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4D02C27-1D41-4ED3-BCC5-41EE20468667}"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<sst xmlns="http://schemas.openxmlformats.org/spreadsheetml/2006/main" count="11246" uniqueCount="2031">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</sst>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44326</v>
      </c>
      <c r="C8" s="65">
        <f>VLOOKUP($A8,'Return Data'!$B$7:$R$2843,4,0)</f>
        <v>1012.87</v>
      </c>
      <c r="D8" s="65">
        <f>VLOOKUP($A8,'Return Data'!$B$7:$R$2843,10,0)</f>
        <v>2.8795999999999999</v>
      </c>
      <c r="E8" s="66">
        <f t="shared" ref="E8:E40" si="0">RANK(D8,D$8:D$40,0)</f>
        <v>9</v>
      </c>
      <c r="F8" s="65">
        <f>VLOOKUP($A8,'Return Data'!$B$7:$R$2843,11,0)</f>
        <v>20.294799999999999</v>
      </c>
      <c r="G8" s="66">
        <f t="shared" ref="G8:G40" si="1">RANK(F8,F$8:F$40,0)</f>
        <v>12</v>
      </c>
      <c r="H8" s="65">
        <f>VLOOKUP($A8,'Return Data'!$B$7:$R$2843,12,0)</f>
        <v>32.941800000000001</v>
      </c>
      <c r="I8" s="66">
        <f t="shared" ref="I8:I40" si="2">RANK(H8,H$8:H$40,0)</f>
        <v>9</v>
      </c>
      <c r="J8" s="65">
        <f>VLOOKUP($A8,'Return Data'!$B$7:$R$2843,13,0)</f>
        <v>54.264499999999998</v>
      </c>
      <c r="K8" s="66">
        <f t="shared" ref="K8:K40" si="3">RANK(J8,J$8:J$40,0)</f>
        <v>10</v>
      </c>
      <c r="L8" s="65">
        <f>VLOOKUP($A8,'Return Data'!$B$7:$R$2843,17,0)</f>
        <v>13.7575</v>
      </c>
      <c r="M8" s="66">
        <f t="shared" ref="M8:M17" si="4">RANK(L8,L$8:L$40,0)</f>
        <v>23</v>
      </c>
      <c r="N8" s="65">
        <f>VLOOKUP($A8,'Return Data'!$B$7:$R$2843,14,0)</f>
        <v>8.2255000000000003</v>
      </c>
      <c r="O8" s="66">
        <f>RANK(N8,N$8:N$40,0)</f>
        <v>24</v>
      </c>
      <c r="P8" s="65">
        <f>VLOOKUP($A8,'Return Data'!$B$7:$R$2843,15,0)</f>
        <v>11.6572</v>
      </c>
      <c r="Q8" s="66">
        <f>RANK(P8,P$8:P$40,0)</f>
        <v>16</v>
      </c>
      <c r="R8" s="65">
        <f>VLOOKUP($A8,'Return Data'!$B$7:$R$2843,16,0)</f>
        <v>13.5977</v>
      </c>
      <c r="S8" s="67">
        <f t="shared" ref="S8:S40" si="5">RANK(R8,R$8:R$40,0)</f>
        <v>17</v>
      </c>
    </row>
    <row r="9" spans="1:20" x14ac:dyDescent="0.3">
      <c r="A9" s="63" t="s">
        <v>480</v>
      </c>
      <c r="B9" s="64">
        <f>VLOOKUP($A9,'Return Data'!$B$7:$R$2843,3,0)</f>
        <v>44326</v>
      </c>
      <c r="C9" s="65">
        <f>VLOOKUP($A9,'Return Data'!$B$7:$R$2843,4,0)</f>
        <v>13.81</v>
      </c>
      <c r="D9" s="65">
        <f>VLOOKUP($A9,'Return Data'!$B$7:$R$2843,10,0)</f>
        <v>-0.36080000000000001</v>
      </c>
      <c r="E9" s="66">
        <f t="shared" si="0"/>
        <v>28</v>
      </c>
      <c r="F9" s="65">
        <f>VLOOKUP($A9,'Return Data'!$B$7:$R$2843,11,0)</f>
        <v>12.8268</v>
      </c>
      <c r="G9" s="66">
        <f t="shared" si="1"/>
        <v>30</v>
      </c>
      <c r="H9" s="65">
        <f>VLOOKUP($A9,'Return Data'!$B$7:$R$2843,12,0)</f>
        <v>23.0838</v>
      </c>
      <c r="I9" s="66">
        <f t="shared" si="2"/>
        <v>27</v>
      </c>
      <c r="J9" s="65">
        <f>VLOOKUP($A9,'Return Data'!$B$7:$R$2843,13,0)</f>
        <v>43.405999999999999</v>
      </c>
      <c r="K9" s="66">
        <f t="shared" si="3"/>
        <v>26</v>
      </c>
      <c r="L9" s="65">
        <f>VLOOKUP($A9,'Return Data'!$B$7:$R$2843,17,0)</f>
        <v>16.907699999999998</v>
      </c>
      <c r="M9" s="66">
        <f t="shared" si="4"/>
        <v>10</v>
      </c>
      <c r="N9" s="65"/>
      <c r="O9" s="66"/>
      <c r="P9" s="65"/>
      <c r="Q9" s="66"/>
      <c r="R9" s="65">
        <f>VLOOKUP($A9,'Return Data'!$B$7:$R$2843,16,0)</f>
        <v>12.438800000000001</v>
      </c>
      <c r="S9" s="67">
        <f t="shared" si="5"/>
        <v>20</v>
      </c>
    </row>
    <row r="10" spans="1:20" x14ac:dyDescent="0.3">
      <c r="A10" s="63" t="s">
        <v>483</v>
      </c>
      <c r="B10" s="64">
        <f>VLOOKUP($A10,'Return Data'!$B$7:$R$2843,3,0)</f>
        <v>44326</v>
      </c>
      <c r="C10" s="65">
        <f>VLOOKUP($A10,'Return Data'!$B$7:$R$2843,4,0)</f>
        <v>76.58</v>
      </c>
      <c r="D10" s="65">
        <f>VLOOKUP($A10,'Return Data'!$B$7:$R$2843,10,0)</f>
        <v>1.6729000000000001</v>
      </c>
      <c r="E10" s="66">
        <f t="shared" si="0"/>
        <v>14</v>
      </c>
      <c r="F10" s="65">
        <f>VLOOKUP($A10,'Return Data'!$B$7:$R$2843,11,0)</f>
        <v>17.399999999999999</v>
      </c>
      <c r="G10" s="66">
        <f t="shared" si="1"/>
        <v>19</v>
      </c>
      <c r="H10" s="65">
        <f>VLOOKUP($A10,'Return Data'!$B$7:$R$2843,12,0)</f>
        <v>28.966000000000001</v>
      </c>
      <c r="I10" s="66">
        <f t="shared" si="2"/>
        <v>15</v>
      </c>
      <c r="J10" s="65">
        <f>VLOOKUP($A10,'Return Data'!$B$7:$R$2843,13,0)</f>
        <v>51.075200000000002</v>
      </c>
      <c r="K10" s="66">
        <f t="shared" si="3"/>
        <v>13</v>
      </c>
      <c r="L10" s="65">
        <f>VLOOKUP($A10,'Return Data'!$B$7:$R$2843,17,0)</f>
        <v>14.363799999999999</v>
      </c>
      <c r="M10" s="66">
        <f t="shared" si="4"/>
        <v>20</v>
      </c>
      <c r="N10" s="65">
        <f>VLOOKUP($A10,'Return Data'!$B$7:$R$2843,14,0)</f>
        <v>8.3806999999999992</v>
      </c>
      <c r="O10" s="66">
        <f t="shared" ref="O10:O17" si="6">RANK(N10,N$8:N$40,0)</f>
        <v>23</v>
      </c>
      <c r="P10" s="65">
        <f>VLOOKUP($A10,'Return Data'!$B$7:$R$2843,15,0)</f>
        <v>11.769500000000001</v>
      </c>
      <c r="Q10" s="66">
        <f>RANK(P10,P$8:P$40,0)</f>
        <v>15</v>
      </c>
      <c r="R10" s="65">
        <f>VLOOKUP($A10,'Return Data'!$B$7:$R$2843,16,0)</f>
        <v>11.7706</v>
      </c>
      <c r="S10" s="67">
        <f t="shared" si="5"/>
        <v>25</v>
      </c>
    </row>
    <row r="11" spans="1:20" x14ac:dyDescent="0.3">
      <c r="A11" s="63" t="s">
        <v>1780</v>
      </c>
      <c r="B11" s="64">
        <f>VLOOKUP($A11,'Return Data'!$B$7:$R$2843,3,0)</f>
        <v>44326</v>
      </c>
      <c r="C11" s="65">
        <f>VLOOKUP($A11,'Return Data'!$B$7:$R$2843,4,0)</f>
        <v>17.436900000000001</v>
      </c>
      <c r="D11" s="65">
        <f>VLOOKUP($A11,'Return Data'!$B$7:$R$2843,10,0)</f>
        <v>2.3220000000000001</v>
      </c>
      <c r="E11" s="66">
        <f t="shared" si="0"/>
        <v>12</v>
      </c>
      <c r="F11" s="65">
        <f>VLOOKUP($A11,'Return Data'!$B$7:$R$2843,11,0)</f>
        <v>19.8264</v>
      </c>
      <c r="G11" s="66">
        <f t="shared" si="1"/>
        <v>13</v>
      </c>
      <c r="H11" s="65">
        <f>VLOOKUP($A11,'Return Data'!$B$7:$R$2843,12,0)</f>
        <v>27.720400000000001</v>
      </c>
      <c r="I11" s="66">
        <f t="shared" si="2"/>
        <v>17</v>
      </c>
      <c r="J11" s="65">
        <f>VLOOKUP($A11,'Return Data'!$B$7:$R$2843,13,0)</f>
        <v>46.629600000000003</v>
      </c>
      <c r="K11" s="66">
        <f t="shared" si="3"/>
        <v>20</v>
      </c>
      <c r="L11" s="65">
        <f>VLOOKUP($A11,'Return Data'!$B$7:$R$2843,17,0)</f>
        <v>21.435400000000001</v>
      </c>
      <c r="M11" s="66">
        <f t="shared" si="4"/>
        <v>3</v>
      </c>
      <c r="N11" s="65">
        <f>VLOOKUP($A11,'Return Data'!$B$7:$R$2843,14,0)</f>
        <v>16.0549</v>
      </c>
      <c r="O11" s="66">
        <f t="shared" si="6"/>
        <v>2</v>
      </c>
      <c r="P11" s="65"/>
      <c r="Q11" s="66"/>
      <c r="R11" s="65">
        <f>VLOOKUP($A11,'Return Data'!$B$7:$R$2843,16,0)</f>
        <v>14.5496</v>
      </c>
      <c r="S11" s="67">
        <f t="shared" si="5"/>
        <v>10</v>
      </c>
    </row>
    <row r="12" spans="1:20" x14ac:dyDescent="0.3">
      <c r="A12" s="63" t="s">
        <v>484</v>
      </c>
      <c r="B12" s="64">
        <f>VLOOKUP($A12,'Return Data'!$B$7:$R$2843,3,0)</f>
        <v>44326</v>
      </c>
      <c r="C12" s="65">
        <f>VLOOKUP($A12,'Return Data'!$B$7:$R$2843,4,0)</f>
        <v>19.149999999999999</v>
      </c>
      <c r="D12" s="65">
        <f>VLOOKUP($A12,'Return Data'!$B$7:$R$2843,10,0)</f>
        <v>12.9794</v>
      </c>
      <c r="E12" s="66">
        <f t="shared" si="0"/>
        <v>2</v>
      </c>
      <c r="F12" s="65">
        <f>VLOOKUP($A12,'Return Data'!$B$7:$R$2843,11,0)</f>
        <v>29.304500000000001</v>
      </c>
      <c r="G12" s="66">
        <f t="shared" si="1"/>
        <v>3</v>
      </c>
      <c r="H12" s="65">
        <f>VLOOKUP($A12,'Return Data'!$B$7:$R$2843,12,0)</f>
        <v>43.984999999999999</v>
      </c>
      <c r="I12" s="66">
        <f t="shared" si="2"/>
        <v>2</v>
      </c>
      <c r="J12" s="65">
        <f>VLOOKUP($A12,'Return Data'!$B$7:$R$2843,13,0)</f>
        <v>70.070999999999998</v>
      </c>
      <c r="K12" s="66">
        <f t="shared" si="3"/>
        <v>3</v>
      </c>
      <c r="L12" s="65">
        <f>VLOOKUP($A12,'Return Data'!$B$7:$R$2843,17,0)</f>
        <v>22.857700000000001</v>
      </c>
      <c r="M12" s="66">
        <f t="shared" si="4"/>
        <v>2</v>
      </c>
      <c r="N12" s="65">
        <f>VLOOKUP($A12,'Return Data'!$B$7:$R$2843,14,0)</f>
        <v>9.1819000000000006</v>
      </c>
      <c r="O12" s="66">
        <f t="shared" si="6"/>
        <v>20</v>
      </c>
      <c r="P12" s="65"/>
      <c r="Q12" s="66"/>
      <c r="R12" s="65">
        <f>VLOOKUP($A12,'Return Data'!$B$7:$R$2843,16,0)</f>
        <v>14.4682</v>
      </c>
      <c r="S12" s="67">
        <f t="shared" si="5"/>
        <v>11</v>
      </c>
    </row>
    <row r="13" spans="1:20" x14ac:dyDescent="0.3">
      <c r="A13" s="63" t="s">
        <v>486</v>
      </c>
      <c r="B13" s="64">
        <f>VLOOKUP($A13,'Return Data'!$B$7:$R$2843,3,0)</f>
        <v>44326</v>
      </c>
      <c r="C13" s="65">
        <f>VLOOKUP($A13,'Return Data'!$B$7:$R$2843,4,0)</f>
        <v>230.69</v>
      </c>
      <c r="D13" s="65">
        <f>VLOOKUP($A13,'Return Data'!$B$7:$R$2843,10,0)</f>
        <v>0.48349999999999999</v>
      </c>
      <c r="E13" s="66">
        <f t="shared" si="0"/>
        <v>24</v>
      </c>
      <c r="F13" s="65">
        <f>VLOOKUP($A13,'Return Data'!$B$7:$R$2843,11,0)</f>
        <v>15.512499999999999</v>
      </c>
      <c r="G13" s="66">
        <f t="shared" si="1"/>
        <v>24</v>
      </c>
      <c r="H13" s="65">
        <f>VLOOKUP($A13,'Return Data'!$B$7:$R$2843,12,0)</f>
        <v>25.252500000000001</v>
      </c>
      <c r="I13" s="66">
        <f t="shared" si="2"/>
        <v>22</v>
      </c>
      <c r="J13" s="65">
        <f>VLOOKUP($A13,'Return Data'!$B$7:$R$2843,13,0)</f>
        <v>43.8217</v>
      </c>
      <c r="K13" s="66">
        <f t="shared" si="3"/>
        <v>24</v>
      </c>
      <c r="L13" s="65">
        <f>VLOOKUP($A13,'Return Data'!$B$7:$R$2843,17,0)</f>
        <v>19.028300000000002</v>
      </c>
      <c r="M13" s="66">
        <f t="shared" si="4"/>
        <v>6</v>
      </c>
      <c r="N13" s="65">
        <f>VLOOKUP($A13,'Return Data'!$B$7:$R$2843,14,0)</f>
        <v>14.233499999999999</v>
      </c>
      <c r="O13" s="66">
        <f t="shared" si="6"/>
        <v>3</v>
      </c>
      <c r="P13" s="65">
        <f>VLOOKUP($A13,'Return Data'!$B$7:$R$2843,15,0)</f>
        <v>15.3888</v>
      </c>
      <c r="Q13" s="66">
        <f>RANK(P13,P$8:P$40,0)</f>
        <v>4</v>
      </c>
      <c r="R13" s="65">
        <f>VLOOKUP($A13,'Return Data'!$B$7:$R$2843,16,0)</f>
        <v>15.010300000000001</v>
      </c>
      <c r="S13" s="67">
        <f t="shared" si="5"/>
        <v>7</v>
      </c>
    </row>
    <row r="14" spans="1:20" x14ac:dyDescent="0.3">
      <c r="A14" s="63" t="s">
        <v>488</v>
      </c>
      <c r="B14" s="64">
        <f>VLOOKUP($A14,'Return Data'!$B$7:$R$2843,3,0)</f>
        <v>44326</v>
      </c>
      <c r="C14" s="65">
        <f>VLOOKUP($A14,'Return Data'!$B$7:$R$2843,4,0)</f>
        <v>222.29</v>
      </c>
      <c r="D14" s="65">
        <f>VLOOKUP($A14,'Return Data'!$B$7:$R$2843,10,0)</f>
        <v>1.6424000000000001</v>
      </c>
      <c r="E14" s="66">
        <f t="shared" si="0"/>
        <v>15</v>
      </c>
      <c r="F14" s="65">
        <f>VLOOKUP($A14,'Return Data'!$B$7:$R$2843,11,0)</f>
        <v>18.9741</v>
      </c>
      <c r="G14" s="66">
        <f t="shared" si="1"/>
        <v>16</v>
      </c>
      <c r="H14" s="65">
        <f>VLOOKUP($A14,'Return Data'!$B$7:$R$2843,12,0)</f>
        <v>29.440100000000001</v>
      </c>
      <c r="I14" s="66">
        <f t="shared" si="2"/>
        <v>14</v>
      </c>
      <c r="J14" s="65">
        <f>VLOOKUP($A14,'Return Data'!$B$7:$R$2843,13,0)</f>
        <v>49.436599999999999</v>
      </c>
      <c r="K14" s="66">
        <f t="shared" si="3"/>
        <v>16</v>
      </c>
      <c r="L14" s="65">
        <f>VLOOKUP($A14,'Return Data'!$B$7:$R$2843,17,0)</f>
        <v>19.491800000000001</v>
      </c>
      <c r="M14" s="66">
        <f t="shared" si="4"/>
        <v>5</v>
      </c>
      <c r="N14" s="65">
        <f>VLOOKUP($A14,'Return Data'!$B$7:$R$2843,14,0)</f>
        <v>13.2372</v>
      </c>
      <c r="O14" s="66">
        <f t="shared" si="6"/>
        <v>6</v>
      </c>
      <c r="P14" s="65">
        <f>VLOOKUP($A14,'Return Data'!$B$7:$R$2843,15,0)</f>
        <v>14.885899999999999</v>
      </c>
      <c r="Q14" s="66">
        <f>RANK(P14,P$8:P$40,0)</f>
        <v>6</v>
      </c>
      <c r="R14" s="65">
        <f>VLOOKUP($A14,'Return Data'!$B$7:$R$2843,16,0)</f>
        <v>14.3832</v>
      </c>
      <c r="S14" s="67">
        <f t="shared" si="5"/>
        <v>13</v>
      </c>
    </row>
    <row r="15" spans="1:20" x14ac:dyDescent="0.3">
      <c r="A15" s="63" t="s">
        <v>490</v>
      </c>
      <c r="B15" s="64">
        <f>VLOOKUP($A15,'Return Data'!$B$7:$R$2843,3,0)</f>
        <v>44326</v>
      </c>
      <c r="C15" s="65">
        <f>VLOOKUP($A15,'Return Data'!$B$7:$R$2843,4,0)</f>
        <v>34.99</v>
      </c>
      <c r="D15" s="65">
        <f>VLOOKUP($A15,'Return Data'!$B$7:$R$2843,10,0)</f>
        <v>1.1564000000000001</v>
      </c>
      <c r="E15" s="66">
        <f t="shared" si="0"/>
        <v>17</v>
      </c>
      <c r="F15" s="65">
        <f>VLOOKUP($A15,'Return Data'!$B$7:$R$2843,11,0)</f>
        <v>19.460599999999999</v>
      </c>
      <c r="G15" s="66">
        <f t="shared" si="1"/>
        <v>14</v>
      </c>
      <c r="H15" s="65">
        <f>VLOOKUP($A15,'Return Data'!$B$7:$R$2843,12,0)</f>
        <v>28.734400000000001</v>
      </c>
      <c r="I15" s="66">
        <f t="shared" si="2"/>
        <v>16</v>
      </c>
      <c r="J15" s="65">
        <f>VLOOKUP($A15,'Return Data'!$B$7:$R$2843,13,0)</f>
        <v>49.657800000000002</v>
      </c>
      <c r="K15" s="66">
        <f t="shared" si="3"/>
        <v>15</v>
      </c>
      <c r="L15" s="65">
        <f>VLOOKUP($A15,'Return Data'!$B$7:$R$2843,17,0)</f>
        <v>16.976400000000002</v>
      </c>
      <c r="M15" s="66">
        <f t="shared" si="4"/>
        <v>9</v>
      </c>
      <c r="N15" s="65">
        <f>VLOOKUP($A15,'Return Data'!$B$7:$R$2843,14,0)</f>
        <v>12.191599999999999</v>
      </c>
      <c r="O15" s="66">
        <f t="shared" si="6"/>
        <v>9</v>
      </c>
      <c r="P15" s="65">
        <f>VLOOKUP($A15,'Return Data'!$B$7:$R$2843,15,0)</f>
        <v>12.4892</v>
      </c>
      <c r="Q15" s="66">
        <f>RANK(P15,P$8:P$40,0)</f>
        <v>11</v>
      </c>
      <c r="R15" s="65">
        <f>VLOOKUP($A15,'Return Data'!$B$7:$R$2843,16,0)</f>
        <v>12.7371</v>
      </c>
      <c r="S15" s="67">
        <f t="shared" si="5"/>
        <v>19</v>
      </c>
    </row>
    <row r="16" spans="1:20" x14ac:dyDescent="0.3">
      <c r="A16" s="63" t="s">
        <v>493</v>
      </c>
      <c r="B16" s="64">
        <f>VLOOKUP($A16,'Return Data'!$B$7:$R$2843,3,0)</f>
        <v>44326</v>
      </c>
      <c r="C16" s="65">
        <f>VLOOKUP($A16,'Return Data'!$B$7:$R$2843,4,0)</f>
        <v>170.41069999999999</v>
      </c>
      <c r="D16" s="65">
        <f>VLOOKUP($A16,'Return Data'!$B$7:$R$2843,10,0)</f>
        <v>1.7964</v>
      </c>
      <c r="E16" s="66">
        <f t="shared" si="0"/>
        <v>13</v>
      </c>
      <c r="F16" s="65">
        <f>VLOOKUP($A16,'Return Data'!$B$7:$R$2843,11,0)</f>
        <v>20.452999999999999</v>
      </c>
      <c r="G16" s="66">
        <f t="shared" si="1"/>
        <v>11</v>
      </c>
      <c r="H16" s="65">
        <f>VLOOKUP($A16,'Return Data'!$B$7:$R$2843,12,0)</f>
        <v>33.645699999999998</v>
      </c>
      <c r="I16" s="66">
        <f t="shared" si="2"/>
        <v>7</v>
      </c>
      <c r="J16" s="65">
        <f>VLOOKUP($A16,'Return Data'!$B$7:$R$2843,13,0)</f>
        <v>54.5837</v>
      </c>
      <c r="K16" s="66">
        <f t="shared" si="3"/>
        <v>9</v>
      </c>
      <c r="L16" s="65">
        <f>VLOOKUP($A16,'Return Data'!$B$7:$R$2843,17,0)</f>
        <v>16.204799999999999</v>
      </c>
      <c r="M16" s="66">
        <f t="shared" si="4"/>
        <v>13</v>
      </c>
      <c r="N16" s="65">
        <f>VLOOKUP($A16,'Return Data'!$B$7:$R$2843,14,0)</f>
        <v>11.638400000000001</v>
      </c>
      <c r="O16" s="66">
        <f t="shared" si="6"/>
        <v>11</v>
      </c>
      <c r="P16" s="65">
        <f>VLOOKUP($A16,'Return Data'!$B$7:$R$2843,15,0)</f>
        <v>12.4802</v>
      </c>
      <c r="Q16" s="66">
        <f>RANK(P16,P$8:P$40,0)</f>
        <v>12</v>
      </c>
      <c r="R16" s="65">
        <f>VLOOKUP($A16,'Return Data'!$B$7:$R$2843,16,0)</f>
        <v>14.4488</v>
      </c>
      <c r="S16" s="67">
        <f t="shared" si="5"/>
        <v>12</v>
      </c>
    </row>
    <row r="17" spans="1:19" x14ac:dyDescent="0.3">
      <c r="A17" s="63" t="s">
        <v>495</v>
      </c>
      <c r="B17" s="64">
        <f>VLOOKUP($A17,'Return Data'!$B$7:$R$2843,3,0)</f>
        <v>44326</v>
      </c>
      <c r="C17" s="65">
        <f>VLOOKUP($A17,'Return Data'!$B$7:$R$2843,4,0)</f>
        <v>72.882000000000005</v>
      </c>
      <c r="D17" s="65">
        <f>VLOOKUP($A17,'Return Data'!$B$7:$R$2843,10,0)</f>
        <v>1.0271999999999999</v>
      </c>
      <c r="E17" s="66">
        <f t="shared" si="0"/>
        <v>21</v>
      </c>
      <c r="F17" s="65">
        <f>VLOOKUP($A17,'Return Data'!$B$7:$R$2843,11,0)</f>
        <v>20.581700000000001</v>
      </c>
      <c r="G17" s="66">
        <f t="shared" si="1"/>
        <v>10</v>
      </c>
      <c r="H17" s="65">
        <f>VLOOKUP($A17,'Return Data'!$B$7:$R$2843,12,0)</f>
        <v>32.773400000000002</v>
      </c>
      <c r="I17" s="66">
        <f t="shared" si="2"/>
        <v>10</v>
      </c>
      <c r="J17" s="65">
        <f>VLOOKUP($A17,'Return Data'!$B$7:$R$2843,13,0)</f>
        <v>55.332500000000003</v>
      </c>
      <c r="K17" s="66">
        <f t="shared" si="3"/>
        <v>8</v>
      </c>
      <c r="L17" s="65">
        <f>VLOOKUP($A17,'Return Data'!$B$7:$R$2843,17,0)</f>
        <v>15.306800000000001</v>
      </c>
      <c r="M17" s="66">
        <f t="shared" si="4"/>
        <v>16</v>
      </c>
      <c r="N17" s="65">
        <f>VLOOKUP($A17,'Return Data'!$B$7:$R$2843,14,0)</f>
        <v>10.742699999999999</v>
      </c>
      <c r="O17" s="66">
        <f t="shared" si="6"/>
        <v>13</v>
      </c>
      <c r="P17" s="65">
        <f>VLOOKUP($A17,'Return Data'!$B$7:$R$2843,15,0)</f>
        <v>13.7811</v>
      </c>
      <c r="Q17" s="66">
        <f>RANK(P17,P$8:P$40,0)</f>
        <v>10</v>
      </c>
      <c r="R17" s="65">
        <f>VLOOKUP($A17,'Return Data'!$B$7:$R$2843,16,0)</f>
        <v>15.3728</v>
      </c>
      <c r="S17" s="67">
        <f t="shared" si="5"/>
        <v>5</v>
      </c>
    </row>
    <row r="18" spans="1:19" x14ac:dyDescent="0.3">
      <c r="A18" s="63" t="s">
        <v>496</v>
      </c>
      <c r="B18" s="64">
        <f>VLOOKUP($A18,'Return Data'!$B$7:$R$2843,3,0)</f>
        <v>44326</v>
      </c>
      <c r="C18" s="65">
        <f>VLOOKUP($A18,'Return Data'!$B$7:$R$2843,4,0)</f>
        <v>14.366199999999999</v>
      </c>
      <c r="D18" s="65">
        <f>VLOOKUP($A18,'Return Data'!$B$7:$R$2843,10,0)</f>
        <v>-0.87009999999999998</v>
      </c>
      <c r="E18" s="66">
        <f t="shared" si="0"/>
        <v>31</v>
      </c>
      <c r="F18" s="65">
        <f>VLOOKUP($A18,'Return Data'!$B$7:$R$2843,11,0)</f>
        <v>13.932499999999999</v>
      </c>
      <c r="G18" s="66">
        <f t="shared" si="1"/>
        <v>27</v>
      </c>
      <c r="H18" s="65">
        <f>VLOOKUP($A18,'Return Data'!$B$7:$R$2843,12,0)</f>
        <v>24.246099999999998</v>
      </c>
      <c r="I18" s="66">
        <f t="shared" si="2"/>
        <v>26</v>
      </c>
      <c r="J18" s="65">
        <f>VLOOKUP($A18,'Return Data'!$B$7:$R$2843,13,0)</f>
        <v>43.419600000000003</v>
      </c>
      <c r="K18" s="66">
        <f t="shared" si="3"/>
        <v>25</v>
      </c>
      <c r="L18" s="65"/>
      <c r="M18" s="66"/>
      <c r="N18" s="65"/>
      <c r="O18" s="66"/>
      <c r="P18" s="65"/>
      <c r="Q18" s="66"/>
      <c r="R18" s="65">
        <f>VLOOKUP($A18,'Return Data'!$B$7:$R$2843,16,0)</f>
        <v>15.262</v>
      </c>
      <c r="S18" s="67">
        <f t="shared" si="5"/>
        <v>6</v>
      </c>
    </row>
    <row r="19" spans="1:19" x14ac:dyDescent="0.3">
      <c r="A19" s="63" t="s">
        <v>499</v>
      </c>
      <c r="B19" s="64">
        <f>VLOOKUP($A19,'Return Data'!$B$7:$R$2843,3,0)</f>
        <v>44326</v>
      </c>
      <c r="C19" s="65">
        <f>VLOOKUP($A19,'Return Data'!$B$7:$R$2843,4,0)</f>
        <v>195.29</v>
      </c>
      <c r="D19" s="65">
        <f>VLOOKUP($A19,'Return Data'!$B$7:$R$2843,10,0)</f>
        <v>7.1256000000000004</v>
      </c>
      <c r="E19" s="66">
        <f t="shared" si="0"/>
        <v>3</v>
      </c>
      <c r="F19" s="65">
        <f>VLOOKUP($A19,'Return Data'!$B$7:$R$2843,11,0)</f>
        <v>35.787799999999997</v>
      </c>
      <c r="G19" s="66">
        <f t="shared" si="1"/>
        <v>2</v>
      </c>
      <c r="H19" s="65">
        <f>VLOOKUP($A19,'Return Data'!$B$7:$R$2843,12,0)</f>
        <v>39.682400000000001</v>
      </c>
      <c r="I19" s="66">
        <f t="shared" si="2"/>
        <v>3</v>
      </c>
      <c r="J19" s="65">
        <f>VLOOKUP($A19,'Return Data'!$B$7:$R$2843,13,0)</f>
        <v>61.290100000000002</v>
      </c>
      <c r="K19" s="66">
        <f t="shared" si="3"/>
        <v>5</v>
      </c>
      <c r="L19" s="65">
        <f>VLOOKUP($A19,'Return Data'!$B$7:$R$2843,17,0)</f>
        <v>17.632200000000001</v>
      </c>
      <c r="M19" s="66">
        <f>RANK(L19,L$8:L$40,0)</f>
        <v>7</v>
      </c>
      <c r="N19" s="65">
        <f>VLOOKUP($A19,'Return Data'!$B$7:$R$2843,14,0)</f>
        <v>12.919600000000001</v>
      </c>
      <c r="O19" s="66">
        <f>RANK(N19,N$8:N$40,0)</f>
        <v>7</v>
      </c>
      <c r="P19" s="65">
        <f>VLOOKUP($A19,'Return Data'!$B$7:$R$2843,15,0)</f>
        <v>15.617699999999999</v>
      </c>
      <c r="Q19" s="66">
        <f>RANK(P19,P$8:P$40,0)</f>
        <v>3</v>
      </c>
      <c r="R19" s="65">
        <f>VLOOKUP($A19,'Return Data'!$B$7:$R$2843,16,0)</f>
        <v>16.076000000000001</v>
      </c>
      <c r="S19" s="67">
        <f t="shared" si="5"/>
        <v>3</v>
      </c>
    </row>
    <row r="20" spans="1:19" x14ac:dyDescent="0.3">
      <c r="A20" s="63" t="s">
        <v>501</v>
      </c>
      <c r="B20" s="64">
        <f>VLOOKUP($A20,'Return Data'!$B$7:$R$2843,3,0)</f>
        <v>44326</v>
      </c>
      <c r="C20" s="65">
        <f>VLOOKUP($A20,'Return Data'!$B$7:$R$2843,4,0)</f>
        <v>15.0425</v>
      </c>
      <c r="D20" s="65">
        <f>VLOOKUP($A20,'Return Data'!$B$7:$R$2843,10,0)</f>
        <v>1.4555</v>
      </c>
      <c r="E20" s="66">
        <f t="shared" si="0"/>
        <v>16</v>
      </c>
      <c r="F20" s="65">
        <f>VLOOKUP($A20,'Return Data'!$B$7:$R$2843,11,0)</f>
        <v>14.4099</v>
      </c>
      <c r="G20" s="66">
        <f t="shared" si="1"/>
        <v>25</v>
      </c>
      <c r="H20" s="65">
        <f>VLOOKUP($A20,'Return Data'!$B$7:$R$2843,12,0)</f>
        <v>21.307500000000001</v>
      </c>
      <c r="I20" s="66">
        <f t="shared" si="2"/>
        <v>30</v>
      </c>
      <c r="J20" s="65">
        <f>VLOOKUP($A20,'Return Data'!$B$7:$R$2843,13,0)</f>
        <v>39.1858</v>
      </c>
      <c r="K20" s="66">
        <f t="shared" si="3"/>
        <v>30</v>
      </c>
      <c r="L20" s="65">
        <f>VLOOKUP($A20,'Return Data'!$B$7:$R$2843,17,0)</f>
        <v>13.921200000000001</v>
      </c>
      <c r="M20" s="66">
        <f>RANK(L20,L$8:L$40,0)</f>
        <v>22</v>
      </c>
      <c r="N20" s="65">
        <f>VLOOKUP($A20,'Return Data'!$B$7:$R$2843,14,0)</f>
        <v>6.3567</v>
      </c>
      <c r="O20" s="66">
        <f>RANK(N20,N$8:N$40,0)</f>
        <v>25</v>
      </c>
      <c r="P20" s="65"/>
      <c r="Q20" s="66"/>
      <c r="R20" s="65">
        <f>VLOOKUP($A20,'Return Data'!$B$7:$R$2843,16,0)</f>
        <v>9.3987999999999996</v>
      </c>
      <c r="S20" s="67">
        <f t="shared" si="5"/>
        <v>32</v>
      </c>
    </row>
    <row r="21" spans="1:19" x14ac:dyDescent="0.3">
      <c r="A21" s="63" t="s">
        <v>502</v>
      </c>
      <c r="B21" s="64">
        <f>VLOOKUP($A21,'Return Data'!$B$7:$R$2843,3,0)</f>
        <v>44326</v>
      </c>
      <c r="C21" s="65">
        <f>VLOOKUP($A21,'Return Data'!$B$7:$R$2843,4,0)</f>
        <v>15.58</v>
      </c>
      <c r="D21" s="65">
        <f>VLOOKUP($A21,'Return Data'!$B$7:$R$2843,10,0)</f>
        <v>2.7704</v>
      </c>
      <c r="E21" s="66">
        <f t="shared" si="0"/>
        <v>11</v>
      </c>
      <c r="F21" s="65">
        <f>VLOOKUP($A21,'Return Data'!$B$7:$R$2843,11,0)</f>
        <v>21.434100000000001</v>
      </c>
      <c r="G21" s="66">
        <f t="shared" si="1"/>
        <v>9</v>
      </c>
      <c r="H21" s="65">
        <f>VLOOKUP($A21,'Return Data'!$B$7:$R$2843,12,0)</f>
        <v>30.924399999999999</v>
      </c>
      <c r="I21" s="66">
        <f t="shared" si="2"/>
        <v>12</v>
      </c>
      <c r="J21" s="65">
        <f>VLOOKUP($A21,'Return Data'!$B$7:$R$2843,13,0)</f>
        <v>53.497500000000002</v>
      </c>
      <c r="K21" s="66">
        <f t="shared" si="3"/>
        <v>11</v>
      </c>
      <c r="L21" s="65">
        <f>VLOOKUP($A21,'Return Data'!$B$7:$R$2843,17,0)</f>
        <v>15.6204</v>
      </c>
      <c r="M21" s="66">
        <f>RANK(L21,L$8:L$40,0)</f>
        <v>15</v>
      </c>
      <c r="N21" s="65">
        <f>VLOOKUP($A21,'Return Data'!$B$7:$R$2843,14,0)</f>
        <v>9.3731000000000009</v>
      </c>
      <c r="O21" s="66">
        <f>RANK(N21,N$8:N$40,0)</f>
        <v>17</v>
      </c>
      <c r="P21" s="65"/>
      <c r="Q21" s="66"/>
      <c r="R21" s="65">
        <f>VLOOKUP($A21,'Return Data'!$B$7:$R$2843,16,0)</f>
        <v>10.700699999999999</v>
      </c>
      <c r="S21" s="67">
        <f t="shared" si="5"/>
        <v>29</v>
      </c>
    </row>
    <row r="22" spans="1:19" x14ac:dyDescent="0.3">
      <c r="A22" s="63" t="s">
        <v>504</v>
      </c>
      <c r="B22" s="64">
        <f>VLOOKUP($A22,'Return Data'!$B$7:$R$2843,3,0)</f>
        <v>44326</v>
      </c>
      <c r="C22" s="65">
        <f>VLOOKUP($A22,'Return Data'!$B$7:$R$2843,4,0)</f>
        <v>13.6877</v>
      </c>
      <c r="D22" s="65">
        <f>VLOOKUP($A22,'Return Data'!$B$7:$R$2843,10,0)</f>
        <v>0.47639999999999999</v>
      </c>
      <c r="E22" s="66">
        <f t="shared" si="0"/>
        <v>25</v>
      </c>
      <c r="F22" s="65">
        <f>VLOOKUP($A22,'Return Data'!$B$7:$R$2843,11,0)</f>
        <v>13.303100000000001</v>
      </c>
      <c r="G22" s="66">
        <f t="shared" si="1"/>
        <v>29</v>
      </c>
      <c r="H22" s="65">
        <f>VLOOKUP($A22,'Return Data'!$B$7:$R$2843,12,0)</f>
        <v>26.537600000000001</v>
      </c>
      <c r="I22" s="66">
        <f t="shared" si="2"/>
        <v>21</v>
      </c>
      <c r="J22" s="65">
        <f>VLOOKUP($A22,'Return Data'!$B$7:$R$2843,13,0)</f>
        <v>46.115900000000003</v>
      </c>
      <c r="K22" s="66">
        <f t="shared" si="3"/>
        <v>22</v>
      </c>
      <c r="L22" s="65"/>
      <c r="M22" s="66"/>
      <c r="N22" s="65"/>
      <c r="O22" s="66"/>
      <c r="P22" s="65"/>
      <c r="Q22" s="66"/>
      <c r="R22" s="65">
        <f>VLOOKUP($A22,'Return Data'!$B$7:$R$2843,16,0)</f>
        <v>13.922800000000001</v>
      </c>
      <c r="S22" s="67">
        <f t="shared" si="5"/>
        <v>15</v>
      </c>
    </row>
    <row r="23" spans="1:19" x14ac:dyDescent="0.3">
      <c r="A23" s="63" t="s">
        <v>506</v>
      </c>
      <c r="B23" s="64">
        <f>VLOOKUP($A23,'Return Data'!$B$7:$R$2843,3,0)</f>
        <v>44326</v>
      </c>
      <c r="C23" s="65">
        <f>VLOOKUP($A23,'Return Data'!$B$7:$R$2843,4,0)</f>
        <v>13.283899999999999</v>
      </c>
      <c r="D23" s="65">
        <f>VLOOKUP($A23,'Return Data'!$B$7:$R$2843,10,0)</f>
        <v>-0.65959999999999996</v>
      </c>
      <c r="E23" s="66">
        <f t="shared" si="0"/>
        <v>30</v>
      </c>
      <c r="F23" s="65">
        <f>VLOOKUP($A23,'Return Data'!$B$7:$R$2843,11,0)</f>
        <v>13.363200000000001</v>
      </c>
      <c r="G23" s="66">
        <f t="shared" si="1"/>
        <v>28</v>
      </c>
      <c r="H23" s="65">
        <f>VLOOKUP($A23,'Return Data'!$B$7:$R$2843,12,0)</f>
        <v>22.081199999999999</v>
      </c>
      <c r="I23" s="66">
        <f t="shared" si="2"/>
        <v>28</v>
      </c>
      <c r="J23" s="65">
        <f>VLOOKUP($A23,'Return Data'!$B$7:$R$2843,13,0)</f>
        <v>39.421100000000003</v>
      </c>
      <c r="K23" s="66">
        <f t="shared" si="3"/>
        <v>29</v>
      </c>
      <c r="L23" s="65">
        <f>VLOOKUP($A23,'Return Data'!$B$7:$R$2843,17,0)</f>
        <v>13.5633</v>
      </c>
      <c r="M23" s="66">
        <f>RANK(L23,L$8:L$40,0)</f>
        <v>25</v>
      </c>
      <c r="N23" s="65"/>
      <c r="O23" s="66"/>
      <c r="P23" s="65"/>
      <c r="Q23" s="66"/>
      <c r="R23" s="65">
        <f>VLOOKUP($A23,'Return Data'!$B$7:$R$2843,16,0)</f>
        <v>10.427</v>
      </c>
      <c r="S23" s="67">
        <f t="shared" si="5"/>
        <v>30</v>
      </c>
    </row>
    <row r="24" spans="1:19" x14ac:dyDescent="0.3">
      <c r="A24" s="63" t="s">
        <v>509</v>
      </c>
      <c r="B24" s="64">
        <f>VLOOKUP($A24,'Return Data'!$B$7:$R$2843,3,0)</f>
        <v>44326</v>
      </c>
      <c r="C24" s="65">
        <f>VLOOKUP($A24,'Return Data'!$B$7:$R$2843,4,0)</f>
        <v>65.751999999999995</v>
      </c>
      <c r="D24" s="65">
        <f>VLOOKUP($A24,'Return Data'!$B$7:$R$2843,10,0)</f>
        <v>2.9079000000000002</v>
      </c>
      <c r="E24" s="66">
        <f t="shared" si="0"/>
        <v>8</v>
      </c>
      <c r="F24" s="65">
        <f>VLOOKUP($A24,'Return Data'!$B$7:$R$2843,11,0)</f>
        <v>22.020299999999999</v>
      </c>
      <c r="G24" s="66">
        <f t="shared" si="1"/>
        <v>8</v>
      </c>
      <c r="H24" s="65">
        <f>VLOOKUP($A24,'Return Data'!$B$7:$R$2843,12,0)</f>
        <v>34.434699999999999</v>
      </c>
      <c r="I24" s="66">
        <f t="shared" si="2"/>
        <v>6</v>
      </c>
      <c r="J24" s="65">
        <f>VLOOKUP($A24,'Return Data'!$B$7:$R$2843,13,0)</f>
        <v>81.163899999999998</v>
      </c>
      <c r="K24" s="66">
        <f t="shared" si="3"/>
        <v>2</v>
      </c>
      <c r="L24" s="65">
        <f>VLOOKUP($A24,'Return Data'!$B$7:$R$2843,17,0)</f>
        <v>16.5244</v>
      </c>
      <c r="M24" s="66">
        <f>RANK(L24,L$8:L$40,0)</f>
        <v>11</v>
      </c>
      <c r="N24" s="65">
        <f>VLOOKUP($A24,'Return Data'!$B$7:$R$2843,14,0)</f>
        <v>11.744199999999999</v>
      </c>
      <c r="O24" s="66">
        <f>RANK(N24,N$8:N$40,0)</f>
        <v>10</v>
      </c>
      <c r="P24" s="65">
        <f>VLOOKUP($A24,'Return Data'!$B$7:$R$2843,15,0)</f>
        <v>11.4169</v>
      </c>
      <c r="Q24" s="66">
        <f>RANK(P24,P$8:P$40,0)</f>
        <v>17</v>
      </c>
      <c r="R24" s="65">
        <f>VLOOKUP($A24,'Return Data'!$B$7:$R$2843,16,0)</f>
        <v>12.2631</v>
      </c>
      <c r="S24" s="67">
        <f t="shared" si="5"/>
        <v>22</v>
      </c>
    </row>
    <row r="25" spans="1:19" x14ac:dyDescent="0.3">
      <c r="A25" s="63" t="s">
        <v>1838</v>
      </c>
      <c r="B25" s="64">
        <f>VLOOKUP($A25,'Return Data'!$B$7:$R$2843,3,0)</f>
        <v>44326</v>
      </c>
      <c r="C25" s="65">
        <f>VLOOKUP($A25,'Return Data'!$B$7:$R$2843,4,0)</f>
        <v>38.201999999999998</v>
      </c>
      <c r="D25" s="65">
        <f>VLOOKUP($A25,'Return Data'!$B$7:$R$2843,10,0)</f>
        <v>2.8401000000000001</v>
      </c>
      <c r="E25" s="66">
        <f t="shared" si="0"/>
        <v>10</v>
      </c>
      <c r="F25" s="65">
        <f>VLOOKUP($A25,'Return Data'!$B$7:$R$2843,11,0)</f>
        <v>22.950700000000001</v>
      </c>
      <c r="G25" s="66">
        <f t="shared" si="1"/>
        <v>7</v>
      </c>
      <c r="H25" s="65">
        <f>VLOOKUP($A25,'Return Data'!$B$7:$R$2843,12,0)</f>
        <v>37.729399999999998</v>
      </c>
      <c r="I25" s="66">
        <f t="shared" si="2"/>
        <v>4</v>
      </c>
      <c r="J25" s="65">
        <f>VLOOKUP($A25,'Return Data'!$B$7:$R$2843,13,0)</f>
        <v>62.575499999999998</v>
      </c>
      <c r="K25" s="66">
        <f t="shared" si="3"/>
        <v>4</v>
      </c>
      <c r="L25" s="65">
        <f>VLOOKUP($A25,'Return Data'!$B$7:$R$2843,17,0)</f>
        <v>21.064599999999999</v>
      </c>
      <c r="M25" s="66">
        <f>RANK(L25,L$8:L$40,0)</f>
        <v>4</v>
      </c>
      <c r="N25" s="65">
        <f>VLOOKUP($A25,'Return Data'!$B$7:$R$2843,14,0)</f>
        <v>13.7347</v>
      </c>
      <c r="O25" s="66">
        <f>RANK(N25,N$8:N$40,0)</f>
        <v>5</v>
      </c>
      <c r="P25" s="65">
        <f>VLOOKUP($A25,'Return Data'!$B$7:$R$2843,15,0)</f>
        <v>14.6365</v>
      </c>
      <c r="Q25" s="66">
        <f>RANK(P25,P$8:P$40,0)</f>
        <v>7</v>
      </c>
      <c r="R25" s="65">
        <f>VLOOKUP($A25,'Return Data'!$B$7:$R$2843,16,0)</f>
        <v>12.296200000000001</v>
      </c>
      <c r="S25" s="67">
        <f t="shared" si="5"/>
        <v>21</v>
      </c>
    </row>
    <row r="26" spans="1:19" x14ac:dyDescent="0.3">
      <c r="A26" s="63" t="s">
        <v>510</v>
      </c>
      <c r="B26" s="64">
        <f>VLOOKUP($A26,'Return Data'!$B$7:$R$2843,3,0)</f>
        <v>44326</v>
      </c>
      <c r="C26" s="65">
        <f>VLOOKUP($A26,'Return Data'!$B$7:$R$2843,4,0)</f>
        <v>35.933999999999997</v>
      </c>
      <c r="D26" s="65">
        <f>VLOOKUP($A26,'Return Data'!$B$7:$R$2843,10,0)</f>
        <v>1.1371</v>
      </c>
      <c r="E26" s="66">
        <f t="shared" si="0"/>
        <v>18</v>
      </c>
      <c r="F26" s="65">
        <f>VLOOKUP($A26,'Return Data'!$B$7:$R$2843,11,0)</f>
        <v>16.148399999999999</v>
      </c>
      <c r="G26" s="66">
        <f t="shared" si="1"/>
        <v>23</v>
      </c>
      <c r="H26" s="65">
        <f>VLOOKUP($A26,'Return Data'!$B$7:$R$2843,12,0)</f>
        <v>25.2318</v>
      </c>
      <c r="I26" s="66">
        <f t="shared" si="2"/>
        <v>23</v>
      </c>
      <c r="J26" s="65">
        <f>VLOOKUP($A26,'Return Data'!$B$7:$R$2843,13,0)</f>
        <v>46.436300000000003</v>
      </c>
      <c r="K26" s="66">
        <f t="shared" si="3"/>
        <v>21</v>
      </c>
      <c r="L26" s="65">
        <f>VLOOKUP($A26,'Return Data'!$B$7:$R$2843,17,0)</f>
        <v>14.818300000000001</v>
      </c>
      <c r="M26" s="66">
        <f>RANK(L26,L$8:L$40,0)</f>
        <v>19</v>
      </c>
      <c r="N26" s="65">
        <f>VLOOKUP($A26,'Return Data'!$B$7:$R$2843,14,0)</f>
        <v>8.5909999999999993</v>
      </c>
      <c r="O26" s="66">
        <f>RANK(N26,N$8:N$40,0)</f>
        <v>22</v>
      </c>
      <c r="P26" s="65">
        <f>VLOOKUP($A26,'Return Data'!$B$7:$R$2843,15,0)</f>
        <v>12.3309</v>
      </c>
      <c r="Q26" s="66">
        <f>RANK(P26,P$8:P$40,0)</f>
        <v>13</v>
      </c>
      <c r="R26" s="65">
        <f>VLOOKUP($A26,'Return Data'!$B$7:$R$2843,16,0)</f>
        <v>14.5588</v>
      </c>
      <c r="S26" s="67">
        <f t="shared" si="5"/>
        <v>9</v>
      </c>
    </row>
    <row r="27" spans="1:19" x14ac:dyDescent="0.3">
      <c r="A27" s="63" t="s">
        <v>513</v>
      </c>
      <c r="B27" s="64">
        <f>VLOOKUP($A27,'Return Data'!$B$7:$R$2843,3,0)</f>
        <v>44326</v>
      </c>
      <c r="C27" s="65">
        <f>VLOOKUP($A27,'Return Data'!$B$7:$R$2843,4,0)</f>
        <v>132.77199999999999</v>
      </c>
      <c r="D27" s="65">
        <f>VLOOKUP($A27,'Return Data'!$B$7:$R$2843,10,0)</f>
        <v>-1.0249999999999999</v>
      </c>
      <c r="E27" s="66">
        <f t="shared" si="0"/>
        <v>32</v>
      </c>
      <c r="F27" s="65">
        <f>VLOOKUP($A27,'Return Data'!$B$7:$R$2843,11,0)</f>
        <v>10.5947</v>
      </c>
      <c r="G27" s="66">
        <f t="shared" si="1"/>
        <v>33</v>
      </c>
      <c r="H27" s="65">
        <f>VLOOKUP($A27,'Return Data'!$B$7:$R$2843,12,0)</f>
        <v>20.212599999999998</v>
      </c>
      <c r="I27" s="66">
        <f t="shared" si="2"/>
        <v>33</v>
      </c>
      <c r="J27" s="65">
        <f>VLOOKUP($A27,'Return Data'!$B$7:$R$2843,13,0)</f>
        <v>34.755299999999998</v>
      </c>
      <c r="K27" s="66">
        <f t="shared" si="3"/>
        <v>33</v>
      </c>
      <c r="L27" s="65">
        <f>VLOOKUP($A27,'Return Data'!$B$7:$R$2843,17,0)</f>
        <v>12.4909</v>
      </c>
      <c r="M27" s="66">
        <f>RANK(L27,L$8:L$40,0)</f>
        <v>27</v>
      </c>
      <c r="N27" s="65">
        <f>VLOOKUP($A27,'Return Data'!$B$7:$R$2843,14,0)</f>
        <v>9.7110000000000003</v>
      </c>
      <c r="O27" s="66">
        <f>RANK(N27,N$8:N$40,0)</f>
        <v>16</v>
      </c>
      <c r="P27" s="65">
        <f>VLOOKUP($A27,'Return Data'!$B$7:$R$2843,15,0)</f>
        <v>10.647600000000001</v>
      </c>
      <c r="Q27" s="66">
        <f>RANK(P27,P$8:P$40,0)</f>
        <v>21</v>
      </c>
      <c r="R27" s="65">
        <f>VLOOKUP($A27,'Return Data'!$B$7:$R$2843,16,0)</f>
        <v>9.9939999999999998</v>
      </c>
      <c r="S27" s="67">
        <f t="shared" si="5"/>
        <v>31</v>
      </c>
    </row>
    <row r="28" spans="1:19" x14ac:dyDescent="0.3">
      <c r="A28" s="63" t="s">
        <v>514</v>
      </c>
      <c r="B28" s="64">
        <f>VLOOKUP($A28,'Return Data'!$B$7:$R$2843,3,0)</f>
        <v>44326</v>
      </c>
      <c r="C28" s="65">
        <f>VLOOKUP($A28,'Return Data'!$B$7:$R$2843,4,0)</f>
        <v>14.7644</v>
      </c>
      <c r="D28" s="65">
        <f>VLOOKUP($A28,'Return Data'!$B$7:$R$2843,10,0)</f>
        <v>3.62</v>
      </c>
      <c r="E28" s="66">
        <f t="shared" si="0"/>
        <v>7</v>
      </c>
      <c r="F28" s="65">
        <f>VLOOKUP($A28,'Return Data'!$B$7:$R$2843,11,0)</f>
        <v>23.125900000000001</v>
      </c>
      <c r="G28" s="66">
        <f t="shared" si="1"/>
        <v>6</v>
      </c>
      <c r="H28" s="65">
        <f>VLOOKUP($A28,'Return Data'!$B$7:$R$2843,12,0)</f>
        <v>32.593299999999999</v>
      </c>
      <c r="I28" s="66">
        <f t="shared" si="2"/>
        <v>11</v>
      </c>
      <c r="J28" s="65">
        <f>VLOOKUP($A28,'Return Data'!$B$7:$R$2843,13,0)</f>
        <v>52.0974</v>
      </c>
      <c r="K28" s="66">
        <f t="shared" si="3"/>
        <v>12</v>
      </c>
      <c r="L28" s="65"/>
      <c r="M28" s="66"/>
      <c r="N28" s="65"/>
      <c r="O28" s="66"/>
      <c r="P28" s="65"/>
      <c r="Q28" s="66"/>
      <c r="R28" s="65">
        <f>VLOOKUP($A28,'Return Data'!$B$7:$R$2843,16,0)</f>
        <v>24.005199999999999</v>
      </c>
      <c r="S28" s="67">
        <f t="shared" si="5"/>
        <v>1</v>
      </c>
    </row>
    <row r="29" spans="1:19" x14ac:dyDescent="0.3">
      <c r="A29" s="63" t="s">
        <v>517</v>
      </c>
      <c r="B29" s="64">
        <f>VLOOKUP($A29,'Return Data'!$B$7:$R$2843,3,0)</f>
        <v>44326</v>
      </c>
      <c r="C29" s="65">
        <f>VLOOKUP($A29,'Return Data'!$B$7:$R$2843,4,0)</f>
        <v>21.164000000000001</v>
      </c>
      <c r="D29" s="65">
        <f>VLOOKUP($A29,'Return Data'!$B$7:$R$2843,10,0)</f>
        <v>0.83379999999999999</v>
      </c>
      <c r="E29" s="66">
        <f t="shared" si="0"/>
        <v>23</v>
      </c>
      <c r="F29" s="65">
        <f>VLOOKUP($A29,'Return Data'!$B$7:$R$2843,11,0)</f>
        <v>16.786200000000001</v>
      </c>
      <c r="G29" s="66">
        <f t="shared" si="1"/>
        <v>21</v>
      </c>
      <c r="H29" s="65">
        <f>VLOOKUP($A29,'Return Data'!$B$7:$R$2843,12,0)</f>
        <v>27.027200000000001</v>
      </c>
      <c r="I29" s="66">
        <f t="shared" si="2"/>
        <v>20</v>
      </c>
      <c r="J29" s="65">
        <f>VLOOKUP($A29,'Return Data'!$B$7:$R$2843,13,0)</f>
        <v>48.290399999999998</v>
      </c>
      <c r="K29" s="66">
        <f t="shared" si="3"/>
        <v>18</v>
      </c>
      <c r="L29" s="65">
        <f>VLOOKUP($A29,'Return Data'!$B$7:$R$2843,17,0)</f>
        <v>17.1968</v>
      </c>
      <c r="M29" s="66">
        <f>RANK(L29,L$8:L$40,0)</f>
        <v>8</v>
      </c>
      <c r="N29" s="65">
        <f>VLOOKUP($A29,'Return Data'!$B$7:$R$2843,14,0)</f>
        <v>13.920299999999999</v>
      </c>
      <c r="O29" s="66">
        <f>RANK(N29,N$8:N$40,0)</f>
        <v>4</v>
      </c>
      <c r="P29" s="65">
        <f>VLOOKUP($A29,'Return Data'!$B$7:$R$2843,15,0)</f>
        <v>15.934200000000001</v>
      </c>
      <c r="Q29" s="66">
        <f>RANK(P29,P$8:P$40,0)</f>
        <v>2</v>
      </c>
      <c r="R29" s="65">
        <f>VLOOKUP($A29,'Return Data'!$B$7:$R$2843,16,0)</f>
        <v>13.833600000000001</v>
      </c>
      <c r="S29" s="67">
        <f t="shared" si="5"/>
        <v>16</v>
      </c>
    </row>
    <row r="30" spans="1:19" x14ac:dyDescent="0.3">
      <c r="A30" s="63" t="s">
        <v>519</v>
      </c>
      <c r="B30" s="64">
        <f>VLOOKUP($A30,'Return Data'!$B$7:$R$2843,3,0)</f>
        <v>44326</v>
      </c>
      <c r="C30" s="65">
        <f>VLOOKUP($A30,'Return Data'!$B$7:$R$2843,4,0)</f>
        <v>14.3658</v>
      </c>
      <c r="D30" s="65">
        <f>VLOOKUP($A30,'Return Data'!$B$7:$R$2843,10,0)</f>
        <v>-1.8796999999999999</v>
      </c>
      <c r="E30" s="66">
        <f t="shared" si="0"/>
        <v>33</v>
      </c>
      <c r="F30" s="65">
        <f>VLOOKUP($A30,'Return Data'!$B$7:$R$2843,11,0)</f>
        <v>11.9442</v>
      </c>
      <c r="G30" s="66">
        <f t="shared" si="1"/>
        <v>32</v>
      </c>
      <c r="H30" s="65">
        <f>VLOOKUP($A30,'Return Data'!$B$7:$R$2843,12,0)</f>
        <v>21.8081</v>
      </c>
      <c r="I30" s="66">
        <f t="shared" si="2"/>
        <v>29</v>
      </c>
      <c r="J30" s="65">
        <f>VLOOKUP($A30,'Return Data'!$B$7:$R$2843,13,0)</f>
        <v>38.286900000000003</v>
      </c>
      <c r="K30" s="66">
        <f t="shared" si="3"/>
        <v>32</v>
      </c>
      <c r="L30" s="65"/>
      <c r="M30" s="66"/>
      <c r="N30" s="65"/>
      <c r="O30" s="66"/>
      <c r="P30" s="65"/>
      <c r="Q30" s="66"/>
      <c r="R30" s="65">
        <f>VLOOKUP($A30,'Return Data'!$B$7:$R$2843,16,0)</f>
        <v>14.6206</v>
      </c>
      <c r="S30" s="67">
        <f t="shared" si="5"/>
        <v>8</v>
      </c>
    </row>
    <row r="31" spans="1:19" x14ac:dyDescent="0.3">
      <c r="A31" s="63" t="s">
        <v>2011</v>
      </c>
      <c r="B31" s="64">
        <f>VLOOKUP($A31,'Return Data'!$B$7:$R$2843,3,0)</f>
        <v>44326</v>
      </c>
      <c r="C31" s="65">
        <f>VLOOKUP($A31,'Return Data'!$B$7:$R$2843,4,0)</f>
        <v>13.062900000000001</v>
      </c>
      <c r="D31" s="65">
        <f>VLOOKUP($A31,'Return Data'!$B$7:$R$2843,10,0)</f>
        <v>-8.8700000000000001E-2</v>
      </c>
      <c r="E31" s="66">
        <f t="shared" si="0"/>
        <v>26</v>
      </c>
      <c r="F31" s="65">
        <f>VLOOKUP($A31,'Return Data'!$B$7:$R$2843,11,0)</f>
        <v>14.1762</v>
      </c>
      <c r="G31" s="66">
        <f t="shared" si="1"/>
        <v>26</v>
      </c>
      <c r="H31" s="65">
        <f>VLOOKUP($A31,'Return Data'!$B$7:$R$2843,12,0)</f>
        <v>20.272300000000001</v>
      </c>
      <c r="I31" s="66">
        <f t="shared" si="2"/>
        <v>32</v>
      </c>
      <c r="J31" s="65">
        <f>VLOOKUP($A31,'Return Data'!$B$7:$R$2843,13,0)</f>
        <v>39.553400000000003</v>
      </c>
      <c r="K31" s="66">
        <f t="shared" si="3"/>
        <v>28</v>
      </c>
      <c r="L31" s="65">
        <f>VLOOKUP($A31,'Return Data'!$B$7:$R$2843,17,0)</f>
        <v>11.590400000000001</v>
      </c>
      <c r="M31" s="66">
        <f t="shared" ref="M31:M40" si="7">RANK(L31,L$8:L$40,0)</f>
        <v>28</v>
      </c>
      <c r="N31" s="65"/>
      <c r="O31" s="66"/>
      <c r="P31" s="65"/>
      <c r="Q31" s="66"/>
      <c r="R31" s="65">
        <f>VLOOKUP($A31,'Return Data'!$B$7:$R$2843,16,0)</f>
        <v>9.2181999999999995</v>
      </c>
      <c r="S31" s="67">
        <f t="shared" si="5"/>
        <v>33</v>
      </c>
    </row>
    <row r="32" spans="1:19" x14ac:dyDescent="0.3">
      <c r="A32" s="63" t="s">
        <v>522</v>
      </c>
      <c r="B32" s="64">
        <f>VLOOKUP($A32,'Return Data'!$B$7:$R$2843,3,0)</f>
        <v>44326</v>
      </c>
      <c r="C32" s="65">
        <f>VLOOKUP($A32,'Return Data'!$B$7:$R$2843,4,0)</f>
        <v>63.542000000000002</v>
      </c>
      <c r="D32" s="65">
        <f>VLOOKUP($A32,'Return Data'!$B$7:$R$2843,10,0)</f>
        <v>4.7359</v>
      </c>
      <c r="E32" s="66">
        <f t="shared" si="0"/>
        <v>4</v>
      </c>
      <c r="F32" s="65">
        <f>VLOOKUP($A32,'Return Data'!$B$7:$R$2843,11,0)</f>
        <v>24.014600000000002</v>
      </c>
      <c r="G32" s="66">
        <f t="shared" si="1"/>
        <v>5</v>
      </c>
      <c r="H32" s="65">
        <f>VLOOKUP($A32,'Return Data'!$B$7:$R$2843,12,0)</f>
        <v>34.827100000000002</v>
      </c>
      <c r="I32" s="66">
        <f t="shared" si="2"/>
        <v>5</v>
      </c>
      <c r="J32" s="65">
        <f>VLOOKUP($A32,'Return Data'!$B$7:$R$2843,13,0)</f>
        <v>57.7774</v>
      </c>
      <c r="K32" s="66">
        <f t="shared" si="3"/>
        <v>7</v>
      </c>
      <c r="L32" s="65">
        <f>VLOOKUP($A32,'Return Data'!$B$7:$R$2843,17,0)</f>
        <v>7.3837000000000002</v>
      </c>
      <c r="M32" s="66">
        <f t="shared" si="7"/>
        <v>29</v>
      </c>
      <c r="N32" s="65">
        <f>VLOOKUP($A32,'Return Data'!$B$7:$R$2843,14,0)</f>
        <v>2.76</v>
      </c>
      <c r="O32" s="66">
        <f t="shared" ref="O32:O40" si="8">RANK(N32,N$8:N$40,0)</f>
        <v>26</v>
      </c>
      <c r="P32" s="65">
        <f>VLOOKUP($A32,'Return Data'!$B$7:$R$2843,15,0)</f>
        <v>8.8994999999999997</v>
      </c>
      <c r="Q32" s="66">
        <f t="shared" ref="Q32:Q40" si="9">RANK(P32,P$8:P$40,0)</f>
        <v>22</v>
      </c>
      <c r="R32" s="65">
        <f>VLOOKUP($A32,'Return Data'!$B$7:$R$2843,16,0)</f>
        <v>11.3926</v>
      </c>
      <c r="S32" s="67">
        <f t="shared" si="5"/>
        <v>26</v>
      </c>
    </row>
    <row r="33" spans="1:19" x14ac:dyDescent="0.3">
      <c r="A33" s="63" t="s">
        <v>528</v>
      </c>
      <c r="B33" s="64">
        <f>VLOOKUP($A33,'Return Data'!$B$7:$R$2843,3,0)</f>
        <v>44326</v>
      </c>
      <c r="C33" s="65">
        <f>VLOOKUP($A33,'Return Data'!$B$7:$R$2843,4,0)</f>
        <v>96.75</v>
      </c>
      <c r="D33" s="65">
        <f>VLOOKUP($A33,'Return Data'!$B$7:$R$2843,10,0)</f>
        <v>4.6398000000000001</v>
      </c>
      <c r="E33" s="66">
        <f t="shared" si="0"/>
        <v>5</v>
      </c>
      <c r="F33" s="65">
        <f>VLOOKUP($A33,'Return Data'!$B$7:$R$2843,11,0)</f>
        <v>19.0916</v>
      </c>
      <c r="G33" s="66">
        <f t="shared" si="1"/>
        <v>15</v>
      </c>
      <c r="H33" s="65">
        <f>VLOOKUP($A33,'Return Data'!$B$7:$R$2843,12,0)</f>
        <v>29.691700000000001</v>
      </c>
      <c r="I33" s="66">
        <f t="shared" si="2"/>
        <v>13</v>
      </c>
      <c r="J33" s="65">
        <f>VLOOKUP($A33,'Return Data'!$B$7:$R$2843,13,0)</f>
        <v>50.069800000000001</v>
      </c>
      <c r="K33" s="66">
        <f t="shared" si="3"/>
        <v>14</v>
      </c>
      <c r="L33" s="65">
        <f>VLOOKUP($A33,'Return Data'!$B$7:$R$2843,17,0)</f>
        <v>15.936999999999999</v>
      </c>
      <c r="M33" s="66">
        <f t="shared" si="7"/>
        <v>14</v>
      </c>
      <c r="N33" s="65">
        <f>VLOOKUP($A33,'Return Data'!$B$7:$R$2843,14,0)</f>
        <v>10.6275</v>
      </c>
      <c r="O33" s="66">
        <f t="shared" si="8"/>
        <v>14</v>
      </c>
      <c r="P33" s="65">
        <f>VLOOKUP($A33,'Return Data'!$B$7:$R$2843,15,0)</f>
        <v>11.3591</v>
      </c>
      <c r="Q33" s="66">
        <f t="shared" si="9"/>
        <v>18</v>
      </c>
      <c r="R33" s="65">
        <f>VLOOKUP($A33,'Return Data'!$B$7:$R$2843,16,0)</f>
        <v>12.2338</v>
      </c>
      <c r="S33" s="67">
        <f t="shared" si="5"/>
        <v>23</v>
      </c>
    </row>
    <row r="34" spans="1:19" x14ac:dyDescent="0.3">
      <c r="A34" s="63" t="s">
        <v>530</v>
      </c>
      <c r="B34" s="64">
        <f>VLOOKUP($A34,'Return Data'!$B$7:$R$2843,3,0)</f>
        <v>44326</v>
      </c>
      <c r="C34" s="65">
        <f>VLOOKUP($A34,'Return Data'!$B$7:$R$2843,4,0)</f>
        <v>104.61</v>
      </c>
      <c r="D34" s="65">
        <f>VLOOKUP($A34,'Return Data'!$B$7:$R$2843,10,0)</f>
        <v>0.88729999999999998</v>
      </c>
      <c r="E34" s="66">
        <f t="shared" si="0"/>
        <v>22</v>
      </c>
      <c r="F34" s="65">
        <f>VLOOKUP($A34,'Return Data'!$B$7:$R$2843,11,0)</f>
        <v>17.724499999999999</v>
      </c>
      <c r="G34" s="66">
        <f t="shared" si="1"/>
        <v>18</v>
      </c>
      <c r="H34" s="65">
        <f>VLOOKUP($A34,'Return Data'!$B$7:$R$2843,12,0)</f>
        <v>27.697800000000001</v>
      </c>
      <c r="I34" s="66">
        <f t="shared" si="2"/>
        <v>18</v>
      </c>
      <c r="J34" s="65">
        <f>VLOOKUP($A34,'Return Data'!$B$7:$R$2843,13,0)</f>
        <v>48.741599999999998</v>
      </c>
      <c r="K34" s="66">
        <f t="shared" si="3"/>
        <v>17</v>
      </c>
      <c r="L34" s="65">
        <f>VLOOKUP($A34,'Return Data'!$B$7:$R$2843,17,0)</f>
        <v>14.180899999999999</v>
      </c>
      <c r="M34" s="66">
        <f t="shared" si="7"/>
        <v>21</v>
      </c>
      <c r="N34" s="65">
        <f>VLOOKUP($A34,'Return Data'!$B$7:$R$2843,14,0)</f>
        <v>9.2026000000000003</v>
      </c>
      <c r="O34" s="66">
        <f t="shared" si="8"/>
        <v>18</v>
      </c>
      <c r="P34" s="65">
        <f>VLOOKUP($A34,'Return Data'!$B$7:$R$2843,15,0)</f>
        <v>15.079599999999999</v>
      </c>
      <c r="Q34" s="66">
        <f t="shared" si="9"/>
        <v>5</v>
      </c>
      <c r="R34" s="65">
        <f>VLOOKUP($A34,'Return Data'!$B$7:$R$2843,16,0)</f>
        <v>14.219200000000001</v>
      </c>
      <c r="S34" s="67">
        <f t="shared" si="5"/>
        <v>14</v>
      </c>
    </row>
    <row r="35" spans="1:19" x14ac:dyDescent="0.3">
      <c r="A35" s="63" t="s">
        <v>532</v>
      </c>
      <c r="B35" s="64">
        <f>VLOOKUP($A35,'Return Data'!$B$7:$R$2843,3,0)</f>
        <v>44326</v>
      </c>
      <c r="C35" s="65">
        <f>VLOOKUP($A35,'Return Data'!$B$7:$R$2843,4,0)</f>
        <v>245.51009999999999</v>
      </c>
      <c r="D35" s="65">
        <f>VLOOKUP($A35,'Return Data'!$B$7:$R$2843,10,0)</f>
        <v>18.844899999999999</v>
      </c>
      <c r="E35" s="66">
        <f t="shared" si="0"/>
        <v>1</v>
      </c>
      <c r="F35" s="65">
        <f>VLOOKUP($A35,'Return Data'!$B$7:$R$2843,11,0)</f>
        <v>43.952100000000002</v>
      </c>
      <c r="G35" s="66">
        <f t="shared" si="1"/>
        <v>1</v>
      </c>
      <c r="H35" s="65">
        <f>VLOOKUP($A35,'Return Data'!$B$7:$R$2843,12,0)</f>
        <v>53.235599999999998</v>
      </c>
      <c r="I35" s="66">
        <f t="shared" si="2"/>
        <v>1</v>
      </c>
      <c r="J35" s="65">
        <f>VLOOKUP($A35,'Return Data'!$B$7:$R$2843,13,0)</f>
        <v>97.082099999999997</v>
      </c>
      <c r="K35" s="66">
        <f t="shared" si="3"/>
        <v>1</v>
      </c>
      <c r="L35" s="65">
        <f>VLOOKUP($A35,'Return Data'!$B$7:$R$2843,17,0)</f>
        <v>34.903399999999998</v>
      </c>
      <c r="M35" s="66">
        <f t="shared" si="7"/>
        <v>1</v>
      </c>
      <c r="N35" s="65">
        <f>VLOOKUP($A35,'Return Data'!$B$7:$R$2843,14,0)</f>
        <v>23.372499999999999</v>
      </c>
      <c r="O35" s="66">
        <f t="shared" si="8"/>
        <v>1</v>
      </c>
      <c r="P35" s="65">
        <f>VLOOKUP($A35,'Return Data'!$B$7:$R$2843,15,0)</f>
        <v>18.564</v>
      </c>
      <c r="Q35" s="66">
        <f t="shared" si="9"/>
        <v>1</v>
      </c>
      <c r="R35" s="65">
        <f>VLOOKUP($A35,'Return Data'!$B$7:$R$2843,16,0)</f>
        <v>17.5975</v>
      </c>
      <c r="S35" s="67">
        <f t="shared" si="5"/>
        <v>2</v>
      </c>
    </row>
    <row r="36" spans="1:19" x14ac:dyDescent="0.3">
      <c r="A36" s="63" t="s">
        <v>1842</v>
      </c>
      <c r="B36" s="64">
        <f>VLOOKUP($A36,'Return Data'!$B$7:$R$2843,3,0)</f>
        <v>44326</v>
      </c>
      <c r="C36" s="65">
        <f>VLOOKUP($A36,'Return Data'!$B$7:$R$2843,4,0)</f>
        <v>189.47550000000001</v>
      </c>
      <c r="D36" s="65">
        <f>VLOOKUP($A36,'Return Data'!$B$7:$R$2843,10,0)</f>
        <v>1.0445</v>
      </c>
      <c r="E36" s="66">
        <f t="shared" si="0"/>
        <v>20</v>
      </c>
      <c r="F36" s="65">
        <f>VLOOKUP($A36,'Return Data'!$B$7:$R$2843,11,0)</f>
        <v>18.584199999999999</v>
      </c>
      <c r="G36" s="66">
        <f t="shared" si="1"/>
        <v>17</v>
      </c>
      <c r="H36" s="65">
        <f>VLOOKUP($A36,'Return Data'!$B$7:$R$2843,12,0)</f>
        <v>25.204699999999999</v>
      </c>
      <c r="I36" s="66">
        <f t="shared" si="2"/>
        <v>24</v>
      </c>
      <c r="J36" s="65">
        <f>VLOOKUP($A36,'Return Data'!$B$7:$R$2843,13,0)</f>
        <v>45.178199999999997</v>
      </c>
      <c r="K36" s="66">
        <f t="shared" si="3"/>
        <v>23</v>
      </c>
      <c r="L36" s="65">
        <f>VLOOKUP($A36,'Return Data'!$B$7:$R$2843,17,0)</f>
        <v>16.392399999999999</v>
      </c>
      <c r="M36" s="66">
        <f t="shared" si="7"/>
        <v>12</v>
      </c>
      <c r="N36" s="65">
        <f>VLOOKUP($A36,'Return Data'!$B$7:$R$2843,14,0)</f>
        <v>12.456899999999999</v>
      </c>
      <c r="O36" s="66">
        <f t="shared" si="8"/>
        <v>8</v>
      </c>
      <c r="P36" s="65">
        <f>VLOOKUP($A36,'Return Data'!$B$7:$R$2843,15,0)</f>
        <v>13.917199999999999</v>
      </c>
      <c r="Q36" s="66">
        <f t="shared" si="9"/>
        <v>8</v>
      </c>
      <c r="R36" s="65">
        <f>VLOOKUP($A36,'Return Data'!$B$7:$R$2843,16,0)</f>
        <v>15.5223</v>
      </c>
      <c r="S36" s="67">
        <f t="shared" si="5"/>
        <v>4</v>
      </c>
    </row>
    <row r="37" spans="1:19" x14ac:dyDescent="0.3">
      <c r="A37" s="63" t="s">
        <v>533</v>
      </c>
      <c r="B37" s="64">
        <f>VLOOKUP($A37,'Return Data'!$B$7:$R$2843,3,0)</f>
        <v>44326</v>
      </c>
      <c r="C37" s="65">
        <f>VLOOKUP($A37,'Return Data'!$B$7:$R$2843,4,0)</f>
        <v>22.008600000000001</v>
      </c>
      <c r="D37" s="65">
        <f>VLOOKUP($A37,'Return Data'!$B$7:$R$2843,10,0)</f>
        <v>-0.54359999999999997</v>
      </c>
      <c r="E37" s="66">
        <f t="shared" si="0"/>
        <v>29</v>
      </c>
      <c r="F37" s="65">
        <f>VLOOKUP($A37,'Return Data'!$B$7:$R$2843,11,0)</f>
        <v>12.2006</v>
      </c>
      <c r="G37" s="66">
        <f t="shared" si="1"/>
        <v>31</v>
      </c>
      <c r="H37" s="65">
        <f>VLOOKUP($A37,'Return Data'!$B$7:$R$2843,12,0)</f>
        <v>20.466999999999999</v>
      </c>
      <c r="I37" s="66">
        <f t="shared" si="2"/>
        <v>31</v>
      </c>
      <c r="J37" s="65">
        <f>VLOOKUP($A37,'Return Data'!$B$7:$R$2843,13,0)</f>
        <v>38.429299999999998</v>
      </c>
      <c r="K37" s="66">
        <f t="shared" si="3"/>
        <v>31</v>
      </c>
      <c r="L37" s="65">
        <f>VLOOKUP($A37,'Return Data'!$B$7:$R$2843,17,0)</f>
        <v>13.650700000000001</v>
      </c>
      <c r="M37" s="66">
        <f t="shared" si="7"/>
        <v>24</v>
      </c>
      <c r="N37" s="65">
        <f>VLOOKUP($A37,'Return Data'!$B$7:$R$2843,14,0)</f>
        <v>9.8454999999999995</v>
      </c>
      <c r="O37" s="66">
        <f t="shared" si="8"/>
        <v>15</v>
      </c>
      <c r="P37" s="65">
        <f>VLOOKUP($A37,'Return Data'!$B$7:$R$2843,15,0)</f>
        <v>11.270300000000001</v>
      </c>
      <c r="Q37" s="66">
        <f t="shared" si="9"/>
        <v>19</v>
      </c>
      <c r="R37" s="65">
        <f>VLOOKUP($A37,'Return Data'!$B$7:$R$2843,16,0)</f>
        <v>11.2095</v>
      </c>
      <c r="S37" s="67">
        <f t="shared" si="5"/>
        <v>28</v>
      </c>
    </row>
    <row r="38" spans="1:19" x14ac:dyDescent="0.3">
      <c r="A38" s="63" t="s">
        <v>536</v>
      </c>
      <c r="B38" s="64">
        <f>VLOOKUP($A38,'Return Data'!$B$7:$R$2843,3,0)</f>
        <v>44326</v>
      </c>
      <c r="C38" s="65">
        <f>VLOOKUP($A38,'Return Data'!$B$7:$R$2843,4,0)</f>
        <v>123.05029999999999</v>
      </c>
      <c r="D38" s="65">
        <f>VLOOKUP($A38,'Return Data'!$B$7:$R$2843,10,0)</f>
        <v>1.1223000000000001</v>
      </c>
      <c r="E38" s="66">
        <f t="shared" si="0"/>
        <v>19</v>
      </c>
      <c r="F38" s="65">
        <f>VLOOKUP($A38,'Return Data'!$B$7:$R$2843,11,0)</f>
        <v>17.355399999999999</v>
      </c>
      <c r="G38" s="66">
        <f t="shared" si="1"/>
        <v>20</v>
      </c>
      <c r="H38" s="65">
        <f>VLOOKUP($A38,'Return Data'!$B$7:$R$2843,12,0)</f>
        <v>24.717700000000001</v>
      </c>
      <c r="I38" s="66">
        <f t="shared" si="2"/>
        <v>25</v>
      </c>
      <c r="J38" s="65">
        <f>VLOOKUP($A38,'Return Data'!$B$7:$R$2843,13,0)</f>
        <v>42.979700000000001</v>
      </c>
      <c r="K38" s="66">
        <f t="shared" si="3"/>
        <v>27</v>
      </c>
      <c r="L38" s="65">
        <f>VLOOKUP($A38,'Return Data'!$B$7:$R$2843,17,0)</f>
        <v>15.077999999999999</v>
      </c>
      <c r="M38" s="66">
        <f t="shared" si="7"/>
        <v>18</v>
      </c>
      <c r="N38" s="65">
        <f>VLOOKUP($A38,'Return Data'!$B$7:$R$2843,14,0)</f>
        <v>11.5328</v>
      </c>
      <c r="O38" s="66">
        <f t="shared" si="8"/>
        <v>12</v>
      </c>
      <c r="P38" s="65">
        <f>VLOOKUP($A38,'Return Data'!$B$7:$R$2843,15,0)</f>
        <v>13.81</v>
      </c>
      <c r="Q38" s="66">
        <f t="shared" si="9"/>
        <v>9</v>
      </c>
      <c r="R38" s="65">
        <f>VLOOKUP($A38,'Return Data'!$B$7:$R$2843,16,0)</f>
        <v>11.3041</v>
      </c>
      <c r="S38" s="67">
        <f t="shared" si="5"/>
        <v>27</v>
      </c>
    </row>
    <row r="39" spans="1:19" x14ac:dyDescent="0.3">
      <c r="A39" s="63" t="s">
        <v>537</v>
      </c>
      <c r="B39" s="64">
        <f>VLOOKUP($A39,'Return Data'!$B$7:$R$2843,3,0)</f>
        <v>44326</v>
      </c>
      <c r="C39" s="65">
        <f>VLOOKUP($A39,'Return Data'!$B$7:$R$2843,4,0)</f>
        <v>281.9221</v>
      </c>
      <c r="D39" s="65">
        <f>VLOOKUP($A39,'Return Data'!$B$7:$R$2843,10,0)</f>
        <v>-0.31940000000000002</v>
      </c>
      <c r="E39" s="66">
        <f t="shared" si="0"/>
        <v>27</v>
      </c>
      <c r="F39" s="65">
        <f>VLOOKUP($A39,'Return Data'!$B$7:$R$2843,11,0)</f>
        <v>16.6403</v>
      </c>
      <c r="G39" s="66">
        <f t="shared" si="1"/>
        <v>22</v>
      </c>
      <c r="H39" s="65">
        <f>VLOOKUP($A39,'Return Data'!$B$7:$R$2843,12,0)</f>
        <v>27.2576</v>
      </c>
      <c r="I39" s="66">
        <f t="shared" si="2"/>
        <v>19</v>
      </c>
      <c r="J39" s="65">
        <f>VLOOKUP($A39,'Return Data'!$B$7:$R$2843,13,0)</f>
        <v>47.357900000000001</v>
      </c>
      <c r="K39" s="66">
        <f t="shared" si="3"/>
        <v>19</v>
      </c>
      <c r="L39" s="65">
        <f>VLOOKUP($A39,'Return Data'!$B$7:$R$2843,17,0)</f>
        <v>13.2615</v>
      </c>
      <c r="M39" s="66">
        <f t="shared" si="7"/>
        <v>26</v>
      </c>
      <c r="N39" s="65">
        <f>VLOOKUP($A39,'Return Data'!$B$7:$R$2843,14,0)</f>
        <v>9.1884999999999994</v>
      </c>
      <c r="O39" s="66">
        <f t="shared" si="8"/>
        <v>19</v>
      </c>
      <c r="P39" s="65">
        <f>VLOOKUP($A39,'Return Data'!$B$7:$R$2843,15,0)</f>
        <v>10.654</v>
      </c>
      <c r="Q39" s="66">
        <f t="shared" si="9"/>
        <v>20</v>
      </c>
      <c r="R39" s="65">
        <f>VLOOKUP($A39,'Return Data'!$B$7:$R$2843,16,0)</f>
        <v>13.309100000000001</v>
      </c>
      <c r="S39" s="67">
        <f t="shared" si="5"/>
        <v>18</v>
      </c>
    </row>
    <row r="40" spans="1:19" x14ac:dyDescent="0.3">
      <c r="A40" s="63" t="s">
        <v>539</v>
      </c>
      <c r="B40" s="64">
        <f>VLOOKUP($A40,'Return Data'!$B$7:$R$2843,3,0)</f>
        <v>44326</v>
      </c>
      <c r="C40" s="65">
        <f>VLOOKUP($A40,'Return Data'!$B$7:$R$2843,4,0)</f>
        <v>225.1756</v>
      </c>
      <c r="D40" s="65">
        <f>VLOOKUP($A40,'Return Data'!$B$7:$R$2843,10,0)</f>
        <v>3.665</v>
      </c>
      <c r="E40" s="66">
        <f t="shared" si="0"/>
        <v>6</v>
      </c>
      <c r="F40" s="65">
        <f>VLOOKUP($A40,'Return Data'!$B$7:$R$2843,11,0)</f>
        <v>24.4056</v>
      </c>
      <c r="G40" s="66">
        <f t="shared" si="1"/>
        <v>4</v>
      </c>
      <c r="H40" s="65">
        <f>VLOOKUP($A40,'Return Data'!$B$7:$R$2843,12,0)</f>
        <v>33.222900000000003</v>
      </c>
      <c r="I40" s="66">
        <f t="shared" si="2"/>
        <v>8</v>
      </c>
      <c r="J40" s="65">
        <f>VLOOKUP($A40,'Return Data'!$B$7:$R$2843,13,0)</f>
        <v>58.554000000000002</v>
      </c>
      <c r="K40" s="66">
        <f t="shared" si="3"/>
        <v>6</v>
      </c>
      <c r="L40" s="65">
        <f>VLOOKUP($A40,'Return Data'!$B$7:$R$2843,17,0)</f>
        <v>15.216699999999999</v>
      </c>
      <c r="M40" s="66">
        <f t="shared" si="7"/>
        <v>17</v>
      </c>
      <c r="N40" s="65">
        <f>VLOOKUP($A40,'Return Data'!$B$7:$R$2843,14,0)</f>
        <v>9.0545000000000009</v>
      </c>
      <c r="O40" s="66">
        <f t="shared" si="8"/>
        <v>21</v>
      </c>
      <c r="P40" s="65">
        <f>VLOOKUP($A40,'Return Data'!$B$7:$R$2843,15,0)</f>
        <v>12.0543</v>
      </c>
      <c r="Q40" s="66">
        <f t="shared" si="9"/>
        <v>14</v>
      </c>
      <c r="R40" s="65">
        <f>VLOOKUP($A40,'Return Data'!$B$7:$R$2843,16,0)</f>
        <v>11.8718</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2.3733151515151509</v>
      </c>
      <c r="E42" s="74"/>
      <c r="F42" s="75">
        <f>AVERAGE(F8:F40)</f>
        <v>19.350924242424245</v>
      </c>
      <c r="G42" s="74"/>
      <c r="H42" s="75">
        <f>AVERAGE(H8:H40)</f>
        <v>29.301630303030301</v>
      </c>
      <c r="I42" s="74"/>
      <c r="J42" s="75">
        <f>AVERAGE(J8:J40)</f>
        <v>51.228415151515172</v>
      </c>
      <c r="K42" s="74"/>
      <c r="L42" s="75">
        <f>AVERAGE(L8:L40)</f>
        <v>16.439896551724136</v>
      </c>
      <c r="M42" s="74"/>
      <c r="N42" s="75">
        <f>AVERAGE(N8:N40)</f>
        <v>11.087607692307692</v>
      </c>
      <c r="O42" s="74"/>
      <c r="P42" s="75">
        <f>AVERAGE(P8:P40)</f>
        <v>13.12016818181818</v>
      </c>
      <c r="Q42" s="74"/>
      <c r="R42" s="75">
        <f>AVERAGE(R8:R40)</f>
        <v>13.454969696969698</v>
      </c>
      <c r="S42" s="76"/>
    </row>
    <row r="43" spans="1:19" x14ac:dyDescent="0.3">
      <c r="A43" s="73" t="s">
        <v>28</v>
      </c>
      <c r="B43" s="74"/>
      <c r="C43" s="74"/>
      <c r="D43" s="75">
        <f>MIN(D8:D40)</f>
        <v>-1.8796999999999999</v>
      </c>
      <c r="E43" s="74"/>
      <c r="F43" s="75">
        <f>MIN(F8:F40)</f>
        <v>10.5947</v>
      </c>
      <c r="G43" s="74"/>
      <c r="H43" s="75">
        <f>MIN(H8:H40)</f>
        <v>20.212599999999998</v>
      </c>
      <c r="I43" s="74"/>
      <c r="J43" s="75">
        <f>MIN(J8:J40)</f>
        <v>34.755299999999998</v>
      </c>
      <c r="K43" s="74"/>
      <c r="L43" s="75">
        <f>MIN(L8:L40)</f>
        <v>7.3837000000000002</v>
      </c>
      <c r="M43" s="74"/>
      <c r="N43" s="75">
        <f>MIN(N8:N40)</f>
        <v>2.76</v>
      </c>
      <c r="O43" s="74"/>
      <c r="P43" s="75">
        <f>MIN(P8:P40)</f>
        <v>8.8994999999999997</v>
      </c>
      <c r="Q43" s="74"/>
      <c r="R43" s="75">
        <f>MIN(R8:R40)</f>
        <v>9.2181999999999995</v>
      </c>
      <c r="S43" s="76"/>
    </row>
    <row r="44" spans="1:19" ht="15" thickBot="1" x14ac:dyDescent="0.35">
      <c r="A44" s="77" t="s">
        <v>29</v>
      </c>
      <c r="B44" s="78"/>
      <c r="C44" s="78"/>
      <c r="D44" s="79">
        <f>MAX(D8:D40)</f>
        <v>18.844899999999999</v>
      </c>
      <c r="E44" s="78"/>
      <c r="F44" s="79">
        <f>MAX(F8:F40)</f>
        <v>43.952100000000002</v>
      </c>
      <c r="G44" s="78"/>
      <c r="H44" s="79">
        <f>MAX(H8:H40)</f>
        <v>53.235599999999998</v>
      </c>
      <c r="I44" s="78"/>
      <c r="J44" s="79">
        <f>MAX(J8:J40)</f>
        <v>97.082099999999997</v>
      </c>
      <c r="K44" s="78"/>
      <c r="L44" s="79">
        <f>MAX(L8:L40)</f>
        <v>34.903399999999998</v>
      </c>
      <c r="M44" s="78"/>
      <c r="N44" s="79">
        <f>MAX(N8:N40)</f>
        <v>23.372499999999999</v>
      </c>
      <c r="O44" s="78"/>
      <c r="P44" s="79">
        <f>MAX(P8:P40)</f>
        <v>18.564</v>
      </c>
      <c r="Q44" s="78"/>
      <c r="R44" s="79">
        <f>MAX(R8:R40)</f>
        <v>24.005199999999999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44326</v>
      </c>
      <c r="C8" s="65">
        <f>VLOOKUP($A8,'Return Data'!$B$7:$R$2843,4,0)</f>
        <v>934.68</v>
      </c>
      <c r="D8" s="65">
        <f>VLOOKUP($A8,'Return Data'!$B$7:$R$2843,10,0)</f>
        <v>2.7256</v>
      </c>
      <c r="E8" s="66">
        <f t="shared" ref="E8:E40" si="0">RANK(D8,D$8:D$40,0)</f>
        <v>8</v>
      </c>
      <c r="F8" s="65">
        <f>VLOOKUP($A8,'Return Data'!$B$7:$R$2843,11,0)</f>
        <v>19.873799999999999</v>
      </c>
      <c r="G8" s="66">
        <f t="shared" ref="G8:G40" si="1">RANK(F8,F$8:F$40,0)</f>
        <v>11</v>
      </c>
      <c r="H8" s="65">
        <f>VLOOKUP($A8,'Return Data'!$B$7:$R$2843,12,0)</f>
        <v>32.201799999999999</v>
      </c>
      <c r="I8" s="66">
        <f t="shared" ref="I8:I40" si="2">RANK(H8,H$8:H$40,0)</f>
        <v>9</v>
      </c>
      <c r="J8" s="65">
        <f>VLOOKUP($A8,'Return Data'!$B$7:$R$2843,13,0)</f>
        <v>53.078200000000002</v>
      </c>
      <c r="K8" s="66">
        <f t="shared" ref="K8:K40" si="3">RANK(J8,J$8:J$40,0)</f>
        <v>9</v>
      </c>
      <c r="L8" s="65">
        <f>VLOOKUP($A8,'Return Data'!$B$7:$R$2843,17,0)</f>
        <v>12.901199999999999</v>
      </c>
      <c r="M8" s="66">
        <f t="shared" ref="M8:M17" si="4">RANK(L8,L$8:L$40,0)</f>
        <v>21</v>
      </c>
      <c r="N8" s="65">
        <f>VLOOKUP($A8,'Return Data'!$B$7:$R$2843,14,0)</f>
        <v>7.3372999999999999</v>
      </c>
      <c r="O8" s="66">
        <f>RANK(N8,N$8:N$40,0)</f>
        <v>24</v>
      </c>
      <c r="P8" s="65">
        <f>VLOOKUP($A8,'Return Data'!$B$7:$R$2843,15,0)</f>
        <v>10.538</v>
      </c>
      <c r="Q8" s="66">
        <f>RANK(P8,P$8:P$40,0)</f>
        <v>17</v>
      </c>
      <c r="R8" s="65">
        <f>VLOOKUP($A8,'Return Data'!$B$7:$R$2843,16,0)</f>
        <v>18.86</v>
      </c>
      <c r="S8" s="67">
        <f t="shared" ref="S8:S40" si="5">RANK(R8,R$8:R$40,0)</f>
        <v>2</v>
      </c>
    </row>
    <row r="9" spans="1:20" x14ac:dyDescent="0.3">
      <c r="A9" s="63" t="s">
        <v>481</v>
      </c>
      <c r="B9" s="64">
        <f>VLOOKUP($A9,'Return Data'!$B$7:$R$2843,3,0)</f>
        <v>44326</v>
      </c>
      <c r="C9" s="65">
        <f>VLOOKUP($A9,'Return Data'!$B$7:$R$2843,4,0)</f>
        <v>13.26</v>
      </c>
      <c r="D9" s="65">
        <f>VLOOKUP($A9,'Return Data'!$B$7:$R$2843,10,0)</f>
        <v>-0.67420000000000002</v>
      </c>
      <c r="E9" s="66">
        <f t="shared" si="0"/>
        <v>28</v>
      </c>
      <c r="F9" s="65">
        <f>VLOOKUP($A9,'Return Data'!$B$7:$R$2843,11,0)</f>
        <v>12.087899999999999</v>
      </c>
      <c r="G9" s="66">
        <f t="shared" si="1"/>
        <v>30</v>
      </c>
      <c r="H9" s="65">
        <f>VLOOKUP($A9,'Return Data'!$B$7:$R$2843,12,0)</f>
        <v>21.875</v>
      </c>
      <c r="I9" s="66">
        <f t="shared" si="2"/>
        <v>27</v>
      </c>
      <c r="J9" s="65">
        <f>VLOOKUP($A9,'Return Data'!$B$7:$R$2843,13,0)</f>
        <v>41.364600000000003</v>
      </c>
      <c r="K9" s="66">
        <f t="shared" si="3"/>
        <v>25</v>
      </c>
      <c r="L9" s="65">
        <f>VLOOKUP($A9,'Return Data'!$B$7:$R$2843,17,0)</f>
        <v>15.3027</v>
      </c>
      <c r="M9" s="66">
        <f t="shared" si="4"/>
        <v>11</v>
      </c>
      <c r="N9" s="65"/>
      <c r="O9" s="66"/>
      <c r="P9" s="65"/>
      <c r="Q9" s="66"/>
      <c r="R9" s="65">
        <f>VLOOKUP($A9,'Return Data'!$B$7:$R$2843,16,0)</f>
        <v>10.791399999999999</v>
      </c>
      <c r="S9" s="67">
        <f t="shared" si="5"/>
        <v>25</v>
      </c>
    </row>
    <row r="10" spans="1:20" x14ac:dyDescent="0.3">
      <c r="A10" s="63" t="s">
        <v>482</v>
      </c>
      <c r="B10" s="64">
        <f>VLOOKUP($A10,'Return Data'!$B$7:$R$2843,3,0)</f>
        <v>44326</v>
      </c>
      <c r="C10" s="65">
        <f>VLOOKUP($A10,'Return Data'!$B$7:$R$2843,4,0)</f>
        <v>70.14</v>
      </c>
      <c r="D10" s="65">
        <f>VLOOKUP($A10,'Return Data'!$B$7:$R$2843,10,0)</f>
        <v>1.5198</v>
      </c>
      <c r="E10" s="66">
        <f t="shared" si="0"/>
        <v>14</v>
      </c>
      <c r="F10" s="65">
        <f>VLOOKUP($A10,'Return Data'!$B$7:$R$2843,11,0)</f>
        <v>17.016999999999999</v>
      </c>
      <c r="G10" s="66">
        <f t="shared" si="1"/>
        <v>18</v>
      </c>
      <c r="H10" s="65">
        <f>VLOOKUP($A10,'Return Data'!$B$7:$R$2843,12,0)</f>
        <v>28.344000000000001</v>
      </c>
      <c r="I10" s="66">
        <f t="shared" si="2"/>
        <v>14</v>
      </c>
      <c r="J10" s="65">
        <f>VLOOKUP($A10,'Return Data'!$B$7:$R$2843,13,0)</f>
        <v>50.096299999999999</v>
      </c>
      <c r="K10" s="66">
        <f t="shared" si="3"/>
        <v>12</v>
      </c>
      <c r="L10" s="65">
        <f>VLOOKUP($A10,'Return Data'!$B$7:$R$2843,17,0)</f>
        <v>13.591900000000001</v>
      </c>
      <c r="M10" s="66">
        <f t="shared" si="4"/>
        <v>20</v>
      </c>
      <c r="N10" s="65">
        <f>VLOOKUP($A10,'Return Data'!$B$7:$R$2843,14,0)</f>
        <v>7.4802</v>
      </c>
      <c r="O10" s="66">
        <f t="shared" ref="O10:O17" si="6">RANK(N10,N$8:N$40,0)</f>
        <v>22</v>
      </c>
      <c r="P10" s="65">
        <f>VLOOKUP($A10,'Return Data'!$B$7:$R$2843,15,0)</f>
        <v>10.5433</v>
      </c>
      <c r="Q10" s="66">
        <f>RANK(P10,P$8:P$40,0)</f>
        <v>16</v>
      </c>
      <c r="R10" s="65">
        <f>VLOOKUP($A10,'Return Data'!$B$7:$R$2843,16,0)</f>
        <v>11.653499999999999</v>
      </c>
      <c r="S10" s="67">
        <f t="shared" si="5"/>
        <v>21</v>
      </c>
    </row>
    <row r="11" spans="1:20" x14ac:dyDescent="0.3">
      <c r="A11" s="63" t="s">
        <v>1781</v>
      </c>
      <c r="B11" s="64">
        <f>VLOOKUP($A11,'Return Data'!$B$7:$R$2843,3,0)</f>
        <v>44326</v>
      </c>
      <c r="C11" s="65">
        <f>VLOOKUP($A11,'Return Data'!$B$7:$R$2843,4,0)</f>
        <v>16.348700000000001</v>
      </c>
      <c r="D11" s="65">
        <f>VLOOKUP($A11,'Return Data'!$B$7:$R$2843,10,0)</f>
        <v>1.8782000000000001</v>
      </c>
      <c r="E11" s="66">
        <f t="shared" si="0"/>
        <v>12</v>
      </c>
      <c r="F11" s="65">
        <f>VLOOKUP($A11,'Return Data'!$B$7:$R$2843,11,0)</f>
        <v>18.841699999999999</v>
      </c>
      <c r="G11" s="66">
        <f t="shared" si="1"/>
        <v>13</v>
      </c>
      <c r="H11" s="65">
        <f>VLOOKUP($A11,'Return Data'!$B$7:$R$2843,12,0)</f>
        <v>26.147400000000001</v>
      </c>
      <c r="I11" s="66">
        <f t="shared" si="2"/>
        <v>19</v>
      </c>
      <c r="J11" s="65">
        <f>VLOOKUP($A11,'Return Data'!$B$7:$R$2843,13,0)</f>
        <v>44.154400000000003</v>
      </c>
      <c r="K11" s="66">
        <f t="shared" si="3"/>
        <v>22</v>
      </c>
      <c r="L11" s="65">
        <f>VLOOKUP($A11,'Return Data'!$B$7:$R$2843,17,0)</f>
        <v>19.488399999999999</v>
      </c>
      <c r="M11" s="66">
        <f t="shared" si="4"/>
        <v>4</v>
      </c>
      <c r="N11" s="65">
        <f>VLOOKUP($A11,'Return Data'!$B$7:$R$2843,14,0)</f>
        <v>14.259499999999999</v>
      </c>
      <c r="O11" s="66">
        <f t="shared" si="6"/>
        <v>2</v>
      </c>
      <c r="P11" s="65"/>
      <c r="Q11" s="66"/>
      <c r="R11" s="65">
        <f>VLOOKUP($A11,'Return Data'!$B$7:$R$2843,16,0)</f>
        <v>12.760300000000001</v>
      </c>
      <c r="S11" s="67">
        <f t="shared" si="5"/>
        <v>13</v>
      </c>
    </row>
    <row r="12" spans="1:20" x14ac:dyDescent="0.3">
      <c r="A12" s="63" t="s">
        <v>485</v>
      </c>
      <c r="B12" s="64">
        <f>VLOOKUP($A12,'Return Data'!$B$7:$R$2843,3,0)</f>
        <v>44326</v>
      </c>
      <c r="C12" s="65">
        <f>VLOOKUP($A12,'Return Data'!$B$7:$R$2843,4,0)</f>
        <v>18.36</v>
      </c>
      <c r="D12" s="65">
        <f>VLOOKUP($A12,'Return Data'!$B$7:$R$2843,10,0)</f>
        <v>12.7072</v>
      </c>
      <c r="E12" s="66">
        <f t="shared" si="0"/>
        <v>2</v>
      </c>
      <c r="F12" s="65">
        <f>VLOOKUP($A12,'Return Data'!$B$7:$R$2843,11,0)</f>
        <v>28.6615</v>
      </c>
      <c r="G12" s="66">
        <f t="shared" si="1"/>
        <v>3</v>
      </c>
      <c r="H12" s="65">
        <f>VLOOKUP($A12,'Return Data'!$B$7:$R$2843,12,0)</f>
        <v>42.990699999999997</v>
      </c>
      <c r="I12" s="66">
        <f t="shared" si="2"/>
        <v>2</v>
      </c>
      <c r="J12" s="65">
        <f>VLOOKUP($A12,'Return Data'!$B$7:$R$2843,13,0)</f>
        <v>68.594999999999999</v>
      </c>
      <c r="K12" s="66">
        <f t="shared" si="3"/>
        <v>3</v>
      </c>
      <c r="L12" s="65">
        <f>VLOOKUP($A12,'Return Data'!$B$7:$R$2843,17,0)</f>
        <v>21.747199999999999</v>
      </c>
      <c r="M12" s="66">
        <f t="shared" si="4"/>
        <v>2</v>
      </c>
      <c r="N12" s="65">
        <f>VLOOKUP($A12,'Return Data'!$B$7:$R$2843,14,0)</f>
        <v>8.2024000000000008</v>
      </c>
      <c r="O12" s="66">
        <f t="shared" si="6"/>
        <v>18</v>
      </c>
      <c r="P12" s="65"/>
      <c r="Q12" s="66"/>
      <c r="R12" s="65">
        <f>VLOOKUP($A12,'Return Data'!$B$7:$R$2843,16,0)</f>
        <v>13.4696</v>
      </c>
      <c r="S12" s="67">
        <f t="shared" si="5"/>
        <v>10</v>
      </c>
    </row>
    <row r="13" spans="1:20" x14ac:dyDescent="0.3">
      <c r="A13" s="63" t="s">
        <v>487</v>
      </c>
      <c r="B13" s="64">
        <f>VLOOKUP($A13,'Return Data'!$B$7:$R$2843,3,0)</f>
        <v>44326</v>
      </c>
      <c r="C13" s="65">
        <f>VLOOKUP($A13,'Return Data'!$B$7:$R$2843,4,0)</f>
        <v>214.21</v>
      </c>
      <c r="D13" s="65">
        <f>VLOOKUP($A13,'Return Data'!$B$7:$R$2843,10,0)</f>
        <v>0.19650000000000001</v>
      </c>
      <c r="E13" s="66">
        <f t="shared" si="0"/>
        <v>24</v>
      </c>
      <c r="F13" s="65">
        <f>VLOOKUP($A13,'Return Data'!$B$7:$R$2843,11,0)</f>
        <v>14.857900000000001</v>
      </c>
      <c r="G13" s="66">
        <f t="shared" si="1"/>
        <v>24</v>
      </c>
      <c r="H13" s="65">
        <f>VLOOKUP($A13,'Return Data'!$B$7:$R$2843,12,0)</f>
        <v>24.2013</v>
      </c>
      <c r="I13" s="66">
        <f t="shared" si="2"/>
        <v>24</v>
      </c>
      <c r="J13" s="65">
        <f>VLOOKUP($A13,'Return Data'!$B$7:$R$2843,13,0)</f>
        <v>42.171599999999998</v>
      </c>
      <c r="K13" s="66">
        <f t="shared" si="3"/>
        <v>24</v>
      </c>
      <c r="L13" s="65">
        <f>VLOOKUP($A13,'Return Data'!$B$7:$R$2843,17,0)</f>
        <v>17.657599999999999</v>
      </c>
      <c r="M13" s="66">
        <f t="shared" si="4"/>
        <v>6</v>
      </c>
      <c r="N13" s="65">
        <f>VLOOKUP($A13,'Return Data'!$B$7:$R$2843,14,0)</f>
        <v>12.913600000000001</v>
      </c>
      <c r="O13" s="66">
        <f t="shared" si="6"/>
        <v>3</v>
      </c>
      <c r="P13" s="65">
        <f>VLOOKUP($A13,'Return Data'!$B$7:$R$2843,15,0)</f>
        <v>14.0029</v>
      </c>
      <c r="Q13" s="66">
        <f>RANK(P13,P$8:P$40,0)</f>
        <v>3</v>
      </c>
      <c r="R13" s="65">
        <f>VLOOKUP($A13,'Return Data'!$B$7:$R$2843,16,0)</f>
        <v>11.4414</v>
      </c>
      <c r="S13" s="67">
        <f t="shared" si="5"/>
        <v>23</v>
      </c>
    </row>
    <row r="14" spans="1:20" x14ac:dyDescent="0.3">
      <c r="A14" s="63" t="s">
        <v>489</v>
      </c>
      <c r="B14" s="64">
        <f>VLOOKUP($A14,'Return Data'!$B$7:$R$2843,3,0)</f>
        <v>44326</v>
      </c>
      <c r="C14" s="65">
        <f>VLOOKUP($A14,'Return Data'!$B$7:$R$2843,4,0)</f>
        <v>206.47399999999999</v>
      </c>
      <c r="D14" s="65">
        <f>VLOOKUP($A14,'Return Data'!$B$7:$R$2843,10,0)</f>
        <v>1.3916999999999999</v>
      </c>
      <c r="E14" s="66">
        <f t="shared" si="0"/>
        <v>15</v>
      </c>
      <c r="F14" s="65">
        <f>VLOOKUP($A14,'Return Data'!$B$7:$R$2843,11,0)</f>
        <v>18.3782</v>
      </c>
      <c r="G14" s="66">
        <f t="shared" si="1"/>
        <v>15</v>
      </c>
      <c r="H14" s="65">
        <f>VLOOKUP($A14,'Return Data'!$B$7:$R$2843,12,0)</f>
        <v>28.460899999999999</v>
      </c>
      <c r="I14" s="66">
        <f t="shared" si="2"/>
        <v>13</v>
      </c>
      <c r="J14" s="65">
        <f>VLOOKUP($A14,'Return Data'!$B$7:$R$2843,13,0)</f>
        <v>47.932600000000001</v>
      </c>
      <c r="K14" s="66">
        <f t="shared" si="3"/>
        <v>14</v>
      </c>
      <c r="L14" s="65">
        <f>VLOOKUP($A14,'Return Data'!$B$7:$R$2843,17,0)</f>
        <v>18.317</v>
      </c>
      <c r="M14" s="66">
        <f t="shared" si="4"/>
        <v>5</v>
      </c>
      <c r="N14" s="65">
        <f>VLOOKUP($A14,'Return Data'!$B$7:$R$2843,14,0)</f>
        <v>12.108499999999999</v>
      </c>
      <c r="O14" s="66">
        <f t="shared" si="6"/>
        <v>7</v>
      </c>
      <c r="P14" s="65">
        <f>VLOOKUP($A14,'Return Data'!$B$7:$R$2843,15,0)</f>
        <v>13.690799999999999</v>
      </c>
      <c r="Q14" s="66">
        <f>RANK(P14,P$8:P$40,0)</f>
        <v>6</v>
      </c>
      <c r="R14" s="65">
        <f>VLOOKUP($A14,'Return Data'!$B$7:$R$2843,16,0)</f>
        <v>14.7753</v>
      </c>
      <c r="S14" s="67">
        <f t="shared" si="5"/>
        <v>6</v>
      </c>
    </row>
    <row r="15" spans="1:20" x14ac:dyDescent="0.3">
      <c r="A15" s="63" t="s">
        <v>491</v>
      </c>
      <c r="B15" s="64">
        <f>VLOOKUP($A15,'Return Data'!$B$7:$R$2843,3,0)</f>
        <v>44326</v>
      </c>
      <c r="C15" s="65">
        <f>VLOOKUP($A15,'Return Data'!$B$7:$R$2843,4,0)</f>
        <v>32.75</v>
      </c>
      <c r="D15" s="65">
        <f>VLOOKUP($A15,'Return Data'!$B$7:$R$2843,10,0)</f>
        <v>0.70730000000000004</v>
      </c>
      <c r="E15" s="66">
        <f t="shared" si="0"/>
        <v>21</v>
      </c>
      <c r="F15" s="65">
        <f>VLOOKUP($A15,'Return Data'!$B$7:$R$2843,11,0)</f>
        <v>18.402000000000001</v>
      </c>
      <c r="G15" s="66">
        <f t="shared" si="1"/>
        <v>14</v>
      </c>
      <c r="H15" s="65">
        <f>VLOOKUP($A15,'Return Data'!$B$7:$R$2843,12,0)</f>
        <v>26.987200000000001</v>
      </c>
      <c r="I15" s="66">
        <f t="shared" si="2"/>
        <v>16</v>
      </c>
      <c r="J15" s="65">
        <f>VLOOKUP($A15,'Return Data'!$B$7:$R$2843,13,0)</f>
        <v>46.926900000000003</v>
      </c>
      <c r="K15" s="66">
        <f t="shared" si="3"/>
        <v>16</v>
      </c>
      <c r="L15" s="65">
        <f>VLOOKUP($A15,'Return Data'!$B$7:$R$2843,17,0)</f>
        <v>15.1027</v>
      </c>
      <c r="M15" s="66">
        <f t="shared" si="4"/>
        <v>12</v>
      </c>
      <c r="N15" s="65">
        <f>VLOOKUP($A15,'Return Data'!$B$7:$R$2843,14,0)</f>
        <v>10.585699999999999</v>
      </c>
      <c r="O15" s="66">
        <f t="shared" si="6"/>
        <v>10</v>
      </c>
      <c r="P15" s="65">
        <f>VLOOKUP($A15,'Return Data'!$B$7:$R$2843,15,0)</f>
        <v>11.2761</v>
      </c>
      <c r="Q15" s="66">
        <f>RANK(P15,P$8:P$40,0)</f>
        <v>11</v>
      </c>
      <c r="R15" s="65">
        <f>VLOOKUP($A15,'Return Data'!$B$7:$R$2843,16,0)</f>
        <v>10.6203</v>
      </c>
      <c r="S15" s="67">
        <f t="shared" si="5"/>
        <v>27</v>
      </c>
    </row>
    <row r="16" spans="1:20" x14ac:dyDescent="0.3">
      <c r="A16" s="63" t="s">
        <v>492</v>
      </c>
      <c r="B16" s="64">
        <f>VLOOKUP($A16,'Return Data'!$B$7:$R$2843,3,0)</f>
        <v>44326</v>
      </c>
      <c r="C16" s="65">
        <f>VLOOKUP($A16,'Return Data'!$B$7:$R$2843,4,0)</f>
        <v>155.77340000000001</v>
      </c>
      <c r="D16" s="65">
        <f>VLOOKUP($A16,'Return Data'!$B$7:$R$2843,10,0)</f>
        <v>1.5478000000000001</v>
      </c>
      <c r="E16" s="66">
        <f t="shared" si="0"/>
        <v>13</v>
      </c>
      <c r="F16" s="65">
        <f>VLOOKUP($A16,'Return Data'!$B$7:$R$2843,11,0)</f>
        <v>19.8567</v>
      </c>
      <c r="G16" s="66">
        <f t="shared" si="1"/>
        <v>12</v>
      </c>
      <c r="H16" s="65">
        <f>VLOOKUP($A16,'Return Data'!$B$7:$R$2843,12,0)</f>
        <v>32.650700000000001</v>
      </c>
      <c r="I16" s="66">
        <f t="shared" si="2"/>
        <v>7</v>
      </c>
      <c r="J16" s="65">
        <f>VLOOKUP($A16,'Return Data'!$B$7:$R$2843,13,0)</f>
        <v>53.037199999999999</v>
      </c>
      <c r="K16" s="66">
        <f t="shared" si="3"/>
        <v>10</v>
      </c>
      <c r="L16" s="65">
        <f>VLOOKUP($A16,'Return Data'!$B$7:$R$2843,17,0)</f>
        <v>15.027900000000001</v>
      </c>
      <c r="M16" s="66">
        <f t="shared" si="4"/>
        <v>13</v>
      </c>
      <c r="N16" s="65">
        <f>VLOOKUP($A16,'Return Data'!$B$7:$R$2843,14,0)</f>
        <v>10.454000000000001</v>
      </c>
      <c r="O16" s="66">
        <f t="shared" si="6"/>
        <v>11</v>
      </c>
      <c r="P16" s="65">
        <f>VLOOKUP($A16,'Return Data'!$B$7:$R$2843,15,0)</f>
        <v>11.0967</v>
      </c>
      <c r="Q16" s="66">
        <f>RANK(P16,P$8:P$40,0)</f>
        <v>14</v>
      </c>
      <c r="R16" s="65">
        <f>VLOOKUP($A16,'Return Data'!$B$7:$R$2843,16,0)</f>
        <v>13.6699</v>
      </c>
      <c r="S16" s="67">
        <f t="shared" si="5"/>
        <v>8</v>
      </c>
    </row>
    <row r="17" spans="1:19" x14ac:dyDescent="0.3">
      <c r="A17" s="63" t="s">
        <v>494</v>
      </c>
      <c r="B17" s="64">
        <f>VLOOKUP($A17,'Return Data'!$B$7:$R$2843,3,0)</f>
        <v>44326</v>
      </c>
      <c r="C17" s="65">
        <f>VLOOKUP($A17,'Return Data'!$B$7:$R$2843,4,0)</f>
        <v>69.067999999999998</v>
      </c>
      <c r="D17" s="65">
        <f>VLOOKUP($A17,'Return Data'!$B$7:$R$2843,10,0)</f>
        <v>0.87190000000000001</v>
      </c>
      <c r="E17" s="66">
        <f t="shared" si="0"/>
        <v>18</v>
      </c>
      <c r="F17" s="65">
        <f>VLOOKUP($A17,'Return Data'!$B$7:$R$2843,11,0)</f>
        <v>20.214400000000001</v>
      </c>
      <c r="G17" s="66">
        <f t="shared" si="1"/>
        <v>10</v>
      </c>
      <c r="H17" s="65">
        <f>VLOOKUP($A17,'Return Data'!$B$7:$R$2843,12,0)</f>
        <v>32.159700000000001</v>
      </c>
      <c r="I17" s="66">
        <f t="shared" si="2"/>
        <v>10</v>
      </c>
      <c r="J17" s="65">
        <f>VLOOKUP($A17,'Return Data'!$B$7:$R$2843,13,0)</f>
        <v>54.3626</v>
      </c>
      <c r="K17" s="66">
        <f t="shared" si="3"/>
        <v>8</v>
      </c>
      <c r="L17" s="65">
        <f>VLOOKUP($A17,'Return Data'!$B$7:$R$2843,17,0)</f>
        <v>14.595499999999999</v>
      </c>
      <c r="M17" s="66">
        <f t="shared" si="4"/>
        <v>14</v>
      </c>
      <c r="N17" s="65">
        <f>VLOOKUP($A17,'Return Data'!$B$7:$R$2843,14,0)</f>
        <v>9.3567</v>
      </c>
      <c r="O17" s="66">
        <f t="shared" si="6"/>
        <v>13</v>
      </c>
      <c r="P17" s="65">
        <f>VLOOKUP($A17,'Return Data'!$B$7:$R$2843,15,0)</f>
        <v>12.1998</v>
      </c>
      <c r="Q17" s="66">
        <f>RANK(P17,P$8:P$40,0)</f>
        <v>10</v>
      </c>
      <c r="R17" s="65">
        <f>VLOOKUP($A17,'Return Data'!$B$7:$R$2843,16,0)</f>
        <v>12.7498</v>
      </c>
      <c r="S17" s="67">
        <f t="shared" si="5"/>
        <v>14</v>
      </c>
    </row>
    <row r="18" spans="1:19" x14ac:dyDescent="0.3">
      <c r="A18" s="63" t="s">
        <v>497</v>
      </c>
      <c r="B18" s="64">
        <f>VLOOKUP($A18,'Return Data'!$B$7:$R$2843,3,0)</f>
        <v>44326</v>
      </c>
      <c r="C18" s="65">
        <f>VLOOKUP($A18,'Return Data'!$B$7:$R$2843,4,0)</f>
        <v>13.8566</v>
      </c>
      <c r="D18" s="65">
        <f>VLOOKUP($A18,'Return Data'!$B$7:$R$2843,10,0)</f>
        <v>-1.2289000000000001</v>
      </c>
      <c r="E18" s="66">
        <f t="shared" si="0"/>
        <v>31</v>
      </c>
      <c r="F18" s="65">
        <f>VLOOKUP($A18,'Return Data'!$B$7:$R$2843,11,0)</f>
        <v>13.094799999999999</v>
      </c>
      <c r="G18" s="66">
        <f t="shared" si="1"/>
        <v>27</v>
      </c>
      <c r="H18" s="65">
        <f>VLOOKUP($A18,'Return Data'!$B$7:$R$2843,12,0)</f>
        <v>22.877099999999999</v>
      </c>
      <c r="I18" s="66">
        <f t="shared" si="2"/>
        <v>26</v>
      </c>
      <c r="J18" s="65">
        <f>VLOOKUP($A18,'Return Data'!$B$7:$R$2843,13,0)</f>
        <v>41.310200000000002</v>
      </c>
      <c r="K18" s="66">
        <f t="shared" si="3"/>
        <v>27</v>
      </c>
      <c r="L18" s="65"/>
      <c r="M18" s="66"/>
      <c r="N18" s="65"/>
      <c r="O18" s="66"/>
      <c r="P18" s="65"/>
      <c r="Q18" s="66"/>
      <c r="R18" s="65">
        <f>VLOOKUP($A18,'Return Data'!$B$7:$R$2843,16,0)</f>
        <v>13.641400000000001</v>
      </c>
      <c r="S18" s="67">
        <f t="shared" si="5"/>
        <v>9</v>
      </c>
    </row>
    <row r="19" spans="1:19" x14ac:dyDescent="0.3">
      <c r="A19" s="63" t="s">
        <v>498</v>
      </c>
      <c r="B19" s="64">
        <f>VLOOKUP($A19,'Return Data'!$B$7:$R$2843,3,0)</f>
        <v>44326</v>
      </c>
      <c r="C19" s="65">
        <f>VLOOKUP($A19,'Return Data'!$B$7:$R$2843,4,0)</f>
        <v>180.24</v>
      </c>
      <c r="D19" s="65">
        <f>VLOOKUP($A19,'Return Data'!$B$7:$R$2843,10,0)</f>
        <v>7.0054999999999996</v>
      </c>
      <c r="E19" s="66">
        <f t="shared" si="0"/>
        <v>3</v>
      </c>
      <c r="F19" s="65">
        <f>VLOOKUP($A19,'Return Data'!$B$7:$R$2843,11,0)</f>
        <v>35.478099999999998</v>
      </c>
      <c r="G19" s="66">
        <f t="shared" si="1"/>
        <v>2</v>
      </c>
      <c r="H19" s="65">
        <f>VLOOKUP($A19,'Return Data'!$B$7:$R$2843,12,0)</f>
        <v>39.170699999999997</v>
      </c>
      <c r="I19" s="66">
        <f t="shared" si="2"/>
        <v>3</v>
      </c>
      <c r="J19" s="65">
        <f>VLOOKUP($A19,'Return Data'!$B$7:$R$2843,13,0)</f>
        <v>60.470100000000002</v>
      </c>
      <c r="K19" s="66">
        <f t="shared" si="3"/>
        <v>5</v>
      </c>
      <c r="L19" s="65">
        <f>VLOOKUP($A19,'Return Data'!$B$7:$R$2843,17,0)</f>
        <v>17.031600000000001</v>
      </c>
      <c r="M19" s="66">
        <f>RANK(L19,L$8:L$40,0)</f>
        <v>7</v>
      </c>
      <c r="N19" s="65">
        <f>VLOOKUP($A19,'Return Data'!$B$7:$R$2843,14,0)</f>
        <v>12.154999999999999</v>
      </c>
      <c r="O19" s="66">
        <f>RANK(N19,N$8:N$40,0)</f>
        <v>6</v>
      </c>
      <c r="P19" s="65">
        <f>VLOOKUP($A19,'Return Data'!$B$7:$R$2843,15,0)</f>
        <v>14.5152</v>
      </c>
      <c r="Q19" s="66">
        <f>RANK(P19,P$8:P$40,0)</f>
        <v>2</v>
      </c>
      <c r="R19" s="65">
        <f>VLOOKUP($A19,'Return Data'!$B$7:$R$2843,16,0)</f>
        <v>14.373699999999999</v>
      </c>
      <c r="S19" s="67">
        <f t="shared" si="5"/>
        <v>7</v>
      </c>
    </row>
    <row r="20" spans="1:19" x14ac:dyDescent="0.3">
      <c r="A20" s="63" t="s">
        <v>500</v>
      </c>
      <c r="B20" s="64">
        <f>VLOOKUP($A20,'Return Data'!$B$7:$R$2843,3,0)</f>
        <v>44326</v>
      </c>
      <c r="C20" s="65">
        <f>VLOOKUP($A20,'Return Data'!$B$7:$R$2843,4,0)</f>
        <v>14.0722</v>
      </c>
      <c r="D20" s="65">
        <f>VLOOKUP($A20,'Return Data'!$B$7:$R$2843,10,0)</f>
        <v>1.2833000000000001</v>
      </c>
      <c r="E20" s="66">
        <f t="shared" si="0"/>
        <v>16</v>
      </c>
      <c r="F20" s="65">
        <f>VLOOKUP($A20,'Return Data'!$B$7:$R$2843,11,0)</f>
        <v>13.974500000000001</v>
      </c>
      <c r="G20" s="66">
        <f t="shared" si="1"/>
        <v>25</v>
      </c>
      <c r="H20" s="65">
        <f>VLOOKUP($A20,'Return Data'!$B$7:$R$2843,12,0)</f>
        <v>20.581299999999999</v>
      </c>
      <c r="I20" s="66">
        <f t="shared" si="2"/>
        <v>28</v>
      </c>
      <c r="J20" s="65">
        <f>VLOOKUP($A20,'Return Data'!$B$7:$R$2843,13,0)</f>
        <v>38.122500000000002</v>
      </c>
      <c r="K20" s="66">
        <f t="shared" si="3"/>
        <v>28</v>
      </c>
      <c r="L20" s="65">
        <f>VLOOKUP($A20,'Return Data'!$B$7:$R$2843,17,0)</f>
        <v>12.8794</v>
      </c>
      <c r="M20" s="66">
        <f>RANK(L20,L$8:L$40,0)</f>
        <v>22</v>
      </c>
      <c r="N20" s="65">
        <f>VLOOKUP($A20,'Return Data'!$B$7:$R$2843,14,0)</f>
        <v>5.0662000000000003</v>
      </c>
      <c r="O20" s="66">
        <f>RANK(N20,N$8:N$40,0)</f>
        <v>25</v>
      </c>
      <c r="P20" s="65"/>
      <c r="Q20" s="66"/>
      <c r="R20" s="65">
        <f>VLOOKUP($A20,'Return Data'!$B$7:$R$2843,16,0)</f>
        <v>7.8056000000000001</v>
      </c>
      <c r="S20" s="67">
        <f t="shared" si="5"/>
        <v>32</v>
      </c>
    </row>
    <row r="21" spans="1:19" x14ac:dyDescent="0.3">
      <c r="A21" s="63" t="s">
        <v>503</v>
      </c>
      <c r="B21" s="64">
        <f>VLOOKUP($A21,'Return Data'!$B$7:$R$2843,3,0)</f>
        <v>44326</v>
      </c>
      <c r="C21" s="65">
        <f>VLOOKUP($A21,'Return Data'!$B$7:$R$2843,4,0)</f>
        <v>14.56</v>
      </c>
      <c r="D21" s="65">
        <f>VLOOKUP($A21,'Return Data'!$B$7:$R$2843,10,0)</f>
        <v>2.4630999999999998</v>
      </c>
      <c r="E21" s="66">
        <f t="shared" si="0"/>
        <v>11</v>
      </c>
      <c r="F21" s="65">
        <f>VLOOKUP($A21,'Return Data'!$B$7:$R$2843,11,0)</f>
        <v>20.6297</v>
      </c>
      <c r="G21" s="66">
        <f t="shared" si="1"/>
        <v>9</v>
      </c>
      <c r="H21" s="65">
        <f>VLOOKUP($A21,'Return Data'!$B$7:$R$2843,12,0)</f>
        <v>29.7683</v>
      </c>
      <c r="I21" s="66">
        <f t="shared" si="2"/>
        <v>12</v>
      </c>
      <c r="J21" s="65">
        <f>VLOOKUP($A21,'Return Data'!$B$7:$R$2843,13,0)</f>
        <v>51.508800000000001</v>
      </c>
      <c r="K21" s="66">
        <f t="shared" si="3"/>
        <v>11</v>
      </c>
      <c r="L21" s="65">
        <f>VLOOKUP($A21,'Return Data'!$B$7:$R$2843,17,0)</f>
        <v>14.0989</v>
      </c>
      <c r="M21" s="66">
        <f>RANK(L21,L$8:L$40,0)</f>
        <v>16</v>
      </c>
      <c r="N21" s="65">
        <f>VLOOKUP($A21,'Return Data'!$B$7:$R$2843,14,0)</f>
        <v>7.9047999999999998</v>
      </c>
      <c r="O21" s="66">
        <f>RANK(N21,N$8:N$40,0)</f>
        <v>21</v>
      </c>
      <c r="P21" s="65"/>
      <c r="Q21" s="66"/>
      <c r="R21" s="65">
        <f>VLOOKUP($A21,'Return Data'!$B$7:$R$2843,16,0)</f>
        <v>8.9954000000000001</v>
      </c>
      <c r="S21" s="67">
        <f t="shared" si="5"/>
        <v>29</v>
      </c>
    </row>
    <row r="22" spans="1:19" x14ac:dyDescent="0.3">
      <c r="A22" s="63" t="s">
        <v>505</v>
      </c>
      <c r="B22" s="64">
        <f>VLOOKUP($A22,'Return Data'!$B$7:$R$2843,3,0)</f>
        <v>44326</v>
      </c>
      <c r="C22" s="65">
        <f>VLOOKUP($A22,'Return Data'!$B$7:$R$2843,4,0)</f>
        <v>13.0337</v>
      </c>
      <c r="D22" s="65">
        <f>VLOOKUP($A22,'Return Data'!$B$7:$R$2843,10,0)</f>
        <v>-9.1999999999999998E-3</v>
      </c>
      <c r="E22" s="66">
        <f t="shared" si="0"/>
        <v>25</v>
      </c>
      <c r="F22" s="65">
        <f>VLOOKUP($A22,'Return Data'!$B$7:$R$2843,11,0)</f>
        <v>12.1854</v>
      </c>
      <c r="G22" s="66">
        <f t="shared" si="1"/>
        <v>29</v>
      </c>
      <c r="H22" s="65">
        <f>VLOOKUP($A22,'Return Data'!$B$7:$R$2843,12,0)</f>
        <v>24.663599999999999</v>
      </c>
      <c r="I22" s="66">
        <f t="shared" si="2"/>
        <v>21</v>
      </c>
      <c r="J22" s="65">
        <f>VLOOKUP($A22,'Return Data'!$B$7:$R$2843,13,0)</f>
        <v>43.216500000000003</v>
      </c>
      <c r="K22" s="66">
        <f t="shared" si="3"/>
        <v>23</v>
      </c>
      <c r="L22" s="65"/>
      <c r="M22" s="66"/>
      <c r="N22" s="65"/>
      <c r="O22" s="66"/>
      <c r="P22" s="65"/>
      <c r="Q22" s="66"/>
      <c r="R22" s="65">
        <f>VLOOKUP($A22,'Return Data'!$B$7:$R$2843,16,0)</f>
        <v>11.630100000000001</v>
      </c>
      <c r="S22" s="67">
        <f t="shared" si="5"/>
        <v>22</v>
      </c>
    </row>
    <row r="23" spans="1:19" x14ac:dyDescent="0.3">
      <c r="A23" s="63" t="s">
        <v>507</v>
      </c>
      <c r="B23" s="64">
        <f>VLOOKUP($A23,'Return Data'!$B$7:$R$2843,3,0)</f>
        <v>44326</v>
      </c>
      <c r="C23" s="65">
        <f>VLOOKUP($A23,'Return Data'!$B$7:$R$2843,4,0)</f>
        <v>12.719200000000001</v>
      </c>
      <c r="D23" s="65">
        <f>VLOOKUP($A23,'Return Data'!$B$7:$R$2843,10,0)</f>
        <v>-1.0771999999999999</v>
      </c>
      <c r="E23" s="66">
        <f t="shared" si="0"/>
        <v>30</v>
      </c>
      <c r="F23" s="65">
        <f>VLOOKUP($A23,'Return Data'!$B$7:$R$2843,11,0)</f>
        <v>12.4131</v>
      </c>
      <c r="G23" s="66">
        <f t="shared" si="1"/>
        <v>28</v>
      </c>
      <c r="H23" s="65">
        <f>VLOOKUP($A23,'Return Data'!$B$7:$R$2843,12,0)</f>
        <v>20.5669</v>
      </c>
      <c r="I23" s="66">
        <f t="shared" si="2"/>
        <v>29</v>
      </c>
      <c r="J23" s="65">
        <f>VLOOKUP($A23,'Return Data'!$B$7:$R$2843,13,0)</f>
        <v>37.153500000000001</v>
      </c>
      <c r="K23" s="66">
        <f t="shared" si="3"/>
        <v>29</v>
      </c>
      <c r="L23" s="65">
        <f>VLOOKUP($A23,'Return Data'!$B$7:$R$2843,17,0)</f>
        <v>11.8872</v>
      </c>
      <c r="M23" s="66">
        <f>RANK(L23,L$8:L$40,0)</f>
        <v>26</v>
      </c>
      <c r="N23" s="65"/>
      <c r="O23" s="66"/>
      <c r="P23" s="65"/>
      <c r="Q23" s="66"/>
      <c r="R23" s="65">
        <f>VLOOKUP($A23,'Return Data'!$B$7:$R$2843,16,0)</f>
        <v>8.7642000000000007</v>
      </c>
      <c r="S23" s="67">
        <f t="shared" si="5"/>
        <v>30</v>
      </c>
    </row>
    <row r="24" spans="1:19" x14ac:dyDescent="0.3">
      <c r="A24" s="63" t="s">
        <v>508</v>
      </c>
      <c r="B24" s="64">
        <f>VLOOKUP($A24,'Return Data'!$B$7:$R$2843,3,0)</f>
        <v>44326</v>
      </c>
      <c r="C24" s="65">
        <f>VLOOKUP($A24,'Return Data'!$B$7:$R$2843,4,0)</f>
        <v>180.78333405452099</v>
      </c>
      <c r="D24" s="65">
        <f>VLOOKUP($A24,'Return Data'!$B$7:$R$2843,10,0)</f>
        <v>2.7124000000000001</v>
      </c>
      <c r="E24" s="66">
        <f t="shared" si="0"/>
        <v>9</v>
      </c>
      <c r="F24" s="65">
        <f>VLOOKUP($A24,'Return Data'!$B$7:$R$2843,11,0)</f>
        <v>21.549800000000001</v>
      </c>
      <c r="G24" s="66">
        <f t="shared" si="1"/>
        <v>8</v>
      </c>
      <c r="H24" s="65">
        <f>VLOOKUP($A24,'Return Data'!$B$7:$R$2843,12,0)</f>
        <v>33.653700000000001</v>
      </c>
      <c r="I24" s="66">
        <f t="shared" si="2"/>
        <v>6</v>
      </c>
      <c r="J24" s="65">
        <f>VLOOKUP($A24,'Return Data'!$B$7:$R$2843,13,0)</f>
        <v>79.750699999999995</v>
      </c>
      <c r="K24" s="66">
        <f t="shared" si="3"/>
        <v>2</v>
      </c>
      <c r="L24" s="65">
        <f>VLOOKUP($A24,'Return Data'!$B$7:$R$2843,17,0)</f>
        <v>15.556900000000001</v>
      </c>
      <c r="M24" s="66">
        <f>RANK(L24,L$8:L$40,0)</f>
        <v>9</v>
      </c>
      <c r="N24" s="65">
        <f>VLOOKUP($A24,'Return Data'!$B$7:$R$2843,14,0)</f>
        <v>10.6121</v>
      </c>
      <c r="O24" s="66">
        <f>RANK(N24,N$8:N$40,0)</f>
        <v>9</v>
      </c>
      <c r="P24" s="65">
        <f>VLOOKUP($A24,'Return Data'!$B$7:$R$2843,15,0)</f>
        <v>10.606299999999999</v>
      </c>
      <c r="Q24" s="66">
        <f>RANK(P24,P$8:P$40,0)</f>
        <v>15</v>
      </c>
      <c r="R24" s="65">
        <f>VLOOKUP($A24,'Return Data'!$B$7:$R$2843,16,0)</f>
        <v>11.716900000000001</v>
      </c>
      <c r="S24" s="67">
        <f t="shared" si="5"/>
        <v>19</v>
      </c>
    </row>
    <row r="25" spans="1:19" x14ac:dyDescent="0.3">
      <c r="A25" s="63" t="s">
        <v>1837</v>
      </c>
      <c r="B25" s="64">
        <f>VLOOKUP($A25,'Return Data'!$B$7:$R$2843,3,0)</f>
        <v>44326</v>
      </c>
      <c r="C25" s="65">
        <f>VLOOKUP($A25,'Return Data'!$B$7:$R$2843,4,0)</f>
        <v>34.448999999999998</v>
      </c>
      <c r="D25" s="65">
        <f>VLOOKUP($A25,'Return Data'!$B$7:$R$2843,10,0)</f>
        <v>2.5085000000000002</v>
      </c>
      <c r="E25" s="66">
        <f t="shared" si="0"/>
        <v>10</v>
      </c>
      <c r="F25" s="65">
        <f>VLOOKUP($A25,'Return Data'!$B$7:$R$2843,11,0)</f>
        <v>22.155200000000001</v>
      </c>
      <c r="G25" s="66">
        <f t="shared" si="1"/>
        <v>6</v>
      </c>
      <c r="H25" s="65">
        <f>VLOOKUP($A25,'Return Data'!$B$7:$R$2843,12,0)</f>
        <v>36.399299999999997</v>
      </c>
      <c r="I25" s="66">
        <f t="shared" si="2"/>
        <v>4</v>
      </c>
      <c r="J25" s="65">
        <f>VLOOKUP($A25,'Return Data'!$B$7:$R$2843,13,0)</f>
        <v>60.474200000000003</v>
      </c>
      <c r="K25" s="66">
        <f t="shared" si="3"/>
        <v>4</v>
      </c>
      <c r="L25" s="65">
        <f>VLOOKUP($A25,'Return Data'!$B$7:$R$2843,17,0)</f>
        <v>19.526599999999998</v>
      </c>
      <c r="M25" s="66">
        <f>RANK(L25,L$8:L$40,0)</f>
        <v>3</v>
      </c>
      <c r="N25" s="65">
        <f>VLOOKUP($A25,'Return Data'!$B$7:$R$2843,14,0)</f>
        <v>12.325200000000001</v>
      </c>
      <c r="O25" s="66">
        <f>RANK(N25,N$8:N$40,0)</f>
        <v>4</v>
      </c>
      <c r="P25" s="65">
        <f>VLOOKUP($A25,'Return Data'!$B$7:$R$2843,15,0)</f>
        <v>13.0863</v>
      </c>
      <c r="Q25" s="66">
        <f>RANK(P25,P$8:P$40,0)</f>
        <v>7</v>
      </c>
      <c r="R25" s="65">
        <f>VLOOKUP($A25,'Return Data'!$B$7:$R$2843,16,0)</f>
        <v>10.7705</v>
      </c>
      <c r="S25" s="67">
        <f t="shared" si="5"/>
        <v>26</v>
      </c>
    </row>
    <row r="26" spans="1:19" x14ac:dyDescent="0.3">
      <c r="A26" s="63" t="s">
        <v>511</v>
      </c>
      <c r="B26" s="64">
        <f>VLOOKUP($A26,'Return Data'!$B$7:$R$2843,3,0)</f>
        <v>44326</v>
      </c>
      <c r="C26" s="65">
        <f>VLOOKUP($A26,'Return Data'!$B$7:$R$2843,4,0)</f>
        <v>33.020000000000003</v>
      </c>
      <c r="D26" s="65">
        <f>VLOOKUP($A26,'Return Data'!$B$7:$R$2843,10,0)</f>
        <v>0.89219999999999999</v>
      </c>
      <c r="E26" s="66">
        <f t="shared" si="0"/>
        <v>17</v>
      </c>
      <c r="F26" s="65">
        <f>VLOOKUP($A26,'Return Data'!$B$7:$R$2843,11,0)</f>
        <v>15.5677</v>
      </c>
      <c r="G26" s="66">
        <f t="shared" si="1"/>
        <v>23</v>
      </c>
      <c r="H26" s="65">
        <f>VLOOKUP($A26,'Return Data'!$B$7:$R$2843,12,0)</f>
        <v>24.270800000000001</v>
      </c>
      <c r="I26" s="66">
        <f t="shared" si="2"/>
        <v>23</v>
      </c>
      <c r="J26" s="65">
        <f>VLOOKUP($A26,'Return Data'!$B$7:$R$2843,13,0)</f>
        <v>44.939</v>
      </c>
      <c r="K26" s="66">
        <f t="shared" si="3"/>
        <v>20</v>
      </c>
      <c r="L26" s="65">
        <f>VLOOKUP($A26,'Return Data'!$B$7:$R$2843,17,0)</f>
        <v>13.6313</v>
      </c>
      <c r="M26" s="66">
        <f>RANK(L26,L$8:L$40,0)</f>
        <v>19</v>
      </c>
      <c r="N26" s="65">
        <f>VLOOKUP($A26,'Return Data'!$B$7:$R$2843,14,0)</f>
        <v>7.4764999999999997</v>
      </c>
      <c r="O26" s="66">
        <f>RANK(N26,N$8:N$40,0)</f>
        <v>23</v>
      </c>
      <c r="P26" s="65">
        <f>VLOOKUP($A26,'Return Data'!$B$7:$R$2843,15,0)</f>
        <v>11.156000000000001</v>
      </c>
      <c r="Q26" s="66">
        <f>RANK(P26,P$8:P$40,0)</f>
        <v>13</v>
      </c>
      <c r="R26" s="65">
        <f>VLOOKUP($A26,'Return Data'!$B$7:$R$2843,16,0)</f>
        <v>12.347099999999999</v>
      </c>
      <c r="S26" s="67">
        <f t="shared" si="5"/>
        <v>17</v>
      </c>
    </row>
    <row r="27" spans="1:19" x14ac:dyDescent="0.3">
      <c r="A27" s="63" t="s">
        <v>512</v>
      </c>
      <c r="B27" s="64">
        <f>VLOOKUP($A27,'Return Data'!$B$7:$R$2843,3,0)</f>
        <v>44326</v>
      </c>
      <c r="C27" s="65">
        <f>VLOOKUP($A27,'Return Data'!$B$7:$R$2843,4,0)</f>
        <v>122.4969</v>
      </c>
      <c r="D27" s="65">
        <f>VLOOKUP($A27,'Return Data'!$B$7:$R$2843,10,0)</f>
        <v>-1.3196000000000001</v>
      </c>
      <c r="E27" s="66">
        <f t="shared" si="0"/>
        <v>32</v>
      </c>
      <c r="F27" s="65">
        <f>VLOOKUP($A27,'Return Data'!$B$7:$R$2843,11,0)</f>
        <v>9.9418000000000006</v>
      </c>
      <c r="G27" s="66">
        <f t="shared" si="1"/>
        <v>33</v>
      </c>
      <c r="H27" s="65">
        <f>VLOOKUP($A27,'Return Data'!$B$7:$R$2843,12,0)</f>
        <v>19.150200000000002</v>
      </c>
      <c r="I27" s="66">
        <f t="shared" si="2"/>
        <v>31</v>
      </c>
      <c r="J27" s="65">
        <f>VLOOKUP($A27,'Return Data'!$B$7:$R$2843,13,0)</f>
        <v>33.161499999999997</v>
      </c>
      <c r="K27" s="66">
        <f t="shared" si="3"/>
        <v>33</v>
      </c>
      <c r="L27" s="65">
        <f>VLOOKUP($A27,'Return Data'!$B$7:$R$2843,17,0)</f>
        <v>11.264900000000001</v>
      </c>
      <c r="M27" s="66">
        <f>RANK(L27,L$8:L$40,0)</f>
        <v>27</v>
      </c>
      <c r="N27" s="65">
        <f>VLOOKUP($A27,'Return Data'!$B$7:$R$2843,14,0)</f>
        <v>8.4936000000000007</v>
      </c>
      <c r="O27" s="66">
        <f>RANK(N27,N$8:N$40,0)</f>
        <v>15</v>
      </c>
      <c r="P27" s="65">
        <f>VLOOKUP($A27,'Return Data'!$B$7:$R$2843,15,0)</f>
        <v>9.3533000000000008</v>
      </c>
      <c r="Q27" s="66">
        <f>RANK(P27,P$8:P$40,0)</f>
        <v>21</v>
      </c>
      <c r="R27" s="65">
        <f>VLOOKUP($A27,'Return Data'!$B$7:$R$2843,16,0)</f>
        <v>8.5982000000000003</v>
      </c>
      <c r="S27" s="67">
        <f t="shared" si="5"/>
        <v>31</v>
      </c>
    </row>
    <row r="28" spans="1:19" x14ac:dyDescent="0.3">
      <c r="A28" s="63" t="s">
        <v>515</v>
      </c>
      <c r="B28" s="64">
        <f>VLOOKUP($A28,'Return Data'!$B$7:$R$2843,3,0)</f>
        <v>44326</v>
      </c>
      <c r="C28" s="65">
        <f>VLOOKUP($A28,'Return Data'!$B$7:$R$2843,4,0)</f>
        <v>14.280799999999999</v>
      </c>
      <c r="D28" s="65">
        <f>VLOOKUP($A28,'Return Data'!$B$7:$R$2843,10,0)</f>
        <v>3.1476999999999999</v>
      </c>
      <c r="E28" s="66">
        <f t="shared" si="0"/>
        <v>7</v>
      </c>
      <c r="F28" s="65">
        <f>VLOOKUP($A28,'Return Data'!$B$7:$R$2843,11,0)</f>
        <v>22.008099999999999</v>
      </c>
      <c r="G28" s="66">
        <f t="shared" si="1"/>
        <v>7</v>
      </c>
      <c r="H28" s="65">
        <f>VLOOKUP($A28,'Return Data'!$B$7:$R$2843,12,0)</f>
        <v>30.792100000000001</v>
      </c>
      <c r="I28" s="66">
        <f t="shared" si="2"/>
        <v>11</v>
      </c>
      <c r="J28" s="65">
        <f>VLOOKUP($A28,'Return Data'!$B$7:$R$2843,13,0)</f>
        <v>49.337000000000003</v>
      </c>
      <c r="K28" s="66">
        <f t="shared" si="3"/>
        <v>13</v>
      </c>
      <c r="L28" s="65"/>
      <c r="M28" s="66"/>
      <c r="N28" s="65"/>
      <c r="O28" s="66"/>
      <c r="P28" s="65"/>
      <c r="Q28" s="66"/>
      <c r="R28" s="65">
        <f>VLOOKUP($A28,'Return Data'!$B$7:$R$2843,16,0)</f>
        <v>21.7456</v>
      </c>
      <c r="S28" s="67">
        <f t="shared" si="5"/>
        <v>1</v>
      </c>
    </row>
    <row r="29" spans="1:19" x14ac:dyDescent="0.3">
      <c r="A29" s="63" t="s">
        <v>518</v>
      </c>
      <c r="B29" s="64">
        <f>VLOOKUP($A29,'Return Data'!$B$7:$R$2843,3,0)</f>
        <v>44326</v>
      </c>
      <c r="C29" s="65">
        <f>VLOOKUP($A29,'Return Data'!$B$7:$R$2843,4,0)</f>
        <v>19.209</v>
      </c>
      <c r="D29" s="65">
        <f>VLOOKUP($A29,'Return Data'!$B$7:$R$2843,10,0)</f>
        <v>0.48649999999999999</v>
      </c>
      <c r="E29" s="66">
        <f t="shared" si="0"/>
        <v>23</v>
      </c>
      <c r="F29" s="65">
        <f>VLOOKUP($A29,'Return Data'!$B$7:$R$2843,11,0)</f>
        <v>15.9404</v>
      </c>
      <c r="G29" s="66">
        <f t="shared" si="1"/>
        <v>22</v>
      </c>
      <c r="H29" s="65">
        <f>VLOOKUP($A29,'Return Data'!$B$7:$R$2843,12,0)</f>
        <v>25.639299999999999</v>
      </c>
      <c r="I29" s="66">
        <f t="shared" si="2"/>
        <v>20</v>
      </c>
      <c r="J29" s="65">
        <f>VLOOKUP($A29,'Return Data'!$B$7:$R$2843,13,0)</f>
        <v>46.098300000000002</v>
      </c>
      <c r="K29" s="66">
        <f t="shared" si="3"/>
        <v>18</v>
      </c>
      <c r="L29" s="65">
        <f>VLOOKUP($A29,'Return Data'!$B$7:$R$2843,17,0)</f>
        <v>15.414300000000001</v>
      </c>
      <c r="M29" s="66">
        <f>RANK(L29,L$8:L$40,0)</f>
        <v>10</v>
      </c>
      <c r="N29" s="65">
        <f>VLOOKUP($A29,'Return Data'!$B$7:$R$2843,14,0)</f>
        <v>12.1816</v>
      </c>
      <c r="O29" s="66">
        <f>RANK(N29,N$8:N$40,0)</f>
        <v>5</v>
      </c>
      <c r="P29" s="65">
        <f>VLOOKUP($A29,'Return Data'!$B$7:$R$2843,15,0)</f>
        <v>13.9839</v>
      </c>
      <c r="Q29" s="66">
        <f>RANK(P29,P$8:P$40,0)</f>
        <v>4</v>
      </c>
      <c r="R29" s="65">
        <f>VLOOKUP($A29,'Return Data'!$B$7:$R$2843,16,0)</f>
        <v>11.9427</v>
      </c>
      <c r="S29" s="67">
        <f t="shared" si="5"/>
        <v>18</v>
      </c>
    </row>
    <row r="30" spans="1:19" x14ac:dyDescent="0.3">
      <c r="A30" s="63" t="s">
        <v>520</v>
      </c>
      <c r="B30" s="64">
        <f>VLOOKUP($A30,'Return Data'!$B$7:$R$2843,3,0)</f>
        <v>44326</v>
      </c>
      <c r="C30" s="65">
        <f>VLOOKUP($A30,'Return Data'!$B$7:$R$2843,4,0)</f>
        <v>13.7652</v>
      </c>
      <c r="D30" s="65">
        <f>VLOOKUP($A30,'Return Data'!$B$7:$R$2843,10,0)</f>
        <v>-2.2572999999999999</v>
      </c>
      <c r="E30" s="66">
        <f t="shared" si="0"/>
        <v>33</v>
      </c>
      <c r="F30" s="65">
        <f>VLOOKUP($A30,'Return Data'!$B$7:$R$2843,11,0)</f>
        <v>11.0625</v>
      </c>
      <c r="G30" s="66">
        <f t="shared" si="1"/>
        <v>32</v>
      </c>
      <c r="H30" s="65">
        <f>VLOOKUP($A30,'Return Data'!$B$7:$R$2843,12,0)</f>
        <v>20.313600000000001</v>
      </c>
      <c r="I30" s="66">
        <f t="shared" si="2"/>
        <v>30</v>
      </c>
      <c r="J30" s="65">
        <f>VLOOKUP($A30,'Return Data'!$B$7:$R$2843,13,0)</f>
        <v>35.928400000000003</v>
      </c>
      <c r="K30" s="66">
        <f t="shared" si="3"/>
        <v>32</v>
      </c>
      <c r="L30" s="65"/>
      <c r="M30" s="66"/>
      <c r="N30" s="65"/>
      <c r="O30" s="66"/>
      <c r="P30" s="65"/>
      <c r="Q30" s="66"/>
      <c r="R30" s="65">
        <f>VLOOKUP($A30,'Return Data'!$B$7:$R$2843,16,0)</f>
        <v>12.791499999999999</v>
      </c>
      <c r="S30" s="67">
        <f t="shared" si="5"/>
        <v>12</v>
      </c>
    </row>
    <row r="31" spans="1:19" x14ac:dyDescent="0.3">
      <c r="A31" s="63" t="s">
        <v>2012</v>
      </c>
      <c r="B31" s="64">
        <f>VLOOKUP($A31,'Return Data'!$B$7:$R$2843,3,0)</f>
        <v>44326</v>
      </c>
      <c r="C31" s="65">
        <f>VLOOKUP($A31,'Return Data'!$B$7:$R$2843,4,0)</f>
        <v>12.3948</v>
      </c>
      <c r="D31" s="65">
        <f>VLOOKUP($A31,'Return Data'!$B$7:$R$2843,10,0)</f>
        <v>-0.5504</v>
      </c>
      <c r="E31" s="66">
        <f t="shared" si="0"/>
        <v>26</v>
      </c>
      <c r="F31" s="65">
        <f>VLOOKUP($A31,'Return Data'!$B$7:$R$2843,11,0)</f>
        <v>13.1191</v>
      </c>
      <c r="G31" s="66">
        <f t="shared" si="1"/>
        <v>26</v>
      </c>
      <c r="H31" s="65">
        <f>VLOOKUP($A31,'Return Data'!$B$7:$R$2843,12,0)</f>
        <v>18.591200000000001</v>
      </c>
      <c r="I31" s="66">
        <f t="shared" si="2"/>
        <v>33</v>
      </c>
      <c r="J31" s="65">
        <f>VLOOKUP($A31,'Return Data'!$B$7:$R$2843,13,0)</f>
        <v>36.953099999999999</v>
      </c>
      <c r="K31" s="66">
        <f t="shared" si="3"/>
        <v>30</v>
      </c>
      <c r="L31" s="65">
        <f>VLOOKUP($A31,'Return Data'!$B$7:$R$2843,17,0)</f>
        <v>9.6210000000000004</v>
      </c>
      <c r="M31" s="66">
        <f t="shared" ref="M31:M40" si="7">RANK(L31,L$8:L$40,0)</f>
        <v>28</v>
      </c>
      <c r="N31" s="65"/>
      <c r="O31" s="66"/>
      <c r="P31" s="65"/>
      <c r="Q31" s="66"/>
      <c r="R31" s="65">
        <f>VLOOKUP($A31,'Return Data'!$B$7:$R$2843,16,0)</f>
        <v>7.3422999999999998</v>
      </c>
      <c r="S31" s="67">
        <f t="shared" si="5"/>
        <v>33</v>
      </c>
    </row>
    <row r="32" spans="1:19" x14ac:dyDescent="0.3">
      <c r="A32" s="63" t="s">
        <v>521</v>
      </c>
      <c r="B32" s="64">
        <f>VLOOKUP($A32,'Return Data'!$B$7:$R$2843,3,0)</f>
        <v>44326</v>
      </c>
      <c r="C32" s="65">
        <f>VLOOKUP($A32,'Return Data'!$B$7:$R$2843,4,0)</f>
        <v>58.270699999999998</v>
      </c>
      <c r="D32" s="65">
        <f>VLOOKUP($A32,'Return Data'!$B$7:$R$2843,10,0)</f>
        <v>4.5106000000000002</v>
      </c>
      <c r="E32" s="66">
        <f t="shared" si="0"/>
        <v>4</v>
      </c>
      <c r="F32" s="65">
        <f>VLOOKUP($A32,'Return Data'!$B$7:$R$2843,11,0)</f>
        <v>23.509799999999998</v>
      </c>
      <c r="G32" s="66">
        <f t="shared" si="1"/>
        <v>5</v>
      </c>
      <c r="H32" s="65">
        <f>VLOOKUP($A32,'Return Data'!$B$7:$R$2843,12,0)</f>
        <v>34.023099999999999</v>
      </c>
      <c r="I32" s="66">
        <f t="shared" si="2"/>
        <v>5</v>
      </c>
      <c r="J32" s="65">
        <f>VLOOKUP($A32,'Return Data'!$B$7:$R$2843,13,0)</f>
        <v>56.528100000000002</v>
      </c>
      <c r="K32" s="66">
        <f t="shared" si="3"/>
        <v>7</v>
      </c>
      <c r="L32" s="65">
        <f>VLOOKUP($A32,'Return Data'!$B$7:$R$2843,17,0)</f>
        <v>6.56</v>
      </c>
      <c r="M32" s="66">
        <f t="shared" si="7"/>
        <v>29</v>
      </c>
      <c r="N32" s="65">
        <f>VLOOKUP($A32,'Return Data'!$B$7:$R$2843,14,0)</f>
        <v>1.8667</v>
      </c>
      <c r="O32" s="66">
        <f t="shared" ref="O32:O40" si="8">RANK(N32,N$8:N$40,0)</f>
        <v>26</v>
      </c>
      <c r="P32" s="65">
        <f>VLOOKUP($A32,'Return Data'!$B$7:$R$2843,15,0)</f>
        <v>7.6641000000000004</v>
      </c>
      <c r="Q32" s="66">
        <f t="shared" ref="Q32:Q40" si="9">RANK(P32,P$8:P$40,0)</f>
        <v>22</v>
      </c>
      <c r="R32" s="65">
        <f>VLOOKUP($A32,'Return Data'!$B$7:$R$2843,16,0)</f>
        <v>11.702500000000001</v>
      </c>
      <c r="S32" s="67">
        <f t="shared" si="5"/>
        <v>20</v>
      </c>
    </row>
    <row r="33" spans="1:19" x14ac:dyDescent="0.3">
      <c r="A33" s="63" t="s">
        <v>527</v>
      </c>
      <c r="B33" s="64">
        <f>VLOOKUP($A33,'Return Data'!$B$7:$R$2843,3,0)</f>
        <v>44326</v>
      </c>
      <c r="C33" s="65">
        <f>VLOOKUP($A33,'Return Data'!$B$7:$R$2843,4,0)</f>
        <v>86.72</v>
      </c>
      <c r="D33" s="65">
        <f>VLOOKUP($A33,'Return Data'!$B$7:$R$2843,10,0)</f>
        <v>4.2182000000000004</v>
      </c>
      <c r="E33" s="66">
        <f t="shared" si="0"/>
        <v>5</v>
      </c>
      <c r="F33" s="65">
        <f>VLOOKUP($A33,'Return Data'!$B$7:$R$2843,11,0)</f>
        <v>18.131</v>
      </c>
      <c r="G33" s="66">
        <f t="shared" si="1"/>
        <v>17</v>
      </c>
      <c r="H33" s="65">
        <f>VLOOKUP($A33,'Return Data'!$B$7:$R$2843,12,0)</f>
        <v>28.151299999999999</v>
      </c>
      <c r="I33" s="66">
        <f t="shared" si="2"/>
        <v>15</v>
      </c>
      <c r="J33" s="65">
        <f>VLOOKUP($A33,'Return Data'!$B$7:$R$2843,13,0)</f>
        <v>47.633600000000001</v>
      </c>
      <c r="K33" s="66">
        <f t="shared" si="3"/>
        <v>15</v>
      </c>
      <c r="L33" s="65">
        <f>VLOOKUP($A33,'Return Data'!$B$7:$R$2843,17,0)</f>
        <v>14.080500000000001</v>
      </c>
      <c r="M33" s="66">
        <f t="shared" si="7"/>
        <v>17</v>
      </c>
      <c r="N33" s="65">
        <f>VLOOKUP($A33,'Return Data'!$B$7:$R$2843,14,0)</f>
        <v>8.9501000000000008</v>
      </c>
      <c r="O33" s="66">
        <f t="shared" si="8"/>
        <v>14</v>
      </c>
      <c r="P33" s="65">
        <f>VLOOKUP($A33,'Return Data'!$B$7:$R$2843,15,0)</f>
        <v>9.7251999999999992</v>
      </c>
      <c r="Q33" s="66">
        <f t="shared" si="9"/>
        <v>19</v>
      </c>
      <c r="R33" s="65">
        <f>VLOOKUP($A33,'Return Data'!$B$7:$R$2843,16,0)</f>
        <v>13.322699999999999</v>
      </c>
      <c r="S33" s="67">
        <f t="shared" si="5"/>
        <v>11</v>
      </c>
    </row>
    <row r="34" spans="1:19" x14ac:dyDescent="0.3">
      <c r="A34" s="63" t="s">
        <v>529</v>
      </c>
      <c r="B34" s="64">
        <f>VLOOKUP($A34,'Return Data'!$B$7:$R$2843,3,0)</f>
        <v>44326</v>
      </c>
      <c r="C34" s="65">
        <f>VLOOKUP($A34,'Return Data'!$B$7:$R$2843,4,0)</f>
        <v>95.9</v>
      </c>
      <c r="D34" s="65">
        <f>VLOOKUP($A34,'Return Data'!$B$7:$R$2843,10,0)</f>
        <v>0.57679999999999998</v>
      </c>
      <c r="E34" s="66">
        <f t="shared" si="0"/>
        <v>22</v>
      </c>
      <c r="F34" s="65">
        <f>VLOOKUP($A34,'Return Data'!$B$7:$R$2843,11,0)</f>
        <v>17.008299999999998</v>
      </c>
      <c r="G34" s="66">
        <f t="shared" si="1"/>
        <v>19</v>
      </c>
      <c r="H34" s="65">
        <f>VLOOKUP($A34,'Return Data'!$B$7:$R$2843,12,0)</f>
        <v>26.533799999999999</v>
      </c>
      <c r="I34" s="66">
        <f t="shared" si="2"/>
        <v>17</v>
      </c>
      <c r="J34" s="65">
        <f>VLOOKUP($A34,'Return Data'!$B$7:$R$2843,13,0)</f>
        <v>46.9056</v>
      </c>
      <c r="K34" s="66">
        <f t="shared" si="3"/>
        <v>17</v>
      </c>
      <c r="L34" s="65">
        <f>VLOOKUP($A34,'Return Data'!$B$7:$R$2843,17,0)</f>
        <v>12.781700000000001</v>
      </c>
      <c r="M34" s="66">
        <f t="shared" si="7"/>
        <v>23</v>
      </c>
      <c r="N34" s="65">
        <f>VLOOKUP($A34,'Return Data'!$B$7:$R$2843,14,0)</f>
        <v>7.9208999999999996</v>
      </c>
      <c r="O34" s="66">
        <f t="shared" si="8"/>
        <v>19</v>
      </c>
      <c r="P34" s="65">
        <f>VLOOKUP($A34,'Return Data'!$B$7:$R$2843,15,0)</f>
        <v>13.709099999999999</v>
      </c>
      <c r="Q34" s="66">
        <f t="shared" si="9"/>
        <v>5</v>
      </c>
      <c r="R34" s="65">
        <f>VLOOKUP($A34,'Return Data'!$B$7:$R$2843,16,0)</f>
        <v>11.1785</v>
      </c>
      <c r="S34" s="67">
        <f t="shared" si="5"/>
        <v>24</v>
      </c>
    </row>
    <row r="35" spans="1:19" x14ac:dyDescent="0.3">
      <c r="A35" s="63" t="s">
        <v>531</v>
      </c>
      <c r="B35" s="64">
        <f>VLOOKUP($A35,'Return Data'!$B$7:$R$2843,3,0)</f>
        <v>44326</v>
      </c>
      <c r="C35" s="65">
        <f>VLOOKUP($A35,'Return Data'!$B$7:$R$2843,4,0)</f>
        <v>237.37729999999999</v>
      </c>
      <c r="D35" s="65">
        <f>VLOOKUP($A35,'Return Data'!$B$7:$R$2843,10,0)</f>
        <v>18.836300000000001</v>
      </c>
      <c r="E35" s="66">
        <f t="shared" si="0"/>
        <v>1</v>
      </c>
      <c r="F35" s="65">
        <f>VLOOKUP($A35,'Return Data'!$B$7:$R$2843,11,0)</f>
        <v>43.844000000000001</v>
      </c>
      <c r="G35" s="66">
        <f t="shared" si="1"/>
        <v>1</v>
      </c>
      <c r="H35" s="65">
        <f>VLOOKUP($A35,'Return Data'!$B$7:$R$2843,12,0)</f>
        <v>53.0961</v>
      </c>
      <c r="I35" s="66">
        <f t="shared" si="2"/>
        <v>1</v>
      </c>
      <c r="J35" s="65">
        <f>VLOOKUP($A35,'Return Data'!$B$7:$R$2843,13,0)</f>
        <v>96.185299999999998</v>
      </c>
      <c r="K35" s="66">
        <f t="shared" si="3"/>
        <v>1</v>
      </c>
      <c r="L35" s="65">
        <f>VLOOKUP($A35,'Return Data'!$B$7:$R$2843,17,0)</f>
        <v>33.519399999999997</v>
      </c>
      <c r="M35" s="66">
        <f t="shared" si="7"/>
        <v>1</v>
      </c>
      <c r="N35" s="65">
        <f>VLOOKUP($A35,'Return Data'!$B$7:$R$2843,14,0)</f>
        <v>22.279</v>
      </c>
      <c r="O35" s="66">
        <f t="shared" si="8"/>
        <v>1</v>
      </c>
      <c r="P35" s="65">
        <f>VLOOKUP($A35,'Return Data'!$B$7:$R$2843,15,0)</f>
        <v>17.863099999999999</v>
      </c>
      <c r="Q35" s="66">
        <f t="shared" si="9"/>
        <v>1</v>
      </c>
      <c r="R35" s="65">
        <f>VLOOKUP($A35,'Return Data'!$B$7:$R$2843,16,0)</f>
        <v>17.0169</v>
      </c>
      <c r="S35" s="67">
        <f t="shared" si="5"/>
        <v>3</v>
      </c>
    </row>
    <row r="36" spans="1:19" x14ac:dyDescent="0.3">
      <c r="A36" s="63" t="s">
        <v>1843</v>
      </c>
      <c r="B36" s="64">
        <f>VLOOKUP($A36,'Return Data'!$B$7:$R$2843,3,0)</f>
        <v>44326</v>
      </c>
      <c r="C36" s="65">
        <f>VLOOKUP($A36,'Return Data'!$B$7:$R$2843,4,0)</f>
        <v>419.32731659932301</v>
      </c>
      <c r="D36" s="65">
        <f>VLOOKUP($A36,'Return Data'!$B$7:$R$2843,10,0)</f>
        <v>0.86670000000000003</v>
      </c>
      <c r="E36" s="66">
        <f t="shared" si="0"/>
        <v>19</v>
      </c>
      <c r="F36" s="65">
        <f>VLOOKUP($A36,'Return Data'!$B$7:$R$2843,11,0)</f>
        <v>18.169799999999999</v>
      </c>
      <c r="G36" s="66">
        <f t="shared" si="1"/>
        <v>16</v>
      </c>
      <c r="H36" s="65">
        <f>VLOOKUP($A36,'Return Data'!$B$7:$R$2843,12,0)</f>
        <v>24.5716</v>
      </c>
      <c r="I36" s="66">
        <f t="shared" si="2"/>
        <v>22</v>
      </c>
      <c r="J36" s="65">
        <f>VLOOKUP($A36,'Return Data'!$B$7:$R$2843,13,0)</f>
        <v>44.191299999999998</v>
      </c>
      <c r="K36" s="66">
        <f t="shared" si="3"/>
        <v>21</v>
      </c>
      <c r="L36" s="65">
        <f>VLOOKUP($A36,'Return Data'!$B$7:$R$2843,17,0)</f>
        <v>15.6426</v>
      </c>
      <c r="M36" s="66">
        <f t="shared" si="7"/>
        <v>8</v>
      </c>
      <c r="N36" s="65">
        <f>VLOOKUP($A36,'Return Data'!$B$7:$R$2843,14,0)</f>
        <v>11.6524</v>
      </c>
      <c r="O36" s="66">
        <f t="shared" si="8"/>
        <v>8</v>
      </c>
      <c r="P36" s="65">
        <f>VLOOKUP($A36,'Return Data'!$B$7:$R$2843,15,0)</f>
        <v>12.930400000000001</v>
      </c>
      <c r="Q36" s="66">
        <f t="shared" si="9"/>
        <v>8</v>
      </c>
      <c r="R36" s="65">
        <f>VLOOKUP($A36,'Return Data'!$B$7:$R$2843,16,0)</f>
        <v>15.8444</v>
      </c>
      <c r="S36" s="67">
        <f t="shared" si="5"/>
        <v>4</v>
      </c>
    </row>
    <row r="37" spans="1:19" x14ac:dyDescent="0.3">
      <c r="A37" s="63" t="s">
        <v>534</v>
      </c>
      <c r="B37" s="64">
        <f>VLOOKUP($A37,'Return Data'!$B$7:$R$2843,3,0)</f>
        <v>44326</v>
      </c>
      <c r="C37" s="65">
        <f>VLOOKUP($A37,'Return Data'!$B$7:$R$2843,4,0)</f>
        <v>20.552399999999999</v>
      </c>
      <c r="D37" s="65">
        <f>VLOOKUP($A37,'Return Data'!$B$7:$R$2843,10,0)</f>
        <v>-0.90839999999999999</v>
      </c>
      <c r="E37" s="66">
        <f t="shared" si="0"/>
        <v>29</v>
      </c>
      <c r="F37" s="65">
        <f>VLOOKUP($A37,'Return Data'!$B$7:$R$2843,11,0)</f>
        <v>11.368</v>
      </c>
      <c r="G37" s="66">
        <f t="shared" si="1"/>
        <v>31</v>
      </c>
      <c r="H37" s="65">
        <f>VLOOKUP($A37,'Return Data'!$B$7:$R$2843,12,0)</f>
        <v>19.114000000000001</v>
      </c>
      <c r="I37" s="66">
        <f t="shared" si="2"/>
        <v>32</v>
      </c>
      <c r="J37" s="65">
        <f>VLOOKUP($A37,'Return Data'!$B$7:$R$2843,13,0)</f>
        <v>36.329799999999999</v>
      </c>
      <c r="K37" s="66">
        <f t="shared" si="3"/>
        <v>31</v>
      </c>
      <c r="L37" s="65">
        <f>VLOOKUP($A37,'Return Data'!$B$7:$R$2843,17,0)</f>
        <v>11.946</v>
      </c>
      <c r="M37" s="66">
        <f t="shared" si="7"/>
        <v>25</v>
      </c>
      <c r="N37" s="65">
        <f>VLOOKUP($A37,'Return Data'!$B$7:$R$2843,14,0)</f>
        <v>8.3221000000000007</v>
      </c>
      <c r="O37" s="66">
        <f t="shared" si="8"/>
        <v>16</v>
      </c>
      <c r="P37" s="65">
        <f>VLOOKUP($A37,'Return Data'!$B$7:$R$2843,15,0)</f>
        <v>10.063499999999999</v>
      </c>
      <c r="Q37" s="66">
        <f t="shared" si="9"/>
        <v>18</v>
      </c>
      <c r="R37" s="65">
        <f>VLOOKUP($A37,'Return Data'!$B$7:$R$2843,16,0)</f>
        <v>10.1912</v>
      </c>
      <c r="S37" s="67">
        <f t="shared" si="5"/>
        <v>28</v>
      </c>
    </row>
    <row r="38" spans="1:19" x14ac:dyDescent="0.3">
      <c r="A38" s="63" t="s">
        <v>535</v>
      </c>
      <c r="B38" s="64">
        <f>VLOOKUP($A38,'Return Data'!$B$7:$R$2843,3,0)</f>
        <v>44326</v>
      </c>
      <c r="C38" s="65">
        <f>VLOOKUP($A38,'Return Data'!$B$7:$R$2843,4,0)</f>
        <v>114.5909</v>
      </c>
      <c r="D38" s="65">
        <f>VLOOKUP($A38,'Return Data'!$B$7:$R$2843,10,0)</f>
        <v>0.80659999999999998</v>
      </c>
      <c r="E38" s="66">
        <f t="shared" si="0"/>
        <v>20</v>
      </c>
      <c r="F38" s="65">
        <f>VLOOKUP($A38,'Return Data'!$B$7:$R$2843,11,0)</f>
        <v>16.647400000000001</v>
      </c>
      <c r="G38" s="66">
        <f t="shared" si="1"/>
        <v>20</v>
      </c>
      <c r="H38" s="65">
        <f>VLOOKUP($A38,'Return Data'!$B$7:$R$2843,12,0)</f>
        <v>23.6265</v>
      </c>
      <c r="I38" s="66">
        <f t="shared" si="2"/>
        <v>25</v>
      </c>
      <c r="J38" s="65">
        <f>VLOOKUP($A38,'Return Data'!$B$7:$R$2843,13,0)</f>
        <v>41.345300000000002</v>
      </c>
      <c r="K38" s="66">
        <f t="shared" si="3"/>
        <v>26</v>
      </c>
      <c r="L38" s="65">
        <f>VLOOKUP($A38,'Return Data'!$B$7:$R$2843,17,0)</f>
        <v>13.888999999999999</v>
      </c>
      <c r="M38" s="66">
        <f t="shared" si="7"/>
        <v>18</v>
      </c>
      <c r="N38" s="65">
        <f>VLOOKUP($A38,'Return Data'!$B$7:$R$2843,14,0)</f>
        <v>10.2441</v>
      </c>
      <c r="O38" s="66">
        <f t="shared" si="8"/>
        <v>12</v>
      </c>
      <c r="P38" s="65">
        <f>VLOOKUP($A38,'Return Data'!$B$7:$R$2843,15,0)</f>
        <v>12.5617</v>
      </c>
      <c r="Q38" s="66">
        <f t="shared" si="9"/>
        <v>9</v>
      </c>
      <c r="R38" s="65">
        <f>VLOOKUP($A38,'Return Data'!$B$7:$R$2843,16,0)</f>
        <v>12.3675</v>
      </c>
      <c r="S38" s="67">
        <f t="shared" si="5"/>
        <v>16</v>
      </c>
    </row>
    <row r="39" spans="1:19" x14ac:dyDescent="0.3">
      <c r="A39" s="63" t="s">
        <v>538</v>
      </c>
      <c r="B39" s="64">
        <f>VLOOKUP($A39,'Return Data'!$B$7:$R$2843,3,0)</f>
        <v>44326</v>
      </c>
      <c r="C39" s="65">
        <f>VLOOKUP($A39,'Return Data'!$B$7:$R$2843,4,0)</f>
        <v>356.00727244080599</v>
      </c>
      <c r="D39" s="65">
        <f>VLOOKUP($A39,'Return Data'!$B$7:$R$2843,10,0)</f>
        <v>-0.56189999999999996</v>
      </c>
      <c r="E39" s="66">
        <f t="shared" si="0"/>
        <v>27</v>
      </c>
      <c r="F39" s="65">
        <f>VLOOKUP($A39,'Return Data'!$B$7:$R$2843,11,0)</f>
        <v>16.0487</v>
      </c>
      <c r="G39" s="66">
        <f t="shared" si="1"/>
        <v>21</v>
      </c>
      <c r="H39" s="65">
        <f>VLOOKUP($A39,'Return Data'!$B$7:$R$2843,12,0)</f>
        <v>26.283200000000001</v>
      </c>
      <c r="I39" s="66">
        <f t="shared" si="2"/>
        <v>18</v>
      </c>
      <c r="J39" s="65">
        <f>VLOOKUP($A39,'Return Data'!$B$7:$R$2843,13,0)</f>
        <v>45.835000000000001</v>
      </c>
      <c r="K39" s="66">
        <f t="shared" si="3"/>
        <v>19</v>
      </c>
      <c r="L39" s="65">
        <f>VLOOKUP($A39,'Return Data'!$B$7:$R$2843,17,0)</f>
        <v>12.093400000000001</v>
      </c>
      <c r="M39" s="66">
        <f t="shared" si="7"/>
        <v>24</v>
      </c>
      <c r="N39" s="65">
        <f>VLOOKUP($A39,'Return Data'!$B$7:$R$2843,14,0)</f>
        <v>7.9124999999999996</v>
      </c>
      <c r="O39" s="66">
        <f t="shared" si="8"/>
        <v>20</v>
      </c>
      <c r="P39" s="65">
        <f>VLOOKUP($A39,'Return Data'!$B$7:$R$2843,15,0)</f>
        <v>9.3719000000000001</v>
      </c>
      <c r="Q39" s="66">
        <f t="shared" si="9"/>
        <v>20</v>
      </c>
      <c r="R39" s="65">
        <f>VLOOKUP($A39,'Return Data'!$B$7:$R$2843,16,0)</f>
        <v>14.9717</v>
      </c>
      <c r="S39" s="67">
        <f t="shared" si="5"/>
        <v>5</v>
      </c>
    </row>
    <row r="40" spans="1:19" x14ac:dyDescent="0.3">
      <c r="A40" s="63" t="s">
        <v>540</v>
      </c>
      <c r="B40" s="64">
        <f>VLOOKUP($A40,'Return Data'!$B$7:$R$2843,3,0)</f>
        <v>44326</v>
      </c>
      <c r="C40" s="65">
        <f>VLOOKUP($A40,'Return Data'!$B$7:$R$2843,4,0)</f>
        <v>220.41020922770599</v>
      </c>
      <c r="D40" s="65">
        <f>VLOOKUP($A40,'Return Data'!$B$7:$R$2843,10,0)</f>
        <v>3.4956999999999998</v>
      </c>
      <c r="E40" s="66">
        <f t="shared" si="0"/>
        <v>6</v>
      </c>
      <c r="F40" s="65">
        <f>VLOOKUP($A40,'Return Data'!$B$7:$R$2843,11,0)</f>
        <v>23.995000000000001</v>
      </c>
      <c r="G40" s="66">
        <f t="shared" si="1"/>
        <v>4</v>
      </c>
      <c r="H40" s="65">
        <f>VLOOKUP($A40,'Return Data'!$B$7:$R$2843,12,0)</f>
        <v>32.437199999999997</v>
      </c>
      <c r="I40" s="66">
        <f t="shared" si="2"/>
        <v>8</v>
      </c>
      <c r="J40" s="65">
        <f>VLOOKUP($A40,'Return Data'!$B$7:$R$2843,13,0)</f>
        <v>57.3352</v>
      </c>
      <c r="K40" s="66">
        <f t="shared" si="3"/>
        <v>6</v>
      </c>
      <c r="L40" s="65">
        <f>VLOOKUP($A40,'Return Data'!$B$7:$R$2843,17,0)</f>
        <v>14.3734</v>
      </c>
      <c r="M40" s="66">
        <f t="shared" si="7"/>
        <v>15</v>
      </c>
      <c r="N40" s="65">
        <f>VLOOKUP($A40,'Return Data'!$B$7:$R$2843,14,0)</f>
        <v>8.2783999999999995</v>
      </c>
      <c r="O40" s="66">
        <f t="shared" si="8"/>
        <v>17</v>
      </c>
      <c r="P40" s="65">
        <f>VLOOKUP($A40,'Return Data'!$B$7:$R$2843,15,0)</f>
        <v>11.270899999999999</v>
      </c>
      <c r="Q40" s="66">
        <f t="shared" si="9"/>
        <v>12</v>
      </c>
      <c r="R40" s="65">
        <f>VLOOKUP($A40,'Return Data'!$B$7:$R$2843,16,0)</f>
        <v>12.4445</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2.0839090909090912</v>
      </c>
      <c r="E42" s="74"/>
      <c r="F42" s="75">
        <f>AVERAGE(F8:F40)</f>
        <v>18.667675757575758</v>
      </c>
      <c r="G42" s="74"/>
      <c r="H42" s="75">
        <f>AVERAGE(H8:H40)</f>
        <v>28.19071515151515</v>
      </c>
      <c r="I42" s="74"/>
      <c r="J42" s="75">
        <f>AVERAGE(J8:J40)</f>
        <v>49.467648484848489</v>
      </c>
      <c r="K42" s="74"/>
      <c r="L42" s="75">
        <f>AVERAGE(L8:L40)</f>
        <v>15.156213793103451</v>
      </c>
      <c r="M42" s="74"/>
      <c r="N42" s="75">
        <f>AVERAGE(N8:N40)</f>
        <v>9.8591961538461526</v>
      </c>
      <c r="O42" s="74"/>
      <c r="P42" s="75">
        <f>AVERAGE(P8:P40)</f>
        <v>11.873113636363637</v>
      </c>
      <c r="Q42" s="74"/>
      <c r="R42" s="75">
        <f>AVERAGE(R8:R40)</f>
        <v>12.493836363636364</v>
      </c>
      <c r="S42" s="76"/>
    </row>
    <row r="43" spans="1:19" x14ac:dyDescent="0.3">
      <c r="A43" s="73" t="s">
        <v>28</v>
      </c>
      <c r="B43" s="74"/>
      <c r="C43" s="74"/>
      <c r="D43" s="75">
        <f>MIN(D8:D40)</f>
        <v>-2.2572999999999999</v>
      </c>
      <c r="E43" s="74"/>
      <c r="F43" s="75">
        <f>MIN(F8:F40)</f>
        <v>9.9418000000000006</v>
      </c>
      <c r="G43" s="74"/>
      <c r="H43" s="75">
        <f>MIN(H8:H40)</f>
        <v>18.591200000000001</v>
      </c>
      <c r="I43" s="74"/>
      <c r="J43" s="75">
        <f>MIN(J8:J40)</f>
        <v>33.161499999999997</v>
      </c>
      <c r="K43" s="74"/>
      <c r="L43" s="75">
        <f>MIN(L8:L40)</f>
        <v>6.56</v>
      </c>
      <c r="M43" s="74"/>
      <c r="N43" s="75">
        <f>MIN(N8:N40)</f>
        <v>1.8667</v>
      </c>
      <c r="O43" s="74"/>
      <c r="P43" s="75">
        <f>MIN(P8:P40)</f>
        <v>7.6641000000000004</v>
      </c>
      <c r="Q43" s="74"/>
      <c r="R43" s="75">
        <f>MIN(R8:R40)</f>
        <v>7.3422999999999998</v>
      </c>
      <c r="S43" s="76"/>
    </row>
    <row r="44" spans="1:19" ht="15" thickBot="1" x14ac:dyDescent="0.35">
      <c r="A44" s="77" t="s">
        <v>29</v>
      </c>
      <c r="B44" s="78"/>
      <c r="C44" s="78"/>
      <c r="D44" s="79">
        <f>MAX(D8:D40)</f>
        <v>18.836300000000001</v>
      </c>
      <c r="E44" s="78"/>
      <c r="F44" s="79">
        <f>MAX(F8:F40)</f>
        <v>43.844000000000001</v>
      </c>
      <c r="G44" s="78"/>
      <c r="H44" s="79">
        <f>MAX(H8:H40)</f>
        <v>53.0961</v>
      </c>
      <c r="I44" s="78"/>
      <c r="J44" s="79">
        <f>MAX(J8:J40)</f>
        <v>96.185299999999998</v>
      </c>
      <c r="K44" s="78"/>
      <c r="L44" s="79">
        <f>MAX(L8:L40)</f>
        <v>33.519399999999997</v>
      </c>
      <c r="M44" s="78"/>
      <c r="N44" s="79">
        <f>MAX(N8:N40)</f>
        <v>22.279</v>
      </c>
      <c r="O44" s="78"/>
      <c r="P44" s="79">
        <f>MAX(P8:P40)</f>
        <v>17.863099999999999</v>
      </c>
      <c r="Q44" s="78"/>
      <c r="R44" s="79">
        <f>MAX(R8:R40)</f>
        <v>21.7456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44326</v>
      </c>
      <c r="C8" s="65">
        <f>VLOOKUP($A8,'Return Data'!$B$7:$R$2843,4,0)</f>
        <v>50.021999999999998</v>
      </c>
      <c r="D8" s="65">
        <f>VLOOKUP($A8,'Return Data'!$B$7:$R$2843,10,0)</f>
        <v>7.5590000000000002</v>
      </c>
      <c r="E8" s="66">
        <f t="shared" ref="E8:E15" si="0">RANK(D8,D$8:D$31,0)</f>
        <v>8</v>
      </c>
      <c r="F8" s="65">
        <f>VLOOKUP($A8,'Return Data'!$B$7:$R$2843,11,0)</f>
        <v>24.130099999999999</v>
      </c>
      <c r="G8" s="66">
        <f t="shared" ref="G8:G15" si="1">RANK(F8,F$8:F$31,0)</f>
        <v>1</v>
      </c>
      <c r="H8" s="65">
        <f>VLOOKUP($A8,'Return Data'!$B$7:$R$2843,12,0)</f>
        <v>24.120799999999999</v>
      </c>
      <c r="I8" s="66">
        <f t="shared" ref="I8:I15" si="2">RANK(H8,H$8:H$31,0)</f>
        <v>1</v>
      </c>
      <c r="J8" s="65">
        <f>VLOOKUP($A8,'Return Data'!$B$7:$R$2843,13,0)</f>
        <v>29.4087</v>
      </c>
      <c r="K8" s="66">
        <f t="shared" ref="K8:K15" si="3">RANK(J8,J$8:J$31,0)</f>
        <v>1</v>
      </c>
      <c r="L8" s="65">
        <f>VLOOKUP($A8,'Return Data'!$B$7:$R$2843,17,0)</f>
        <v>10.591200000000001</v>
      </c>
      <c r="M8" s="66">
        <f t="shared" ref="M8:M15" si="4">RANK(L8,L$8:L$31,0)</f>
        <v>9</v>
      </c>
      <c r="N8" s="65">
        <f>VLOOKUP($A8,'Return Data'!$B$7:$R$2843,14,0)</f>
        <v>7.4688999999999997</v>
      </c>
      <c r="O8" s="66">
        <f t="shared" ref="O8:O15" si="5">RANK(N8,N$8:N$31,0)</f>
        <v>15</v>
      </c>
      <c r="P8" s="65">
        <f>VLOOKUP($A8,'Return Data'!$B$7:$R$2843,15,0)</f>
        <v>9.7483000000000004</v>
      </c>
      <c r="Q8" s="66">
        <f t="shared" ref="Q8:Q15" si="6">RANK(P8,P$8:P$31,0)</f>
        <v>4</v>
      </c>
      <c r="R8" s="65">
        <f>VLOOKUP($A8,'Return Data'!$B$7:$R$2843,16,0)</f>
        <v>10.9824</v>
      </c>
      <c r="S8" s="67">
        <f t="shared" ref="S8:S15" si="7">RANK(R8,R$8:R$31,0)</f>
        <v>1</v>
      </c>
    </row>
    <row r="9" spans="1:20" x14ac:dyDescent="0.3">
      <c r="A9" s="63" t="s">
        <v>1616</v>
      </c>
      <c r="B9" s="64">
        <f>VLOOKUP($A9,'Return Data'!$B$7:$R$2843,3,0)</f>
        <v>44326</v>
      </c>
      <c r="C9" s="65">
        <f>VLOOKUP($A9,'Return Data'!$B$7:$R$2843,4,0)</f>
        <v>25.142199999999999</v>
      </c>
      <c r="D9" s="65">
        <f>VLOOKUP($A9,'Return Data'!$B$7:$R$2843,10,0)</f>
        <v>7.6177999999999999</v>
      </c>
      <c r="E9" s="66">
        <f t="shared" si="0"/>
        <v>7</v>
      </c>
      <c r="F9" s="65">
        <f>VLOOKUP($A9,'Return Data'!$B$7:$R$2843,11,0)</f>
        <v>13.9993</v>
      </c>
      <c r="G9" s="66">
        <f t="shared" si="1"/>
        <v>8</v>
      </c>
      <c r="H9" s="65">
        <f>VLOOKUP($A9,'Return Data'!$B$7:$R$2843,12,0)</f>
        <v>15.3573</v>
      </c>
      <c r="I9" s="66">
        <f t="shared" si="2"/>
        <v>7</v>
      </c>
      <c r="J9" s="65">
        <f>VLOOKUP($A9,'Return Data'!$B$7:$R$2843,13,0)</f>
        <v>19.6587</v>
      </c>
      <c r="K9" s="66">
        <f t="shared" si="3"/>
        <v>7</v>
      </c>
      <c r="L9" s="65">
        <f>VLOOKUP($A9,'Return Data'!$B$7:$R$2843,17,0)</f>
        <v>9.1618999999999993</v>
      </c>
      <c r="M9" s="66">
        <f t="shared" si="4"/>
        <v>14</v>
      </c>
      <c r="N9" s="65">
        <f>VLOOKUP($A9,'Return Data'!$B$7:$R$2843,14,0)</f>
        <v>7.8758999999999997</v>
      </c>
      <c r="O9" s="66">
        <f t="shared" si="5"/>
        <v>12</v>
      </c>
      <c r="P9" s="65">
        <f>VLOOKUP($A9,'Return Data'!$B$7:$R$2843,15,0)</f>
        <v>8.4057999999999993</v>
      </c>
      <c r="Q9" s="66">
        <f t="shared" si="6"/>
        <v>10</v>
      </c>
      <c r="R9" s="65">
        <f>VLOOKUP($A9,'Return Data'!$B$7:$R$2843,16,0)</f>
        <v>9.5129999999999999</v>
      </c>
      <c r="S9" s="67">
        <f t="shared" si="7"/>
        <v>9</v>
      </c>
    </row>
    <row r="10" spans="1:20" x14ac:dyDescent="0.3">
      <c r="A10" s="63" t="s">
        <v>1617</v>
      </c>
      <c r="B10" s="64">
        <f>VLOOKUP($A10,'Return Data'!$B$7:$R$2843,3,0)</f>
        <v>44326</v>
      </c>
      <c r="C10" s="65">
        <f>VLOOKUP($A10,'Return Data'!$B$7:$R$2843,4,0)</f>
        <v>31.2803</v>
      </c>
      <c r="D10" s="65">
        <f>VLOOKUP($A10,'Return Data'!$B$7:$R$2843,10,0)</f>
        <v>0.6079</v>
      </c>
      <c r="E10" s="66">
        <f t="shared" si="0"/>
        <v>20</v>
      </c>
      <c r="F10" s="65">
        <f>VLOOKUP($A10,'Return Data'!$B$7:$R$2843,11,0)</f>
        <v>7.8372000000000002</v>
      </c>
      <c r="G10" s="66">
        <f t="shared" si="1"/>
        <v>20</v>
      </c>
      <c r="H10" s="65">
        <f>VLOOKUP($A10,'Return Data'!$B$7:$R$2843,12,0)</f>
        <v>7.6112000000000002</v>
      </c>
      <c r="I10" s="66">
        <f t="shared" si="2"/>
        <v>21</v>
      </c>
      <c r="J10" s="65">
        <f>VLOOKUP($A10,'Return Data'!$B$7:$R$2843,13,0)</f>
        <v>11.1577</v>
      </c>
      <c r="K10" s="66">
        <f t="shared" si="3"/>
        <v>20</v>
      </c>
      <c r="L10" s="65">
        <f>VLOOKUP($A10,'Return Data'!$B$7:$R$2843,17,0)</f>
        <v>11.7864</v>
      </c>
      <c r="M10" s="66">
        <f t="shared" si="4"/>
        <v>4</v>
      </c>
      <c r="N10" s="65">
        <f>VLOOKUP($A10,'Return Data'!$B$7:$R$2843,14,0)</f>
        <v>10.3926</v>
      </c>
      <c r="O10" s="66">
        <f t="shared" si="5"/>
        <v>3</v>
      </c>
      <c r="P10" s="65">
        <f>VLOOKUP($A10,'Return Data'!$B$7:$R$2843,15,0)</f>
        <v>9.3036999999999992</v>
      </c>
      <c r="Q10" s="66">
        <f t="shared" si="6"/>
        <v>8</v>
      </c>
      <c r="R10" s="65">
        <f>VLOOKUP($A10,'Return Data'!$B$7:$R$2843,16,0)</f>
        <v>9.4430999999999994</v>
      </c>
      <c r="S10" s="67">
        <f t="shared" si="7"/>
        <v>12</v>
      </c>
    </row>
    <row r="11" spans="1:20" x14ac:dyDescent="0.3">
      <c r="A11" s="63" t="s">
        <v>1618</v>
      </c>
      <c r="B11" s="64">
        <f>VLOOKUP($A11,'Return Data'!$B$7:$R$2843,3,0)</f>
        <v>44326</v>
      </c>
      <c r="C11" s="65">
        <f>VLOOKUP($A11,'Return Data'!$B$7:$R$2843,4,0)</f>
        <v>37.972499999999997</v>
      </c>
      <c r="D11" s="65">
        <f>VLOOKUP($A11,'Return Data'!$B$7:$R$2843,10,0)</f>
        <v>3.3031999999999999</v>
      </c>
      <c r="E11" s="66">
        <f t="shared" si="0"/>
        <v>16</v>
      </c>
      <c r="F11" s="65">
        <f>VLOOKUP($A11,'Return Data'!$B$7:$R$2843,11,0)</f>
        <v>11.444599999999999</v>
      </c>
      <c r="G11" s="66">
        <f t="shared" si="1"/>
        <v>13</v>
      </c>
      <c r="H11" s="65">
        <f>VLOOKUP($A11,'Return Data'!$B$7:$R$2843,12,0)</f>
        <v>11.5961</v>
      </c>
      <c r="I11" s="66">
        <f t="shared" si="2"/>
        <v>14</v>
      </c>
      <c r="J11" s="65">
        <f>VLOOKUP($A11,'Return Data'!$B$7:$R$2843,13,0)</f>
        <v>15.1333</v>
      </c>
      <c r="K11" s="66">
        <f t="shared" si="3"/>
        <v>14</v>
      </c>
      <c r="L11" s="65">
        <f>VLOOKUP($A11,'Return Data'!$B$7:$R$2843,17,0)</f>
        <v>10.287599999999999</v>
      </c>
      <c r="M11" s="66">
        <f t="shared" si="4"/>
        <v>10</v>
      </c>
      <c r="N11" s="65">
        <f>VLOOKUP($A11,'Return Data'!$B$7:$R$2843,14,0)</f>
        <v>9.0174000000000003</v>
      </c>
      <c r="O11" s="66">
        <f t="shared" si="5"/>
        <v>6</v>
      </c>
      <c r="P11" s="65">
        <f>VLOOKUP($A11,'Return Data'!$B$7:$R$2843,15,0)</f>
        <v>9.6472999999999995</v>
      </c>
      <c r="Q11" s="66">
        <f t="shared" si="6"/>
        <v>5</v>
      </c>
      <c r="R11" s="65">
        <f>VLOOKUP($A11,'Return Data'!$B$7:$R$2843,16,0)</f>
        <v>10.003500000000001</v>
      </c>
      <c r="S11" s="67">
        <f t="shared" si="7"/>
        <v>5</v>
      </c>
    </row>
    <row r="12" spans="1:20" x14ac:dyDescent="0.3">
      <c r="A12" s="63" t="s">
        <v>1619</v>
      </c>
      <c r="B12" s="64">
        <f>VLOOKUP($A12,'Return Data'!$B$7:$R$2843,3,0)</f>
        <v>44326</v>
      </c>
      <c r="C12" s="65">
        <f>VLOOKUP($A12,'Return Data'!$B$7:$R$2843,4,0)</f>
        <v>22.481400000000001</v>
      </c>
      <c r="D12" s="65">
        <f>VLOOKUP($A12,'Return Data'!$B$7:$R$2843,10,0)</f>
        <v>5.5936000000000003</v>
      </c>
      <c r="E12" s="66">
        <f t="shared" si="0"/>
        <v>12</v>
      </c>
      <c r="F12" s="65">
        <f>VLOOKUP($A12,'Return Data'!$B$7:$R$2843,11,0)</f>
        <v>8.7880000000000003</v>
      </c>
      <c r="G12" s="66">
        <f t="shared" si="1"/>
        <v>18</v>
      </c>
      <c r="H12" s="65">
        <f>VLOOKUP($A12,'Return Data'!$B$7:$R$2843,12,0)</f>
        <v>9.8073999999999995</v>
      </c>
      <c r="I12" s="66">
        <f t="shared" si="2"/>
        <v>18</v>
      </c>
      <c r="J12" s="65">
        <f>VLOOKUP($A12,'Return Data'!$B$7:$R$2843,13,0)</f>
        <v>15.618399999999999</v>
      </c>
      <c r="K12" s="66">
        <f t="shared" si="3"/>
        <v>12</v>
      </c>
      <c r="L12" s="65">
        <f>VLOOKUP($A12,'Return Data'!$B$7:$R$2843,17,0)</f>
        <v>2.3485999999999998</v>
      </c>
      <c r="M12" s="66">
        <f t="shared" si="4"/>
        <v>20</v>
      </c>
      <c r="N12" s="65">
        <f>VLOOKUP($A12,'Return Data'!$B$7:$R$2843,14,0)</f>
        <v>1.3427</v>
      </c>
      <c r="O12" s="66">
        <f t="shared" si="5"/>
        <v>20</v>
      </c>
      <c r="P12" s="65">
        <f>VLOOKUP($A12,'Return Data'!$B$7:$R$2843,15,0)</f>
        <v>5.0351999999999997</v>
      </c>
      <c r="Q12" s="66">
        <f t="shared" si="6"/>
        <v>19</v>
      </c>
      <c r="R12" s="65">
        <f>VLOOKUP($A12,'Return Data'!$B$7:$R$2843,16,0)</f>
        <v>6.7530999999999999</v>
      </c>
      <c r="S12" s="67">
        <f t="shared" si="7"/>
        <v>21</v>
      </c>
    </row>
    <row r="13" spans="1:20" x14ac:dyDescent="0.3">
      <c r="A13" s="63" t="s">
        <v>1620</v>
      </c>
      <c r="B13" s="64">
        <f>VLOOKUP($A13,'Return Data'!$B$7:$R$2843,3,0)</f>
        <v>44326</v>
      </c>
      <c r="C13" s="65">
        <f>VLOOKUP($A13,'Return Data'!$B$7:$R$2843,4,0)</f>
        <v>77.121399999999994</v>
      </c>
      <c r="D13" s="65">
        <f>VLOOKUP($A13,'Return Data'!$B$7:$R$2843,10,0)</f>
        <v>8.5062999999999995</v>
      </c>
      <c r="E13" s="66">
        <f t="shared" si="0"/>
        <v>5</v>
      </c>
      <c r="F13" s="65">
        <f>VLOOKUP($A13,'Return Data'!$B$7:$R$2843,11,0)</f>
        <v>14.1031</v>
      </c>
      <c r="G13" s="66">
        <f t="shared" si="1"/>
        <v>6</v>
      </c>
      <c r="H13" s="65">
        <f>VLOOKUP($A13,'Return Data'!$B$7:$R$2843,12,0)</f>
        <v>15.0436</v>
      </c>
      <c r="I13" s="66">
        <f t="shared" si="2"/>
        <v>9</v>
      </c>
      <c r="J13" s="65">
        <f>VLOOKUP($A13,'Return Data'!$B$7:$R$2843,13,0)</f>
        <v>19.635200000000001</v>
      </c>
      <c r="K13" s="66">
        <f t="shared" si="3"/>
        <v>8</v>
      </c>
      <c r="L13" s="65">
        <f>VLOOKUP($A13,'Return Data'!$B$7:$R$2843,17,0)</f>
        <v>13.8348</v>
      </c>
      <c r="M13" s="66">
        <f t="shared" si="4"/>
        <v>2</v>
      </c>
      <c r="N13" s="65">
        <f>VLOOKUP($A13,'Return Data'!$B$7:$R$2843,14,0)</f>
        <v>11.4467</v>
      </c>
      <c r="O13" s="66">
        <f t="shared" si="5"/>
        <v>1</v>
      </c>
      <c r="P13" s="65">
        <f>VLOOKUP($A13,'Return Data'!$B$7:$R$2843,15,0)</f>
        <v>10.2285</v>
      </c>
      <c r="Q13" s="66">
        <f t="shared" si="6"/>
        <v>3</v>
      </c>
      <c r="R13" s="65">
        <f>VLOOKUP($A13,'Return Data'!$B$7:$R$2843,16,0)</f>
        <v>10.273999999999999</v>
      </c>
      <c r="S13" s="67">
        <f t="shared" si="7"/>
        <v>4</v>
      </c>
    </row>
    <row r="14" spans="1:20" x14ac:dyDescent="0.3">
      <c r="A14" s="63" t="s">
        <v>1621</v>
      </c>
      <c r="B14" s="64">
        <f>VLOOKUP($A14,'Return Data'!$B$7:$R$2843,3,0)</f>
        <v>44326</v>
      </c>
      <c r="C14" s="65">
        <f>VLOOKUP($A14,'Return Data'!$B$7:$R$2843,4,0)</f>
        <v>45.502600000000001</v>
      </c>
      <c r="D14" s="65">
        <f>VLOOKUP($A14,'Return Data'!$B$7:$R$2843,10,0)</f>
        <v>10.8567</v>
      </c>
      <c r="E14" s="66">
        <f t="shared" si="0"/>
        <v>2</v>
      </c>
      <c r="F14" s="65">
        <f>VLOOKUP($A14,'Return Data'!$B$7:$R$2843,11,0)</f>
        <v>14.706200000000001</v>
      </c>
      <c r="G14" s="66">
        <f t="shared" si="1"/>
        <v>5</v>
      </c>
      <c r="H14" s="65">
        <f>VLOOKUP($A14,'Return Data'!$B$7:$R$2843,12,0)</f>
        <v>15.321099999999999</v>
      </c>
      <c r="I14" s="66">
        <f t="shared" si="2"/>
        <v>8</v>
      </c>
      <c r="J14" s="65">
        <f>VLOOKUP($A14,'Return Data'!$B$7:$R$2843,13,0)</f>
        <v>20.3004</v>
      </c>
      <c r="K14" s="66">
        <f t="shared" si="3"/>
        <v>6</v>
      </c>
      <c r="L14" s="65">
        <f>VLOOKUP($A14,'Return Data'!$B$7:$R$2843,17,0)</f>
        <v>10.637</v>
      </c>
      <c r="M14" s="66">
        <f t="shared" si="4"/>
        <v>8</v>
      </c>
      <c r="N14" s="65">
        <f>VLOOKUP($A14,'Return Data'!$B$7:$R$2843,14,0)</f>
        <v>6.5008999999999997</v>
      </c>
      <c r="O14" s="66">
        <f t="shared" si="5"/>
        <v>17</v>
      </c>
      <c r="P14" s="65">
        <f>VLOOKUP($A14,'Return Data'!$B$7:$R$2843,15,0)</f>
        <v>8.1716999999999995</v>
      </c>
      <c r="Q14" s="66">
        <f t="shared" si="6"/>
        <v>12</v>
      </c>
      <c r="R14" s="65">
        <f>VLOOKUP($A14,'Return Data'!$B$7:$R$2843,16,0)</f>
        <v>8.6585000000000001</v>
      </c>
      <c r="S14" s="67">
        <f t="shared" si="7"/>
        <v>16</v>
      </c>
    </row>
    <row r="15" spans="1:20" x14ac:dyDescent="0.3">
      <c r="A15" s="63" t="s">
        <v>1622</v>
      </c>
      <c r="B15" s="64">
        <f>VLOOKUP($A15,'Return Data'!$B$7:$R$2843,3,0)</f>
        <v>44326</v>
      </c>
      <c r="C15" s="65">
        <f>VLOOKUP($A15,'Return Data'!$B$7:$R$2843,4,0)</f>
        <v>69.236999999999995</v>
      </c>
      <c r="D15" s="65">
        <f>VLOOKUP($A15,'Return Data'!$B$7:$R$2843,10,0)</f>
        <v>6.9863</v>
      </c>
      <c r="E15" s="66">
        <f t="shared" si="0"/>
        <v>9</v>
      </c>
      <c r="F15" s="65">
        <f>VLOOKUP($A15,'Return Data'!$B$7:$R$2843,11,0)</f>
        <v>14.007300000000001</v>
      </c>
      <c r="G15" s="66">
        <f t="shared" si="1"/>
        <v>7</v>
      </c>
      <c r="H15" s="65">
        <f>VLOOKUP($A15,'Return Data'!$B$7:$R$2843,12,0)</f>
        <v>14.3696</v>
      </c>
      <c r="I15" s="66">
        <f t="shared" si="2"/>
        <v>10</v>
      </c>
      <c r="J15" s="65">
        <f>VLOOKUP($A15,'Return Data'!$B$7:$R$2843,13,0)</f>
        <v>17.734000000000002</v>
      </c>
      <c r="K15" s="66">
        <f t="shared" si="3"/>
        <v>10</v>
      </c>
      <c r="L15" s="65">
        <f>VLOOKUP($A15,'Return Data'!$B$7:$R$2843,17,0)</f>
        <v>9.4102999999999994</v>
      </c>
      <c r="M15" s="66">
        <f t="shared" si="4"/>
        <v>11</v>
      </c>
      <c r="N15" s="65">
        <f>VLOOKUP($A15,'Return Data'!$B$7:$R$2843,14,0)</f>
        <v>7.9885999999999999</v>
      </c>
      <c r="O15" s="66">
        <f t="shared" si="5"/>
        <v>10</v>
      </c>
      <c r="P15" s="65">
        <f>VLOOKUP($A15,'Return Data'!$B$7:$R$2843,15,0)</f>
        <v>8.0604999999999993</v>
      </c>
      <c r="Q15" s="66">
        <f t="shared" si="6"/>
        <v>15</v>
      </c>
      <c r="R15" s="65">
        <f>VLOOKUP($A15,'Return Data'!$B$7:$R$2843,16,0)</f>
        <v>9.4859000000000009</v>
      </c>
      <c r="S15" s="67">
        <f t="shared" si="7"/>
        <v>10</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44326</v>
      </c>
      <c r="C17" s="65">
        <f>VLOOKUP($A17,'Return Data'!$B$7:$R$2843,4,0)</f>
        <v>57.2547</v>
      </c>
      <c r="D17" s="65">
        <f>VLOOKUP($A17,'Return Data'!$B$7:$R$2843,10,0)</f>
        <v>10.4474</v>
      </c>
      <c r="E17" s="66">
        <f t="shared" ref="E17:E26" si="8">RANK(D17,D$8:D$31,0)</f>
        <v>3</v>
      </c>
      <c r="F17" s="65">
        <f>VLOOKUP($A17,'Return Data'!$B$7:$R$2843,11,0)</f>
        <v>21.008199999999999</v>
      </c>
      <c r="G17" s="66">
        <f t="shared" ref="G17:G26" si="9">RANK(F17,F$8:F$31,0)</f>
        <v>2</v>
      </c>
      <c r="H17" s="65">
        <f>VLOOKUP($A17,'Return Data'!$B$7:$R$2843,12,0)</f>
        <v>19.844000000000001</v>
      </c>
      <c r="I17" s="66">
        <f t="shared" ref="I17:I26" si="10">RANK(H17,H$8:H$31,0)</f>
        <v>2</v>
      </c>
      <c r="J17" s="65">
        <f>VLOOKUP($A17,'Return Data'!$B$7:$R$2843,13,0)</f>
        <v>24.9758</v>
      </c>
      <c r="K17" s="66">
        <f t="shared" ref="K17:K26" si="11">RANK(J17,J$8:J$31,0)</f>
        <v>2</v>
      </c>
      <c r="L17" s="65">
        <f>VLOOKUP($A17,'Return Data'!$B$7:$R$2843,17,0)</f>
        <v>10.8088</v>
      </c>
      <c r="M17" s="66">
        <f t="shared" ref="M17:M26" si="12">RANK(L17,L$8:L$31,0)</f>
        <v>7</v>
      </c>
      <c r="N17" s="65">
        <f>VLOOKUP($A17,'Return Data'!$B$7:$R$2843,14,0)</f>
        <v>8.8219999999999992</v>
      </c>
      <c r="O17" s="66">
        <f t="shared" ref="O17:O26" si="13">RANK(N17,N$8:N$31,0)</f>
        <v>8</v>
      </c>
      <c r="P17" s="65">
        <f>VLOOKUP($A17,'Return Data'!$B$7:$R$2843,15,0)</f>
        <v>9.3312000000000008</v>
      </c>
      <c r="Q17" s="66">
        <f>RANK(P17,P$8:P$31,0)</f>
        <v>6</v>
      </c>
      <c r="R17" s="65">
        <f>VLOOKUP($A17,'Return Data'!$B$7:$R$2843,16,0)</f>
        <v>9.6667000000000005</v>
      </c>
      <c r="S17" s="67">
        <f t="shared" ref="S17:S26" si="14">RANK(R17,R$8:R$31,0)</f>
        <v>8</v>
      </c>
    </row>
    <row r="18" spans="1:19" x14ac:dyDescent="0.3">
      <c r="A18" s="63" t="s">
        <v>1625</v>
      </c>
      <c r="B18" s="64">
        <f>VLOOKUP($A18,'Return Data'!$B$7:$R$2843,3,0)</f>
        <v>44326</v>
      </c>
      <c r="C18" s="65">
        <f>VLOOKUP($A18,'Return Data'!$B$7:$R$2843,4,0)</f>
        <v>46.351500000000001</v>
      </c>
      <c r="D18" s="65">
        <f>VLOOKUP($A18,'Return Data'!$B$7:$R$2843,10,0)</f>
        <v>2.9129</v>
      </c>
      <c r="E18" s="66">
        <f t="shared" si="8"/>
        <v>17</v>
      </c>
      <c r="F18" s="65">
        <f>VLOOKUP($A18,'Return Data'!$B$7:$R$2843,11,0)</f>
        <v>11.1913</v>
      </c>
      <c r="G18" s="66">
        <f t="shared" si="9"/>
        <v>14</v>
      </c>
      <c r="H18" s="65">
        <f>VLOOKUP($A18,'Return Data'!$B$7:$R$2843,12,0)</f>
        <v>13.1175</v>
      </c>
      <c r="I18" s="66">
        <f t="shared" si="10"/>
        <v>12</v>
      </c>
      <c r="J18" s="65">
        <f>VLOOKUP($A18,'Return Data'!$B$7:$R$2843,13,0)</f>
        <v>17.225899999999999</v>
      </c>
      <c r="K18" s="66">
        <f t="shared" si="11"/>
        <v>11</v>
      </c>
      <c r="L18" s="65">
        <f>VLOOKUP($A18,'Return Data'!$B$7:$R$2843,17,0)</f>
        <v>11.4886</v>
      </c>
      <c r="M18" s="66">
        <f t="shared" si="12"/>
        <v>5</v>
      </c>
      <c r="N18" s="65">
        <f>VLOOKUP($A18,'Return Data'!$B$7:$R$2843,14,0)</f>
        <v>8.8513000000000002</v>
      </c>
      <c r="O18" s="66">
        <f t="shared" si="13"/>
        <v>7</v>
      </c>
      <c r="P18" s="65">
        <f>VLOOKUP($A18,'Return Data'!$B$7:$R$2843,15,0)</f>
        <v>8.58</v>
      </c>
      <c r="Q18" s="66">
        <f>RANK(P18,P$8:P$31,0)</f>
        <v>9</v>
      </c>
      <c r="R18" s="65">
        <f>VLOOKUP($A18,'Return Data'!$B$7:$R$2843,16,0)</f>
        <v>8.9232999999999993</v>
      </c>
      <c r="S18" s="67">
        <f t="shared" si="14"/>
        <v>14</v>
      </c>
    </row>
    <row r="19" spans="1:19" x14ac:dyDescent="0.3">
      <c r="A19" s="63" t="s">
        <v>1626</v>
      </c>
      <c r="B19" s="64">
        <f>VLOOKUP($A19,'Return Data'!$B$7:$R$2843,3,0)</f>
        <v>44326</v>
      </c>
      <c r="C19" s="65">
        <f>VLOOKUP($A19,'Return Data'!$B$7:$R$2843,4,0)</f>
        <v>54.895899999999997</v>
      </c>
      <c r="D19" s="65">
        <f>VLOOKUP($A19,'Return Data'!$B$7:$R$2843,10,0)</f>
        <v>4.9142000000000001</v>
      </c>
      <c r="E19" s="66">
        <f t="shared" si="8"/>
        <v>13</v>
      </c>
      <c r="F19" s="65">
        <f>VLOOKUP($A19,'Return Data'!$B$7:$R$2843,11,0)</f>
        <v>11.6615</v>
      </c>
      <c r="G19" s="66">
        <f t="shared" si="9"/>
        <v>12</v>
      </c>
      <c r="H19" s="65">
        <f>VLOOKUP($A19,'Return Data'!$B$7:$R$2843,12,0)</f>
        <v>13.9194</v>
      </c>
      <c r="I19" s="66">
        <f t="shared" si="10"/>
        <v>11</v>
      </c>
      <c r="J19" s="65">
        <f>VLOOKUP($A19,'Return Data'!$B$7:$R$2843,13,0)</f>
        <v>18.685199999999998</v>
      </c>
      <c r="K19" s="66">
        <f t="shared" si="11"/>
        <v>9</v>
      </c>
      <c r="L19" s="65">
        <f>VLOOKUP($A19,'Return Data'!$B$7:$R$2843,17,0)</f>
        <v>10.9549</v>
      </c>
      <c r="M19" s="66">
        <f t="shared" si="12"/>
        <v>6</v>
      </c>
      <c r="N19" s="65">
        <f>VLOOKUP($A19,'Return Data'!$B$7:$R$2843,14,0)</f>
        <v>9.5626999999999995</v>
      </c>
      <c r="O19" s="66">
        <f t="shared" si="13"/>
        <v>4</v>
      </c>
      <c r="P19" s="65">
        <f>VLOOKUP($A19,'Return Data'!$B$7:$R$2843,15,0)</f>
        <v>10.8003</v>
      </c>
      <c r="Q19" s="66">
        <f>RANK(P19,P$8:P$31,0)</f>
        <v>2</v>
      </c>
      <c r="R19" s="65">
        <f>VLOOKUP($A19,'Return Data'!$B$7:$R$2843,16,0)</f>
        <v>10.9626</v>
      </c>
      <c r="S19" s="67">
        <f t="shared" si="14"/>
        <v>2</v>
      </c>
    </row>
    <row r="20" spans="1:19" x14ac:dyDescent="0.3">
      <c r="A20" s="63" t="s">
        <v>1627</v>
      </c>
      <c r="B20" s="64">
        <f>VLOOKUP($A20,'Return Data'!$B$7:$R$2843,3,0)</f>
        <v>44326</v>
      </c>
      <c r="C20" s="65">
        <f>VLOOKUP($A20,'Return Data'!$B$7:$R$2843,4,0)</f>
        <v>26.683499999999999</v>
      </c>
      <c r="D20" s="65">
        <f>VLOOKUP($A20,'Return Data'!$B$7:$R$2843,10,0)</f>
        <v>1.2178</v>
      </c>
      <c r="E20" s="66">
        <f t="shared" si="8"/>
        <v>18</v>
      </c>
      <c r="F20" s="65">
        <f>VLOOKUP($A20,'Return Data'!$B$7:$R$2843,11,0)</f>
        <v>9.0856999999999992</v>
      </c>
      <c r="G20" s="66">
        <f t="shared" si="9"/>
        <v>17</v>
      </c>
      <c r="H20" s="65">
        <f>VLOOKUP($A20,'Return Data'!$B$7:$R$2843,12,0)</f>
        <v>9.8330000000000002</v>
      </c>
      <c r="I20" s="66">
        <f t="shared" si="10"/>
        <v>17</v>
      </c>
      <c r="J20" s="65">
        <f>VLOOKUP($A20,'Return Data'!$B$7:$R$2843,13,0)</f>
        <v>14.0002</v>
      </c>
      <c r="K20" s="66">
        <f t="shared" si="11"/>
        <v>16</v>
      </c>
      <c r="L20" s="65">
        <f>VLOOKUP($A20,'Return Data'!$B$7:$R$2843,17,0)</f>
        <v>8.8827999999999996</v>
      </c>
      <c r="M20" s="66">
        <f t="shared" si="12"/>
        <v>15</v>
      </c>
      <c r="N20" s="65">
        <f>VLOOKUP($A20,'Return Data'!$B$7:$R$2843,14,0)</f>
        <v>7.7666000000000004</v>
      </c>
      <c r="O20" s="66">
        <f t="shared" si="13"/>
        <v>14</v>
      </c>
      <c r="P20" s="65">
        <f>VLOOKUP($A20,'Return Data'!$B$7:$R$2843,15,0)</f>
        <v>8.3724000000000007</v>
      </c>
      <c r="Q20" s="66">
        <f>RANK(P20,P$8:P$31,0)</f>
        <v>11</v>
      </c>
      <c r="R20" s="65">
        <f>VLOOKUP($A20,'Return Data'!$B$7:$R$2843,16,0)</f>
        <v>9.0725999999999996</v>
      </c>
      <c r="S20" s="67">
        <f t="shared" si="14"/>
        <v>13</v>
      </c>
    </row>
    <row r="21" spans="1:19" x14ac:dyDescent="0.3">
      <c r="A21" s="63" t="s">
        <v>1628</v>
      </c>
      <c r="B21" s="64">
        <f>VLOOKUP($A21,'Return Data'!$B$7:$R$2843,3,0)</f>
        <v>44326</v>
      </c>
      <c r="C21" s="65">
        <f>VLOOKUP($A21,'Return Data'!$B$7:$R$2843,4,0)</f>
        <v>16.703199999999999</v>
      </c>
      <c r="D21" s="65">
        <f>VLOOKUP($A21,'Return Data'!$B$7:$R$2843,10,0)</f>
        <v>-1.5531999999999999</v>
      </c>
      <c r="E21" s="66">
        <f t="shared" si="8"/>
        <v>21</v>
      </c>
      <c r="F21" s="65">
        <f>VLOOKUP($A21,'Return Data'!$B$7:$R$2843,11,0)</f>
        <v>11.896599999999999</v>
      </c>
      <c r="G21" s="66">
        <f t="shared" si="9"/>
        <v>11</v>
      </c>
      <c r="H21" s="65">
        <f>VLOOKUP($A21,'Return Data'!$B$7:$R$2843,12,0)</f>
        <v>15.600199999999999</v>
      </c>
      <c r="I21" s="66">
        <f t="shared" si="10"/>
        <v>6</v>
      </c>
      <c r="J21" s="65">
        <f>VLOOKUP($A21,'Return Data'!$B$7:$R$2843,13,0)</f>
        <v>14.8012</v>
      </c>
      <c r="K21" s="66">
        <f t="shared" si="11"/>
        <v>15</v>
      </c>
      <c r="L21" s="65">
        <f>VLOOKUP($A21,'Return Data'!$B$7:$R$2843,17,0)</f>
        <v>8.7489000000000008</v>
      </c>
      <c r="M21" s="66">
        <f t="shared" si="12"/>
        <v>16</v>
      </c>
      <c r="N21" s="65">
        <f>VLOOKUP($A21,'Return Data'!$B$7:$R$2843,14,0)</f>
        <v>7.8747999999999996</v>
      </c>
      <c r="O21" s="66">
        <f t="shared" si="13"/>
        <v>13</v>
      </c>
      <c r="P21" s="65"/>
      <c r="Q21" s="66"/>
      <c r="R21" s="65">
        <f>VLOOKUP($A21,'Return Data'!$B$7:$R$2843,16,0)</f>
        <v>9.8872999999999998</v>
      </c>
      <c r="S21" s="67">
        <f t="shared" si="14"/>
        <v>6</v>
      </c>
    </row>
    <row r="22" spans="1:19" x14ac:dyDescent="0.3">
      <c r="A22" s="63" t="s">
        <v>1629</v>
      </c>
      <c r="B22" s="64">
        <f>VLOOKUP($A22,'Return Data'!$B$7:$R$2843,3,0)</f>
        <v>44326</v>
      </c>
      <c r="C22" s="65">
        <f>VLOOKUP($A22,'Return Data'!$B$7:$R$2843,4,0)</f>
        <v>43.0304</v>
      </c>
      <c r="D22" s="65">
        <f>VLOOKUP($A22,'Return Data'!$B$7:$R$2843,10,0)</f>
        <v>8.0670999999999999</v>
      </c>
      <c r="E22" s="66">
        <f t="shared" si="8"/>
        <v>6</v>
      </c>
      <c r="F22" s="65">
        <f>VLOOKUP($A22,'Return Data'!$B$7:$R$2843,11,0)</f>
        <v>20.274899999999999</v>
      </c>
      <c r="G22" s="66">
        <f t="shared" si="9"/>
        <v>3</v>
      </c>
      <c r="H22" s="65">
        <f>VLOOKUP($A22,'Return Data'!$B$7:$R$2843,12,0)</f>
        <v>19.617899999999999</v>
      </c>
      <c r="I22" s="66">
        <f t="shared" si="10"/>
        <v>3</v>
      </c>
      <c r="J22" s="65">
        <f>VLOOKUP($A22,'Return Data'!$B$7:$R$2843,13,0)</f>
        <v>24.146799999999999</v>
      </c>
      <c r="K22" s="66">
        <f t="shared" si="11"/>
        <v>4</v>
      </c>
      <c r="L22" s="65">
        <f>VLOOKUP($A22,'Return Data'!$B$7:$R$2843,17,0)</f>
        <v>14.6454</v>
      </c>
      <c r="M22" s="66">
        <f t="shared" si="12"/>
        <v>1</v>
      </c>
      <c r="N22" s="65">
        <f>VLOOKUP($A22,'Return Data'!$B$7:$R$2843,14,0)</f>
        <v>11.2989</v>
      </c>
      <c r="O22" s="66">
        <f t="shared" si="13"/>
        <v>2</v>
      </c>
      <c r="P22" s="65">
        <f>VLOOKUP($A22,'Return Data'!$B$7:$R$2843,15,0)</f>
        <v>11.0375</v>
      </c>
      <c r="Q22" s="66">
        <f>RANK(P22,P$8:P$31,0)</f>
        <v>1</v>
      </c>
      <c r="R22" s="65">
        <f>VLOOKUP($A22,'Return Data'!$B$7:$R$2843,16,0)</f>
        <v>10.837899999999999</v>
      </c>
      <c r="S22" s="67">
        <f t="shared" si="14"/>
        <v>3</v>
      </c>
    </row>
    <row r="23" spans="1:19" x14ac:dyDescent="0.3">
      <c r="A23" s="63" t="s">
        <v>1630</v>
      </c>
      <c r="B23" s="64">
        <f>VLOOKUP($A23,'Return Data'!$B$7:$R$2843,3,0)</f>
        <v>44326</v>
      </c>
      <c r="C23" s="65">
        <f>VLOOKUP($A23,'Return Data'!$B$7:$R$2843,4,0)</f>
        <v>43.050699999999999</v>
      </c>
      <c r="D23" s="65">
        <f>VLOOKUP($A23,'Return Data'!$B$7:$R$2843,10,0)</f>
        <v>6.8544</v>
      </c>
      <c r="E23" s="66">
        <f t="shared" si="8"/>
        <v>10</v>
      </c>
      <c r="F23" s="65">
        <f>VLOOKUP($A23,'Return Data'!$B$7:$R$2843,11,0)</f>
        <v>11.1853</v>
      </c>
      <c r="G23" s="66">
        <f t="shared" si="9"/>
        <v>15</v>
      </c>
      <c r="H23" s="65">
        <f>VLOOKUP($A23,'Return Data'!$B$7:$R$2843,12,0)</f>
        <v>11.3962</v>
      </c>
      <c r="I23" s="66">
        <f t="shared" si="10"/>
        <v>15</v>
      </c>
      <c r="J23" s="65">
        <f>VLOOKUP($A23,'Return Data'!$B$7:$R$2843,13,0)</f>
        <v>13.964499999999999</v>
      </c>
      <c r="K23" s="66">
        <f t="shared" si="11"/>
        <v>17</v>
      </c>
      <c r="L23" s="65">
        <f>VLOOKUP($A23,'Return Data'!$B$7:$R$2843,17,0)</f>
        <v>9.3637999999999995</v>
      </c>
      <c r="M23" s="66">
        <f t="shared" si="12"/>
        <v>12</v>
      </c>
      <c r="N23" s="65">
        <f>VLOOKUP($A23,'Return Data'!$B$7:$R$2843,14,0)</f>
        <v>7.9787999999999997</v>
      </c>
      <c r="O23" s="66">
        <f t="shared" si="13"/>
        <v>11</v>
      </c>
      <c r="P23" s="65">
        <f>VLOOKUP($A23,'Return Data'!$B$7:$R$2843,15,0)</f>
        <v>8.1226000000000003</v>
      </c>
      <c r="Q23" s="66">
        <f>RANK(P23,P$8:P$31,0)</f>
        <v>13</v>
      </c>
      <c r="R23" s="65">
        <f>VLOOKUP($A23,'Return Data'!$B$7:$R$2843,16,0)</f>
        <v>8.1172000000000004</v>
      </c>
      <c r="S23" s="67">
        <f t="shared" si="14"/>
        <v>17</v>
      </c>
    </row>
    <row r="24" spans="1:19" x14ac:dyDescent="0.3">
      <c r="A24" s="63" t="s">
        <v>1631</v>
      </c>
      <c r="B24" s="64">
        <f>VLOOKUP($A24,'Return Data'!$B$7:$R$2843,3,0)</f>
        <v>44326</v>
      </c>
      <c r="C24" s="65">
        <f>VLOOKUP($A24,'Return Data'!$B$7:$R$2843,4,0)</f>
        <v>67.666799999999995</v>
      </c>
      <c r="D24" s="65">
        <f>VLOOKUP($A24,'Return Data'!$B$7:$R$2843,10,0)</f>
        <v>1.1268</v>
      </c>
      <c r="E24" s="66">
        <f t="shared" si="8"/>
        <v>19</v>
      </c>
      <c r="F24" s="65">
        <f>VLOOKUP($A24,'Return Data'!$B$7:$R$2843,11,0)</f>
        <v>7.2028999999999996</v>
      </c>
      <c r="G24" s="66">
        <f t="shared" si="9"/>
        <v>21</v>
      </c>
      <c r="H24" s="65">
        <f>VLOOKUP($A24,'Return Data'!$B$7:$R$2843,12,0)</f>
        <v>7.6155999999999997</v>
      </c>
      <c r="I24" s="66">
        <f t="shared" si="10"/>
        <v>20</v>
      </c>
      <c r="J24" s="65">
        <f>VLOOKUP($A24,'Return Data'!$B$7:$R$2843,13,0)</f>
        <v>10.9087</v>
      </c>
      <c r="K24" s="66">
        <f t="shared" si="11"/>
        <v>21</v>
      </c>
      <c r="L24" s="65">
        <f>VLOOKUP($A24,'Return Data'!$B$7:$R$2843,17,0)</f>
        <v>9.3253000000000004</v>
      </c>
      <c r="M24" s="66">
        <f t="shared" si="12"/>
        <v>13</v>
      </c>
      <c r="N24" s="65">
        <f>VLOOKUP($A24,'Return Data'!$B$7:$R$2843,14,0)</f>
        <v>8.0275999999999996</v>
      </c>
      <c r="O24" s="66">
        <f t="shared" si="13"/>
        <v>9</v>
      </c>
      <c r="P24" s="65">
        <f>VLOOKUP($A24,'Return Data'!$B$7:$R$2843,15,0)</f>
        <v>7.9368999999999996</v>
      </c>
      <c r="Q24" s="66">
        <f>RANK(P24,P$8:P$31,0)</f>
        <v>16</v>
      </c>
      <c r="R24" s="65">
        <f>VLOOKUP($A24,'Return Data'!$B$7:$R$2843,16,0)</f>
        <v>8.0981000000000005</v>
      </c>
      <c r="S24" s="67">
        <f t="shared" si="14"/>
        <v>18</v>
      </c>
    </row>
    <row r="25" spans="1:19" x14ac:dyDescent="0.3">
      <c r="A25" s="63" t="s">
        <v>2015</v>
      </c>
      <c r="B25" s="64">
        <f>VLOOKUP($A25,'Return Data'!$B$7:$R$2843,3,0)</f>
        <v>44326</v>
      </c>
      <c r="C25" s="65">
        <f>VLOOKUP($A25,'Return Data'!$B$7:$R$2843,4,0)</f>
        <v>23.9727</v>
      </c>
      <c r="D25" s="65">
        <f>VLOOKUP($A25,'Return Data'!$B$7:$R$2843,10,0)</f>
        <v>-1.9359</v>
      </c>
      <c r="E25" s="66">
        <f t="shared" si="8"/>
        <v>22</v>
      </c>
      <c r="F25" s="65">
        <f>VLOOKUP($A25,'Return Data'!$B$7:$R$2843,11,0)</f>
        <v>8.3867999999999991</v>
      </c>
      <c r="G25" s="66">
        <f t="shared" si="9"/>
        <v>19</v>
      </c>
      <c r="H25" s="65">
        <f>VLOOKUP($A25,'Return Data'!$B$7:$R$2843,12,0)</f>
        <v>9.5021000000000004</v>
      </c>
      <c r="I25" s="66">
        <f t="shared" si="10"/>
        <v>19</v>
      </c>
      <c r="J25" s="65">
        <f>VLOOKUP($A25,'Return Data'!$B$7:$R$2843,13,0)</f>
        <v>12.9275</v>
      </c>
      <c r="K25" s="66">
        <f t="shared" si="11"/>
        <v>19</v>
      </c>
      <c r="L25" s="65">
        <f>VLOOKUP($A25,'Return Data'!$B$7:$R$2843,17,0)</f>
        <v>7.2538</v>
      </c>
      <c r="M25" s="66">
        <f t="shared" si="12"/>
        <v>18</v>
      </c>
      <c r="N25" s="65">
        <f>VLOOKUP($A25,'Return Data'!$B$7:$R$2843,14,0)</f>
        <v>7.0644</v>
      </c>
      <c r="O25" s="66">
        <f t="shared" si="13"/>
        <v>16</v>
      </c>
      <c r="P25" s="65">
        <f>VLOOKUP($A25,'Return Data'!$B$7:$R$2843,15,0)</f>
        <v>7.7484000000000002</v>
      </c>
      <c r="Q25" s="66">
        <f>RANK(P25,P$8:P$31,0)</f>
        <v>17</v>
      </c>
      <c r="R25" s="65">
        <f>VLOOKUP($A25,'Return Data'!$B$7:$R$2843,16,0)</f>
        <v>8.7035</v>
      </c>
      <c r="S25" s="67">
        <f t="shared" si="14"/>
        <v>15</v>
      </c>
    </row>
    <row r="26" spans="1:19" x14ac:dyDescent="0.3">
      <c r="A26" s="63" t="s">
        <v>1632</v>
      </c>
      <c r="B26" s="64">
        <f>VLOOKUP($A26,'Return Data'!$B$7:$R$2843,3,0)</f>
        <v>44326</v>
      </c>
      <c r="C26" s="65">
        <f>VLOOKUP($A26,'Return Data'!$B$7:$R$2843,4,0)</f>
        <v>44.377099999999999</v>
      </c>
      <c r="D26" s="65">
        <f>VLOOKUP($A26,'Return Data'!$B$7:$R$2843,10,0)</f>
        <v>9.9882000000000009</v>
      </c>
      <c r="E26" s="66">
        <f t="shared" si="8"/>
        <v>4</v>
      </c>
      <c r="F26" s="65">
        <f>VLOOKUP($A26,'Return Data'!$B$7:$R$2843,11,0)</f>
        <v>12.567600000000001</v>
      </c>
      <c r="G26" s="66">
        <f t="shared" si="9"/>
        <v>10</v>
      </c>
      <c r="H26" s="65">
        <f>VLOOKUP($A26,'Return Data'!$B$7:$R$2843,12,0)</f>
        <v>13.006</v>
      </c>
      <c r="I26" s="66">
        <f t="shared" si="10"/>
        <v>13</v>
      </c>
      <c r="J26" s="65">
        <f>VLOOKUP($A26,'Return Data'!$B$7:$R$2843,13,0)</f>
        <v>13.9534</v>
      </c>
      <c r="K26" s="66">
        <f t="shared" si="11"/>
        <v>18</v>
      </c>
      <c r="L26" s="65">
        <f>VLOOKUP($A26,'Return Data'!$B$7:$R$2843,17,0)</f>
        <v>-0.6351</v>
      </c>
      <c r="M26" s="66">
        <f t="shared" si="12"/>
        <v>21</v>
      </c>
      <c r="N26" s="65">
        <f>VLOOKUP($A26,'Return Data'!$B$7:$R$2843,14,0)</f>
        <v>1.2295</v>
      </c>
      <c r="O26" s="66">
        <f t="shared" si="13"/>
        <v>21</v>
      </c>
      <c r="P26" s="65">
        <f>VLOOKUP($A26,'Return Data'!$B$7:$R$2843,15,0)</f>
        <v>4.3338999999999999</v>
      </c>
      <c r="Q26" s="66">
        <f>RANK(P26,P$8:P$31,0)</f>
        <v>20</v>
      </c>
      <c r="R26" s="65">
        <f>VLOOKUP($A26,'Return Data'!$B$7:$R$2843,16,0)</f>
        <v>6.8958000000000004</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44326</v>
      </c>
      <c r="C28" s="65">
        <f>VLOOKUP($A28,'Return Data'!$B$7:$R$2843,4,0)</f>
        <v>51.954999999999998</v>
      </c>
      <c r="D28" s="65">
        <f>VLOOKUP($A28,'Return Data'!$B$7:$R$2843,10,0)</f>
        <v>6.7217000000000002</v>
      </c>
      <c r="E28" s="66">
        <f>RANK(D28,D$8:D$31,0)</f>
        <v>11</v>
      </c>
      <c r="F28" s="65">
        <f>VLOOKUP($A28,'Return Data'!$B$7:$R$2843,11,0)</f>
        <v>17.830200000000001</v>
      </c>
      <c r="G28" s="66">
        <f>RANK(F28,F$8:F$31,0)</f>
        <v>4</v>
      </c>
      <c r="H28" s="65">
        <f>VLOOKUP($A28,'Return Data'!$B$7:$R$2843,12,0)</f>
        <v>19.377199999999998</v>
      </c>
      <c r="I28" s="66">
        <f>RANK(H28,H$8:H$31,0)</f>
        <v>4</v>
      </c>
      <c r="J28" s="65">
        <f>VLOOKUP($A28,'Return Data'!$B$7:$R$2843,13,0)</f>
        <v>24.240300000000001</v>
      </c>
      <c r="K28" s="66">
        <f>RANK(J28,J$8:J$31,0)</f>
        <v>3</v>
      </c>
      <c r="L28" s="65">
        <f>VLOOKUP($A28,'Return Data'!$B$7:$R$2843,17,0)</f>
        <v>12.4061</v>
      </c>
      <c r="M28" s="66">
        <f>RANK(L28,L$8:L$31,0)</f>
        <v>3</v>
      </c>
      <c r="N28" s="65">
        <f>VLOOKUP($A28,'Return Data'!$B$7:$R$2843,14,0)</f>
        <v>9.1066000000000003</v>
      </c>
      <c r="O28" s="66">
        <f>RANK(N28,N$8:N$31,0)</f>
        <v>5</v>
      </c>
      <c r="P28" s="65">
        <f>VLOOKUP($A28,'Return Data'!$B$7:$R$2843,15,0)</f>
        <v>9.3079999999999998</v>
      </c>
      <c r="Q28" s="66">
        <f>RANK(P28,P$8:P$31,0)</f>
        <v>7</v>
      </c>
      <c r="R28" s="65">
        <f>VLOOKUP($A28,'Return Data'!$B$7:$R$2843,16,0)</f>
        <v>9.7812999999999999</v>
      </c>
      <c r="S28" s="67">
        <f>RANK(R28,R$8:R$31,0)</f>
        <v>7</v>
      </c>
    </row>
    <row r="29" spans="1:19" x14ac:dyDescent="0.3">
      <c r="A29" s="63" t="s">
        <v>1635</v>
      </c>
      <c r="B29" s="64">
        <f>VLOOKUP($A29,'Return Data'!$B$7:$R$2843,3,0)</f>
        <v>44326</v>
      </c>
      <c r="C29" s="65">
        <f>VLOOKUP($A29,'Return Data'!$B$7:$R$2843,4,0)</f>
        <v>22.558199999999999</v>
      </c>
      <c r="D29" s="65">
        <f>VLOOKUP($A29,'Return Data'!$B$7:$R$2843,10,0)</f>
        <v>3.8351999999999999</v>
      </c>
      <c r="E29" s="66">
        <f>RANK(D29,D$8:D$31,0)</f>
        <v>15</v>
      </c>
      <c r="F29" s="65">
        <f>VLOOKUP($A29,'Return Data'!$B$7:$R$2843,11,0)</f>
        <v>10.5412</v>
      </c>
      <c r="G29" s="66">
        <f>RANK(F29,F$8:F$31,0)</f>
        <v>16</v>
      </c>
      <c r="H29" s="65">
        <f>VLOOKUP($A29,'Return Data'!$B$7:$R$2843,12,0)</f>
        <v>10.8331</v>
      </c>
      <c r="I29" s="66">
        <f>RANK(H29,H$8:H$31,0)</f>
        <v>16</v>
      </c>
      <c r="J29" s="65">
        <f>VLOOKUP($A29,'Return Data'!$B$7:$R$2843,13,0)</f>
        <v>15.261699999999999</v>
      </c>
      <c r="K29" s="66">
        <f>RANK(J29,J$8:J$31,0)</f>
        <v>13</v>
      </c>
      <c r="L29" s="65">
        <f>VLOOKUP($A29,'Return Data'!$B$7:$R$2843,17,0)</f>
        <v>5.3470000000000004</v>
      </c>
      <c r="M29" s="66">
        <f>RANK(L29,L$8:L$31,0)</f>
        <v>19</v>
      </c>
      <c r="N29" s="65">
        <f>VLOOKUP($A29,'Return Data'!$B$7:$R$2843,14,0)</f>
        <v>4.6509999999999998</v>
      </c>
      <c r="O29" s="66">
        <f>RANK(N29,N$8:N$31,0)</f>
        <v>19</v>
      </c>
      <c r="P29" s="65">
        <f>VLOOKUP($A29,'Return Data'!$B$7:$R$2843,15,0)</f>
        <v>7.0248999999999997</v>
      </c>
      <c r="Q29" s="66">
        <f>RANK(P29,P$8:P$31,0)</f>
        <v>18</v>
      </c>
      <c r="R29" s="65">
        <f>VLOOKUP($A29,'Return Data'!$B$7:$R$2843,16,0)</f>
        <v>7.8758999999999997</v>
      </c>
      <c r="S29" s="67">
        <f>RANK(R29,R$8:R$31,0)</f>
        <v>19</v>
      </c>
    </row>
    <row r="30" spans="1:19" x14ac:dyDescent="0.3">
      <c r="A30" s="63" t="s">
        <v>1636</v>
      </c>
      <c r="B30" s="64">
        <f>VLOOKUP($A30,'Return Data'!$B$7:$R$2843,3,0)</f>
        <v>44326</v>
      </c>
      <c r="C30" s="65">
        <f>VLOOKUP($A30,'Return Data'!$B$7:$R$2843,4,0)</f>
        <v>0.95960000000000001</v>
      </c>
      <c r="D30" s="65">
        <f>VLOOKUP($A30,'Return Data'!$B$7:$R$2843,10,0)</f>
        <v>11.4213</v>
      </c>
      <c r="E30" s="66">
        <f>RANK(D30,D$8:D$31,0)</f>
        <v>1</v>
      </c>
      <c r="F30" s="65">
        <f>VLOOKUP($A30,'Return Data'!$B$7:$R$2843,11,0)</f>
        <v>-40.921100000000003</v>
      </c>
      <c r="G30" s="66">
        <f>RANK(F30,F$8:F$31,0)</f>
        <v>22</v>
      </c>
      <c r="H30" s="65"/>
      <c r="I30" s="66"/>
      <c r="J30" s="65"/>
      <c r="K30" s="66"/>
      <c r="L30" s="65"/>
      <c r="M30" s="66"/>
      <c r="N30" s="65"/>
      <c r="O30" s="66"/>
      <c r="P30" s="65"/>
      <c r="Q30" s="66"/>
      <c r="R30" s="65">
        <f>VLOOKUP($A30,'Return Data'!$B$7:$R$2843,16,0)</f>
        <v>-12.5002</v>
      </c>
      <c r="S30" s="67">
        <f>RANK(R30,R$8:R$31,0)</f>
        <v>22</v>
      </c>
    </row>
    <row r="31" spans="1:19" x14ac:dyDescent="0.3">
      <c r="A31" s="63" t="s">
        <v>1637</v>
      </c>
      <c r="B31" s="64">
        <f>VLOOKUP($A31,'Return Data'!$B$7:$R$2843,3,0)</f>
        <v>44326</v>
      </c>
      <c r="C31" s="65">
        <f>VLOOKUP($A31,'Return Data'!$B$7:$R$2843,4,0)</f>
        <v>49.302700000000002</v>
      </c>
      <c r="D31" s="65">
        <f>VLOOKUP($A31,'Return Data'!$B$7:$R$2843,10,0)</f>
        <v>4.0133999999999999</v>
      </c>
      <c r="E31" s="66">
        <f>RANK(D31,D$8:D$31,0)</f>
        <v>14</v>
      </c>
      <c r="F31" s="65">
        <f>VLOOKUP($A31,'Return Data'!$B$7:$R$2843,11,0)</f>
        <v>13.9536</v>
      </c>
      <c r="G31" s="66">
        <f>RANK(F31,F$8:F$31,0)</f>
        <v>9</v>
      </c>
      <c r="H31" s="65">
        <f>VLOOKUP($A31,'Return Data'!$B$7:$R$2843,12,0)</f>
        <v>17.6005</v>
      </c>
      <c r="I31" s="66">
        <f>RANK(H31,H$8:H$31,0)</f>
        <v>5</v>
      </c>
      <c r="J31" s="65">
        <f>VLOOKUP($A31,'Return Data'!$B$7:$R$2843,13,0)</f>
        <v>22.759699999999999</v>
      </c>
      <c r="K31" s="66">
        <f>RANK(J31,J$8:J$31,0)</f>
        <v>5</v>
      </c>
      <c r="L31" s="65">
        <f>VLOOKUP($A31,'Return Data'!$B$7:$R$2843,17,0)</f>
        <v>7.4379999999999997</v>
      </c>
      <c r="M31" s="66">
        <f>RANK(L31,L$8:L$31,0)</f>
        <v>17</v>
      </c>
      <c r="N31" s="65">
        <f>VLOOKUP($A31,'Return Data'!$B$7:$R$2843,14,0)</f>
        <v>6.3738999999999999</v>
      </c>
      <c r="O31" s="66">
        <f>RANK(N31,N$8:N$31,0)</f>
        <v>18</v>
      </c>
      <c r="P31" s="65">
        <f>VLOOKUP($A31,'Return Data'!$B$7:$R$2843,15,0)</f>
        <v>8.0769000000000002</v>
      </c>
      <c r="Q31" s="66">
        <f>RANK(P31,P$8:P$31,0)</f>
        <v>14</v>
      </c>
      <c r="R31" s="65">
        <f>VLOOKUP($A31,'Return Data'!$B$7:$R$2843,16,0)</f>
        <v>9.4753000000000007</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5.4119136363636358</v>
      </c>
      <c r="E33" s="74"/>
      <c r="F33" s="75">
        <f>AVERAGE(F8:F31)</f>
        <v>10.676386363636365</v>
      </c>
      <c r="G33" s="74"/>
      <c r="H33" s="75">
        <f>AVERAGE(H8:H31)</f>
        <v>14.023323809523809</v>
      </c>
      <c r="I33" s="74"/>
      <c r="J33" s="75">
        <f>AVERAGE(J8:J31)</f>
        <v>17.928442857142858</v>
      </c>
      <c r="K33" s="74"/>
      <c r="L33" s="75">
        <f>AVERAGE(L8:L31)</f>
        <v>9.2421952380952401</v>
      </c>
      <c r="M33" s="74"/>
      <c r="N33" s="75">
        <f>AVERAGE(N8:N31)</f>
        <v>7.6496095238095236</v>
      </c>
      <c r="O33" s="74"/>
      <c r="P33" s="75">
        <f>AVERAGE(P8:P31)</f>
        <v>8.4636999999999993</v>
      </c>
      <c r="Q33" s="74"/>
      <c r="R33" s="75">
        <f>AVERAGE(R8:R31)</f>
        <v>8.2232181818181811</v>
      </c>
      <c r="S33" s="76"/>
    </row>
    <row r="34" spans="1:19" x14ac:dyDescent="0.3">
      <c r="A34" s="73" t="s">
        <v>28</v>
      </c>
      <c r="B34" s="74"/>
      <c r="C34" s="74"/>
      <c r="D34" s="75">
        <f>MIN(D8:D31)</f>
        <v>-1.9359</v>
      </c>
      <c r="E34" s="74"/>
      <c r="F34" s="75">
        <f>MIN(F8:F31)</f>
        <v>-40.921100000000003</v>
      </c>
      <c r="G34" s="74"/>
      <c r="H34" s="75">
        <f>MIN(H8:H31)</f>
        <v>7.6112000000000002</v>
      </c>
      <c r="I34" s="74"/>
      <c r="J34" s="75">
        <f>MIN(J8:J31)</f>
        <v>10.9087</v>
      </c>
      <c r="K34" s="74"/>
      <c r="L34" s="75">
        <f>MIN(L8:L31)</f>
        <v>-0.6351</v>
      </c>
      <c r="M34" s="74"/>
      <c r="N34" s="75">
        <f>MIN(N8:N31)</f>
        <v>1.2295</v>
      </c>
      <c r="O34" s="74"/>
      <c r="P34" s="75">
        <f>MIN(P8:P31)</f>
        <v>4.3338999999999999</v>
      </c>
      <c r="Q34" s="74"/>
      <c r="R34" s="75">
        <f>MIN(R8:R31)</f>
        <v>-12.5002</v>
      </c>
      <c r="S34" s="76"/>
    </row>
    <row r="35" spans="1:19" ht="15" thickBot="1" x14ac:dyDescent="0.35">
      <c r="A35" s="77" t="s">
        <v>29</v>
      </c>
      <c r="B35" s="78"/>
      <c r="C35" s="78"/>
      <c r="D35" s="79">
        <f>MAX(D8:D31)</f>
        <v>11.4213</v>
      </c>
      <c r="E35" s="78"/>
      <c r="F35" s="79">
        <f>MAX(F8:F31)</f>
        <v>24.130099999999999</v>
      </c>
      <c r="G35" s="78"/>
      <c r="H35" s="79">
        <f>MAX(H8:H31)</f>
        <v>24.120799999999999</v>
      </c>
      <c r="I35" s="78"/>
      <c r="J35" s="79">
        <f>MAX(J8:J31)</f>
        <v>29.4087</v>
      </c>
      <c r="K35" s="78"/>
      <c r="L35" s="79">
        <f>MAX(L8:L31)</f>
        <v>14.6454</v>
      </c>
      <c r="M35" s="78"/>
      <c r="N35" s="79">
        <f>MAX(N8:N31)</f>
        <v>11.4467</v>
      </c>
      <c r="O35" s="78"/>
      <c r="P35" s="79">
        <f>MAX(P8:P31)</f>
        <v>11.0375</v>
      </c>
      <c r="Q35" s="78"/>
      <c r="R35" s="79">
        <f>MAX(R8:R31)</f>
        <v>10.9824</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44326</v>
      </c>
      <c r="C8" s="65">
        <f>VLOOKUP($A8,'Return Data'!$B$7:$R$2843,4,0)</f>
        <v>46.507399999999997</v>
      </c>
      <c r="D8" s="65">
        <f>VLOOKUP($A8,'Return Data'!$B$7:$R$2843,10,0)</f>
        <v>6.7102000000000004</v>
      </c>
      <c r="E8" s="66">
        <f t="shared" ref="E8:E15" si="0">RANK(D8,D$8:D$31,0)</f>
        <v>7</v>
      </c>
      <c r="F8" s="65">
        <f>VLOOKUP($A8,'Return Data'!$B$7:$R$2843,11,0)</f>
        <v>23.195900000000002</v>
      </c>
      <c r="G8" s="66">
        <f t="shared" ref="G8:G15" si="1">RANK(F8,F$8:F$31,0)</f>
        <v>1</v>
      </c>
      <c r="H8" s="65">
        <f>VLOOKUP($A8,'Return Data'!$B$7:$R$2843,12,0)</f>
        <v>23.140899999999998</v>
      </c>
      <c r="I8" s="66">
        <f t="shared" ref="I8:I15" si="2">RANK(H8,H$8:H$31,0)</f>
        <v>1</v>
      </c>
      <c r="J8" s="65">
        <f>VLOOKUP($A8,'Return Data'!$B$7:$R$2843,13,0)</f>
        <v>28.294</v>
      </c>
      <c r="K8" s="66">
        <f t="shared" ref="K8:K15" si="3">RANK(J8,J$8:J$31,0)</f>
        <v>1</v>
      </c>
      <c r="L8" s="65">
        <f>VLOOKUP($A8,'Return Data'!$B$7:$R$2843,17,0)</f>
        <v>9.6879000000000008</v>
      </c>
      <c r="M8" s="66">
        <f t="shared" ref="M8:M15" si="4">RANK(L8,L$8:L$31,0)</f>
        <v>7</v>
      </c>
      <c r="N8" s="65">
        <f>VLOOKUP($A8,'Return Data'!$B$7:$R$2843,14,0)</f>
        <v>6.5995999999999997</v>
      </c>
      <c r="O8" s="66">
        <f t="shared" ref="O8:O15" si="5">RANK(N8,N$8:N$31,0)</f>
        <v>14</v>
      </c>
      <c r="P8" s="65">
        <f>VLOOKUP($A8,'Return Data'!$B$7:$R$2843,15,0)</f>
        <v>8.6687999999999992</v>
      </c>
      <c r="Q8" s="66">
        <f t="shared" ref="Q8:Q15" si="6">RANK(P8,P$8:P$31,0)</f>
        <v>5</v>
      </c>
      <c r="R8" s="65">
        <f>VLOOKUP($A8,'Return Data'!$B$7:$R$2843,16,0)</f>
        <v>9.4754000000000005</v>
      </c>
      <c r="S8" s="67">
        <f t="shared" ref="S8:S15" si="7">RANK(R8,R$8:R$31,0)</f>
        <v>4</v>
      </c>
    </row>
    <row r="9" spans="1:20" x14ac:dyDescent="0.3">
      <c r="A9" s="63" t="s">
        <v>1639</v>
      </c>
      <c r="B9" s="64">
        <f>VLOOKUP($A9,'Return Data'!$B$7:$R$2843,3,0)</f>
        <v>44326</v>
      </c>
      <c r="C9" s="65">
        <f>VLOOKUP($A9,'Return Data'!$B$7:$R$2843,4,0)</f>
        <v>22.705300000000001</v>
      </c>
      <c r="D9" s="65">
        <f>VLOOKUP($A9,'Return Data'!$B$7:$R$2843,10,0)</f>
        <v>6.4748999999999999</v>
      </c>
      <c r="E9" s="66">
        <f t="shared" si="0"/>
        <v>8</v>
      </c>
      <c r="F9" s="65">
        <f>VLOOKUP($A9,'Return Data'!$B$7:$R$2843,11,0)</f>
        <v>12.802199999999999</v>
      </c>
      <c r="G9" s="66">
        <f t="shared" si="1"/>
        <v>8</v>
      </c>
      <c r="H9" s="65">
        <f>VLOOKUP($A9,'Return Data'!$B$7:$R$2843,12,0)</f>
        <v>14.1203</v>
      </c>
      <c r="I9" s="66">
        <f t="shared" si="2"/>
        <v>6</v>
      </c>
      <c r="J9" s="65">
        <f>VLOOKUP($A9,'Return Data'!$B$7:$R$2843,13,0)</f>
        <v>18.346900000000002</v>
      </c>
      <c r="K9" s="66">
        <f t="shared" si="3"/>
        <v>6</v>
      </c>
      <c r="L9" s="65">
        <f>VLOOKUP($A9,'Return Data'!$B$7:$R$2843,17,0)</f>
        <v>8.0480999999999998</v>
      </c>
      <c r="M9" s="66">
        <f t="shared" si="4"/>
        <v>14</v>
      </c>
      <c r="N9" s="65">
        <f>VLOOKUP($A9,'Return Data'!$B$7:$R$2843,14,0)</f>
        <v>6.8051000000000004</v>
      </c>
      <c r="O9" s="66">
        <f t="shared" si="5"/>
        <v>13</v>
      </c>
      <c r="P9" s="65">
        <f>VLOOKUP($A9,'Return Data'!$B$7:$R$2843,15,0)</f>
        <v>7.1955</v>
      </c>
      <c r="Q9" s="66">
        <f t="shared" si="6"/>
        <v>14</v>
      </c>
      <c r="R9" s="65">
        <f>VLOOKUP($A9,'Return Data'!$B$7:$R$2843,16,0)</f>
        <v>7.8696999999999999</v>
      </c>
      <c r="S9" s="67">
        <f t="shared" si="7"/>
        <v>15</v>
      </c>
    </row>
    <row r="10" spans="1:20" x14ac:dyDescent="0.3">
      <c r="A10" s="63" t="s">
        <v>1640</v>
      </c>
      <c r="B10" s="64">
        <f>VLOOKUP($A10,'Return Data'!$B$7:$R$2843,3,0)</f>
        <v>44326</v>
      </c>
      <c r="C10" s="65">
        <f>VLOOKUP($A10,'Return Data'!$B$7:$R$2843,4,0)</f>
        <v>29.143899999999999</v>
      </c>
      <c r="D10" s="65">
        <f>VLOOKUP($A10,'Return Data'!$B$7:$R$2843,10,0)</f>
        <v>-0.26860000000000001</v>
      </c>
      <c r="E10" s="66">
        <f t="shared" si="0"/>
        <v>20</v>
      </c>
      <c r="F10" s="65">
        <f>VLOOKUP($A10,'Return Data'!$B$7:$R$2843,11,0)</f>
        <v>6.9154999999999998</v>
      </c>
      <c r="G10" s="66">
        <f t="shared" si="1"/>
        <v>19</v>
      </c>
      <c r="H10" s="65">
        <f>VLOOKUP($A10,'Return Data'!$B$7:$R$2843,12,0)</f>
        <v>6.6712999999999996</v>
      </c>
      <c r="I10" s="66">
        <f t="shared" si="2"/>
        <v>21</v>
      </c>
      <c r="J10" s="65">
        <f>VLOOKUP($A10,'Return Data'!$B$7:$R$2843,13,0)</f>
        <v>10.1874</v>
      </c>
      <c r="K10" s="66">
        <f t="shared" si="3"/>
        <v>20</v>
      </c>
      <c r="L10" s="65">
        <f>VLOOKUP($A10,'Return Data'!$B$7:$R$2843,17,0)</f>
        <v>10.838100000000001</v>
      </c>
      <c r="M10" s="66">
        <f t="shared" si="4"/>
        <v>4</v>
      </c>
      <c r="N10" s="65">
        <f>VLOOKUP($A10,'Return Data'!$B$7:$R$2843,14,0)</f>
        <v>9.4968000000000004</v>
      </c>
      <c r="O10" s="66">
        <f t="shared" si="5"/>
        <v>3</v>
      </c>
      <c r="P10" s="65">
        <f>VLOOKUP($A10,'Return Data'!$B$7:$R$2843,15,0)</f>
        <v>8.3882999999999992</v>
      </c>
      <c r="Q10" s="66">
        <f t="shared" si="6"/>
        <v>7</v>
      </c>
      <c r="R10" s="65">
        <f>VLOOKUP($A10,'Return Data'!$B$7:$R$2843,16,0)</f>
        <v>6.6231</v>
      </c>
      <c r="S10" s="67">
        <f t="shared" si="7"/>
        <v>19</v>
      </c>
    </row>
    <row r="11" spans="1:20" x14ac:dyDescent="0.3">
      <c r="A11" s="63" t="s">
        <v>1641</v>
      </c>
      <c r="B11" s="64">
        <f>VLOOKUP($A11,'Return Data'!$B$7:$R$2843,3,0)</f>
        <v>44326</v>
      </c>
      <c r="C11" s="65">
        <f>VLOOKUP($A11,'Return Data'!$B$7:$R$2843,4,0)</f>
        <v>33.255299999999998</v>
      </c>
      <c r="D11" s="65">
        <f>VLOOKUP($A11,'Return Data'!$B$7:$R$2843,10,0)</f>
        <v>1.6368</v>
      </c>
      <c r="E11" s="66">
        <f t="shared" si="0"/>
        <v>16</v>
      </c>
      <c r="F11" s="65">
        <f>VLOOKUP($A11,'Return Data'!$B$7:$R$2843,11,0)</f>
        <v>9.8118999999999996</v>
      </c>
      <c r="G11" s="66">
        <f t="shared" si="1"/>
        <v>14</v>
      </c>
      <c r="H11" s="65">
        <f>VLOOKUP($A11,'Return Data'!$B$7:$R$2843,12,0)</f>
        <v>9.9566999999999997</v>
      </c>
      <c r="I11" s="66">
        <f t="shared" si="2"/>
        <v>16</v>
      </c>
      <c r="J11" s="65">
        <f>VLOOKUP($A11,'Return Data'!$B$7:$R$2843,13,0)</f>
        <v>13.3911</v>
      </c>
      <c r="K11" s="66">
        <f t="shared" si="3"/>
        <v>14</v>
      </c>
      <c r="L11" s="65">
        <f>VLOOKUP($A11,'Return Data'!$B$7:$R$2843,17,0)</f>
        <v>8.5909999999999993</v>
      </c>
      <c r="M11" s="66">
        <f t="shared" si="4"/>
        <v>11</v>
      </c>
      <c r="N11" s="65">
        <f>VLOOKUP($A11,'Return Data'!$B$7:$R$2843,14,0)</f>
        <v>7.2343000000000002</v>
      </c>
      <c r="O11" s="66">
        <f t="shared" si="5"/>
        <v>9</v>
      </c>
      <c r="P11" s="65">
        <f>VLOOKUP($A11,'Return Data'!$B$7:$R$2843,15,0)</f>
        <v>7.5812999999999997</v>
      </c>
      <c r="Q11" s="66">
        <f t="shared" si="6"/>
        <v>8</v>
      </c>
      <c r="R11" s="65">
        <f>VLOOKUP($A11,'Return Data'!$B$7:$R$2843,16,0)</f>
        <v>7.4892000000000003</v>
      </c>
      <c r="S11" s="67">
        <f t="shared" si="7"/>
        <v>16</v>
      </c>
    </row>
    <row r="12" spans="1:20" x14ac:dyDescent="0.3">
      <c r="A12" s="63" t="s">
        <v>1642</v>
      </c>
      <c r="B12" s="64">
        <f>VLOOKUP($A12,'Return Data'!$B$7:$R$2843,3,0)</f>
        <v>44326</v>
      </c>
      <c r="C12" s="65">
        <f>VLOOKUP($A12,'Return Data'!$B$7:$R$2843,4,0)</f>
        <v>21.572500000000002</v>
      </c>
      <c r="D12" s="65">
        <f>VLOOKUP($A12,'Return Data'!$B$7:$R$2843,10,0)</f>
        <v>4.9212999999999996</v>
      </c>
      <c r="E12" s="66">
        <f t="shared" si="0"/>
        <v>12</v>
      </c>
      <c r="F12" s="65">
        <f>VLOOKUP($A12,'Return Data'!$B$7:$R$2843,11,0)</f>
        <v>8.0884</v>
      </c>
      <c r="G12" s="66">
        <f t="shared" si="1"/>
        <v>18</v>
      </c>
      <c r="H12" s="65">
        <f>VLOOKUP($A12,'Return Data'!$B$7:$R$2843,12,0)</f>
        <v>9.1068999999999996</v>
      </c>
      <c r="I12" s="66">
        <f t="shared" si="2"/>
        <v>17</v>
      </c>
      <c r="J12" s="65">
        <f>VLOOKUP($A12,'Return Data'!$B$7:$R$2843,13,0)</f>
        <v>14.8786</v>
      </c>
      <c r="K12" s="66">
        <f t="shared" si="3"/>
        <v>12</v>
      </c>
      <c r="L12" s="65">
        <f>VLOOKUP($A12,'Return Data'!$B$7:$R$2843,17,0)</f>
        <v>1.724</v>
      </c>
      <c r="M12" s="66">
        <f t="shared" si="4"/>
        <v>20</v>
      </c>
      <c r="N12" s="65">
        <f>VLOOKUP($A12,'Return Data'!$B$7:$R$2843,14,0)</f>
        <v>0.73280000000000001</v>
      </c>
      <c r="O12" s="66">
        <f t="shared" si="5"/>
        <v>20</v>
      </c>
      <c r="P12" s="65">
        <f>VLOOKUP($A12,'Return Data'!$B$7:$R$2843,15,0)</f>
        <v>4.4009</v>
      </c>
      <c r="Q12" s="66">
        <f t="shared" si="6"/>
        <v>19</v>
      </c>
      <c r="R12" s="65">
        <f>VLOOKUP($A12,'Return Data'!$B$7:$R$2843,16,0)</f>
        <v>6.5305</v>
      </c>
      <c r="S12" s="67">
        <f t="shared" si="7"/>
        <v>20</v>
      </c>
    </row>
    <row r="13" spans="1:20" x14ac:dyDescent="0.3">
      <c r="A13" s="63" t="s">
        <v>1643</v>
      </c>
      <c r="B13" s="64">
        <f>VLOOKUP($A13,'Return Data'!$B$7:$R$2843,3,0)</f>
        <v>44326</v>
      </c>
      <c r="C13" s="65">
        <f>VLOOKUP($A13,'Return Data'!$B$7:$R$2843,4,0)</f>
        <v>81.492598931421895</v>
      </c>
      <c r="D13" s="65">
        <f>VLOOKUP($A13,'Return Data'!$B$7:$R$2843,10,0)</f>
        <v>7.1692</v>
      </c>
      <c r="E13" s="66">
        <f t="shared" si="0"/>
        <v>5</v>
      </c>
      <c r="F13" s="65">
        <f>VLOOKUP($A13,'Return Data'!$B$7:$R$2843,11,0)</f>
        <v>12.724299999999999</v>
      </c>
      <c r="G13" s="66">
        <f t="shared" si="1"/>
        <v>9</v>
      </c>
      <c r="H13" s="65">
        <f>VLOOKUP($A13,'Return Data'!$B$7:$R$2843,12,0)</f>
        <v>13.6668</v>
      </c>
      <c r="I13" s="66">
        <f t="shared" si="2"/>
        <v>7</v>
      </c>
      <c r="J13" s="65">
        <f>VLOOKUP($A13,'Return Data'!$B$7:$R$2843,13,0)</f>
        <v>18.200800000000001</v>
      </c>
      <c r="K13" s="66">
        <f t="shared" si="3"/>
        <v>8</v>
      </c>
      <c r="L13" s="65">
        <f>VLOOKUP($A13,'Return Data'!$B$7:$R$2843,17,0)</f>
        <v>12.5763</v>
      </c>
      <c r="M13" s="66">
        <f t="shared" si="4"/>
        <v>2</v>
      </c>
      <c r="N13" s="65">
        <f>VLOOKUP($A13,'Return Data'!$B$7:$R$2843,14,0)</f>
        <v>10.262600000000001</v>
      </c>
      <c r="O13" s="66">
        <f t="shared" si="5"/>
        <v>1</v>
      </c>
      <c r="P13" s="65">
        <f>VLOOKUP($A13,'Return Data'!$B$7:$R$2843,15,0)</f>
        <v>9.0327999999999999</v>
      </c>
      <c r="Q13" s="66">
        <f t="shared" si="6"/>
        <v>3</v>
      </c>
      <c r="R13" s="65">
        <f>VLOOKUP($A13,'Return Data'!$B$7:$R$2843,16,0)</f>
        <v>8.5183</v>
      </c>
      <c r="S13" s="67">
        <f t="shared" si="7"/>
        <v>9</v>
      </c>
    </row>
    <row r="14" spans="1:20" x14ac:dyDescent="0.3">
      <c r="A14" s="63" t="s">
        <v>1644</v>
      </c>
      <c r="B14" s="64">
        <f>VLOOKUP($A14,'Return Data'!$B$7:$R$2843,3,0)</f>
        <v>44326</v>
      </c>
      <c r="C14" s="65">
        <f>VLOOKUP($A14,'Return Data'!$B$7:$R$2843,4,0)</f>
        <v>41.751399999999997</v>
      </c>
      <c r="D14" s="65">
        <f>VLOOKUP($A14,'Return Data'!$B$7:$R$2843,10,0)</f>
        <v>9.1050000000000004</v>
      </c>
      <c r="E14" s="66">
        <f t="shared" si="0"/>
        <v>4</v>
      </c>
      <c r="F14" s="65">
        <f>VLOOKUP($A14,'Return Data'!$B$7:$R$2843,11,0)</f>
        <v>12.862500000000001</v>
      </c>
      <c r="G14" s="66">
        <f t="shared" si="1"/>
        <v>7</v>
      </c>
      <c r="H14" s="65">
        <f>VLOOKUP($A14,'Return Data'!$B$7:$R$2843,12,0)</f>
        <v>13.434799999999999</v>
      </c>
      <c r="I14" s="66">
        <f t="shared" si="2"/>
        <v>10</v>
      </c>
      <c r="J14" s="65">
        <f>VLOOKUP($A14,'Return Data'!$B$7:$R$2843,13,0)</f>
        <v>18.293700000000001</v>
      </c>
      <c r="K14" s="66">
        <f t="shared" si="3"/>
        <v>7</v>
      </c>
      <c r="L14" s="65">
        <f>VLOOKUP($A14,'Return Data'!$B$7:$R$2843,17,0)</f>
        <v>8.8409999999999993</v>
      </c>
      <c r="M14" s="66">
        <f t="shared" si="4"/>
        <v>9</v>
      </c>
      <c r="N14" s="65">
        <f>VLOOKUP($A14,'Return Data'!$B$7:$R$2843,14,0)</f>
        <v>4.7496999999999998</v>
      </c>
      <c r="O14" s="66">
        <f t="shared" si="5"/>
        <v>18</v>
      </c>
      <c r="P14" s="65">
        <f>VLOOKUP($A14,'Return Data'!$B$7:$R$2843,15,0)</f>
        <v>6.7801999999999998</v>
      </c>
      <c r="Q14" s="66">
        <f t="shared" si="6"/>
        <v>16</v>
      </c>
      <c r="R14" s="65">
        <f>VLOOKUP($A14,'Return Data'!$B$7:$R$2843,16,0)</f>
        <v>8.8117000000000001</v>
      </c>
      <c r="S14" s="67">
        <f t="shared" si="7"/>
        <v>7</v>
      </c>
    </row>
    <row r="15" spans="1:20" x14ac:dyDescent="0.3">
      <c r="A15" s="63" t="s">
        <v>1645</v>
      </c>
      <c r="B15" s="64">
        <f>VLOOKUP($A15,'Return Data'!$B$7:$R$2843,3,0)</f>
        <v>44326</v>
      </c>
      <c r="C15" s="65">
        <f>VLOOKUP($A15,'Return Data'!$B$7:$R$2843,4,0)</f>
        <v>65.026200000000003</v>
      </c>
      <c r="D15" s="65">
        <f>VLOOKUP($A15,'Return Data'!$B$7:$R$2843,10,0)</f>
        <v>6.2857000000000003</v>
      </c>
      <c r="E15" s="66">
        <f t="shared" si="0"/>
        <v>9</v>
      </c>
      <c r="F15" s="65">
        <f>VLOOKUP($A15,'Return Data'!$B$7:$R$2843,11,0)</f>
        <v>13.2347</v>
      </c>
      <c r="G15" s="66">
        <f t="shared" si="1"/>
        <v>6</v>
      </c>
      <c r="H15" s="65">
        <f>VLOOKUP($A15,'Return Data'!$B$7:$R$2843,12,0)</f>
        <v>13.5329</v>
      </c>
      <c r="I15" s="66">
        <f t="shared" si="2"/>
        <v>8</v>
      </c>
      <c r="J15" s="65">
        <f>VLOOKUP($A15,'Return Data'!$B$7:$R$2843,13,0)</f>
        <v>16.810199999999998</v>
      </c>
      <c r="K15" s="66">
        <f t="shared" si="3"/>
        <v>10</v>
      </c>
      <c r="L15" s="65">
        <f>VLOOKUP($A15,'Return Data'!$B$7:$R$2843,17,0)</f>
        <v>8.5564999999999998</v>
      </c>
      <c r="M15" s="66">
        <f t="shared" si="4"/>
        <v>12</v>
      </c>
      <c r="N15" s="65">
        <f>VLOOKUP($A15,'Return Data'!$B$7:$R$2843,14,0)</f>
        <v>7.1792999999999996</v>
      </c>
      <c r="O15" s="66">
        <f t="shared" si="5"/>
        <v>10</v>
      </c>
      <c r="P15" s="65">
        <f>VLOOKUP($A15,'Return Data'!$B$7:$R$2843,15,0)</f>
        <v>7.2535999999999996</v>
      </c>
      <c r="Q15" s="66">
        <f t="shared" si="6"/>
        <v>13</v>
      </c>
      <c r="R15" s="65">
        <f>VLOOKUP($A15,'Return Data'!$B$7:$R$2843,16,0)</f>
        <v>9.5008999999999997</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44326</v>
      </c>
      <c r="C17" s="65">
        <f>VLOOKUP($A17,'Return Data'!$B$7:$R$2843,4,0)</f>
        <v>54.956600000000002</v>
      </c>
      <c r="D17" s="65">
        <f>VLOOKUP($A17,'Return Data'!$B$7:$R$2843,10,0)</f>
        <v>10.056100000000001</v>
      </c>
      <c r="E17" s="66">
        <f t="shared" ref="E17:E26" si="8">RANK(D17,D$8:D$31,0)</f>
        <v>2</v>
      </c>
      <c r="F17" s="65">
        <f>VLOOKUP($A17,'Return Data'!$B$7:$R$2843,11,0)</f>
        <v>20.566299999999998</v>
      </c>
      <c r="G17" s="66">
        <f t="shared" ref="G17:G26" si="9">RANK(F17,F$8:F$31,0)</f>
        <v>2</v>
      </c>
      <c r="H17" s="65">
        <f>VLOOKUP($A17,'Return Data'!$B$7:$R$2843,12,0)</f>
        <v>19.381399999999999</v>
      </c>
      <c r="I17" s="66">
        <f t="shared" ref="I17:I26" si="10">RANK(H17,H$8:H$31,0)</f>
        <v>2</v>
      </c>
      <c r="J17" s="65">
        <f>VLOOKUP($A17,'Return Data'!$B$7:$R$2843,13,0)</f>
        <v>24.4618</v>
      </c>
      <c r="K17" s="66">
        <f t="shared" ref="K17:K26" si="11">RANK(J17,J$8:J$31,0)</f>
        <v>2</v>
      </c>
      <c r="L17" s="65">
        <f>VLOOKUP($A17,'Return Data'!$B$7:$R$2843,17,0)</f>
        <v>10.3552</v>
      </c>
      <c r="M17" s="66">
        <f t="shared" ref="M17:M26" si="12">RANK(L17,L$8:L$31,0)</f>
        <v>5</v>
      </c>
      <c r="N17" s="65">
        <f>VLOOKUP($A17,'Return Data'!$B$7:$R$2843,14,0)</f>
        <v>8.3314000000000004</v>
      </c>
      <c r="O17" s="66">
        <f t="shared" ref="O17:O26" si="13">RANK(N17,N$8:N$31,0)</f>
        <v>6</v>
      </c>
      <c r="P17" s="65">
        <f>VLOOKUP($A17,'Return Data'!$B$7:$R$2843,15,0)</f>
        <v>8.7636000000000003</v>
      </c>
      <c r="Q17" s="66">
        <f>RANK(P17,P$8:P$31,0)</f>
        <v>4</v>
      </c>
      <c r="R17" s="65">
        <f>VLOOKUP($A17,'Return Data'!$B$7:$R$2843,16,0)</f>
        <v>10.2986</v>
      </c>
      <c r="S17" s="67">
        <f t="shared" ref="S17:S26" si="14">RANK(R17,R$8:R$31,0)</f>
        <v>1</v>
      </c>
    </row>
    <row r="18" spans="1:19" x14ac:dyDescent="0.3">
      <c r="A18" s="63" t="s">
        <v>1648</v>
      </c>
      <c r="B18" s="64">
        <f>VLOOKUP($A18,'Return Data'!$B$7:$R$2843,3,0)</f>
        <v>44326</v>
      </c>
      <c r="C18" s="65">
        <f>VLOOKUP($A18,'Return Data'!$B$7:$R$2843,4,0)</f>
        <v>43.293900000000001</v>
      </c>
      <c r="D18" s="65">
        <f>VLOOKUP($A18,'Return Data'!$B$7:$R$2843,10,0)</f>
        <v>1.2914000000000001</v>
      </c>
      <c r="E18" s="66">
        <f t="shared" si="8"/>
        <v>17</v>
      </c>
      <c r="F18" s="65">
        <f>VLOOKUP($A18,'Return Data'!$B$7:$R$2843,11,0)</f>
        <v>9.4841999999999995</v>
      </c>
      <c r="G18" s="66">
        <f t="shared" si="9"/>
        <v>16</v>
      </c>
      <c r="H18" s="65">
        <f>VLOOKUP($A18,'Return Data'!$B$7:$R$2843,12,0)</f>
        <v>11.2933</v>
      </c>
      <c r="I18" s="66">
        <f t="shared" si="10"/>
        <v>13</v>
      </c>
      <c r="J18" s="65">
        <f>VLOOKUP($A18,'Return Data'!$B$7:$R$2843,13,0)</f>
        <v>15.241400000000001</v>
      </c>
      <c r="K18" s="66">
        <f t="shared" si="11"/>
        <v>11</v>
      </c>
      <c r="L18" s="65">
        <f>VLOOKUP($A18,'Return Data'!$B$7:$R$2843,17,0)</f>
        <v>9.5977999999999994</v>
      </c>
      <c r="M18" s="66">
        <f t="shared" si="12"/>
        <v>8</v>
      </c>
      <c r="N18" s="65">
        <f>VLOOKUP($A18,'Return Data'!$B$7:$R$2843,14,0)</f>
        <v>7.4234</v>
      </c>
      <c r="O18" s="66">
        <f t="shared" si="13"/>
        <v>7</v>
      </c>
      <c r="P18" s="65">
        <f>VLOOKUP($A18,'Return Data'!$B$7:$R$2843,15,0)</f>
        <v>7.4953000000000003</v>
      </c>
      <c r="Q18" s="66">
        <f>RANK(P18,P$8:P$31,0)</f>
        <v>9</v>
      </c>
      <c r="R18" s="65">
        <f>VLOOKUP($A18,'Return Data'!$B$7:$R$2843,16,0)</f>
        <v>8.8831000000000007</v>
      </c>
      <c r="S18" s="67">
        <f t="shared" si="14"/>
        <v>6</v>
      </c>
    </row>
    <row r="19" spans="1:19" x14ac:dyDescent="0.3">
      <c r="A19" s="63" t="s">
        <v>1649</v>
      </c>
      <c r="B19" s="64">
        <f>VLOOKUP($A19,'Return Data'!$B$7:$R$2843,3,0)</f>
        <v>44326</v>
      </c>
      <c r="C19" s="65">
        <f>VLOOKUP($A19,'Return Data'!$B$7:$R$2843,4,0)</f>
        <v>51.556199999999997</v>
      </c>
      <c r="D19" s="65">
        <f>VLOOKUP($A19,'Return Data'!$B$7:$R$2843,10,0)</f>
        <v>3.9944000000000002</v>
      </c>
      <c r="E19" s="66">
        <f t="shared" si="8"/>
        <v>13</v>
      </c>
      <c r="F19" s="65">
        <f>VLOOKUP($A19,'Return Data'!$B$7:$R$2843,11,0)</f>
        <v>10.7067</v>
      </c>
      <c r="G19" s="66">
        <f t="shared" si="9"/>
        <v>11</v>
      </c>
      <c r="H19" s="65">
        <f>VLOOKUP($A19,'Return Data'!$B$7:$R$2843,12,0)</f>
        <v>12.9671</v>
      </c>
      <c r="I19" s="66">
        <f t="shared" si="10"/>
        <v>11</v>
      </c>
      <c r="J19" s="65">
        <f>VLOOKUP($A19,'Return Data'!$B$7:$R$2843,13,0)</f>
        <v>17.708600000000001</v>
      </c>
      <c r="K19" s="66">
        <f t="shared" si="11"/>
        <v>9</v>
      </c>
      <c r="L19" s="65">
        <f>VLOOKUP($A19,'Return Data'!$B$7:$R$2843,17,0)</f>
        <v>10.1584</v>
      </c>
      <c r="M19" s="66">
        <f t="shared" si="12"/>
        <v>6</v>
      </c>
      <c r="N19" s="65">
        <f>VLOOKUP($A19,'Return Data'!$B$7:$R$2843,14,0)</f>
        <v>8.7934999999999999</v>
      </c>
      <c r="O19" s="66">
        <f t="shared" si="13"/>
        <v>4</v>
      </c>
      <c r="P19" s="65">
        <f>VLOOKUP($A19,'Return Data'!$B$7:$R$2843,15,0)</f>
        <v>9.9669000000000008</v>
      </c>
      <c r="Q19" s="66">
        <f>RANK(P19,P$8:P$31,0)</f>
        <v>1</v>
      </c>
      <c r="R19" s="65">
        <f>VLOOKUP($A19,'Return Data'!$B$7:$R$2843,16,0)</f>
        <v>10.0518</v>
      </c>
      <c r="S19" s="67">
        <f t="shared" si="14"/>
        <v>2</v>
      </c>
    </row>
    <row r="20" spans="1:19" x14ac:dyDescent="0.3">
      <c r="A20" s="63" t="s">
        <v>1650</v>
      </c>
      <c r="B20" s="64">
        <f>VLOOKUP($A20,'Return Data'!$B$7:$R$2843,3,0)</f>
        <v>44326</v>
      </c>
      <c r="C20" s="65">
        <f>VLOOKUP($A20,'Return Data'!$B$7:$R$2843,4,0)</f>
        <v>24.795300000000001</v>
      </c>
      <c r="D20" s="65">
        <f>VLOOKUP($A20,'Return Data'!$B$7:$R$2843,10,0)</f>
        <v>0.28470000000000001</v>
      </c>
      <c r="E20" s="66">
        <f t="shared" si="8"/>
        <v>19</v>
      </c>
      <c r="F20" s="65">
        <f>VLOOKUP($A20,'Return Data'!$B$7:$R$2843,11,0)</f>
        <v>8.1175999999999995</v>
      </c>
      <c r="G20" s="66">
        <f t="shared" si="9"/>
        <v>17</v>
      </c>
      <c r="H20" s="65">
        <f>VLOOKUP($A20,'Return Data'!$B$7:$R$2843,12,0)</f>
        <v>8.8397000000000006</v>
      </c>
      <c r="I20" s="66">
        <f t="shared" si="10"/>
        <v>18</v>
      </c>
      <c r="J20" s="65">
        <f>VLOOKUP($A20,'Return Data'!$B$7:$R$2843,13,0)</f>
        <v>12.9442</v>
      </c>
      <c r="K20" s="66">
        <f t="shared" si="11"/>
        <v>17</v>
      </c>
      <c r="L20" s="65">
        <f>VLOOKUP($A20,'Return Data'!$B$7:$R$2843,17,0)</f>
        <v>7.8937999999999997</v>
      </c>
      <c r="M20" s="66">
        <f t="shared" si="12"/>
        <v>15</v>
      </c>
      <c r="N20" s="65">
        <f>VLOOKUP($A20,'Return Data'!$B$7:$R$2843,14,0)</f>
        <v>6.8315000000000001</v>
      </c>
      <c r="O20" s="66">
        <f t="shared" si="13"/>
        <v>12</v>
      </c>
      <c r="P20" s="65">
        <f>VLOOKUP($A20,'Return Data'!$B$7:$R$2843,15,0)</f>
        <v>7.4290000000000003</v>
      </c>
      <c r="Q20" s="66">
        <f>RANK(P20,P$8:P$31,0)</f>
        <v>10</v>
      </c>
      <c r="R20" s="65">
        <f>VLOOKUP($A20,'Return Data'!$B$7:$R$2843,16,0)</f>
        <v>8.4368999999999996</v>
      </c>
      <c r="S20" s="67">
        <f t="shared" si="14"/>
        <v>10</v>
      </c>
    </row>
    <row r="21" spans="1:19" x14ac:dyDescent="0.3">
      <c r="A21" s="63" t="s">
        <v>1651</v>
      </c>
      <c r="B21" s="64">
        <f>VLOOKUP($A21,'Return Data'!$B$7:$R$2843,3,0)</f>
        <v>44326</v>
      </c>
      <c r="C21" s="65">
        <f>VLOOKUP($A21,'Return Data'!$B$7:$R$2843,4,0)</f>
        <v>15.385199999999999</v>
      </c>
      <c r="D21" s="65">
        <f>VLOOKUP($A21,'Return Data'!$B$7:$R$2843,10,0)</f>
        <v>-3.2867999999999999</v>
      </c>
      <c r="E21" s="66">
        <f t="shared" si="8"/>
        <v>21</v>
      </c>
      <c r="F21" s="65">
        <f>VLOOKUP($A21,'Return Data'!$B$7:$R$2843,11,0)</f>
        <v>9.7665000000000006</v>
      </c>
      <c r="G21" s="66">
        <f t="shared" si="9"/>
        <v>15</v>
      </c>
      <c r="H21" s="65">
        <f>VLOOKUP($A21,'Return Data'!$B$7:$R$2843,12,0)</f>
        <v>13.460900000000001</v>
      </c>
      <c r="I21" s="66">
        <f t="shared" si="10"/>
        <v>9</v>
      </c>
      <c r="J21" s="65">
        <f>VLOOKUP($A21,'Return Data'!$B$7:$R$2843,13,0)</f>
        <v>12.6576</v>
      </c>
      <c r="K21" s="66">
        <f t="shared" si="11"/>
        <v>18</v>
      </c>
      <c r="L21" s="65">
        <f>VLOOKUP($A21,'Return Data'!$B$7:$R$2843,17,0)</f>
        <v>6.9005000000000001</v>
      </c>
      <c r="M21" s="66">
        <f t="shared" si="12"/>
        <v>16</v>
      </c>
      <c r="N21" s="65">
        <f>VLOOKUP($A21,'Return Data'!$B$7:$R$2843,14,0)</f>
        <v>6.2020999999999997</v>
      </c>
      <c r="O21" s="66">
        <f t="shared" si="13"/>
        <v>15</v>
      </c>
      <c r="P21" s="65"/>
      <c r="Q21" s="66"/>
      <c r="R21" s="65">
        <f>VLOOKUP($A21,'Return Data'!$B$7:$R$2843,16,0)</f>
        <v>8.2398000000000007</v>
      </c>
      <c r="S21" s="67">
        <f t="shared" si="14"/>
        <v>12</v>
      </c>
    </row>
    <row r="22" spans="1:19" x14ac:dyDescent="0.3">
      <c r="A22" s="63" t="s">
        <v>1652</v>
      </c>
      <c r="B22" s="64">
        <f>VLOOKUP($A22,'Return Data'!$B$7:$R$2843,3,0)</f>
        <v>44326</v>
      </c>
      <c r="C22" s="65">
        <f>VLOOKUP($A22,'Return Data'!$B$7:$R$2843,4,0)</f>
        <v>39.366100000000003</v>
      </c>
      <c r="D22" s="65">
        <f>VLOOKUP($A22,'Return Data'!$B$7:$R$2843,10,0)</f>
        <v>6.9154999999999998</v>
      </c>
      <c r="E22" s="66">
        <f t="shared" si="8"/>
        <v>6</v>
      </c>
      <c r="F22" s="65">
        <f>VLOOKUP($A22,'Return Data'!$B$7:$R$2843,11,0)</f>
        <v>18.9983</v>
      </c>
      <c r="G22" s="66">
        <f t="shared" si="9"/>
        <v>3</v>
      </c>
      <c r="H22" s="65">
        <f>VLOOKUP($A22,'Return Data'!$B$7:$R$2843,12,0)</f>
        <v>18.283000000000001</v>
      </c>
      <c r="I22" s="66">
        <f t="shared" si="10"/>
        <v>4</v>
      </c>
      <c r="J22" s="65">
        <f>VLOOKUP($A22,'Return Data'!$B$7:$R$2843,13,0)</f>
        <v>22.71</v>
      </c>
      <c r="K22" s="66">
        <f t="shared" si="11"/>
        <v>4</v>
      </c>
      <c r="L22" s="65">
        <f>VLOOKUP($A22,'Return Data'!$B$7:$R$2843,17,0)</f>
        <v>13.3421</v>
      </c>
      <c r="M22" s="66">
        <f t="shared" si="12"/>
        <v>1</v>
      </c>
      <c r="N22" s="65">
        <f>VLOOKUP($A22,'Return Data'!$B$7:$R$2843,14,0)</f>
        <v>10.018000000000001</v>
      </c>
      <c r="O22" s="66">
        <f t="shared" si="13"/>
        <v>2</v>
      </c>
      <c r="P22" s="65">
        <f>VLOOKUP($A22,'Return Data'!$B$7:$R$2843,15,0)</f>
        <v>9.6791</v>
      </c>
      <c r="Q22" s="66">
        <f>RANK(P22,P$8:P$31,0)</f>
        <v>2</v>
      </c>
      <c r="R22" s="65">
        <f>VLOOKUP($A22,'Return Data'!$B$7:$R$2843,16,0)</f>
        <v>8.1697000000000006</v>
      </c>
      <c r="S22" s="67">
        <f t="shared" si="14"/>
        <v>13</v>
      </c>
    </row>
    <row r="23" spans="1:19" x14ac:dyDescent="0.3">
      <c r="A23" s="63" t="s">
        <v>1653</v>
      </c>
      <c r="B23" s="64">
        <f>VLOOKUP($A23,'Return Data'!$B$7:$R$2843,3,0)</f>
        <v>44326</v>
      </c>
      <c r="C23" s="65">
        <f>VLOOKUP($A23,'Return Data'!$B$7:$R$2843,4,0)</f>
        <v>40.720500000000001</v>
      </c>
      <c r="D23" s="65">
        <f>VLOOKUP($A23,'Return Data'!$B$7:$R$2843,10,0)</f>
        <v>6.2545999999999999</v>
      </c>
      <c r="E23" s="66">
        <f t="shared" si="8"/>
        <v>10</v>
      </c>
      <c r="F23" s="65">
        <f>VLOOKUP($A23,'Return Data'!$B$7:$R$2843,11,0)</f>
        <v>10.576700000000001</v>
      </c>
      <c r="G23" s="66">
        <f t="shared" si="9"/>
        <v>12</v>
      </c>
      <c r="H23" s="65">
        <f>VLOOKUP($A23,'Return Data'!$B$7:$R$2843,12,0)</f>
        <v>10.794700000000001</v>
      </c>
      <c r="I23" s="66">
        <f t="shared" si="10"/>
        <v>14</v>
      </c>
      <c r="J23" s="65">
        <f>VLOOKUP($A23,'Return Data'!$B$7:$R$2843,13,0)</f>
        <v>13.338100000000001</v>
      </c>
      <c r="K23" s="66">
        <f t="shared" si="11"/>
        <v>15</v>
      </c>
      <c r="L23" s="65">
        <f>VLOOKUP($A23,'Return Data'!$B$7:$R$2843,17,0)</f>
        <v>8.7622999999999998</v>
      </c>
      <c r="M23" s="66">
        <f t="shared" si="12"/>
        <v>10</v>
      </c>
      <c r="N23" s="65">
        <f>VLOOKUP($A23,'Return Data'!$B$7:$R$2843,14,0)</f>
        <v>7.3243</v>
      </c>
      <c r="O23" s="66">
        <f t="shared" si="13"/>
        <v>8</v>
      </c>
      <c r="P23" s="65">
        <f>VLOOKUP($A23,'Return Data'!$B$7:$R$2843,15,0)</f>
        <v>7.4188000000000001</v>
      </c>
      <c r="Q23" s="66">
        <f>RANK(P23,P$8:P$31,0)</f>
        <v>11</v>
      </c>
      <c r="R23" s="65">
        <f>VLOOKUP($A23,'Return Data'!$B$7:$R$2843,16,0)</f>
        <v>5.9615999999999998</v>
      </c>
      <c r="S23" s="67">
        <f t="shared" si="14"/>
        <v>21</v>
      </c>
    </row>
    <row r="24" spans="1:19" x14ac:dyDescent="0.3">
      <c r="A24" s="63" t="s">
        <v>1654</v>
      </c>
      <c r="B24" s="64">
        <f>VLOOKUP($A24,'Return Data'!$B$7:$R$2843,3,0)</f>
        <v>44326</v>
      </c>
      <c r="C24" s="65">
        <f>VLOOKUP($A24,'Return Data'!$B$7:$R$2843,4,0)</f>
        <v>63.4527</v>
      </c>
      <c r="D24" s="65">
        <f>VLOOKUP($A24,'Return Data'!$B$7:$R$2843,10,0)</f>
        <v>0.34670000000000001</v>
      </c>
      <c r="E24" s="66">
        <f t="shared" si="8"/>
        <v>18</v>
      </c>
      <c r="F24" s="65">
        <f>VLOOKUP($A24,'Return Data'!$B$7:$R$2843,11,0)</f>
        <v>6.3914</v>
      </c>
      <c r="G24" s="66">
        <f t="shared" si="9"/>
        <v>21</v>
      </c>
      <c r="H24" s="65">
        <f>VLOOKUP($A24,'Return Data'!$B$7:$R$2843,12,0)</f>
        <v>6.7336</v>
      </c>
      <c r="I24" s="66">
        <f t="shared" si="10"/>
        <v>20</v>
      </c>
      <c r="J24" s="65">
        <f>VLOOKUP($A24,'Return Data'!$B$7:$R$2843,13,0)</f>
        <v>9.9171999999999993</v>
      </c>
      <c r="K24" s="66">
        <f t="shared" si="11"/>
        <v>21</v>
      </c>
      <c r="L24" s="65">
        <f>VLOOKUP($A24,'Return Data'!$B$7:$R$2843,17,0)</f>
        <v>8.3678000000000008</v>
      </c>
      <c r="M24" s="66">
        <f t="shared" si="12"/>
        <v>13</v>
      </c>
      <c r="N24" s="65">
        <f>VLOOKUP($A24,'Return Data'!$B$7:$R$2843,14,0)</f>
        <v>7.0650000000000004</v>
      </c>
      <c r="O24" s="66">
        <f t="shared" si="13"/>
        <v>11</v>
      </c>
      <c r="P24" s="65">
        <f>VLOOKUP($A24,'Return Data'!$B$7:$R$2843,15,0)</f>
        <v>6.9970999999999997</v>
      </c>
      <c r="Q24" s="66">
        <f>RANK(P24,P$8:P$31,0)</f>
        <v>15</v>
      </c>
      <c r="R24" s="65">
        <f>VLOOKUP($A24,'Return Data'!$B$7:$R$2843,16,0)</f>
        <v>8.3186</v>
      </c>
      <c r="S24" s="67">
        <f t="shared" si="14"/>
        <v>11</v>
      </c>
    </row>
    <row r="25" spans="1:19" x14ac:dyDescent="0.3">
      <c r="A25" s="63" t="s">
        <v>2016</v>
      </c>
      <c r="B25" s="64">
        <f>VLOOKUP($A25,'Return Data'!$B$7:$R$2843,3,0)</f>
        <v>44326</v>
      </c>
      <c r="C25" s="65">
        <f>VLOOKUP($A25,'Return Data'!$B$7:$R$2843,4,0)</f>
        <v>21.1312</v>
      </c>
      <c r="D25" s="65">
        <f>VLOOKUP($A25,'Return Data'!$B$7:$R$2843,10,0)</f>
        <v>-3.8395000000000001</v>
      </c>
      <c r="E25" s="66">
        <f t="shared" si="8"/>
        <v>22</v>
      </c>
      <c r="F25" s="65">
        <f>VLOOKUP($A25,'Return Data'!$B$7:$R$2843,11,0)</f>
        <v>6.4710000000000001</v>
      </c>
      <c r="G25" s="66">
        <f t="shared" si="9"/>
        <v>20</v>
      </c>
      <c r="H25" s="65">
        <f>VLOOKUP($A25,'Return Data'!$B$7:$R$2843,12,0)</f>
        <v>7.5246000000000004</v>
      </c>
      <c r="I25" s="66">
        <f t="shared" si="10"/>
        <v>19</v>
      </c>
      <c r="J25" s="65">
        <f>VLOOKUP($A25,'Return Data'!$B$7:$R$2843,13,0)</f>
        <v>10.877000000000001</v>
      </c>
      <c r="K25" s="66">
        <f t="shared" si="11"/>
        <v>19</v>
      </c>
      <c r="L25" s="65">
        <f>VLOOKUP($A25,'Return Data'!$B$7:$R$2843,17,0)</f>
        <v>5.6836000000000002</v>
      </c>
      <c r="M25" s="66">
        <f t="shared" si="12"/>
        <v>18</v>
      </c>
      <c r="N25" s="65">
        <f>VLOOKUP($A25,'Return Data'!$B$7:$R$2843,14,0)</f>
        <v>5.3413000000000004</v>
      </c>
      <c r="O25" s="66">
        <f t="shared" si="13"/>
        <v>17</v>
      </c>
      <c r="P25" s="65">
        <f>VLOOKUP($A25,'Return Data'!$B$7:$R$2843,15,0)</f>
        <v>5.9954000000000001</v>
      </c>
      <c r="Q25" s="66">
        <f>RANK(P25,P$8:P$31,0)</f>
        <v>18</v>
      </c>
      <c r="R25" s="65">
        <f>VLOOKUP($A25,'Return Data'!$B$7:$R$2843,16,0)</f>
        <v>7.1806000000000001</v>
      </c>
      <c r="S25" s="67">
        <f t="shared" si="14"/>
        <v>17</v>
      </c>
    </row>
    <row r="26" spans="1:19" x14ac:dyDescent="0.3">
      <c r="A26" s="63" t="s">
        <v>1655</v>
      </c>
      <c r="B26" s="64">
        <f>VLOOKUP($A26,'Return Data'!$B$7:$R$2843,3,0)</f>
        <v>44326</v>
      </c>
      <c r="C26" s="65">
        <f>VLOOKUP($A26,'Return Data'!$B$7:$R$2843,4,0)</f>
        <v>41.440199999999997</v>
      </c>
      <c r="D26" s="65">
        <f>VLOOKUP($A26,'Return Data'!$B$7:$R$2843,10,0)</f>
        <v>9.3476999999999997</v>
      </c>
      <c r="E26" s="66">
        <f t="shared" si="8"/>
        <v>3</v>
      </c>
      <c r="F26" s="65">
        <f>VLOOKUP($A26,'Return Data'!$B$7:$R$2843,11,0)</f>
        <v>11.904</v>
      </c>
      <c r="G26" s="66">
        <f t="shared" si="9"/>
        <v>10</v>
      </c>
      <c r="H26" s="65">
        <f>VLOOKUP($A26,'Return Data'!$B$7:$R$2843,12,0)</f>
        <v>12.321099999999999</v>
      </c>
      <c r="I26" s="66">
        <f t="shared" si="10"/>
        <v>12</v>
      </c>
      <c r="J26" s="65">
        <f>VLOOKUP($A26,'Return Data'!$B$7:$R$2843,13,0)</f>
        <v>13.256</v>
      </c>
      <c r="K26" s="66">
        <f t="shared" si="11"/>
        <v>16</v>
      </c>
      <c r="L26" s="65">
        <f>VLOOKUP($A26,'Return Data'!$B$7:$R$2843,17,0)</f>
        <v>-1.2987</v>
      </c>
      <c r="M26" s="66">
        <f t="shared" si="12"/>
        <v>21</v>
      </c>
      <c r="N26" s="65">
        <f>VLOOKUP($A26,'Return Data'!$B$7:$R$2843,14,0)</f>
        <v>0.47249999999999998</v>
      </c>
      <c r="O26" s="66">
        <f t="shared" si="13"/>
        <v>21</v>
      </c>
      <c r="P26" s="65">
        <f>VLOOKUP($A26,'Return Data'!$B$7:$R$2843,15,0)</f>
        <v>3.5045999999999999</v>
      </c>
      <c r="Q26" s="66">
        <f>RANK(P26,P$8:P$31,0)</f>
        <v>20</v>
      </c>
      <c r="R26" s="65">
        <f>VLOOKUP($A26,'Return Data'!$B$7:$R$2843,16,0)</f>
        <v>8.5457999999999998</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44326</v>
      </c>
      <c r="C28" s="65">
        <f>VLOOKUP($A28,'Return Data'!$B$7:$R$2843,4,0)</f>
        <v>48.600099999999998</v>
      </c>
      <c r="D28" s="65">
        <f>VLOOKUP($A28,'Return Data'!$B$7:$R$2843,10,0)</f>
        <v>6.1454000000000004</v>
      </c>
      <c r="E28" s="66">
        <f>RANK(D28,D$8:D$31,0)</f>
        <v>11</v>
      </c>
      <c r="F28" s="65">
        <f>VLOOKUP($A28,'Return Data'!$B$7:$R$2843,11,0)</f>
        <v>17.201599999999999</v>
      </c>
      <c r="G28" s="66">
        <f>RANK(F28,F$8:F$31,0)</f>
        <v>4</v>
      </c>
      <c r="H28" s="65">
        <f>VLOOKUP($A28,'Return Data'!$B$7:$R$2843,12,0)</f>
        <v>18.695</v>
      </c>
      <c r="I28" s="66">
        <f>RANK(H28,H$8:H$31,0)</f>
        <v>3</v>
      </c>
      <c r="J28" s="65">
        <f>VLOOKUP($A28,'Return Data'!$B$7:$R$2843,13,0)</f>
        <v>23.4969</v>
      </c>
      <c r="K28" s="66">
        <f>RANK(J28,J$8:J$31,0)</f>
        <v>3</v>
      </c>
      <c r="L28" s="65">
        <f>VLOOKUP($A28,'Return Data'!$B$7:$R$2843,17,0)</f>
        <v>11.736800000000001</v>
      </c>
      <c r="M28" s="66">
        <f>RANK(L28,L$8:L$31,0)</f>
        <v>3</v>
      </c>
      <c r="N28" s="65">
        <f>VLOOKUP($A28,'Return Data'!$B$7:$R$2843,14,0)</f>
        <v>8.3719000000000001</v>
      </c>
      <c r="O28" s="66">
        <f>RANK(N28,N$8:N$31,0)</f>
        <v>5</v>
      </c>
      <c r="P28" s="65">
        <f>VLOOKUP($A28,'Return Data'!$B$7:$R$2843,15,0)</f>
        <v>8.4413999999999998</v>
      </c>
      <c r="Q28" s="66">
        <f>RANK(P28,P$8:P$31,0)</f>
        <v>6</v>
      </c>
      <c r="R28" s="65">
        <f>VLOOKUP($A28,'Return Data'!$B$7:$R$2843,16,0)</f>
        <v>8.1644000000000005</v>
      </c>
      <c r="S28" s="67">
        <f>RANK(R28,R$8:R$31,0)</f>
        <v>14</v>
      </c>
    </row>
    <row r="29" spans="1:19" x14ac:dyDescent="0.3">
      <c r="A29" s="63" t="s">
        <v>1658</v>
      </c>
      <c r="B29" s="64">
        <f>VLOOKUP($A29,'Return Data'!$B$7:$R$2843,3,0)</f>
        <v>44326</v>
      </c>
      <c r="C29" s="65">
        <f>VLOOKUP($A29,'Return Data'!$B$7:$R$2843,4,0)</f>
        <v>21.274799999999999</v>
      </c>
      <c r="D29" s="65">
        <f>VLOOKUP($A29,'Return Data'!$B$7:$R$2843,10,0)</f>
        <v>3.2545000000000002</v>
      </c>
      <c r="E29" s="66">
        <f>RANK(D29,D$8:D$31,0)</f>
        <v>15</v>
      </c>
      <c r="F29" s="65">
        <f>VLOOKUP($A29,'Return Data'!$B$7:$R$2843,11,0)</f>
        <v>9.8866999999999994</v>
      </c>
      <c r="G29" s="66">
        <f>RANK(F29,F$8:F$31,0)</f>
        <v>13</v>
      </c>
      <c r="H29" s="65">
        <f>VLOOKUP($A29,'Return Data'!$B$7:$R$2843,12,0)</f>
        <v>10.1249</v>
      </c>
      <c r="I29" s="66">
        <f>RANK(H29,H$8:H$31,0)</f>
        <v>15</v>
      </c>
      <c r="J29" s="65">
        <f>VLOOKUP($A29,'Return Data'!$B$7:$R$2843,13,0)</f>
        <v>14.456</v>
      </c>
      <c r="K29" s="66">
        <f>RANK(J29,J$8:J$31,0)</f>
        <v>13</v>
      </c>
      <c r="L29" s="65">
        <f>VLOOKUP($A29,'Return Data'!$B$7:$R$2843,17,0)</f>
        <v>4.5308999999999999</v>
      </c>
      <c r="M29" s="66">
        <f>RANK(L29,L$8:L$31,0)</f>
        <v>19</v>
      </c>
      <c r="N29" s="65">
        <f>VLOOKUP($A29,'Return Data'!$B$7:$R$2843,14,0)</f>
        <v>3.6663999999999999</v>
      </c>
      <c r="O29" s="66">
        <f>RANK(N29,N$8:N$31,0)</f>
        <v>19</v>
      </c>
      <c r="P29" s="65">
        <f>VLOOKUP($A29,'Return Data'!$B$7:$R$2843,15,0)</f>
        <v>6.0007000000000001</v>
      </c>
      <c r="Q29" s="66">
        <f>RANK(P29,P$8:P$31,0)</f>
        <v>17</v>
      </c>
      <c r="R29" s="65">
        <f>VLOOKUP($A29,'Return Data'!$B$7:$R$2843,16,0)</f>
        <v>6.9852999999999996</v>
      </c>
      <c r="S29" s="67">
        <f>RANK(R29,R$8:R$31,0)</f>
        <v>18</v>
      </c>
    </row>
    <row r="30" spans="1:19" x14ac:dyDescent="0.3">
      <c r="A30" s="63" t="s">
        <v>1659</v>
      </c>
      <c r="B30" s="64">
        <f>VLOOKUP($A30,'Return Data'!$B$7:$R$2843,3,0)</f>
        <v>44326</v>
      </c>
      <c r="C30" s="65">
        <f>VLOOKUP($A30,'Return Data'!$B$7:$R$2843,4,0)</f>
        <v>0.91400000000000003</v>
      </c>
      <c r="D30" s="65">
        <f>VLOOKUP($A30,'Return Data'!$B$7:$R$2843,10,0)</f>
        <v>11.390700000000001</v>
      </c>
      <c r="E30" s="66">
        <f>RANK(D30,D$8:D$31,0)</f>
        <v>1</v>
      </c>
      <c r="F30" s="65">
        <f>VLOOKUP($A30,'Return Data'!$B$7:$R$2843,11,0)</f>
        <v>-41.313899999999997</v>
      </c>
      <c r="G30" s="66">
        <f>RANK(F30,F$8:F$31,0)</f>
        <v>22</v>
      </c>
      <c r="H30" s="65"/>
      <c r="I30" s="66"/>
      <c r="J30" s="65"/>
      <c r="K30" s="66"/>
      <c r="L30" s="65"/>
      <c r="M30" s="66"/>
      <c r="N30" s="65"/>
      <c r="O30" s="66"/>
      <c r="P30" s="65"/>
      <c r="Q30" s="66"/>
      <c r="R30" s="65">
        <f>VLOOKUP($A30,'Return Data'!$B$7:$R$2843,16,0)</f>
        <v>-12.673299999999999</v>
      </c>
      <c r="S30" s="67">
        <f>RANK(R30,R$8:R$31,0)</f>
        <v>22</v>
      </c>
    </row>
    <row r="31" spans="1:19" x14ac:dyDescent="0.3">
      <c r="A31" s="63" t="s">
        <v>1660</v>
      </c>
      <c r="B31" s="64">
        <f>VLOOKUP($A31,'Return Data'!$B$7:$R$2843,3,0)</f>
        <v>44326</v>
      </c>
      <c r="C31" s="65">
        <f>VLOOKUP($A31,'Return Data'!$B$7:$R$2843,4,0)</f>
        <v>46.703299999999999</v>
      </c>
      <c r="D31" s="65">
        <f>VLOOKUP($A31,'Return Data'!$B$7:$R$2843,10,0)</f>
        <v>3.3946000000000001</v>
      </c>
      <c r="E31" s="66">
        <f>RANK(D31,D$8:D$31,0)</f>
        <v>14</v>
      </c>
      <c r="F31" s="65">
        <f>VLOOKUP($A31,'Return Data'!$B$7:$R$2843,11,0)</f>
        <v>13.291399999999999</v>
      </c>
      <c r="G31" s="66">
        <f>RANK(F31,F$8:F$31,0)</f>
        <v>5</v>
      </c>
      <c r="H31" s="65">
        <f>VLOOKUP($A31,'Return Data'!$B$7:$R$2843,12,0)</f>
        <v>16.893999999999998</v>
      </c>
      <c r="I31" s="66">
        <f>RANK(H31,H$8:H$31,0)</f>
        <v>5</v>
      </c>
      <c r="J31" s="65">
        <f>VLOOKUP($A31,'Return Data'!$B$7:$R$2843,13,0)</f>
        <v>21.982600000000001</v>
      </c>
      <c r="K31" s="66">
        <f>RANK(J31,J$8:J$31,0)</f>
        <v>5</v>
      </c>
      <c r="L31" s="65">
        <f>VLOOKUP($A31,'Return Data'!$B$7:$R$2843,17,0)</f>
        <v>6.7382999999999997</v>
      </c>
      <c r="M31" s="66">
        <f>RANK(L31,L$8:L$31,0)</f>
        <v>17</v>
      </c>
      <c r="N31" s="65">
        <f>VLOOKUP($A31,'Return Data'!$B$7:$R$2843,14,0)</f>
        <v>5.6752000000000002</v>
      </c>
      <c r="O31" s="66">
        <f>RANK(N31,N$8:N$31,0)</f>
        <v>16</v>
      </c>
      <c r="P31" s="65">
        <f>VLOOKUP($A31,'Return Data'!$B$7:$R$2843,15,0)</f>
        <v>7.3517000000000001</v>
      </c>
      <c r="Q31" s="66">
        <f>RANK(P31,P$8:P$31,0)</f>
        <v>12</v>
      </c>
      <c r="R31" s="65">
        <f>VLOOKUP($A31,'Return Data'!$B$7:$R$2843,16,0)</f>
        <v>9.2556999999999992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4.4356590909090912</v>
      </c>
      <c r="E33" s="74"/>
      <c r="F33" s="75">
        <f>AVERAGE(F8:F31)</f>
        <v>9.6219954545454556</v>
      </c>
      <c r="G33" s="74"/>
      <c r="H33" s="75">
        <f>AVERAGE(H8:H31)</f>
        <v>12.902090476190475</v>
      </c>
      <c r="I33" s="74"/>
      <c r="J33" s="75">
        <f>AVERAGE(J8:J31)</f>
        <v>16.735719047619046</v>
      </c>
      <c r="K33" s="74"/>
      <c r="L33" s="75">
        <f>AVERAGE(L8:L31)</f>
        <v>8.172938095238095</v>
      </c>
      <c r="M33" s="74"/>
      <c r="N33" s="75">
        <f>AVERAGE(N8:N31)</f>
        <v>6.5988904761904754</v>
      </c>
      <c r="O33" s="74"/>
      <c r="P33" s="75">
        <f>AVERAGE(P8:P31)</f>
        <v>7.4172500000000001</v>
      </c>
      <c r="Q33" s="74"/>
      <c r="R33" s="75">
        <f>AVERAGE(R8:R31)</f>
        <v>7.3016999999999994</v>
      </c>
      <c r="S33" s="76"/>
    </row>
    <row r="34" spans="1:19" x14ac:dyDescent="0.3">
      <c r="A34" s="73" t="s">
        <v>28</v>
      </c>
      <c r="B34" s="74"/>
      <c r="C34" s="74"/>
      <c r="D34" s="75">
        <f>MIN(D8:D31)</f>
        <v>-3.8395000000000001</v>
      </c>
      <c r="E34" s="74"/>
      <c r="F34" s="75">
        <f>MIN(F8:F31)</f>
        <v>-41.313899999999997</v>
      </c>
      <c r="G34" s="74"/>
      <c r="H34" s="75">
        <f>MIN(H8:H31)</f>
        <v>6.6712999999999996</v>
      </c>
      <c r="I34" s="74"/>
      <c r="J34" s="75">
        <f>MIN(J8:J31)</f>
        <v>9.9171999999999993</v>
      </c>
      <c r="K34" s="74"/>
      <c r="L34" s="75">
        <f>MIN(L8:L31)</f>
        <v>-1.2987</v>
      </c>
      <c r="M34" s="74"/>
      <c r="N34" s="75">
        <f>MIN(N8:N31)</f>
        <v>0.47249999999999998</v>
      </c>
      <c r="O34" s="74"/>
      <c r="P34" s="75">
        <f>MIN(P8:P31)</f>
        <v>3.5045999999999999</v>
      </c>
      <c r="Q34" s="74"/>
      <c r="R34" s="75">
        <f>MIN(R8:R31)</f>
        <v>-12.673299999999999</v>
      </c>
      <c r="S34" s="76"/>
    </row>
    <row r="35" spans="1:19" ht="15" thickBot="1" x14ac:dyDescent="0.35">
      <c r="A35" s="77" t="s">
        <v>29</v>
      </c>
      <c r="B35" s="78"/>
      <c r="C35" s="78"/>
      <c r="D35" s="79">
        <f>MAX(D8:D31)</f>
        <v>11.390700000000001</v>
      </c>
      <c r="E35" s="78"/>
      <c r="F35" s="79">
        <f>MAX(F8:F31)</f>
        <v>23.195900000000002</v>
      </c>
      <c r="G35" s="78"/>
      <c r="H35" s="79">
        <f>MAX(H8:H31)</f>
        <v>23.140899999999998</v>
      </c>
      <c r="I35" s="78"/>
      <c r="J35" s="79">
        <f>MAX(J8:J31)</f>
        <v>28.294</v>
      </c>
      <c r="K35" s="78"/>
      <c r="L35" s="79">
        <f>MAX(L8:L31)</f>
        <v>13.3421</v>
      </c>
      <c r="M35" s="78"/>
      <c r="N35" s="79">
        <f>MAX(N8:N31)</f>
        <v>10.262600000000001</v>
      </c>
      <c r="O35" s="78"/>
      <c r="P35" s="79">
        <f>MAX(P8:P31)</f>
        <v>9.9669000000000008</v>
      </c>
      <c r="Q35" s="78"/>
      <c r="R35" s="79">
        <f>MAX(R8:R31)</f>
        <v>10.2986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44326</v>
      </c>
      <c r="C8" s="65">
        <f>VLOOKUP($A8,'Return Data'!$B$7:$R$2843,4,0)</f>
        <v>17.28</v>
      </c>
      <c r="D8" s="65">
        <f>VLOOKUP($A8,'Return Data'!$B$7:$R$2843,10,0)</f>
        <v>0.40670000000000001</v>
      </c>
      <c r="E8" s="66">
        <f>RANK(D8,D$8:D$32,0)</f>
        <v>17</v>
      </c>
      <c r="F8" s="65">
        <f>VLOOKUP($A8,'Return Data'!$B$7:$R$2843,11,0)</f>
        <v>10.6274</v>
      </c>
      <c r="G8" s="66">
        <f>RANK(F8,F$8:F$32,0)</f>
        <v>9</v>
      </c>
      <c r="H8" s="65">
        <f>VLOOKUP($A8,'Return Data'!$B$7:$R$2843,12,0)</f>
        <v>17.1525</v>
      </c>
      <c r="I8" s="66">
        <f>RANK(H8,H$8:H$32,0)</f>
        <v>8</v>
      </c>
      <c r="J8" s="65">
        <f>VLOOKUP($A8,'Return Data'!$B$7:$R$2843,13,0)</f>
        <v>27.339700000000001</v>
      </c>
      <c r="K8" s="66">
        <f>RANK(J8,J$8:J$32,0)</f>
        <v>10</v>
      </c>
      <c r="L8" s="65">
        <f>VLOOKUP($A8,'Return Data'!$B$7:$R$2843,17,0)</f>
        <v>11.601100000000001</v>
      </c>
      <c r="M8" s="66">
        <f>RANK(L8,L$8:L$32,0)</f>
        <v>5</v>
      </c>
      <c r="N8" s="65">
        <f>VLOOKUP($A8,'Return Data'!$B$7:$R$2843,14,0)</f>
        <v>8.2491000000000003</v>
      </c>
      <c r="O8" s="66">
        <f>RANK(N8,N$8:N$32,0)</f>
        <v>8</v>
      </c>
      <c r="P8" s="65">
        <f>VLOOKUP($A8,'Return Data'!$B$7:$R$2843,15,0)</f>
        <v>9.9115000000000002</v>
      </c>
      <c r="Q8" s="66">
        <f>RANK(P8,P$8:P$32,0)</f>
        <v>5</v>
      </c>
      <c r="R8" s="65">
        <f>VLOOKUP($A8,'Return Data'!$B$7:$R$2843,16,0)</f>
        <v>8.8470999999999993</v>
      </c>
      <c r="S8" s="67">
        <f>RANK(R8,R$8:R$32,0)</f>
        <v>14</v>
      </c>
    </row>
    <row r="9" spans="1:20" x14ac:dyDescent="0.3">
      <c r="A9" s="63" t="s">
        <v>1666</v>
      </c>
      <c r="B9" s="64">
        <f>VLOOKUP($A9,'Return Data'!$B$7:$R$2843,3,0)</f>
        <v>44326</v>
      </c>
      <c r="C9" s="65">
        <f>VLOOKUP($A9,'Return Data'!$B$7:$R$2843,4,0)</f>
        <v>16.41</v>
      </c>
      <c r="D9" s="65">
        <f>VLOOKUP($A9,'Return Data'!$B$7:$R$2843,10,0)</f>
        <v>-6.0900000000000003E-2</v>
      </c>
      <c r="E9" s="66">
        <f t="shared" ref="E9:E32" si="0">RANK(D9,D$8:D$32,0)</f>
        <v>21</v>
      </c>
      <c r="F9" s="65">
        <f>VLOOKUP($A9,'Return Data'!$B$7:$R$2843,11,0)</f>
        <v>8.4600000000000009</v>
      </c>
      <c r="G9" s="66">
        <f t="shared" ref="G9:G32" si="1">RANK(F9,F$8:F$32,0)</f>
        <v>15</v>
      </c>
      <c r="H9" s="65">
        <f>VLOOKUP($A9,'Return Data'!$B$7:$R$2843,12,0)</f>
        <v>15.808</v>
      </c>
      <c r="I9" s="66">
        <f t="shared" ref="I9:I32" si="2">RANK(H9,H$8:H$32,0)</f>
        <v>11</v>
      </c>
      <c r="J9" s="65">
        <f>VLOOKUP($A9,'Return Data'!$B$7:$R$2843,13,0)</f>
        <v>26.5227</v>
      </c>
      <c r="K9" s="66">
        <f t="shared" ref="K9:K32" si="3">RANK(J9,J$8:J$32,0)</f>
        <v>11</v>
      </c>
      <c r="L9" s="65">
        <f>VLOOKUP($A9,'Return Data'!$B$7:$R$2843,17,0)</f>
        <v>11.2293</v>
      </c>
      <c r="M9" s="66">
        <f t="shared" ref="M9:M32" si="4">RANK(L9,L$8:L$32,0)</f>
        <v>6</v>
      </c>
      <c r="N9" s="65">
        <f>VLOOKUP($A9,'Return Data'!$B$7:$R$2843,14,0)</f>
        <v>9.5748999999999995</v>
      </c>
      <c r="O9" s="66">
        <f t="shared" ref="O9:O30" si="5">RANK(N9,N$8:N$32,0)</f>
        <v>4</v>
      </c>
      <c r="P9" s="65">
        <f>VLOOKUP($A9,'Return Data'!$B$7:$R$2843,15,0)</f>
        <v>10.144500000000001</v>
      </c>
      <c r="Q9" s="66">
        <f t="shared" ref="Q9:Q30" si="6">RANK(P9,P$8:P$32,0)</f>
        <v>2</v>
      </c>
      <c r="R9" s="65">
        <f>VLOOKUP($A9,'Return Data'!$B$7:$R$2843,16,0)</f>
        <v>9.0082000000000004</v>
      </c>
      <c r="S9" s="67">
        <f t="shared" ref="S9:S32" si="7">RANK(R9,R$8:R$32,0)</f>
        <v>11</v>
      </c>
    </row>
    <row r="10" spans="1:20" x14ac:dyDescent="0.3">
      <c r="A10" s="63" t="s">
        <v>1667</v>
      </c>
      <c r="B10" s="64">
        <f>VLOOKUP($A10,'Return Data'!$B$7:$R$2843,3,0)</f>
        <v>44326</v>
      </c>
      <c r="C10" s="65">
        <f>VLOOKUP($A10,'Return Data'!$B$7:$R$2843,4,0)</f>
        <v>11.96</v>
      </c>
      <c r="D10" s="65">
        <f>VLOOKUP($A10,'Return Data'!$B$7:$R$2843,10,0)</f>
        <v>0.92830000000000001</v>
      </c>
      <c r="E10" s="66">
        <f t="shared" si="0"/>
        <v>10</v>
      </c>
      <c r="F10" s="65">
        <f>VLOOKUP($A10,'Return Data'!$B$7:$R$2843,11,0)</f>
        <v>3.9096000000000002</v>
      </c>
      <c r="G10" s="66">
        <f t="shared" si="1"/>
        <v>23</v>
      </c>
      <c r="H10" s="65">
        <f>VLOOKUP($A10,'Return Data'!$B$7:$R$2843,12,0)</f>
        <v>6.7857000000000003</v>
      </c>
      <c r="I10" s="66">
        <f t="shared" si="2"/>
        <v>23</v>
      </c>
      <c r="J10" s="65">
        <f>VLOOKUP($A10,'Return Data'!$B$7:$R$2843,13,0)</f>
        <v>16.116499999999998</v>
      </c>
      <c r="K10" s="66">
        <f t="shared" si="3"/>
        <v>23</v>
      </c>
      <c r="L10" s="65"/>
      <c r="M10" s="66"/>
      <c r="N10" s="65"/>
      <c r="O10" s="66"/>
      <c r="P10" s="65"/>
      <c r="Q10" s="66"/>
      <c r="R10" s="65">
        <f>VLOOKUP($A10,'Return Data'!$B$7:$R$2843,16,0)</f>
        <v>10.488200000000001</v>
      </c>
      <c r="S10" s="67">
        <f t="shared" si="7"/>
        <v>2</v>
      </c>
    </row>
    <row r="11" spans="1:20" x14ac:dyDescent="0.3">
      <c r="A11" s="63" t="s">
        <v>1668</v>
      </c>
      <c r="B11" s="64">
        <f>VLOOKUP($A11,'Return Data'!$B$7:$R$2843,3,0)</f>
        <v>44326</v>
      </c>
      <c r="C11" s="65">
        <f>VLOOKUP($A11,'Return Data'!$B$7:$R$2843,4,0)</f>
        <v>16.085000000000001</v>
      </c>
      <c r="D11" s="65">
        <f>VLOOKUP($A11,'Return Data'!$B$7:$R$2843,10,0)</f>
        <v>1.8553999999999999</v>
      </c>
      <c r="E11" s="66">
        <f t="shared" si="0"/>
        <v>3</v>
      </c>
      <c r="F11" s="65">
        <f>VLOOKUP($A11,'Return Data'!$B$7:$R$2843,11,0)</f>
        <v>11.515499999999999</v>
      </c>
      <c r="G11" s="66">
        <f t="shared" si="1"/>
        <v>5</v>
      </c>
      <c r="H11" s="65">
        <f>VLOOKUP($A11,'Return Data'!$B$7:$R$2843,12,0)</f>
        <v>17.726700000000001</v>
      </c>
      <c r="I11" s="66">
        <f t="shared" si="2"/>
        <v>5</v>
      </c>
      <c r="J11" s="65">
        <f>VLOOKUP($A11,'Return Data'!$B$7:$R$2843,13,0)</f>
        <v>30.6661</v>
      </c>
      <c r="K11" s="66">
        <f t="shared" si="3"/>
        <v>5</v>
      </c>
      <c r="L11" s="65">
        <f>VLOOKUP($A11,'Return Data'!$B$7:$R$2843,17,0)</f>
        <v>11.085900000000001</v>
      </c>
      <c r="M11" s="66">
        <f t="shared" si="4"/>
        <v>7</v>
      </c>
      <c r="N11" s="65">
        <f>VLOOKUP($A11,'Return Data'!$B$7:$R$2843,14,0)</f>
        <v>8.1019000000000005</v>
      </c>
      <c r="O11" s="66">
        <f t="shared" si="5"/>
        <v>12</v>
      </c>
      <c r="P11" s="65"/>
      <c r="Q11" s="66"/>
      <c r="R11" s="65">
        <f>VLOOKUP($A11,'Return Data'!$B$7:$R$2843,16,0)</f>
        <v>9.7266999999999992</v>
      </c>
      <c r="S11" s="67">
        <f t="shared" si="7"/>
        <v>5</v>
      </c>
    </row>
    <row r="12" spans="1:20" x14ac:dyDescent="0.3">
      <c r="A12" s="63" t="s">
        <v>1669</v>
      </c>
      <c r="B12" s="64">
        <f>VLOOKUP($A12,'Return Data'!$B$7:$R$2843,3,0)</f>
        <v>44326</v>
      </c>
      <c r="C12" s="65">
        <f>VLOOKUP($A12,'Return Data'!$B$7:$R$2843,4,0)</f>
        <v>17.784400000000002</v>
      </c>
      <c r="D12" s="65">
        <f>VLOOKUP($A12,'Return Data'!$B$7:$R$2843,10,0)</f>
        <v>0.44340000000000002</v>
      </c>
      <c r="E12" s="66">
        <f t="shared" si="0"/>
        <v>16</v>
      </c>
      <c r="F12" s="65">
        <f>VLOOKUP($A12,'Return Data'!$B$7:$R$2843,11,0)</f>
        <v>8.4441000000000006</v>
      </c>
      <c r="G12" s="66">
        <f t="shared" si="1"/>
        <v>16</v>
      </c>
      <c r="H12" s="65">
        <f>VLOOKUP($A12,'Return Data'!$B$7:$R$2843,12,0)</f>
        <v>12.0291</v>
      </c>
      <c r="I12" s="66">
        <f t="shared" si="2"/>
        <v>17</v>
      </c>
      <c r="J12" s="65">
        <f>VLOOKUP($A12,'Return Data'!$B$7:$R$2843,13,0)</f>
        <v>21.148</v>
      </c>
      <c r="K12" s="66">
        <f t="shared" si="3"/>
        <v>19</v>
      </c>
      <c r="L12" s="65">
        <f>VLOOKUP($A12,'Return Data'!$B$7:$R$2843,17,0)</f>
        <v>11.8422</v>
      </c>
      <c r="M12" s="66">
        <f t="shared" si="4"/>
        <v>4</v>
      </c>
      <c r="N12" s="65">
        <f>VLOOKUP($A12,'Return Data'!$B$7:$R$2843,14,0)</f>
        <v>9.6317000000000004</v>
      </c>
      <c r="O12" s="66">
        <f t="shared" si="5"/>
        <v>3</v>
      </c>
      <c r="P12" s="65">
        <f>VLOOKUP($A12,'Return Data'!$B$7:$R$2843,15,0)</f>
        <v>10.021000000000001</v>
      </c>
      <c r="Q12" s="66">
        <f t="shared" si="6"/>
        <v>4</v>
      </c>
      <c r="R12" s="65">
        <f>VLOOKUP($A12,'Return Data'!$B$7:$R$2843,16,0)</f>
        <v>9.1468000000000007</v>
      </c>
      <c r="S12" s="67">
        <f t="shared" si="7"/>
        <v>9</v>
      </c>
    </row>
    <row r="13" spans="1:20" x14ac:dyDescent="0.3">
      <c r="A13" s="63" t="s">
        <v>1670</v>
      </c>
      <c r="B13" s="64">
        <f>VLOOKUP($A13,'Return Data'!$B$7:$R$2843,3,0)</f>
        <v>44326</v>
      </c>
      <c r="C13" s="65">
        <f>VLOOKUP($A13,'Return Data'!$B$7:$R$2843,4,0)</f>
        <v>12.228</v>
      </c>
      <c r="D13" s="65">
        <f>VLOOKUP($A13,'Return Data'!$B$7:$R$2843,10,0)</f>
        <v>0.84530000000000005</v>
      </c>
      <c r="E13" s="66">
        <f t="shared" si="0"/>
        <v>11</v>
      </c>
      <c r="F13" s="65">
        <f>VLOOKUP($A13,'Return Data'!$B$7:$R$2843,11,0)</f>
        <v>10.1264</v>
      </c>
      <c r="G13" s="66">
        <f t="shared" si="1"/>
        <v>10</v>
      </c>
      <c r="H13" s="65">
        <f>VLOOKUP($A13,'Return Data'!$B$7:$R$2843,12,0)</f>
        <v>16.5182</v>
      </c>
      <c r="I13" s="66">
        <f t="shared" si="2"/>
        <v>10</v>
      </c>
      <c r="J13" s="65">
        <f>VLOOKUP($A13,'Return Data'!$B$7:$R$2843,13,0)</f>
        <v>27.6449</v>
      </c>
      <c r="K13" s="66">
        <f t="shared" si="3"/>
        <v>8</v>
      </c>
      <c r="L13" s="65">
        <f>VLOOKUP($A13,'Return Data'!$B$7:$R$2843,17,0)</f>
        <v>9.3323</v>
      </c>
      <c r="M13" s="66">
        <f t="shared" si="4"/>
        <v>17</v>
      </c>
      <c r="N13" s="65"/>
      <c r="O13" s="66"/>
      <c r="P13" s="65"/>
      <c r="Q13" s="66"/>
      <c r="R13" s="65">
        <f>VLOOKUP($A13,'Return Data'!$B$7:$R$2843,16,0)</f>
        <v>7.7221000000000002</v>
      </c>
      <c r="S13" s="67">
        <f t="shared" si="7"/>
        <v>20</v>
      </c>
    </row>
    <row r="14" spans="1:20" x14ac:dyDescent="0.3">
      <c r="A14" s="63" t="s">
        <v>1671</v>
      </c>
      <c r="B14" s="64">
        <f>VLOOKUP($A14,'Return Data'!$B$7:$R$2843,3,0)</f>
        <v>44326</v>
      </c>
      <c r="C14" s="65">
        <f>VLOOKUP($A14,'Return Data'!$B$7:$R$2843,4,0)</f>
        <v>46.914999999999999</v>
      </c>
      <c r="D14" s="65">
        <f>VLOOKUP($A14,'Return Data'!$B$7:$R$2843,10,0)</f>
        <v>1.8872</v>
      </c>
      <c r="E14" s="66">
        <f t="shared" si="0"/>
        <v>2</v>
      </c>
      <c r="F14" s="65">
        <f>VLOOKUP($A14,'Return Data'!$B$7:$R$2843,11,0)</f>
        <v>13.9488</v>
      </c>
      <c r="G14" s="66">
        <f t="shared" si="1"/>
        <v>1</v>
      </c>
      <c r="H14" s="65">
        <f>VLOOKUP($A14,'Return Data'!$B$7:$R$2843,12,0)</f>
        <v>19.212800000000001</v>
      </c>
      <c r="I14" s="66">
        <f t="shared" si="2"/>
        <v>2</v>
      </c>
      <c r="J14" s="65">
        <f>VLOOKUP($A14,'Return Data'!$B$7:$R$2843,13,0)</f>
        <v>29.685400000000001</v>
      </c>
      <c r="K14" s="66">
        <f t="shared" si="3"/>
        <v>7</v>
      </c>
      <c r="L14" s="65">
        <f>VLOOKUP($A14,'Return Data'!$B$7:$R$2843,17,0)</f>
        <v>10.3468</v>
      </c>
      <c r="M14" s="66">
        <f t="shared" si="4"/>
        <v>10</v>
      </c>
      <c r="N14" s="65">
        <f>VLOOKUP($A14,'Return Data'!$B$7:$R$2843,14,0)</f>
        <v>8.5196000000000005</v>
      </c>
      <c r="O14" s="66">
        <f t="shared" si="5"/>
        <v>7</v>
      </c>
      <c r="P14" s="65">
        <f>VLOOKUP($A14,'Return Data'!$B$7:$R$2843,15,0)</f>
        <v>11.5016</v>
      </c>
      <c r="Q14" s="66">
        <f t="shared" si="6"/>
        <v>1</v>
      </c>
      <c r="R14" s="65">
        <f>VLOOKUP($A14,'Return Data'!$B$7:$R$2843,16,0)</f>
        <v>10.061400000000001</v>
      </c>
      <c r="S14" s="67">
        <f t="shared" si="7"/>
        <v>4</v>
      </c>
    </row>
    <row r="15" spans="1:20" x14ac:dyDescent="0.3">
      <c r="A15" s="63" t="s">
        <v>1672</v>
      </c>
      <c r="B15" s="64">
        <f>VLOOKUP($A15,'Return Data'!$B$7:$R$2843,3,0)</f>
        <v>44326</v>
      </c>
      <c r="C15" s="65">
        <f>VLOOKUP($A15,'Return Data'!$B$7:$R$2843,4,0)</f>
        <v>16.899999999999999</v>
      </c>
      <c r="D15" s="65">
        <f>VLOOKUP($A15,'Return Data'!$B$7:$R$2843,10,0)</f>
        <v>1.0161</v>
      </c>
      <c r="E15" s="66">
        <f t="shared" si="0"/>
        <v>8</v>
      </c>
      <c r="F15" s="65">
        <f>VLOOKUP($A15,'Return Data'!$B$7:$R$2843,11,0)</f>
        <v>9.7402999999999995</v>
      </c>
      <c r="G15" s="66">
        <f t="shared" si="1"/>
        <v>11</v>
      </c>
      <c r="H15" s="65">
        <f>VLOOKUP($A15,'Return Data'!$B$7:$R$2843,12,0)</f>
        <v>13.0435</v>
      </c>
      <c r="I15" s="66">
        <f t="shared" si="2"/>
        <v>16</v>
      </c>
      <c r="J15" s="65">
        <f>VLOOKUP($A15,'Return Data'!$B$7:$R$2843,13,0)</f>
        <v>24.0822</v>
      </c>
      <c r="K15" s="66">
        <f t="shared" si="3"/>
        <v>12</v>
      </c>
      <c r="L15" s="65">
        <f>VLOOKUP($A15,'Return Data'!$B$7:$R$2843,17,0)</f>
        <v>8.9657</v>
      </c>
      <c r="M15" s="66">
        <f t="shared" si="4"/>
        <v>18</v>
      </c>
      <c r="N15" s="65">
        <f>VLOOKUP($A15,'Return Data'!$B$7:$R$2843,14,0)</f>
        <v>8.1692999999999998</v>
      </c>
      <c r="O15" s="66">
        <f t="shared" si="5"/>
        <v>9</v>
      </c>
      <c r="P15" s="65">
        <f>VLOOKUP($A15,'Return Data'!$B$7:$R$2843,15,0)</f>
        <v>9.4443999999999999</v>
      </c>
      <c r="Q15" s="66">
        <f t="shared" si="6"/>
        <v>8</v>
      </c>
      <c r="R15" s="65">
        <f>VLOOKUP($A15,'Return Data'!$B$7:$R$2843,16,0)</f>
        <v>8.4989000000000008</v>
      </c>
      <c r="S15" s="67">
        <f t="shared" si="7"/>
        <v>18</v>
      </c>
    </row>
    <row r="16" spans="1:20" x14ac:dyDescent="0.3">
      <c r="A16" s="63" t="s">
        <v>1673</v>
      </c>
      <c r="B16" s="64">
        <f>VLOOKUP($A16,'Return Data'!$B$7:$R$2843,3,0)</f>
        <v>44326</v>
      </c>
      <c r="C16" s="65">
        <f>VLOOKUP($A16,'Return Data'!$B$7:$R$2843,4,0)</f>
        <v>21.1264</v>
      </c>
      <c r="D16" s="65">
        <f>VLOOKUP($A16,'Return Data'!$B$7:$R$2843,10,0)</f>
        <v>-0.39229999999999998</v>
      </c>
      <c r="E16" s="66">
        <f t="shared" si="0"/>
        <v>23</v>
      </c>
      <c r="F16" s="65">
        <f>VLOOKUP($A16,'Return Data'!$B$7:$R$2843,11,0)</f>
        <v>8.83</v>
      </c>
      <c r="G16" s="66">
        <f t="shared" si="1"/>
        <v>14</v>
      </c>
      <c r="H16" s="65">
        <f>VLOOKUP($A16,'Return Data'!$B$7:$R$2843,12,0)</f>
        <v>14.1838</v>
      </c>
      <c r="I16" s="66">
        <f t="shared" si="2"/>
        <v>14</v>
      </c>
      <c r="J16" s="65">
        <f>VLOOKUP($A16,'Return Data'!$B$7:$R$2843,13,0)</f>
        <v>23.1357</v>
      </c>
      <c r="K16" s="66">
        <f t="shared" si="3"/>
        <v>13</v>
      </c>
      <c r="L16" s="65">
        <f>VLOOKUP($A16,'Return Data'!$B$7:$R$2843,17,0)</f>
        <v>10.938800000000001</v>
      </c>
      <c r="M16" s="66">
        <f t="shared" si="4"/>
        <v>8</v>
      </c>
      <c r="N16" s="65">
        <f>VLOOKUP($A16,'Return Data'!$B$7:$R$2843,14,0)</f>
        <v>8.0817999999999994</v>
      </c>
      <c r="O16" s="66">
        <f t="shared" si="5"/>
        <v>13</v>
      </c>
      <c r="P16" s="65">
        <f>VLOOKUP($A16,'Return Data'!$B$7:$R$2843,15,0)</f>
        <v>7.3784999999999998</v>
      </c>
      <c r="Q16" s="66">
        <f t="shared" si="6"/>
        <v>12</v>
      </c>
      <c r="R16" s="65">
        <f>VLOOKUP($A16,'Return Data'!$B$7:$R$2843,16,0)</f>
        <v>7.4714</v>
      </c>
      <c r="S16" s="67">
        <f t="shared" si="7"/>
        <v>22</v>
      </c>
    </row>
    <row r="17" spans="1:19" x14ac:dyDescent="0.3">
      <c r="A17" s="63" t="s">
        <v>1674</v>
      </c>
      <c r="B17" s="64">
        <f>VLOOKUP($A17,'Return Data'!$B$7:$R$2843,3,0)</f>
        <v>44326</v>
      </c>
      <c r="C17" s="65">
        <f>VLOOKUP($A17,'Return Data'!$B$7:$R$2843,4,0)</f>
        <v>24.77</v>
      </c>
      <c r="D17" s="65">
        <f>VLOOKUP($A17,'Return Data'!$B$7:$R$2843,10,0)</f>
        <v>0.32400000000000001</v>
      </c>
      <c r="E17" s="66">
        <f t="shared" si="0"/>
        <v>18</v>
      </c>
      <c r="F17" s="65">
        <f>VLOOKUP($A17,'Return Data'!$B$7:$R$2843,11,0)</f>
        <v>7.8362999999999996</v>
      </c>
      <c r="G17" s="66">
        <f t="shared" si="1"/>
        <v>17</v>
      </c>
      <c r="H17" s="65">
        <f>VLOOKUP($A17,'Return Data'!$B$7:$R$2843,12,0)</f>
        <v>10.7782</v>
      </c>
      <c r="I17" s="66">
        <f t="shared" si="2"/>
        <v>21</v>
      </c>
      <c r="J17" s="65">
        <f>VLOOKUP($A17,'Return Data'!$B$7:$R$2843,13,0)</f>
        <v>21.184000000000001</v>
      </c>
      <c r="K17" s="66">
        <f t="shared" si="3"/>
        <v>18</v>
      </c>
      <c r="L17" s="65">
        <f>VLOOKUP($A17,'Return Data'!$B$7:$R$2843,17,0)</f>
        <v>9.6679999999999993</v>
      </c>
      <c r="M17" s="66">
        <f t="shared" si="4"/>
        <v>15</v>
      </c>
      <c r="N17" s="65">
        <f>VLOOKUP($A17,'Return Data'!$B$7:$R$2843,14,0)</f>
        <v>7.5507</v>
      </c>
      <c r="O17" s="66">
        <f t="shared" si="5"/>
        <v>14</v>
      </c>
      <c r="P17" s="65">
        <f>VLOOKUP($A17,'Return Data'!$B$7:$R$2843,15,0)</f>
        <v>7.2129000000000003</v>
      </c>
      <c r="Q17" s="66">
        <f t="shared" si="6"/>
        <v>13</v>
      </c>
      <c r="R17" s="65">
        <f>VLOOKUP($A17,'Return Data'!$B$7:$R$2843,16,0)</f>
        <v>7.5888</v>
      </c>
      <c r="S17" s="67">
        <f t="shared" si="7"/>
        <v>21</v>
      </c>
    </row>
    <row r="18" spans="1:19" x14ac:dyDescent="0.3">
      <c r="A18" s="63" t="s">
        <v>1675</v>
      </c>
      <c r="B18" s="64">
        <f>VLOOKUP($A18,'Return Data'!$B$7:$R$2843,3,0)</f>
        <v>44326</v>
      </c>
      <c r="C18" s="65">
        <f>VLOOKUP($A18,'Return Data'!$B$7:$R$2843,4,0)</f>
        <v>12.1767</v>
      </c>
      <c r="D18" s="65">
        <f>VLOOKUP($A18,'Return Data'!$B$7:$R$2843,10,0)</f>
        <v>0.83640000000000003</v>
      </c>
      <c r="E18" s="66">
        <f t="shared" si="0"/>
        <v>12</v>
      </c>
      <c r="F18" s="65">
        <f>VLOOKUP($A18,'Return Data'!$B$7:$R$2843,11,0)</f>
        <v>6.2084999999999999</v>
      </c>
      <c r="G18" s="66">
        <f t="shared" si="1"/>
        <v>21</v>
      </c>
      <c r="H18" s="65">
        <f>VLOOKUP($A18,'Return Data'!$B$7:$R$2843,12,0)</f>
        <v>9.9288000000000007</v>
      </c>
      <c r="I18" s="66">
        <f t="shared" si="2"/>
        <v>22</v>
      </c>
      <c r="J18" s="65">
        <f>VLOOKUP($A18,'Return Data'!$B$7:$R$2843,13,0)</f>
        <v>18.2881</v>
      </c>
      <c r="K18" s="66">
        <f t="shared" si="3"/>
        <v>22</v>
      </c>
      <c r="L18" s="65"/>
      <c r="M18" s="66"/>
      <c r="N18" s="65"/>
      <c r="O18" s="66"/>
      <c r="P18" s="65"/>
      <c r="Q18" s="66"/>
      <c r="R18" s="65">
        <f>VLOOKUP($A18,'Return Data'!$B$7:$R$2843,16,0)</f>
        <v>9.4632000000000005</v>
      </c>
      <c r="S18" s="67">
        <f t="shared" si="7"/>
        <v>8</v>
      </c>
    </row>
    <row r="19" spans="1:19" x14ac:dyDescent="0.3">
      <c r="A19" s="63" t="s">
        <v>1676</v>
      </c>
      <c r="B19" s="64">
        <f>VLOOKUP($A19,'Return Data'!$B$7:$R$2843,3,0)</f>
        <v>44326</v>
      </c>
      <c r="C19" s="65">
        <f>VLOOKUP($A19,'Return Data'!$B$7:$R$2843,4,0)</f>
        <v>17.712900000000001</v>
      </c>
      <c r="D19" s="65">
        <f>VLOOKUP($A19,'Return Data'!$B$7:$R$2843,10,0)</f>
        <v>0.53810000000000002</v>
      </c>
      <c r="E19" s="66">
        <f t="shared" si="0"/>
        <v>14</v>
      </c>
      <c r="F19" s="65">
        <f>VLOOKUP($A19,'Return Data'!$B$7:$R$2843,11,0)</f>
        <v>6.5148999999999999</v>
      </c>
      <c r="G19" s="66">
        <f t="shared" si="1"/>
        <v>20</v>
      </c>
      <c r="H19" s="65">
        <f>VLOOKUP($A19,'Return Data'!$B$7:$R$2843,12,0)</f>
        <v>11.692</v>
      </c>
      <c r="I19" s="66">
        <f t="shared" si="2"/>
        <v>18</v>
      </c>
      <c r="J19" s="65">
        <f>VLOOKUP($A19,'Return Data'!$B$7:$R$2843,13,0)</f>
        <v>22.1419</v>
      </c>
      <c r="K19" s="66">
        <f t="shared" si="3"/>
        <v>16</v>
      </c>
      <c r="L19" s="65">
        <f>VLOOKUP($A19,'Return Data'!$B$7:$R$2843,17,0)</f>
        <v>10.2721</v>
      </c>
      <c r="M19" s="66">
        <f t="shared" si="4"/>
        <v>11</v>
      </c>
      <c r="N19" s="65">
        <f>VLOOKUP($A19,'Return Data'!$B$7:$R$2843,14,0)</f>
        <v>8.7161000000000008</v>
      </c>
      <c r="O19" s="66">
        <f t="shared" si="5"/>
        <v>6</v>
      </c>
      <c r="P19" s="65">
        <f>VLOOKUP($A19,'Return Data'!$B$7:$R$2843,15,0)</f>
        <v>9.5823</v>
      </c>
      <c r="Q19" s="66">
        <f t="shared" si="6"/>
        <v>7</v>
      </c>
      <c r="R19" s="65">
        <f>VLOOKUP($A19,'Return Data'!$B$7:$R$2843,16,0)</f>
        <v>9.08</v>
      </c>
      <c r="S19" s="67">
        <f t="shared" si="7"/>
        <v>10</v>
      </c>
    </row>
    <row r="20" spans="1:19" x14ac:dyDescent="0.3">
      <c r="A20" s="63" t="s">
        <v>1677</v>
      </c>
      <c r="B20" s="64">
        <f>VLOOKUP($A20,'Return Data'!$B$7:$R$2843,3,0)</f>
        <v>44326</v>
      </c>
      <c r="C20" s="65">
        <f>VLOOKUP($A20,'Return Data'!$B$7:$R$2843,4,0)</f>
        <v>22.303999999999998</v>
      </c>
      <c r="D20" s="65">
        <f>VLOOKUP($A20,'Return Data'!$B$7:$R$2843,10,0)</f>
        <v>1.4833000000000001</v>
      </c>
      <c r="E20" s="66">
        <f t="shared" si="0"/>
        <v>5</v>
      </c>
      <c r="F20" s="65">
        <f>VLOOKUP($A20,'Return Data'!$B$7:$R$2843,11,0)</f>
        <v>12.041</v>
      </c>
      <c r="G20" s="66">
        <f t="shared" si="1"/>
        <v>3</v>
      </c>
      <c r="H20" s="65">
        <f>VLOOKUP($A20,'Return Data'!$B$7:$R$2843,12,0)</f>
        <v>17.686800000000002</v>
      </c>
      <c r="I20" s="66">
        <f t="shared" si="2"/>
        <v>6</v>
      </c>
      <c r="J20" s="65">
        <f>VLOOKUP($A20,'Return Data'!$B$7:$R$2843,13,0)</f>
        <v>34.393799999999999</v>
      </c>
      <c r="K20" s="66">
        <f t="shared" si="3"/>
        <v>1</v>
      </c>
      <c r="L20" s="65">
        <f>VLOOKUP($A20,'Return Data'!$B$7:$R$2843,17,0)</f>
        <v>10.081300000000001</v>
      </c>
      <c r="M20" s="66">
        <f t="shared" si="4"/>
        <v>13</v>
      </c>
      <c r="N20" s="65">
        <f>VLOOKUP($A20,'Return Data'!$B$7:$R$2843,14,0)</f>
        <v>7.1478999999999999</v>
      </c>
      <c r="O20" s="66">
        <f t="shared" si="5"/>
        <v>15</v>
      </c>
      <c r="P20" s="65">
        <f>VLOOKUP($A20,'Return Data'!$B$7:$R$2843,15,0)</f>
        <v>8.3569999999999993</v>
      </c>
      <c r="Q20" s="66">
        <f t="shared" si="6"/>
        <v>10</v>
      </c>
      <c r="R20" s="65">
        <f>VLOOKUP($A20,'Return Data'!$B$7:$R$2843,16,0)</f>
        <v>8.7321000000000009</v>
      </c>
      <c r="S20" s="67">
        <f t="shared" si="7"/>
        <v>15</v>
      </c>
    </row>
    <row r="21" spans="1:19" x14ac:dyDescent="0.3">
      <c r="A21" s="63" t="s">
        <v>1678</v>
      </c>
      <c r="B21" s="64">
        <f>VLOOKUP($A21,'Return Data'!$B$7:$R$2843,3,0)</f>
        <v>44326</v>
      </c>
      <c r="C21" s="65">
        <f>VLOOKUP($A21,'Return Data'!$B$7:$R$2843,4,0)</f>
        <v>15.2158</v>
      </c>
      <c r="D21" s="65">
        <f>VLOOKUP($A21,'Return Data'!$B$7:$R$2843,10,0)</f>
        <v>0.93469999999999998</v>
      </c>
      <c r="E21" s="66">
        <f t="shared" si="0"/>
        <v>9</v>
      </c>
      <c r="F21" s="65">
        <f>VLOOKUP($A21,'Return Data'!$B$7:$R$2843,11,0)</f>
        <v>12.460599999999999</v>
      </c>
      <c r="G21" s="66">
        <f t="shared" si="1"/>
        <v>2</v>
      </c>
      <c r="H21" s="65">
        <f>VLOOKUP($A21,'Return Data'!$B$7:$R$2843,12,0)</f>
        <v>19.363</v>
      </c>
      <c r="I21" s="66">
        <f t="shared" si="2"/>
        <v>1</v>
      </c>
      <c r="J21" s="65">
        <f>VLOOKUP($A21,'Return Data'!$B$7:$R$2843,13,0)</f>
        <v>34.333300000000001</v>
      </c>
      <c r="K21" s="66">
        <f t="shared" si="3"/>
        <v>2</v>
      </c>
      <c r="L21" s="65">
        <f>VLOOKUP($A21,'Return Data'!$B$7:$R$2843,17,0)</f>
        <v>14.642799999999999</v>
      </c>
      <c r="M21" s="66">
        <f t="shared" si="4"/>
        <v>1</v>
      </c>
      <c r="N21" s="65">
        <f>VLOOKUP($A21,'Return Data'!$B$7:$R$2843,14,0)</f>
        <v>10.5137</v>
      </c>
      <c r="O21" s="66">
        <f t="shared" si="5"/>
        <v>1</v>
      </c>
      <c r="P21" s="65"/>
      <c r="Q21" s="66"/>
      <c r="R21" s="65">
        <f>VLOOKUP($A21,'Return Data'!$B$7:$R$2843,16,0)</f>
        <v>10.326499999999999</v>
      </c>
      <c r="S21" s="67">
        <f t="shared" si="7"/>
        <v>3</v>
      </c>
    </row>
    <row r="22" spans="1:19" x14ac:dyDescent="0.3">
      <c r="A22" s="63" t="s">
        <v>1679</v>
      </c>
      <c r="B22" s="64">
        <f>VLOOKUP($A22,'Return Data'!$B$7:$R$2843,3,0)</f>
        <v>44326</v>
      </c>
      <c r="C22" s="65">
        <f>VLOOKUP($A22,'Return Data'!$B$7:$R$2843,4,0)</f>
        <v>13.712</v>
      </c>
      <c r="D22" s="65">
        <f>VLOOKUP($A22,'Return Data'!$B$7:$R$2843,10,0)</f>
        <v>1.6682999999999999</v>
      </c>
      <c r="E22" s="66">
        <f t="shared" si="0"/>
        <v>4</v>
      </c>
      <c r="F22" s="65">
        <f>VLOOKUP($A22,'Return Data'!$B$7:$R$2843,11,0)</f>
        <v>11.163399999999999</v>
      </c>
      <c r="G22" s="66">
        <f t="shared" si="1"/>
        <v>7</v>
      </c>
      <c r="H22" s="65">
        <f>VLOOKUP($A22,'Return Data'!$B$7:$R$2843,12,0)</f>
        <v>19.058800000000002</v>
      </c>
      <c r="I22" s="66">
        <f t="shared" si="2"/>
        <v>3</v>
      </c>
      <c r="J22" s="65">
        <f>VLOOKUP($A22,'Return Data'!$B$7:$R$2843,13,0)</f>
        <v>33.9193</v>
      </c>
      <c r="K22" s="66">
        <f t="shared" si="3"/>
        <v>3</v>
      </c>
      <c r="L22" s="65"/>
      <c r="M22" s="66"/>
      <c r="N22" s="65"/>
      <c r="O22" s="66"/>
      <c r="P22" s="65"/>
      <c r="Q22" s="66"/>
      <c r="R22" s="65">
        <f>VLOOKUP($A22,'Return Data'!$B$7:$R$2843,16,0)</f>
        <v>14.074999999999999</v>
      </c>
      <c r="S22" s="67">
        <f t="shared" si="7"/>
        <v>1</v>
      </c>
    </row>
    <row r="23" spans="1:19" x14ac:dyDescent="0.3">
      <c r="A23" s="63" t="s">
        <v>1680</v>
      </c>
      <c r="B23" s="64">
        <f>VLOOKUP($A23,'Return Data'!$B$7:$R$2843,3,0)</f>
        <v>44326</v>
      </c>
      <c r="C23" s="65">
        <f>VLOOKUP($A23,'Return Data'!$B$7:$R$2843,4,0)</f>
        <v>12.202999999999999</v>
      </c>
      <c r="D23" s="65">
        <f>VLOOKUP($A23,'Return Data'!$B$7:$R$2843,10,0)</f>
        <v>1.2269000000000001</v>
      </c>
      <c r="E23" s="66">
        <f t="shared" si="0"/>
        <v>7</v>
      </c>
      <c r="F23" s="65">
        <f>VLOOKUP($A23,'Return Data'!$B$7:$R$2843,11,0)</f>
        <v>9.6257999999999999</v>
      </c>
      <c r="G23" s="66">
        <f t="shared" si="1"/>
        <v>12</v>
      </c>
      <c r="H23" s="65">
        <f>VLOOKUP($A23,'Return Data'!$B$7:$R$2843,12,0)</f>
        <v>14.225</v>
      </c>
      <c r="I23" s="66">
        <f t="shared" si="2"/>
        <v>13</v>
      </c>
      <c r="J23" s="65">
        <f>VLOOKUP($A23,'Return Data'!$B$7:$R$2843,13,0)</f>
        <v>22.927399999999999</v>
      </c>
      <c r="K23" s="66">
        <f t="shared" si="3"/>
        <v>14</v>
      </c>
      <c r="L23" s="65">
        <f>VLOOKUP($A23,'Return Data'!$B$7:$R$2843,17,0)</f>
        <v>-2.6739000000000002</v>
      </c>
      <c r="M23" s="66">
        <f t="shared" si="4"/>
        <v>19</v>
      </c>
      <c r="N23" s="65">
        <f>VLOOKUP($A23,'Return Data'!$B$7:$R$2843,14,0)</f>
        <v>-2.2823000000000002</v>
      </c>
      <c r="O23" s="66">
        <f t="shared" si="5"/>
        <v>16</v>
      </c>
      <c r="P23" s="65">
        <f>VLOOKUP($A23,'Return Data'!$B$7:$R$2843,15,0)</f>
        <v>3.3982999999999999</v>
      </c>
      <c r="Q23" s="66">
        <f t="shared" si="6"/>
        <v>14</v>
      </c>
      <c r="R23" s="65">
        <f>VLOOKUP($A23,'Return Data'!$B$7:$R$2843,16,0)</f>
        <v>3.4024000000000001</v>
      </c>
      <c r="S23" s="67">
        <f t="shared" si="7"/>
        <v>23</v>
      </c>
    </row>
    <row r="24" spans="1:19" x14ac:dyDescent="0.3">
      <c r="A24" s="63" t="s">
        <v>1681</v>
      </c>
      <c r="B24" s="64">
        <f>VLOOKUP($A24,'Return Data'!$B$7:$R$2843,3,0)</f>
        <v>44326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44326</v>
      </c>
      <c r="C26" s="65">
        <f>VLOOKUP($A26,'Return Data'!$B$7:$R$2843,4,0)</f>
        <v>40.311799999999998</v>
      </c>
      <c r="D26" s="65">
        <f>VLOOKUP($A26,'Return Data'!$B$7:$R$2843,10,0)</f>
        <v>2.1126</v>
      </c>
      <c r="E26" s="66">
        <f t="shared" si="0"/>
        <v>1</v>
      </c>
      <c r="F26" s="65">
        <f>VLOOKUP($A26,'Return Data'!$B$7:$R$2843,11,0)</f>
        <v>9.4414999999999996</v>
      </c>
      <c r="G26" s="66">
        <f t="shared" si="1"/>
        <v>13</v>
      </c>
      <c r="H26" s="65">
        <f>VLOOKUP($A26,'Return Data'!$B$7:$R$2843,12,0)</f>
        <v>15.0037</v>
      </c>
      <c r="I26" s="66">
        <f t="shared" si="2"/>
        <v>12</v>
      </c>
      <c r="J26" s="65">
        <f>VLOOKUP($A26,'Return Data'!$B$7:$R$2843,13,0)</f>
        <v>21.991</v>
      </c>
      <c r="K26" s="66">
        <f t="shared" si="3"/>
        <v>17</v>
      </c>
      <c r="L26" s="65">
        <f>VLOOKUP($A26,'Return Data'!$B$7:$R$2843,17,0)</f>
        <v>9.3576999999999995</v>
      </c>
      <c r="M26" s="66">
        <f t="shared" si="4"/>
        <v>16</v>
      </c>
      <c r="N26" s="65">
        <f>VLOOKUP($A26,'Return Data'!$B$7:$R$2843,14,0)</f>
        <v>8.1477000000000004</v>
      </c>
      <c r="O26" s="66">
        <f t="shared" si="5"/>
        <v>10</v>
      </c>
      <c r="P26" s="65">
        <f>VLOOKUP($A26,'Return Data'!$B$7:$R$2843,15,0)</f>
        <v>8.6335999999999995</v>
      </c>
      <c r="Q26" s="66">
        <f t="shared" si="6"/>
        <v>9</v>
      </c>
      <c r="R26" s="65">
        <f>VLOOKUP($A26,'Return Data'!$B$7:$R$2843,16,0)</f>
        <v>9.4832999999999998</v>
      </c>
      <c r="S26" s="67">
        <f t="shared" si="7"/>
        <v>7</v>
      </c>
    </row>
    <row r="27" spans="1:19" x14ac:dyDescent="0.3">
      <c r="A27" s="63" t="s">
        <v>1684</v>
      </c>
      <c r="B27" s="64">
        <f>VLOOKUP($A27,'Return Data'!$B$7:$R$2843,3,0)</f>
        <v>44326</v>
      </c>
      <c r="C27" s="65">
        <f>VLOOKUP($A27,'Return Data'!$B$7:$R$2843,4,0)</f>
        <v>48.115499999999997</v>
      </c>
      <c r="D27" s="65">
        <f>VLOOKUP($A27,'Return Data'!$B$7:$R$2843,10,0)</f>
        <v>0.52439999999999998</v>
      </c>
      <c r="E27" s="66">
        <f t="shared" si="0"/>
        <v>15</v>
      </c>
      <c r="F27" s="65">
        <f>VLOOKUP($A27,'Return Data'!$B$7:$R$2843,11,0)</f>
        <v>11.3736</v>
      </c>
      <c r="G27" s="66">
        <f t="shared" si="1"/>
        <v>6</v>
      </c>
      <c r="H27" s="65">
        <f>VLOOKUP($A27,'Return Data'!$B$7:$R$2843,12,0)</f>
        <v>17.4451</v>
      </c>
      <c r="I27" s="66">
        <f t="shared" si="2"/>
        <v>7</v>
      </c>
      <c r="J27" s="65">
        <f>VLOOKUP($A27,'Return Data'!$B$7:$R$2843,13,0)</f>
        <v>30.291899999999998</v>
      </c>
      <c r="K27" s="66">
        <f t="shared" si="3"/>
        <v>6</v>
      </c>
      <c r="L27" s="65">
        <f>VLOOKUP($A27,'Return Data'!$B$7:$R$2843,17,0)</f>
        <v>13.1455</v>
      </c>
      <c r="M27" s="66">
        <f t="shared" si="4"/>
        <v>2</v>
      </c>
      <c r="N27" s="65">
        <f>VLOOKUP($A27,'Return Data'!$B$7:$R$2843,14,0)</f>
        <v>9.9559999999999995</v>
      </c>
      <c r="O27" s="66">
        <f t="shared" si="5"/>
        <v>2</v>
      </c>
      <c r="P27" s="65">
        <f>VLOOKUP($A27,'Return Data'!$B$7:$R$2843,15,0)</f>
        <v>10.024100000000001</v>
      </c>
      <c r="Q27" s="66">
        <f t="shared" si="6"/>
        <v>3</v>
      </c>
      <c r="R27" s="65">
        <f>VLOOKUP($A27,'Return Data'!$B$7:$R$2843,16,0)</f>
        <v>8.5688999999999993</v>
      </c>
      <c r="S27" s="67">
        <f t="shared" si="7"/>
        <v>17</v>
      </c>
    </row>
    <row r="28" spans="1:19" x14ac:dyDescent="0.3">
      <c r="A28" s="63" t="s">
        <v>1685</v>
      </c>
      <c r="B28" s="64">
        <f>VLOOKUP($A28,'Return Data'!$B$7:$R$2843,3,0)</f>
        <v>44326</v>
      </c>
      <c r="C28" s="65">
        <f>VLOOKUP($A28,'Return Data'!$B$7:$R$2843,4,0)</f>
        <v>17.2454</v>
      </c>
      <c r="D28" s="65">
        <f>VLOOKUP($A28,'Return Data'!$B$7:$R$2843,10,0)</f>
        <v>0.55920000000000003</v>
      </c>
      <c r="E28" s="66">
        <f t="shared" si="0"/>
        <v>13</v>
      </c>
      <c r="F28" s="65">
        <f>VLOOKUP($A28,'Return Data'!$B$7:$R$2843,11,0)</f>
        <v>11.089399999999999</v>
      </c>
      <c r="G28" s="66">
        <f t="shared" si="1"/>
        <v>8</v>
      </c>
      <c r="H28" s="65">
        <f>VLOOKUP($A28,'Return Data'!$B$7:$R$2843,12,0)</f>
        <v>18.3202</v>
      </c>
      <c r="I28" s="66">
        <f t="shared" si="2"/>
        <v>4</v>
      </c>
      <c r="J28" s="65">
        <f>VLOOKUP($A28,'Return Data'!$B$7:$R$2843,13,0)</f>
        <v>31.139700000000001</v>
      </c>
      <c r="K28" s="66">
        <f t="shared" si="3"/>
        <v>4</v>
      </c>
      <c r="L28" s="65">
        <f>VLOOKUP($A28,'Return Data'!$B$7:$R$2843,17,0)</f>
        <v>12.4613</v>
      </c>
      <c r="M28" s="66">
        <f t="shared" si="4"/>
        <v>3</v>
      </c>
      <c r="N28" s="65">
        <f>VLOOKUP($A28,'Return Data'!$B$7:$R$2843,14,0)</f>
        <v>9.2437000000000005</v>
      </c>
      <c r="O28" s="66">
        <f t="shared" si="5"/>
        <v>5</v>
      </c>
      <c r="P28" s="65">
        <f>VLOOKUP($A28,'Return Data'!$B$7:$R$2843,15,0)</f>
        <v>9.8253000000000004</v>
      </c>
      <c r="Q28" s="66">
        <f t="shared" si="6"/>
        <v>6</v>
      </c>
      <c r="R28" s="65">
        <f>VLOOKUP($A28,'Return Data'!$B$7:$R$2843,16,0)</f>
        <v>9.5764999999999993</v>
      </c>
      <c r="S28" s="67">
        <f t="shared" si="7"/>
        <v>6</v>
      </c>
    </row>
    <row r="29" spans="1:19" x14ac:dyDescent="0.3">
      <c r="A29" s="63" t="s">
        <v>1686</v>
      </c>
      <c r="B29" s="64">
        <f>VLOOKUP($A29,'Return Data'!$B$7:$R$2843,3,0)</f>
        <v>44326</v>
      </c>
      <c r="C29" s="65">
        <f>VLOOKUP($A29,'Return Data'!$B$7:$R$2843,4,0)</f>
        <v>12.3256</v>
      </c>
      <c r="D29" s="65">
        <f>VLOOKUP($A29,'Return Data'!$B$7:$R$2843,10,0)</f>
        <v>-0.22420000000000001</v>
      </c>
      <c r="E29" s="66">
        <f t="shared" si="0"/>
        <v>22</v>
      </c>
      <c r="F29" s="65">
        <f>VLOOKUP($A29,'Return Data'!$B$7:$R$2843,11,0)</f>
        <v>6.5278999999999998</v>
      </c>
      <c r="G29" s="66">
        <f t="shared" si="1"/>
        <v>19</v>
      </c>
      <c r="H29" s="65">
        <f>VLOOKUP($A29,'Return Data'!$B$7:$R$2843,12,0)</f>
        <v>10.855700000000001</v>
      </c>
      <c r="I29" s="66">
        <f t="shared" si="2"/>
        <v>20</v>
      </c>
      <c r="J29" s="65">
        <f>VLOOKUP($A29,'Return Data'!$B$7:$R$2843,13,0)</f>
        <v>19.994499999999999</v>
      </c>
      <c r="K29" s="66">
        <f t="shared" si="3"/>
        <v>21</v>
      </c>
      <c r="L29" s="65"/>
      <c r="M29" s="66"/>
      <c r="N29" s="65"/>
      <c r="O29" s="66"/>
      <c r="P29" s="65"/>
      <c r="Q29" s="66"/>
      <c r="R29" s="65">
        <f>VLOOKUP($A29,'Return Data'!$B$7:$R$2843,16,0)</f>
        <v>9.0063999999999993</v>
      </c>
      <c r="S29" s="67">
        <f t="shared" si="7"/>
        <v>12</v>
      </c>
    </row>
    <row r="30" spans="1:19" x14ac:dyDescent="0.3">
      <c r="A30" s="63" t="s">
        <v>1687</v>
      </c>
      <c r="B30" s="64">
        <f>VLOOKUP($A30,'Return Data'!$B$7:$R$2843,3,0)</f>
        <v>44326</v>
      </c>
      <c r="C30" s="65">
        <f>VLOOKUP($A30,'Return Data'!$B$7:$R$2843,4,0)</f>
        <v>41.655999999999999</v>
      </c>
      <c r="D30" s="65">
        <f>VLOOKUP($A30,'Return Data'!$B$7:$R$2843,10,0)</f>
        <v>1.7999999999999999E-2</v>
      </c>
      <c r="E30" s="66">
        <f t="shared" si="0"/>
        <v>19</v>
      </c>
      <c r="F30" s="65">
        <f>VLOOKUP($A30,'Return Data'!$B$7:$R$2843,11,0)</f>
        <v>7.4957000000000003</v>
      </c>
      <c r="G30" s="66">
        <f t="shared" si="1"/>
        <v>18</v>
      </c>
      <c r="H30" s="65">
        <f>VLOOKUP($A30,'Return Data'!$B$7:$R$2843,12,0)</f>
        <v>13.140599999999999</v>
      </c>
      <c r="I30" s="66">
        <f t="shared" si="2"/>
        <v>15</v>
      </c>
      <c r="J30" s="65">
        <f>VLOOKUP($A30,'Return Data'!$B$7:$R$2843,13,0)</f>
        <v>22.514800000000001</v>
      </c>
      <c r="K30" s="66">
        <f t="shared" si="3"/>
        <v>15</v>
      </c>
      <c r="L30" s="65">
        <f>VLOOKUP($A30,'Return Data'!$B$7:$R$2843,17,0)</f>
        <v>9.8651999999999997</v>
      </c>
      <c r="M30" s="66">
        <f t="shared" si="4"/>
        <v>14</v>
      </c>
      <c r="N30" s="65">
        <f>VLOOKUP($A30,'Return Data'!$B$7:$R$2843,14,0)</f>
        <v>8.1053999999999995</v>
      </c>
      <c r="O30" s="66">
        <f t="shared" si="5"/>
        <v>11</v>
      </c>
      <c r="P30" s="65">
        <f>VLOOKUP($A30,'Return Data'!$B$7:$R$2843,15,0)</f>
        <v>8.3247999999999998</v>
      </c>
      <c r="Q30" s="66">
        <f t="shared" si="6"/>
        <v>11</v>
      </c>
      <c r="R30" s="65">
        <f>VLOOKUP($A30,'Return Data'!$B$7:$R$2843,16,0)</f>
        <v>8.1774000000000004</v>
      </c>
      <c r="S30" s="67">
        <f t="shared" si="7"/>
        <v>19</v>
      </c>
    </row>
    <row r="31" spans="1:19" x14ac:dyDescent="0.3">
      <c r="A31" s="63" t="s">
        <v>1688</v>
      </c>
      <c r="B31" s="64">
        <f>VLOOKUP($A31,'Return Data'!$B$7:$R$2843,3,0)</f>
        <v>44326</v>
      </c>
      <c r="C31" s="65">
        <f>VLOOKUP($A31,'Return Data'!$B$7:$R$2843,4,0)</f>
        <v>12.67</v>
      </c>
      <c r="D31" s="65">
        <f>VLOOKUP($A31,'Return Data'!$B$7:$R$2843,10,0)</f>
        <v>0</v>
      </c>
      <c r="E31" s="66">
        <f t="shared" si="0"/>
        <v>20</v>
      </c>
      <c r="F31" s="65">
        <f>VLOOKUP($A31,'Return Data'!$B$7:$R$2843,11,0)</f>
        <v>6.0251000000000001</v>
      </c>
      <c r="G31" s="66">
        <f t="shared" si="1"/>
        <v>22</v>
      </c>
      <c r="H31" s="65">
        <f>VLOOKUP($A31,'Return Data'!$B$7:$R$2843,12,0)</f>
        <v>10.9457</v>
      </c>
      <c r="I31" s="66">
        <f t="shared" si="2"/>
        <v>19</v>
      </c>
      <c r="J31" s="65">
        <f>VLOOKUP($A31,'Return Data'!$B$7:$R$2843,13,0)</f>
        <v>20.896899999999999</v>
      </c>
      <c r="K31" s="66">
        <f t="shared" si="3"/>
        <v>20</v>
      </c>
      <c r="L31" s="65">
        <f>VLOOKUP($A31,'Return Data'!$B$7:$R$2843,17,0)</f>
        <v>10.096399999999999</v>
      </c>
      <c r="M31" s="66">
        <f t="shared" si="4"/>
        <v>12</v>
      </c>
      <c r="N31" s="65"/>
      <c r="O31" s="66"/>
      <c r="P31" s="65"/>
      <c r="Q31" s="66"/>
      <c r="R31" s="65">
        <f>VLOOKUP($A31,'Return Data'!$B$7:$R$2843,16,0)</f>
        <v>8.9749999999999996</v>
      </c>
      <c r="S31" s="67">
        <f t="shared" si="7"/>
        <v>13</v>
      </c>
    </row>
    <row r="32" spans="1:19" x14ac:dyDescent="0.3">
      <c r="A32" s="63" t="s">
        <v>1689</v>
      </c>
      <c r="B32" s="64">
        <f>VLOOKUP($A32,'Return Data'!$B$7:$R$2843,3,0)</f>
        <v>44326</v>
      </c>
      <c r="C32" s="65">
        <f>VLOOKUP($A32,'Return Data'!$B$7:$R$2843,4,0)</f>
        <v>12.484400000000001</v>
      </c>
      <c r="D32" s="65">
        <f>VLOOKUP($A32,'Return Data'!$B$7:$R$2843,10,0)</f>
        <v>1.4415</v>
      </c>
      <c r="E32" s="66">
        <f t="shared" si="0"/>
        <v>6</v>
      </c>
      <c r="F32" s="65">
        <f>VLOOKUP($A32,'Return Data'!$B$7:$R$2843,11,0)</f>
        <v>11.9496</v>
      </c>
      <c r="G32" s="66">
        <f t="shared" si="1"/>
        <v>4</v>
      </c>
      <c r="H32" s="65">
        <f>VLOOKUP($A32,'Return Data'!$B$7:$R$2843,12,0)</f>
        <v>17.0639</v>
      </c>
      <c r="I32" s="66">
        <f t="shared" si="2"/>
        <v>9</v>
      </c>
      <c r="J32" s="65">
        <f>VLOOKUP($A32,'Return Data'!$B$7:$R$2843,13,0)</f>
        <v>27.611899999999999</v>
      </c>
      <c r="K32" s="66">
        <f t="shared" si="3"/>
        <v>9</v>
      </c>
      <c r="L32" s="65">
        <f>VLOOKUP($A32,'Return Data'!$B$7:$R$2843,17,0)</f>
        <v>10.809100000000001</v>
      </c>
      <c r="M32" s="66">
        <f t="shared" si="4"/>
        <v>9</v>
      </c>
      <c r="N32" s="65"/>
      <c r="O32" s="66"/>
      <c r="P32" s="65"/>
      <c r="Q32" s="66"/>
      <c r="R32" s="65">
        <f>VLOOKUP($A32,'Return Data'!$B$7:$R$2843,16,0)</f>
        <v>8.5791000000000004</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0.79880000000000007</v>
      </c>
      <c r="E34" s="74"/>
      <c r="F34" s="75">
        <f>AVERAGE(F8:F32)</f>
        <v>9.3632782608695653</v>
      </c>
      <c r="G34" s="74"/>
      <c r="H34" s="75">
        <f>AVERAGE(H8:H32)</f>
        <v>14.694252173913045</v>
      </c>
      <c r="I34" s="74"/>
      <c r="J34" s="75">
        <f>AVERAGE(J8:J32)</f>
        <v>25.5639</v>
      </c>
      <c r="K34" s="74"/>
      <c r="L34" s="75">
        <f>AVERAGE(L8:L32)</f>
        <v>10.161452631578944</v>
      </c>
      <c r="M34" s="74"/>
      <c r="N34" s="75">
        <f>AVERAGE(N8:N32)</f>
        <v>7.9641999999999999</v>
      </c>
      <c r="O34" s="74"/>
      <c r="P34" s="75">
        <f>AVERAGE(P8:P32)</f>
        <v>8.8399857142857154</v>
      </c>
      <c r="Q34" s="74"/>
      <c r="R34" s="75">
        <f>AVERAGE(R8:R32)</f>
        <v>8.9567565217391287</v>
      </c>
      <c r="S34" s="76"/>
    </row>
    <row r="35" spans="1:19" x14ac:dyDescent="0.3">
      <c r="A35" s="73" t="s">
        <v>28</v>
      </c>
      <c r="B35" s="74"/>
      <c r="C35" s="74"/>
      <c r="D35" s="75">
        <f>MIN(D8:D32)</f>
        <v>-0.39229999999999998</v>
      </c>
      <c r="E35" s="74"/>
      <c r="F35" s="75">
        <f>MIN(F8:F32)</f>
        <v>3.9096000000000002</v>
      </c>
      <c r="G35" s="74"/>
      <c r="H35" s="75">
        <f>MIN(H8:H32)</f>
        <v>6.7857000000000003</v>
      </c>
      <c r="I35" s="74"/>
      <c r="J35" s="75">
        <f>MIN(J8:J32)</f>
        <v>16.116499999999998</v>
      </c>
      <c r="K35" s="74"/>
      <c r="L35" s="75">
        <f>MIN(L8:L32)</f>
        <v>-2.6739000000000002</v>
      </c>
      <c r="M35" s="74"/>
      <c r="N35" s="75">
        <f>MIN(N8:N32)</f>
        <v>-2.2823000000000002</v>
      </c>
      <c r="O35" s="74"/>
      <c r="P35" s="75">
        <f>MIN(P8:P32)</f>
        <v>3.3982999999999999</v>
      </c>
      <c r="Q35" s="74"/>
      <c r="R35" s="75">
        <f>MIN(R8:R32)</f>
        <v>3.4024000000000001</v>
      </c>
      <c r="S35" s="76"/>
    </row>
    <row r="36" spans="1:19" ht="15" thickBot="1" x14ac:dyDescent="0.35">
      <c r="A36" s="77" t="s">
        <v>29</v>
      </c>
      <c r="B36" s="78"/>
      <c r="C36" s="78"/>
      <c r="D36" s="79">
        <f>MAX(D8:D32)</f>
        <v>2.1126</v>
      </c>
      <c r="E36" s="78"/>
      <c r="F36" s="79">
        <f>MAX(F8:F32)</f>
        <v>13.9488</v>
      </c>
      <c r="G36" s="78"/>
      <c r="H36" s="79">
        <f>MAX(H8:H32)</f>
        <v>19.363</v>
      </c>
      <c r="I36" s="78"/>
      <c r="J36" s="79">
        <f>MAX(J8:J32)</f>
        <v>34.393799999999999</v>
      </c>
      <c r="K36" s="78"/>
      <c r="L36" s="79">
        <f>MAX(L8:L32)</f>
        <v>14.642799999999999</v>
      </c>
      <c r="M36" s="78"/>
      <c r="N36" s="79">
        <f>MAX(N8:N32)</f>
        <v>10.5137</v>
      </c>
      <c r="O36" s="78"/>
      <c r="P36" s="79">
        <f>MAX(P8:P32)</f>
        <v>11.5016</v>
      </c>
      <c r="Q36" s="78"/>
      <c r="R36" s="79">
        <f>MAX(R8:R32)</f>
        <v>14.074999999999999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44326</v>
      </c>
      <c r="C8" s="65">
        <f>VLOOKUP($A8,'Return Data'!$B$7:$R$2843,4,0)</f>
        <v>16.14</v>
      </c>
      <c r="D8" s="65">
        <f>VLOOKUP($A8,'Return Data'!$B$7:$R$2843,10,0)</f>
        <v>0.1862</v>
      </c>
      <c r="E8" s="66">
        <f>RANK(D8,D$8:D$32,0)</f>
        <v>16</v>
      </c>
      <c r="F8" s="65">
        <f>VLOOKUP($A8,'Return Data'!$B$7:$R$2843,11,0)</f>
        <v>10.095499999999999</v>
      </c>
      <c r="G8" s="66">
        <f>RANK(F8,F$8:F$32,0)</f>
        <v>9</v>
      </c>
      <c r="H8" s="65">
        <f>VLOOKUP($A8,'Return Data'!$B$7:$R$2843,12,0)</f>
        <v>16.282399999999999</v>
      </c>
      <c r="I8" s="66">
        <f>RANK(H8,H$8:H$32,0)</f>
        <v>8</v>
      </c>
      <c r="J8" s="65">
        <f>VLOOKUP($A8,'Return Data'!$B$7:$R$2843,13,0)</f>
        <v>26.192299999999999</v>
      </c>
      <c r="K8" s="66">
        <f>RANK(J8,J$8:J$32,0)</f>
        <v>9</v>
      </c>
      <c r="L8" s="65">
        <f>VLOOKUP($A8,'Return Data'!$B$7:$R$2843,17,0)</f>
        <v>10.5618</v>
      </c>
      <c r="M8" s="66">
        <f>RANK(L8,L$8:L$32,0)</f>
        <v>5</v>
      </c>
      <c r="N8" s="65">
        <f>VLOOKUP($A8,'Return Data'!$B$7:$R$2843,14,0)</f>
        <v>7.1970999999999998</v>
      </c>
      <c r="O8" s="66">
        <f>RANK(N8,N$8:N$32,0)</f>
        <v>9</v>
      </c>
      <c r="P8" s="65">
        <f>VLOOKUP($A8,'Return Data'!$B$7:$R$2843,15,0)</f>
        <v>8.7470999999999997</v>
      </c>
      <c r="Q8" s="66">
        <f>RANK(P8,P$8:P$32,0)</f>
        <v>5</v>
      </c>
      <c r="R8" s="65">
        <f>VLOOKUP($A8,'Return Data'!$B$7:$R$2843,16,0)</f>
        <v>7.7018000000000004</v>
      </c>
      <c r="S8" s="67">
        <f>RANK(R8,R$8:R$32,0)</f>
        <v>14</v>
      </c>
    </row>
    <row r="9" spans="1:20" x14ac:dyDescent="0.3">
      <c r="A9" s="63" t="s">
        <v>1691</v>
      </c>
      <c r="B9" s="64">
        <f>VLOOKUP($A9,'Return Data'!$B$7:$R$2843,3,0)</f>
        <v>44326</v>
      </c>
      <c r="C9" s="65">
        <f>VLOOKUP($A9,'Return Data'!$B$7:$R$2843,4,0)</f>
        <v>15.3</v>
      </c>
      <c r="D9" s="65">
        <f>VLOOKUP($A9,'Return Data'!$B$7:$R$2843,10,0)</f>
        <v>-0.45540000000000003</v>
      </c>
      <c r="E9" s="66">
        <f t="shared" ref="E9:E32" si="0">RANK(D9,D$8:D$32,0)</f>
        <v>21</v>
      </c>
      <c r="F9" s="65">
        <f>VLOOKUP($A9,'Return Data'!$B$7:$R$2843,11,0)</f>
        <v>7.6707000000000001</v>
      </c>
      <c r="G9" s="66">
        <f t="shared" ref="G9:G32" si="1">RANK(F9,F$8:F$32,0)</f>
        <v>16</v>
      </c>
      <c r="H9" s="65">
        <f>VLOOKUP($A9,'Return Data'!$B$7:$R$2843,12,0)</f>
        <v>14.521000000000001</v>
      </c>
      <c r="I9" s="66">
        <f t="shared" ref="I9:I32" si="2">RANK(H9,H$8:H$32,0)</f>
        <v>11</v>
      </c>
      <c r="J9" s="65">
        <f>VLOOKUP($A9,'Return Data'!$B$7:$R$2843,13,0)</f>
        <v>24.694400000000002</v>
      </c>
      <c r="K9" s="66">
        <f t="shared" ref="K9:K32" si="3">RANK(J9,J$8:J$32,0)</f>
        <v>11</v>
      </c>
      <c r="L9" s="65">
        <f>VLOOKUP($A9,'Return Data'!$B$7:$R$2843,17,0)</f>
        <v>9.7460000000000004</v>
      </c>
      <c r="M9" s="66">
        <f t="shared" ref="M9:M32" si="4">RANK(L9,L$8:L$32,0)</f>
        <v>8</v>
      </c>
      <c r="N9" s="65">
        <f>VLOOKUP($A9,'Return Data'!$B$7:$R$2843,14,0)</f>
        <v>8.2471999999999994</v>
      </c>
      <c r="O9" s="66">
        <f t="shared" ref="O9:O30" si="5">RANK(N9,N$8:N$32,0)</f>
        <v>4</v>
      </c>
      <c r="P9" s="65">
        <f>VLOOKUP($A9,'Return Data'!$B$7:$R$2843,15,0)</f>
        <v>8.8290000000000006</v>
      </c>
      <c r="Q9" s="66">
        <f t="shared" ref="Q9:Q30" si="6">RANK(P9,P$8:P$32,0)</f>
        <v>3</v>
      </c>
      <c r="R9" s="65">
        <f>VLOOKUP($A9,'Return Data'!$B$7:$R$2843,16,0)</f>
        <v>7.6867999999999999</v>
      </c>
      <c r="S9" s="67">
        <f t="shared" ref="S9:S32" si="7">RANK(R9,R$8:R$32,0)</f>
        <v>15</v>
      </c>
    </row>
    <row r="10" spans="1:20" x14ac:dyDescent="0.3">
      <c r="A10" s="63" t="s">
        <v>1692</v>
      </c>
      <c r="B10" s="64">
        <f>VLOOKUP($A10,'Return Data'!$B$7:$R$2843,3,0)</f>
        <v>44326</v>
      </c>
      <c r="C10" s="65">
        <f>VLOOKUP($A10,'Return Data'!$B$7:$R$2843,4,0)</f>
        <v>11.73</v>
      </c>
      <c r="D10" s="65">
        <f>VLOOKUP($A10,'Return Data'!$B$7:$R$2843,10,0)</f>
        <v>0.68669999999999998</v>
      </c>
      <c r="E10" s="66">
        <f t="shared" si="0"/>
        <v>9</v>
      </c>
      <c r="F10" s="65">
        <f>VLOOKUP($A10,'Return Data'!$B$7:$R$2843,11,0)</f>
        <v>3.3479999999999999</v>
      </c>
      <c r="G10" s="66">
        <f t="shared" si="1"/>
        <v>23</v>
      </c>
      <c r="H10" s="65">
        <f>VLOOKUP($A10,'Return Data'!$B$7:$R$2843,12,0)</f>
        <v>5.9621000000000004</v>
      </c>
      <c r="I10" s="66">
        <f t="shared" si="2"/>
        <v>23</v>
      </c>
      <c r="J10" s="65">
        <f>VLOOKUP($A10,'Return Data'!$B$7:$R$2843,13,0)</f>
        <v>14.8874</v>
      </c>
      <c r="K10" s="66">
        <f t="shared" si="3"/>
        <v>23</v>
      </c>
      <c r="L10" s="65"/>
      <c r="M10" s="66"/>
      <c r="N10" s="65"/>
      <c r="O10" s="66"/>
      <c r="P10" s="65"/>
      <c r="Q10" s="66"/>
      <c r="R10" s="65">
        <f>VLOOKUP($A10,'Return Data'!$B$7:$R$2843,16,0)</f>
        <v>9.2990999999999993</v>
      </c>
      <c r="S10" s="67">
        <f t="shared" si="7"/>
        <v>2</v>
      </c>
    </row>
    <row r="11" spans="1:20" x14ac:dyDescent="0.3">
      <c r="A11" s="63" t="s">
        <v>1693</v>
      </c>
      <c r="B11" s="64">
        <f>VLOOKUP($A11,'Return Data'!$B$7:$R$2843,3,0)</f>
        <v>44326</v>
      </c>
      <c r="C11" s="65">
        <f>VLOOKUP($A11,'Return Data'!$B$7:$R$2843,4,0)</f>
        <v>14.93</v>
      </c>
      <c r="D11" s="65">
        <f>VLOOKUP($A11,'Return Data'!$B$7:$R$2843,10,0)</f>
        <v>1.4611000000000001</v>
      </c>
      <c r="E11" s="66">
        <f t="shared" si="0"/>
        <v>3</v>
      </c>
      <c r="F11" s="65">
        <f>VLOOKUP($A11,'Return Data'!$B$7:$R$2843,11,0)</f>
        <v>10.65</v>
      </c>
      <c r="G11" s="66">
        <f t="shared" si="1"/>
        <v>6</v>
      </c>
      <c r="H11" s="65">
        <f>VLOOKUP($A11,'Return Data'!$B$7:$R$2843,12,0)</f>
        <v>16.358799999999999</v>
      </c>
      <c r="I11" s="66">
        <f t="shared" si="2"/>
        <v>6</v>
      </c>
      <c r="J11" s="65">
        <f>VLOOKUP($A11,'Return Data'!$B$7:$R$2843,13,0)</f>
        <v>28.6404</v>
      </c>
      <c r="K11" s="66">
        <f t="shared" si="3"/>
        <v>6</v>
      </c>
      <c r="L11" s="65">
        <f>VLOOKUP($A11,'Return Data'!$B$7:$R$2843,17,0)</f>
        <v>9.4064999999999994</v>
      </c>
      <c r="M11" s="66">
        <f t="shared" si="4"/>
        <v>11</v>
      </c>
      <c r="N11" s="65">
        <f>VLOOKUP($A11,'Return Data'!$B$7:$R$2843,14,0)</f>
        <v>6.4645999999999999</v>
      </c>
      <c r="O11" s="66">
        <f t="shared" si="5"/>
        <v>13</v>
      </c>
      <c r="P11" s="65"/>
      <c r="Q11" s="66"/>
      <c r="R11" s="65">
        <f>VLOOKUP($A11,'Return Data'!$B$7:$R$2843,16,0)</f>
        <v>8.1415000000000006</v>
      </c>
      <c r="S11" s="67">
        <f t="shared" si="7"/>
        <v>10</v>
      </c>
    </row>
    <row r="12" spans="1:20" x14ac:dyDescent="0.3">
      <c r="A12" s="63" t="s">
        <v>1694</v>
      </c>
      <c r="B12" s="64">
        <f>VLOOKUP($A12,'Return Data'!$B$7:$R$2843,3,0)</f>
        <v>44326</v>
      </c>
      <c r="C12" s="65">
        <f>VLOOKUP($A12,'Return Data'!$B$7:$R$2843,4,0)</f>
        <v>16.927399999999999</v>
      </c>
      <c r="D12" s="65">
        <f>VLOOKUP($A12,'Return Data'!$B$7:$R$2843,10,0)</f>
        <v>0.19059999999999999</v>
      </c>
      <c r="E12" s="66">
        <f t="shared" si="0"/>
        <v>15</v>
      </c>
      <c r="F12" s="65">
        <f>VLOOKUP($A12,'Return Data'!$B$7:$R$2843,11,0)</f>
        <v>7.9002999999999997</v>
      </c>
      <c r="G12" s="66">
        <f t="shared" si="1"/>
        <v>15</v>
      </c>
      <c r="H12" s="65">
        <f>VLOOKUP($A12,'Return Data'!$B$7:$R$2843,12,0)</f>
        <v>11.1867</v>
      </c>
      <c r="I12" s="66">
        <f t="shared" si="2"/>
        <v>17</v>
      </c>
      <c r="J12" s="65">
        <f>VLOOKUP($A12,'Return Data'!$B$7:$R$2843,13,0)</f>
        <v>19.9283</v>
      </c>
      <c r="K12" s="66">
        <f t="shared" si="3"/>
        <v>20</v>
      </c>
      <c r="L12" s="65">
        <f>VLOOKUP($A12,'Return Data'!$B$7:$R$2843,17,0)</f>
        <v>10.7319</v>
      </c>
      <c r="M12" s="66">
        <f t="shared" si="4"/>
        <v>4</v>
      </c>
      <c r="N12" s="65">
        <f>VLOOKUP($A12,'Return Data'!$B$7:$R$2843,14,0)</f>
        <v>8.4932999999999996</v>
      </c>
      <c r="O12" s="66">
        <f t="shared" si="5"/>
        <v>3</v>
      </c>
      <c r="P12" s="65">
        <f>VLOOKUP($A12,'Return Data'!$B$7:$R$2843,15,0)</f>
        <v>9.0894999999999992</v>
      </c>
      <c r="Q12" s="66">
        <f t="shared" si="6"/>
        <v>2</v>
      </c>
      <c r="R12" s="65">
        <f>VLOOKUP($A12,'Return Data'!$B$7:$R$2843,16,0)</f>
        <v>8.3303999999999991</v>
      </c>
      <c r="S12" s="67">
        <f t="shared" si="7"/>
        <v>5</v>
      </c>
    </row>
    <row r="13" spans="1:20" x14ac:dyDescent="0.3">
      <c r="A13" s="63" t="s">
        <v>1695</v>
      </c>
      <c r="B13" s="64">
        <f>VLOOKUP($A13,'Return Data'!$B$7:$R$2843,3,0)</f>
        <v>44326</v>
      </c>
      <c r="C13" s="65">
        <f>VLOOKUP($A13,'Return Data'!$B$7:$R$2843,4,0)</f>
        <v>11.689</v>
      </c>
      <c r="D13" s="65">
        <f>VLOOKUP($A13,'Return Data'!$B$7:$R$2843,10,0)</f>
        <v>0.503</v>
      </c>
      <c r="E13" s="66">
        <f t="shared" si="0"/>
        <v>11</v>
      </c>
      <c r="F13" s="65">
        <f>VLOOKUP($A13,'Return Data'!$B$7:$R$2843,11,0)</f>
        <v>9.3829999999999991</v>
      </c>
      <c r="G13" s="66">
        <f t="shared" si="1"/>
        <v>11</v>
      </c>
      <c r="H13" s="65">
        <f>VLOOKUP($A13,'Return Data'!$B$7:$R$2843,12,0)</f>
        <v>15.3751</v>
      </c>
      <c r="I13" s="66">
        <f t="shared" si="2"/>
        <v>10</v>
      </c>
      <c r="J13" s="65">
        <f>VLOOKUP($A13,'Return Data'!$B$7:$R$2843,13,0)</f>
        <v>25.8858</v>
      </c>
      <c r="K13" s="66">
        <f t="shared" si="3"/>
        <v>10</v>
      </c>
      <c r="L13" s="65">
        <f>VLOOKUP($A13,'Return Data'!$B$7:$R$2843,17,0)</f>
        <v>7.5800999999999998</v>
      </c>
      <c r="M13" s="66">
        <f t="shared" si="4"/>
        <v>18</v>
      </c>
      <c r="N13" s="65"/>
      <c r="O13" s="66"/>
      <c r="P13" s="65"/>
      <c r="Q13" s="66"/>
      <c r="R13" s="65">
        <f>VLOOKUP($A13,'Return Data'!$B$7:$R$2843,16,0)</f>
        <v>5.9410999999999996</v>
      </c>
      <c r="S13" s="67">
        <f t="shared" si="7"/>
        <v>22</v>
      </c>
    </row>
    <row r="14" spans="1:20" x14ac:dyDescent="0.3">
      <c r="A14" s="63" t="s">
        <v>1696</v>
      </c>
      <c r="B14" s="64">
        <f>VLOOKUP($A14,'Return Data'!$B$7:$R$2843,3,0)</f>
        <v>44326</v>
      </c>
      <c r="C14" s="65">
        <f>VLOOKUP($A14,'Return Data'!$B$7:$R$2843,4,0)</f>
        <v>43.542000000000002</v>
      </c>
      <c r="D14" s="65">
        <f>VLOOKUP($A14,'Return Data'!$B$7:$R$2843,10,0)</f>
        <v>1.7028000000000001</v>
      </c>
      <c r="E14" s="66">
        <f t="shared" si="0"/>
        <v>2</v>
      </c>
      <c r="F14" s="65">
        <f>VLOOKUP($A14,'Return Data'!$B$7:$R$2843,11,0)</f>
        <v>13.511799999999999</v>
      </c>
      <c r="G14" s="66">
        <f t="shared" si="1"/>
        <v>1</v>
      </c>
      <c r="H14" s="65">
        <f>VLOOKUP($A14,'Return Data'!$B$7:$R$2843,12,0)</f>
        <v>18.526800000000001</v>
      </c>
      <c r="I14" s="66">
        <f t="shared" si="2"/>
        <v>1</v>
      </c>
      <c r="J14" s="65">
        <f>VLOOKUP($A14,'Return Data'!$B$7:$R$2843,13,0)</f>
        <v>28.6892</v>
      </c>
      <c r="K14" s="66">
        <f t="shared" si="3"/>
        <v>5</v>
      </c>
      <c r="L14" s="65">
        <f>VLOOKUP($A14,'Return Data'!$B$7:$R$2843,17,0)</f>
        <v>9.5353999999999992</v>
      </c>
      <c r="M14" s="66">
        <f t="shared" si="4"/>
        <v>10</v>
      </c>
      <c r="N14" s="65">
        <f>VLOOKUP($A14,'Return Data'!$B$7:$R$2843,14,0)</f>
        <v>7.5048000000000004</v>
      </c>
      <c r="O14" s="66">
        <f t="shared" si="5"/>
        <v>7</v>
      </c>
      <c r="P14" s="65">
        <f>VLOOKUP($A14,'Return Data'!$B$7:$R$2843,15,0)</f>
        <v>10.2079</v>
      </c>
      <c r="Q14" s="66">
        <f t="shared" si="6"/>
        <v>1</v>
      </c>
      <c r="R14" s="65">
        <f>VLOOKUP($A14,'Return Data'!$B$7:$R$2843,16,0)</f>
        <v>9.2349999999999994</v>
      </c>
      <c r="S14" s="67">
        <f t="shared" si="7"/>
        <v>3</v>
      </c>
    </row>
    <row r="15" spans="1:20" x14ac:dyDescent="0.3">
      <c r="A15" s="63" t="s">
        <v>1697</v>
      </c>
      <c r="B15" s="64">
        <f>VLOOKUP($A15,'Return Data'!$B$7:$R$2843,3,0)</f>
        <v>44326</v>
      </c>
      <c r="C15" s="65">
        <f>VLOOKUP($A15,'Return Data'!$B$7:$R$2843,4,0)</f>
        <v>16.09</v>
      </c>
      <c r="D15" s="65">
        <f>VLOOKUP($A15,'Return Data'!$B$7:$R$2843,10,0)</f>
        <v>0.87770000000000004</v>
      </c>
      <c r="E15" s="66">
        <f t="shared" si="0"/>
        <v>8</v>
      </c>
      <c r="F15" s="65">
        <f>VLOOKUP($A15,'Return Data'!$B$7:$R$2843,11,0)</f>
        <v>9.4558</v>
      </c>
      <c r="G15" s="66">
        <f t="shared" si="1"/>
        <v>10</v>
      </c>
      <c r="H15" s="65">
        <f>VLOOKUP($A15,'Return Data'!$B$7:$R$2843,12,0)</f>
        <v>12.5175</v>
      </c>
      <c r="I15" s="66">
        <f t="shared" si="2"/>
        <v>15</v>
      </c>
      <c r="J15" s="65">
        <f>VLOOKUP($A15,'Return Data'!$B$7:$R$2843,13,0)</f>
        <v>23.295000000000002</v>
      </c>
      <c r="K15" s="66">
        <f t="shared" si="3"/>
        <v>12</v>
      </c>
      <c r="L15" s="65">
        <f>VLOOKUP($A15,'Return Data'!$B$7:$R$2843,17,0)</f>
        <v>8.3208000000000002</v>
      </c>
      <c r="M15" s="66">
        <f t="shared" si="4"/>
        <v>16</v>
      </c>
      <c r="N15" s="65">
        <f>VLOOKUP($A15,'Return Data'!$B$7:$R$2843,14,0)</f>
        <v>7.4978999999999996</v>
      </c>
      <c r="O15" s="66">
        <f t="shared" si="5"/>
        <v>8</v>
      </c>
      <c r="P15" s="65">
        <f>VLOOKUP($A15,'Return Data'!$B$7:$R$2843,15,0)</f>
        <v>8.6592000000000002</v>
      </c>
      <c r="Q15" s="66">
        <f t="shared" si="6"/>
        <v>7</v>
      </c>
      <c r="R15" s="65">
        <f>VLOOKUP($A15,'Return Data'!$B$7:$R$2843,16,0)</f>
        <v>7.6737000000000002</v>
      </c>
      <c r="S15" s="67">
        <f t="shared" si="7"/>
        <v>16</v>
      </c>
    </row>
    <row r="16" spans="1:20" x14ac:dyDescent="0.3">
      <c r="A16" s="63" t="s">
        <v>1698</v>
      </c>
      <c r="B16" s="64">
        <f>VLOOKUP($A16,'Return Data'!$B$7:$R$2843,3,0)</f>
        <v>44326</v>
      </c>
      <c r="C16" s="65">
        <f>VLOOKUP($A16,'Return Data'!$B$7:$R$2843,4,0)</f>
        <v>19.516400000000001</v>
      </c>
      <c r="D16" s="65">
        <f>VLOOKUP($A16,'Return Data'!$B$7:$R$2843,10,0)</f>
        <v>-0.59789999999999999</v>
      </c>
      <c r="E16" s="66">
        <f t="shared" si="0"/>
        <v>22</v>
      </c>
      <c r="F16" s="65">
        <f>VLOOKUP($A16,'Return Data'!$B$7:$R$2843,11,0)</f>
        <v>8.3534000000000006</v>
      </c>
      <c r="G16" s="66">
        <f t="shared" si="1"/>
        <v>14</v>
      </c>
      <c r="H16" s="65">
        <f>VLOOKUP($A16,'Return Data'!$B$7:$R$2843,12,0)</f>
        <v>13.3673</v>
      </c>
      <c r="I16" s="66">
        <f t="shared" si="2"/>
        <v>14</v>
      </c>
      <c r="J16" s="65">
        <f>VLOOKUP($A16,'Return Data'!$B$7:$R$2843,13,0)</f>
        <v>21.929500000000001</v>
      </c>
      <c r="K16" s="66">
        <f t="shared" si="3"/>
        <v>13</v>
      </c>
      <c r="L16" s="65">
        <f>VLOOKUP($A16,'Return Data'!$B$7:$R$2843,17,0)</f>
        <v>9.8726000000000003</v>
      </c>
      <c r="M16" s="66">
        <f t="shared" si="4"/>
        <v>7</v>
      </c>
      <c r="N16" s="65">
        <f>VLOOKUP($A16,'Return Data'!$B$7:$R$2843,14,0)</f>
        <v>6.6765999999999996</v>
      </c>
      <c r="O16" s="66">
        <f t="shared" si="5"/>
        <v>12</v>
      </c>
      <c r="P16" s="65">
        <f>VLOOKUP($A16,'Return Data'!$B$7:$R$2843,15,0)</f>
        <v>6.0213000000000001</v>
      </c>
      <c r="Q16" s="66">
        <f t="shared" si="6"/>
        <v>13</v>
      </c>
      <c r="R16" s="65">
        <f>VLOOKUP($A16,'Return Data'!$B$7:$R$2843,16,0)</f>
        <v>6.7865000000000002</v>
      </c>
      <c r="S16" s="67">
        <f t="shared" si="7"/>
        <v>20</v>
      </c>
    </row>
    <row r="17" spans="1:19" x14ac:dyDescent="0.3">
      <c r="A17" s="63" t="s">
        <v>1699</v>
      </c>
      <c r="B17" s="64">
        <f>VLOOKUP($A17,'Return Data'!$B$7:$R$2843,3,0)</f>
        <v>44326</v>
      </c>
      <c r="C17" s="65">
        <f>VLOOKUP($A17,'Return Data'!$B$7:$R$2843,4,0)</f>
        <v>23.27</v>
      </c>
      <c r="D17" s="65">
        <f>VLOOKUP($A17,'Return Data'!$B$7:$R$2843,10,0)</f>
        <v>8.5999999999999993E-2</v>
      </c>
      <c r="E17" s="66">
        <f t="shared" si="0"/>
        <v>18</v>
      </c>
      <c r="F17" s="65">
        <f>VLOOKUP($A17,'Return Data'!$B$7:$R$2843,11,0)</f>
        <v>7.2845000000000004</v>
      </c>
      <c r="G17" s="66">
        <f t="shared" si="1"/>
        <v>17</v>
      </c>
      <c r="H17" s="65">
        <f>VLOOKUP($A17,'Return Data'!$B$7:$R$2843,12,0)</f>
        <v>9.9197000000000006</v>
      </c>
      <c r="I17" s="66">
        <f t="shared" si="2"/>
        <v>20</v>
      </c>
      <c r="J17" s="65">
        <f>VLOOKUP($A17,'Return Data'!$B$7:$R$2843,13,0)</f>
        <v>19.948499999999999</v>
      </c>
      <c r="K17" s="66">
        <f t="shared" si="3"/>
        <v>19</v>
      </c>
      <c r="L17" s="65">
        <f>VLOOKUP($A17,'Return Data'!$B$7:$R$2843,17,0)</f>
        <v>8.5615000000000006</v>
      </c>
      <c r="M17" s="66">
        <f t="shared" si="4"/>
        <v>15</v>
      </c>
      <c r="N17" s="65">
        <f>VLOOKUP($A17,'Return Data'!$B$7:$R$2843,14,0)</f>
        <v>6.3867000000000003</v>
      </c>
      <c r="O17" s="66">
        <f t="shared" si="5"/>
        <v>14</v>
      </c>
      <c r="P17" s="65">
        <f>VLOOKUP($A17,'Return Data'!$B$7:$R$2843,15,0)</f>
        <v>6.2019000000000002</v>
      </c>
      <c r="Q17" s="66">
        <f t="shared" si="6"/>
        <v>12</v>
      </c>
      <c r="R17" s="65">
        <f>VLOOKUP($A17,'Return Data'!$B$7:$R$2843,16,0)</f>
        <v>6.7521000000000004</v>
      </c>
      <c r="S17" s="67">
        <f t="shared" si="7"/>
        <v>21</v>
      </c>
    </row>
    <row r="18" spans="1:19" x14ac:dyDescent="0.3">
      <c r="A18" s="63" t="s">
        <v>1700</v>
      </c>
      <c r="B18" s="64">
        <f>VLOOKUP($A18,'Return Data'!$B$7:$R$2843,3,0)</f>
        <v>44326</v>
      </c>
      <c r="C18" s="65">
        <f>VLOOKUP($A18,'Return Data'!$B$7:$R$2843,4,0)</f>
        <v>11.709300000000001</v>
      </c>
      <c r="D18" s="65">
        <f>VLOOKUP($A18,'Return Data'!$B$7:$R$2843,10,0)</f>
        <v>0.40389999999999998</v>
      </c>
      <c r="E18" s="66">
        <f t="shared" si="0"/>
        <v>12</v>
      </c>
      <c r="F18" s="65">
        <f>VLOOKUP($A18,'Return Data'!$B$7:$R$2843,11,0)</f>
        <v>5.2984999999999998</v>
      </c>
      <c r="G18" s="66">
        <f t="shared" si="1"/>
        <v>22</v>
      </c>
      <c r="H18" s="65">
        <f>VLOOKUP($A18,'Return Data'!$B$7:$R$2843,12,0)</f>
        <v>8.5159000000000002</v>
      </c>
      <c r="I18" s="66">
        <f t="shared" si="2"/>
        <v>22</v>
      </c>
      <c r="J18" s="65">
        <f>VLOOKUP($A18,'Return Data'!$B$7:$R$2843,13,0)</f>
        <v>16.251300000000001</v>
      </c>
      <c r="K18" s="66">
        <f t="shared" si="3"/>
        <v>22</v>
      </c>
      <c r="L18" s="65"/>
      <c r="M18" s="66"/>
      <c r="N18" s="65"/>
      <c r="O18" s="66"/>
      <c r="P18" s="65"/>
      <c r="Q18" s="66"/>
      <c r="R18" s="65">
        <f>VLOOKUP($A18,'Return Data'!$B$7:$R$2843,16,0)</f>
        <v>7.5137</v>
      </c>
      <c r="S18" s="67">
        <f t="shared" si="7"/>
        <v>18</v>
      </c>
    </row>
    <row r="19" spans="1:19" x14ac:dyDescent="0.3">
      <c r="A19" s="63" t="s">
        <v>1701</v>
      </c>
      <c r="B19" s="64">
        <f>VLOOKUP($A19,'Return Data'!$B$7:$R$2843,3,0)</f>
        <v>44326</v>
      </c>
      <c r="C19" s="65">
        <f>VLOOKUP($A19,'Return Data'!$B$7:$R$2843,4,0)</f>
        <v>16.856000000000002</v>
      </c>
      <c r="D19" s="65">
        <f>VLOOKUP($A19,'Return Data'!$B$7:$R$2843,10,0)</f>
        <v>0.3029</v>
      </c>
      <c r="E19" s="66">
        <f t="shared" si="0"/>
        <v>14</v>
      </c>
      <c r="F19" s="65">
        <f>VLOOKUP($A19,'Return Data'!$B$7:$R$2843,11,0)</f>
        <v>6.0086000000000004</v>
      </c>
      <c r="G19" s="66">
        <f t="shared" si="1"/>
        <v>19</v>
      </c>
      <c r="H19" s="65">
        <f>VLOOKUP($A19,'Return Data'!$B$7:$R$2843,12,0)</f>
        <v>10.8947</v>
      </c>
      <c r="I19" s="66">
        <f t="shared" si="2"/>
        <v>18</v>
      </c>
      <c r="J19" s="65">
        <f>VLOOKUP($A19,'Return Data'!$B$7:$R$2843,13,0)</f>
        <v>20.973800000000001</v>
      </c>
      <c r="K19" s="66">
        <f t="shared" si="3"/>
        <v>16</v>
      </c>
      <c r="L19" s="65">
        <f>VLOOKUP($A19,'Return Data'!$B$7:$R$2843,17,0)</f>
        <v>9.2673000000000005</v>
      </c>
      <c r="M19" s="66">
        <f t="shared" si="4"/>
        <v>12</v>
      </c>
      <c r="N19" s="65">
        <f>VLOOKUP($A19,'Return Data'!$B$7:$R$2843,14,0)</f>
        <v>7.8212999999999999</v>
      </c>
      <c r="O19" s="66">
        <f t="shared" si="5"/>
        <v>6</v>
      </c>
      <c r="P19" s="65">
        <f>VLOOKUP($A19,'Return Data'!$B$7:$R$2843,15,0)</f>
        <v>8.7216000000000005</v>
      </c>
      <c r="Q19" s="66">
        <f t="shared" si="6"/>
        <v>6</v>
      </c>
      <c r="R19" s="65">
        <f>VLOOKUP($A19,'Return Data'!$B$7:$R$2843,16,0)</f>
        <v>8.2607999999999997</v>
      </c>
      <c r="S19" s="67">
        <f t="shared" si="7"/>
        <v>6</v>
      </c>
    </row>
    <row r="20" spans="1:19" x14ac:dyDescent="0.3">
      <c r="A20" s="63" t="s">
        <v>1702</v>
      </c>
      <c r="B20" s="64">
        <f>VLOOKUP($A20,'Return Data'!$B$7:$R$2843,3,0)</f>
        <v>44326</v>
      </c>
      <c r="C20" s="65">
        <f>VLOOKUP($A20,'Return Data'!$B$7:$R$2843,4,0)</f>
        <v>20.870999999999999</v>
      </c>
      <c r="D20" s="65">
        <f>VLOOKUP($A20,'Return Data'!$B$7:$R$2843,10,0)</f>
        <v>1.2810999999999999</v>
      </c>
      <c r="E20" s="66">
        <f t="shared" si="0"/>
        <v>5</v>
      </c>
      <c r="F20" s="65">
        <f>VLOOKUP($A20,'Return Data'!$B$7:$R$2843,11,0)</f>
        <v>11.5977</v>
      </c>
      <c r="G20" s="66">
        <f t="shared" si="1"/>
        <v>2</v>
      </c>
      <c r="H20" s="65">
        <f>VLOOKUP($A20,'Return Data'!$B$7:$R$2843,12,0)</f>
        <v>16.957100000000001</v>
      </c>
      <c r="I20" s="66">
        <f t="shared" si="2"/>
        <v>5</v>
      </c>
      <c r="J20" s="65">
        <f>VLOOKUP($A20,'Return Data'!$B$7:$R$2843,13,0)</f>
        <v>33.241799999999998</v>
      </c>
      <c r="K20" s="66">
        <f t="shared" si="3"/>
        <v>1</v>
      </c>
      <c r="L20" s="65">
        <f>VLOOKUP($A20,'Return Data'!$B$7:$R$2843,17,0)</f>
        <v>9.1010000000000009</v>
      </c>
      <c r="M20" s="66">
        <f t="shared" si="4"/>
        <v>13</v>
      </c>
      <c r="N20" s="65">
        <f>VLOOKUP($A20,'Return Data'!$B$7:$R$2843,14,0)</f>
        <v>6.2163000000000004</v>
      </c>
      <c r="O20" s="66">
        <f t="shared" si="5"/>
        <v>15</v>
      </c>
      <c r="P20" s="65">
        <f>VLOOKUP($A20,'Return Data'!$B$7:$R$2843,15,0)</f>
        <v>7.4660000000000002</v>
      </c>
      <c r="Q20" s="66">
        <f t="shared" si="6"/>
        <v>9</v>
      </c>
      <c r="R20" s="65">
        <f>VLOOKUP($A20,'Return Data'!$B$7:$R$2843,16,0)</f>
        <v>7.9941000000000004</v>
      </c>
      <c r="S20" s="67">
        <f t="shared" si="7"/>
        <v>11</v>
      </c>
    </row>
    <row r="21" spans="1:19" x14ac:dyDescent="0.3">
      <c r="A21" s="63" t="s">
        <v>1703</v>
      </c>
      <c r="B21" s="64">
        <f>VLOOKUP($A21,'Return Data'!$B$7:$R$2843,3,0)</f>
        <v>44326</v>
      </c>
      <c r="C21" s="65">
        <f>VLOOKUP($A21,'Return Data'!$B$7:$R$2843,4,0)</f>
        <v>14.025499999999999</v>
      </c>
      <c r="D21" s="65">
        <f>VLOOKUP($A21,'Return Data'!$B$7:$R$2843,10,0)</f>
        <v>0.52900000000000003</v>
      </c>
      <c r="E21" s="66">
        <f t="shared" si="0"/>
        <v>10</v>
      </c>
      <c r="F21" s="65">
        <f>VLOOKUP($A21,'Return Data'!$B$7:$R$2843,11,0)</f>
        <v>11.565799999999999</v>
      </c>
      <c r="G21" s="66">
        <f t="shared" si="1"/>
        <v>3</v>
      </c>
      <c r="H21" s="65">
        <f>VLOOKUP($A21,'Return Data'!$B$7:$R$2843,12,0)</f>
        <v>17.9297</v>
      </c>
      <c r="I21" s="66">
        <f t="shared" si="2"/>
        <v>3</v>
      </c>
      <c r="J21" s="65">
        <f>VLOOKUP($A21,'Return Data'!$B$7:$R$2843,13,0)</f>
        <v>32.145200000000003</v>
      </c>
      <c r="K21" s="66">
        <f t="shared" si="3"/>
        <v>3</v>
      </c>
      <c r="L21" s="65">
        <f>VLOOKUP($A21,'Return Data'!$B$7:$R$2843,17,0)</f>
        <v>12.7988</v>
      </c>
      <c r="M21" s="66">
        <f t="shared" si="4"/>
        <v>1</v>
      </c>
      <c r="N21" s="65">
        <f>VLOOKUP($A21,'Return Data'!$B$7:$R$2843,14,0)</f>
        <v>8.6174999999999997</v>
      </c>
      <c r="O21" s="66">
        <f t="shared" si="5"/>
        <v>1</v>
      </c>
      <c r="P21" s="65"/>
      <c r="Q21" s="66"/>
      <c r="R21" s="65">
        <f>VLOOKUP($A21,'Return Data'!$B$7:$R$2843,16,0)</f>
        <v>8.2423000000000002</v>
      </c>
      <c r="S21" s="67">
        <f t="shared" si="7"/>
        <v>7</v>
      </c>
    </row>
    <row r="22" spans="1:19" x14ac:dyDescent="0.3">
      <c r="A22" s="63" t="s">
        <v>1704</v>
      </c>
      <c r="B22" s="64">
        <f>VLOOKUP($A22,'Return Data'!$B$7:$R$2843,3,0)</f>
        <v>44326</v>
      </c>
      <c r="C22" s="65">
        <f>VLOOKUP($A22,'Return Data'!$B$7:$R$2843,4,0)</f>
        <v>13.352</v>
      </c>
      <c r="D22" s="65">
        <f>VLOOKUP($A22,'Return Data'!$B$7:$R$2843,10,0)</f>
        <v>1.4204000000000001</v>
      </c>
      <c r="E22" s="66">
        <f t="shared" si="0"/>
        <v>4</v>
      </c>
      <c r="F22" s="65">
        <f>VLOOKUP($A22,'Return Data'!$B$7:$R$2843,11,0)</f>
        <v>10.5847</v>
      </c>
      <c r="G22" s="66">
        <f t="shared" si="1"/>
        <v>8</v>
      </c>
      <c r="H22" s="65">
        <f>VLOOKUP($A22,'Return Data'!$B$7:$R$2843,12,0)</f>
        <v>18.138400000000001</v>
      </c>
      <c r="I22" s="66">
        <f t="shared" si="2"/>
        <v>2</v>
      </c>
      <c r="J22" s="65">
        <f>VLOOKUP($A22,'Return Data'!$B$7:$R$2843,13,0)</f>
        <v>32.5261</v>
      </c>
      <c r="K22" s="66">
        <f t="shared" si="3"/>
        <v>2</v>
      </c>
      <c r="L22" s="65"/>
      <c r="M22" s="66"/>
      <c r="N22" s="65"/>
      <c r="O22" s="66"/>
      <c r="P22" s="65"/>
      <c r="Q22" s="66"/>
      <c r="R22" s="65">
        <f>VLOOKUP($A22,'Return Data'!$B$7:$R$2843,16,0)</f>
        <v>12.816000000000001</v>
      </c>
      <c r="S22" s="67">
        <f t="shared" si="7"/>
        <v>1</v>
      </c>
    </row>
    <row r="23" spans="1:19" x14ac:dyDescent="0.3">
      <c r="A23" s="63" t="s">
        <v>1705</v>
      </c>
      <c r="B23" s="64">
        <f>VLOOKUP($A23,'Return Data'!$B$7:$R$2843,3,0)</f>
        <v>44326</v>
      </c>
      <c r="C23" s="65">
        <f>VLOOKUP($A23,'Return Data'!$B$7:$R$2843,4,0)</f>
        <v>11.5007</v>
      </c>
      <c r="D23" s="65">
        <f>VLOOKUP($A23,'Return Data'!$B$7:$R$2843,10,0)</f>
        <v>1.026</v>
      </c>
      <c r="E23" s="66">
        <f t="shared" si="0"/>
        <v>7</v>
      </c>
      <c r="F23" s="65">
        <f>VLOOKUP($A23,'Return Data'!$B$7:$R$2843,11,0)</f>
        <v>9.1842000000000006</v>
      </c>
      <c r="G23" s="66">
        <f t="shared" si="1"/>
        <v>12</v>
      </c>
      <c r="H23" s="65">
        <f>VLOOKUP($A23,'Return Data'!$B$7:$R$2843,12,0)</f>
        <v>13.5322</v>
      </c>
      <c r="I23" s="66">
        <f t="shared" si="2"/>
        <v>13</v>
      </c>
      <c r="J23" s="65">
        <f>VLOOKUP($A23,'Return Data'!$B$7:$R$2843,13,0)</f>
        <v>21.928899999999999</v>
      </c>
      <c r="K23" s="66">
        <f t="shared" si="3"/>
        <v>14</v>
      </c>
      <c r="L23" s="65">
        <f>VLOOKUP($A23,'Return Data'!$B$7:$R$2843,17,0)</f>
        <v>-3.4521000000000002</v>
      </c>
      <c r="M23" s="66">
        <f t="shared" si="4"/>
        <v>19</v>
      </c>
      <c r="N23" s="65">
        <f>VLOOKUP($A23,'Return Data'!$B$7:$R$2843,14,0)</f>
        <v>-3.1015999999999999</v>
      </c>
      <c r="O23" s="66">
        <f t="shared" si="5"/>
        <v>16</v>
      </c>
      <c r="P23" s="65">
        <f>VLOOKUP($A23,'Return Data'!$B$7:$R$2843,15,0)</f>
        <v>2.3925999999999998</v>
      </c>
      <c r="Q23" s="66">
        <f t="shared" si="6"/>
        <v>14</v>
      </c>
      <c r="R23" s="65">
        <f>VLOOKUP($A23,'Return Data'!$B$7:$R$2843,16,0)</f>
        <v>2.3774999999999999</v>
      </c>
      <c r="S23" s="67">
        <f t="shared" si="7"/>
        <v>23</v>
      </c>
    </row>
    <row r="24" spans="1:19" x14ac:dyDescent="0.3">
      <c r="A24" s="63" t="s">
        <v>1706</v>
      </c>
      <c r="B24" s="64">
        <f>VLOOKUP($A24,'Return Data'!$B$7:$R$2843,3,0)</f>
        <v>44326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44326</v>
      </c>
      <c r="C26" s="65">
        <f>VLOOKUP($A26,'Return Data'!$B$7:$R$2843,4,0)</f>
        <v>36.892000000000003</v>
      </c>
      <c r="D26" s="65">
        <f>VLOOKUP($A26,'Return Data'!$B$7:$R$2843,10,0)</f>
        <v>1.7504999999999999</v>
      </c>
      <c r="E26" s="66">
        <f t="shared" si="0"/>
        <v>1</v>
      </c>
      <c r="F26" s="65">
        <f>VLOOKUP($A26,'Return Data'!$B$7:$R$2843,11,0)</f>
        <v>8.6682000000000006</v>
      </c>
      <c r="G26" s="66">
        <f t="shared" si="1"/>
        <v>13</v>
      </c>
      <c r="H26" s="65">
        <f>VLOOKUP($A26,'Return Data'!$B$7:$R$2843,12,0)</f>
        <v>13.8301</v>
      </c>
      <c r="I26" s="66">
        <f t="shared" si="2"/>
        <v>12</v>
      </c>
      <c r="J26" s="65">
        <f>VLOOKUP($A26,'Return Data'!$B$7:$R$2843,13,0)</f>
        <v>20.378</v>
      </c>
      <c r="K26" s="66">
        <f t="shared" si="3"/>
        <v>17</v>
      </c>
      <c r="L26" s="65">
        <f>VLOOKUP($A26,'Return Data'!$B$7:$R$2843,17,0)</f>
        <v>8.0850000000000009</v>
      </c>
      <c r="M26" s="66">
        <f t="shared" si="4"/>
        <v>17</v>
      </c>
      <c r="N26" s="65">
        <f>VLOOKUP($A26,'Return Data'!$B$7:$R$2843,14,0)</f>
        <v>6.9598000000000004</v>
      </c>
      <c r="O26" s="66">
        <f t="shared" si="5"/>
        <v>11</v>
      </c>
      <c r="P26" s="65">
        <f>VLOOKUP($A26,'Return Data'!$B$7:$R$2843,15,0)</f>
        <v>7.3425000000000002</v>
      </c>
      <c r="Q26" s="66">
        <f t="shared" si="6"/>
        <v>10</v>
      </c>
      <c r="R26" s="65">
        <f>VLOOKUP($A26,'Return Data'!$B$7:$R$2843,16,0)</f>
        <v>7.8513000000000002</v>
      </c>
      <c r="S26" s="67">
        <f t="shared" si="7"/>
        <v>12</v>
      </c>
    </row>
    <row r="27" spans="1:19" x14ac:dyDescent="0.3">
      <c r="A27" s="63" t="s">
        <v>1709</v>
      </c>
      <c r="B27" s="64">
        <f>VLOOKUP($A27,'Return Data'!$B$7:$R$2843,3,0)</f>
        <v>44326</v>
      </c>
      <c r="C27" s="65">
        <f>VLOOKUP($A27,'Return Data'!$B$7:$R$2843,4,0)</f>
        <v>44.387999999999998</v>
      </c>
      <c r="D27" s="65">
        <f>VLOOKUP($A27,'Return Data'!$B$7:$R$2843,10,0)</f>
        <v>0.1598</v>
      </c>
      <c r="E27" s="66">
        <f t="shared" si="0"/>
        <v>17</v>
      </c>
      <c r="F27" s="65">
        <f>VLOOKUP($A27,'Return Data'!$B$7:$R$2843,11,0)</f>
        <v>10.6031</v>
      </c>
      <c r="G27" s="66">
        <f t="shared" si="1"/>
        <v>7</v>
      </c>
      <c r="H27" s="65">
        <f>VLOOKUP($A27,'Return Data'!$B$7:$R$2843,12,0)</f>
        <v>16.252500000000001</v>
      </c>
      <c r="I27" s="66">
        <f t="shared" si="2"/>
        <v>9</v>
      </c>
      <c r="J27" s="65">
        <f>VLOOKUP($A27,'Return Data'!$B$7:$R$2843,13,0)</f>
        <v>28.610199999999999</v>
      </c>
      <c r="K27" s="66">
        <f t="shared" si="3"/>
        <v>7</v>
      </c>
      <c r="L27" s="65">
        <f>VLOOKUP($A27,'Return Data'!$B$7:$R$2843,17,0)</f>
        <v>11.7766</v>
      </c>
      <c r="M27" s="66">
        <f t="shared" si="4"/>
        <v>2</v>
      </c>
      <c r="N27" s="65">
        <f>VLOOKUP($A27,'Return Data'!$B$7:$R$2843,14,0)</f>
        <v>8.5279000000000007</v>
      </c>
      <c r="O27" s="66">
        <f t="shared" si="5"/>
        <v>2</v>
      </c>
      <c r="P27" s="65">
        <f>VLOOKUP($A27,'Return Data'!$B$7:$R$2843,15,0)</f>
        <v>8.8012999999999995</v>
      </c>
      <c r="Q27" s="66">
        <f t="shared" si="6"/>
        <v>4</v>
      </c>
      <c r="R27" s="65">
        <f>VLOOKUP($A27,'Return Data'!$B$7:$R$2843,16,0)</f>
        <v>8.1698000000000004</v>
      </c>
      <c r="S27" s="67">
        <f t="shared" si="7"/>
        <v>9</v>
      </c>
    </row>
    <row r="28" spans="1:19" x14ac:dyDescent="0.3">
      <c r="A28" s="63" t="s">
        <v>1710</v>
      </c>
      <c r="B28" s="64">
        <f>VLOOKUP($A28,'Return Data'!$B$7:$R$2843,3,0)</f>
        <v>44326</v>
      </c>
      <c r="C28" s="65">
        <f>VLOOKUP($A28,'Return Data'!$B$7:$R$2843,4,0)</f>
        <v>15.9945</v>
      </c>
      <c r="D28" s="65">
        <f>VLOOKUP($A28,'Return Data'!$B$7:$R$2843,10,0)</f>
        <v>0.38850000000000001</v>
      </c>
      <c r="E28" s="66">
        <f t="shared" si="0"/>
        <v>13</v>
      </c>
      <c r="F28" s="65">
        <f>VLOOKUP($A28,'Return Data'!$B$7:$R$2843,11,0)</f>
        <v>10.705399999999999</v>
      </c>
      <c r="G28" s="66">
        <f t="shared" si="1"/>
        <v>5</v>
      </c>
      <c r="H28" s="65">
        <f>VLOOKUP($A28,'Return Data'!$B$7:$R$2843,12,0)</f>
        <v>17.707000000000001</v>
      </c>
      <c r="I28" s="66">
        <f t="shared" si="2"/>
        <v>4</v>
      </c>
      <c r="J28" s="65">
        <f>VLOOKUP($A28,'Return Data'!$B$7:$R$2843,13,0)</f>
        <v>30.235600000000002</v>
      </c>
      <c r="K28" s="66">
        <f t="shared" si="3"/>
        <v>4</v>
      </c>
      <c r="L28" s="65">
        <f>VLOOKUP($A28,'Return Data'!$B$7:$R$2843,17,0)</f>
        <v>11.7227</v>
      </c>
      <c r="M28" s="66">
        <f t="shared" si="4"/>
        <v>3</v>
      </c>
      <c r="N28" s="65">
        <f>VLOOKUP($A28,'Return Data'!$B$7:$R$2843,14,0)</f>
        <v>8.2403999999999993</v>
      </c>
      <c r="O28" s="66">
        <f t="shared" si="5"/>
        <v>5</v>
      </c>
      <c r="P28" s="65">
        <f>VLOOKUP($A28,'Return Data'!$B$7:$R$2843,15,0)</f>
        <v>8.5844000000000005</v>
      </c>
      <c r="Q28" s="66">
        <f t="shared" si="6"/>
        <v>8</v>
      </c>
      <c r="R28" s="65">
        <f>VLOOKUP($A28,'Return Data'!$B$7:$R$2843,16,0)</f>
        <v>8.2005999999999997</v>
      </c>
      <c r="S28" s="67">
        <f t="shared" si="7"/>
        <v>8</v>
      </c>
    </row>
    <row r="29" spans="1:19" x14ac:dyDescent="0.3">
      <c r="A29" s="63" t="s">
        <v>1711</v>
      </c>
      <c r="B29" s="64">
        <f>VLOOKUP($A29,'Return Data'!$B$7:$R$2843,3,0)</f>
        <v>44326</v>
      </c>
      <c r="C29" s="65">
        <f>VLOOKUP($A29,'Return Data'!$B$7:$R$2843,4,0)</f>
        <v>11.8131</v>
      </c>
      <c r="D29" s="65">
        <f>VLOOKUP($A29,'Return Data'!$B$7:$R$2843,10,0)</f>
        <v>-0.63759999999999994</v>
      </c>
      <c r="E29" s="66">
        <f t="shared" si="0"/>
        <v>23</v>
      </c>
      <c r="F29" s="65">
        <f>VLOOKUP($A29,'Return Data'!$B$7:$R$2843,11,0)</f>
        <v>5.6486000000000001</v>
      </c>
      <c r="G29" s="66">
        <f t="shared" si="1"/>
        <v>21</v>
      </c>
      <c r="H29" s="65">
        <f>VLOOKUP($A29,'Return Data'!$B$7:$R$2843,12,0)</f>
        <v>9.5062999999999995</v>
      </c>
      <c r="I29" s="66">
        <f t="shared" si="2"/>
        <v>21</v>
      </c>
      <c r="J29" s="65">
        <f>VLOOKUP($A29,'Return Data'!$B$7:$R$2843,13,0)</f>
        <v>18.060199999999998</v>
      </c>
      <c r="K29" s="66">
        <f t="shared" si="3"/>
        <v>21</v>
      </c>
      <c r="L29" s="65"/>
      <c r="M29" s="66"/>
      <c r="N29" s="65"/>
      <c r="O29" s="66"/>
      <c r="P29" s="65"/>
      <c r="Q29" s="66"/>
      <c r="R29" s="65">
        <f>VLOOKUP($A29,'Return Data'!$B$7:$R$2843,16,0)</f>
        <v>7.1136999999999997</v>
      </c>
      <c r="S29" s="67">
        <f t="shared" si="7"/>
        <v>19</v>
      </c>
    </row>
    <row r="30" spans="1:19" x14ac:dyDescent="0.3">
      <c r="A30" s="63" t="s">
        <v>1712</v>
      </c>
      <c r="B30" s="64">
        <f>VLOOKUP($A30,'Return Data'!$B$7:$R$2843,3,0)</f>
        <v>44326</v>
      </c>
      <c r="C30" s="65">
        <f>VLOOKUP($A30,'Return Data'!$B$7:$R$2843,4,0)</f>
        <v>50.521544870884398</v>
      </c>
      <c r="D30" s="65">
        <f>VLOOKUP($A30,'Return Data'!$B$7:$R$2843,10,0)</f>
        <v>-0.24640000000000001</v>
      </c>
      <c r="E30" s="66">
        <f t="shared" si="0"/>
        <v>20</v>
      </c>
      <c r="F30" s="65">
        <f>VLOOKUP($A30,'Return Data'!$B$7:$R$2843,11,0)</f>
        <v>6.9024000000000001</v>
      </c>
      <c r="G30" s="66">
        <f t="shared" si="1"/>
        <v>18</v>
      </c>
      <c r="H30" s="65">
        <f>VLOOKUP($A30,'Return Data'!$B$7:$R$2843,12,0)</f>
        <v>12.2014</v>
      </c>
      <c r="I30" s="66">
        <f t="shared" si="2"/>
        <v>16</v>
      </c>
      <c r="J30" s="65">
        <f>VLOOKUP($A30,'Return Data'!$B$7:$R$2843,13,0)</f>
        <v>21.145199999999999</v>
      </c>
      <c r="K30" s="66">
        <f t="shared" si="3"/>
        <v>15</v>
      </c>
      <c r="L30" s="65">
        <f>VLOOKUP($A30,'Return Data'!$B$7:$R$2843,17,0)</f>
        <v>8.6735000000000007</v>
      </c>
      <c r="M30" s="66">
        <f t="shared" si="4"/>
        <v>14</v>
      </c>
      <c r="N30" s="65">
        <f>VLOOKUP($A30,'Return Data'!$B$7:$R$2843,14,0)</f>
        <v>6.9725999999999999</v>
      </c>
      <c r="O30" s="66">
        <f t="shared" si="5"/>
        <v>10</v>
      </c>
      <c r="P30" s="65">
        <f>VLOOKUP($A30,'Return Data'!$B$7:$R$2843,15,0)</f>
        <v>7.17</v>
      </c>
      <c r="Q30" s="66">
        <f t="shared" si="6"/>
        <v>11</v>
      </c>
      <c r="R30" s="65">
        <f>VLOOKUP($A30,'Return Data'!$B$7:$R$2843,16,0)</f>
        <v>7.7568999999999999</v>
      </c>
      <c r="S30" s="67">
        <f t="shared" si="7"/>
        <v>13</v>
      </c>
    </row>
    <row r="31" spans="1:19" x14ac:dyDescent="0.3">
      <c r="A31" s="63" t="s">
        <v>1713</v>
      </c>
      <c r="B31" s="64">
        <f>VLOOKUP($A31,'Return Data'!$B$7:$R$2843,3,0)</f>
        <v>44326</v>
      </c>
      <c r="C31" s="65">
        <f>VLOOKUP($A31,'Return Data'!$B$7:$R$2843,4,0)</f>
        <v>12.47</v>
      </c>
      <c r="D31" s="65">
        <f>VLOOKUP($A31,'Return Data'!$B$7:$R$2843,10,0)</f>
        <v>-8.0100000000000005E-2</v>
      </c>
      <c r="E31" s="66">
        <f t="shared" si="0"/>
        <v>19</v>
      </c>
      <c r="F31" s="65">
        <f>VLOOKUP($A31,'Return Data'!$B$7:$R$2843,11,0)</f>
        <v>5.7675999999999998</v>
      </c>
      <c r="G31" s="66">
        <f t="shared" si="1"/>
        <v>20</v>
      </c>
      <c r="H31" s="65">
        <f>VLOOKUP($A31,'Return Data'!$B$7:$R$2843,12,0)</f>
        <v>10.5496</v>
      </c>
      <c r="I31" s="66">
        <f t="shared" si="2"/>
        <v>19</v>
      </c>
      <c r="J31" s="65">
        <f>VLOOKUP($A31,'Return Data'!$B$7:$R$2843,13,0)</f>
        <v>20.366800000000001</v>
      </c>
      <c r="K31" s="66">
        <f t="shared" si="3"/>
        <v>18</v>
      </c>
      <c r="L31" s="65">
        <f>VLOOKUP($A31,'Return Data'!$B$7:$R$2843,17,0)</f>
        <v>9.5396000000000001</v>
      </c>
      <c r="M31" s="66">
        <f t="shared" si="4"/>
        <v>9</v>
      </c>
      <c r="N31" s="65"/>
      <c r="O31" s="66"/>
      <c r="P31" s="65"/>
      <c r="Q31" s="66"/>
      <c r="R31" s="65">
        <f>VLOOKUP($A31,'Return Data'!$B$7:$R$2843,16,0)</f>
        <v>8.3470999999999993</v>
      </c>
      <c r="S31" s="67">
        <f t="shared" si="7"/>
        <v>4</v>
      </c>
    </row>
    <row r="32" spans="1:19" x14ac:dyDescent="0.3">
      <c r="A32" s="63" t="s">
        <v>1714</v>
      </c>
      <c r="B32" s="64">
        <f>VLOOKUP($A32,'Return Data'!$B$7:$R$2843,3,0)</f>
        <v>44326</v>
      </c>
      <c r="C32" s="65">
        <f>VLOOKUP($A32,'Return Data'!$B$7:$R$2843,4,0)</f>
        <v>12.169700000000001</v>
      </c>
      <c r="D32" s="65">
        <f>VLOOKUP($A32,'Return Data'!$B$7:$R$2843,10,0)</f>
        <v>1.2344999999999999</v>
      </c>
      <c r="E32" s="66">
        <f t="shared" si="0"/>
        <v>6</v>
      </c>
      <c r="F32" s="65">
        <f>VLOOKUP($A32,'Return Data'!$B$7:$R$2843,11,0)</f>
        <v>11.484999999999999</v>
      </c>
      <c r="G32" s="66">
        <f t="shared" si="1"/>
        <v>4</v>
      </c>
      <c r="H32" s="65">
        <f>VLOOKUP($A32,'Return Data'!$B$7:$R$2843,12,0)</f>
        <v>16.327300000000001</v>
      </c>
      <c r="I32" s="66">
        <f t="shared" si="2"/>
        <v>7</v>
      </c>
      <c r="J32" s="65">
        <f>VLOOKUP($A32,'Return Data'!$B$7:$R$2843,13,0)</f>
        <v>26.5581</v>
      </c>
      <c r="K32" s="66">
        <f t="shared" si="3"/>
        <v>8</v>
      </c>
      <c r="L32" s="65">
        <f>VLOOKUP($A32,'Return Data'!$B$7:$R$2843,17,0)</f>
        <v>9.9197000000000006</v>
      </c>
      <c r="M32" s="66">
        <f t="shared" si="4"/>
        <v>6</v>
      </c>
      <c r="N32" s="65"/>
      <c r="O32" s="66"/>
      <c r="P32" s="65"/>
      <c r="Q32" s="66"/>
      <c r="R32" s="65">
        <f>VLOOKUP($A32,'Return Data'!$B$7:$R$2843,16,0)</f>
        <v>7.5556999999999999</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0.52927391304347848</v>
      </c>
      <c r="E34" s="74"/>
      <c r="F34" s="75">
        <f>AVERAGE(F8:F32)</f>
        <v>8.7683826086956511</v>
      </c>
      <c r="G34" s="74"/>
      <c r="H34" s="75">
        <f>AVERAGE(H8:H32)</f>
        <v>13.754765217391302</v>
      </c>
      <c r="I34" s="74"/>
      <c r="J34" s="75">
        <f>AVERAGE(J8:J32)</f>
        <v>24.196173913043477</v>
      </c>
      <c r="K34" s="74"/>
      <c r="L34" s="75">
        <f>AVERAGE(L8:L32)</f>
        <v>9.0394052631578958</v>
      </c>
      <c r="M34" s="74"/>
      <c r="N34" s="75">
        <f>AVERAGE(N8:N32)</f>
        <v>6.7951499999999996</v>
      </c>
      <c r="O34" s="74"/>
      <c r="P34" s="75">
        <f>AVERAGE(P8:P32)</f>
        <v>7.7310214285714292</v>
      </c>
      <c r="Q34" s="74"/>
      <c r="R34" s="75">
        <f>AVERAGE(R8:R32)</f>
        <v>7.8151086956521754</v>
      </c>
      <c r="S34" s="76"/>
    </row>
    <row r="35" spans="1:19" x14ac:dyDescent="0.3">
      <c r="A35" s="73" t="s">
        <v>28</v>
      </c>
      <c r="B35" s="74"/>
      <c r="C35" s="74"/>
      <c r="D35" s="75">
        <f>MIN(D8:D32)</f>
        <v>-0.63759999999999994</v>
      </c>
      <c r="E35" s="74"/>
      <c r="F35" s="75">
        <f>MIN(F8:F32)</f>
        <v>3.3479999999999999</v>
      </c>
      <c r="G35" s="74"/>
      <c r="H35" s="75">
        <f>MIN(H8:H32)</f>
        <v>5.9621000000000004</v>
      </c>
      <c r="I35" s="74"/>
      <c r="J35" s="75">
        <f>MIN(J8:J32)</f>
        <v>14.8874</v>
      </c>
      <c r="K35" s="74"/>
      <c r="L35" s="75">
        <f>MIN(L8:L32)</f>
        <v>-3.4521000000000002</v>
      </c>
      <c r="M35" s="74"/>
      <c r="N35" s="75">
        <f>MIN(N8:N32)</f>
        <v>-3.1015999999999999</v>
      </c>
      <c r="O35" s="74"/>
      <c r="P35" s="75">
        <f>MIN(P8:P32)</f>
        <v>2.3925999999999998</v>
      </c>
      <c r="Q35" s="74"/>
      <c r="R35" s="75">
        <f>MIN(R8:R32)</f>
        <v>2.3774999999999999</v>
      </c>
      <c r="S35" s="76"/>
    </row>
    <row r="36" spans="1:19" ht="15" thickBot="1" x14ac:dyDescent="0.35">
      <c r="A36" s="77" t="s">
        <v>29</v>
      </c>
      <c r="B36" s="78"/>
      <c r="C36" s="78"/>
      <c r="D36" s="79">
        <f>MAX(D8:D32)</f>
        <v>1.7504999999999999</v>
      </c>
      <c r="E36" s="78"/>
      <c r="F36" s="79">
        <f>MAX(F8:F32)</f>
        <v>13.511799999999999</v>
      </c>
      <c r="G36" s="78"/>
      <c r="H36" s="79">
        <f>MAX(H8:H32)</f>
        <v>18.526800000000001</v>
      </c>
      <c r="I36" s="78"/>
      <c r="J36" s="79">
        <f>MAX(J8:J32)</f>
        <v>33.241799999999998</v>
      </c>
      <c r="K36" s="78"/>
      <c r="L36" s="79">
        <f>MAX(L8:L32)</f>
        <v>12.7988</v>
      </c>
      <c r="M36" s="78"/>
      <c r="N36" s="79">
        <f>MAX(N8:N32)</f>
        <v>8.6174999999999997</v>
      </c>
      <c r="O36" s="78"/>
      <c r="P36" s="79">
        <f>MAX(P8:P32)</f>
        <v>10.2079</v>
      </c>
      <c r="Q36" s="78"/>
      <c r="R36" s="79">
        <f>MAX(R8:R32)</f>
        <v>12.816000000000001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44326</v>
      </c>
      <c r="C8" s="65">
        <f>VLOOKUP($A8,'Return Data'!$B$7:$R$2843,4,0)</f>
        <v>21.892299999999999</v>
      </c>
      <c r="D8" s="65">
        <f>VLOOKUP($A8,'Return Data'!$B$7:$R$2843,10,0)</f>
        <v>1.2501</v>
      </c>
      <c r="E8" s="66">
        <f t="shared" ref="E8:E34" si="0">RANK(D8,D$8:D$34,0)</f>
        <v>2</v>
      </c>
      <c r="F8" s="65">
        <f>VLOOKUP($A8,'Return Data'!$B$7:$R$2843,11,0)</f>
        <v>2.2225999999999999</v>
      </c>
      <c r="G8" s="66">
        <f t="shared" ref="G8:G34" si="1">RANK(F8,F$8:F$34,0)</f>
        <v>2</v>
      </c>
      <c r="H8" s="65">
        <f>VLOOKUP($A8,'Return Data'!$B$7:$R$2843,12,0)</f>
        <v>3.2806999999999999</v>
      </c>
      <c r="I8" s="66">
        <f t="shared" ref="I8:I23" si="2">RANK(H8,H$8:H$34,0)</f>
        <v>8</v>
      </c>
      <c r="J8" s="65">
        <f>VLOOKUP($A8,'Return Data'!$B$7:$R$2843,13,0)</f>
        <v>3.9081000000000001</v>
      </c>
      <c r="K8" s="66">
        <f t="shared" ref="K8:K23" si="3">RANK(J8,J$8:J$34,0)</f>
        <v>7</v>
      </c>
      <c r="L8" s="65">
        <f>VLOOKUP($A8,'Return Data'!$B$7:$R$2843,17,0)</f>
        <v>5.2845000000000004</v>
      </c>
      <c r="M8" s="66">
        <f t="shared" ref="M8:M18" si="4">RANK(L8,L$8:L$34,0)</f>
        <v>7</v>
      </c>
      <c r="N8" s="65">
        <f>VLOOKUP($A8,'Return Data'!$B$7:$R$2843,14,0)</f>
        <v>5.8127000000000004</v>
      </c>
      <c r="O8" s="66">
        <f>RANK(N8,N$8:N$34,0)</f>
        <v>6</v>
      </c>
      <c r="P8" s="65">
        <f>VLOOKUP($A8,'Return Data'!$B$7:$R$2843,15,0)</f>
        <v>6.1722000000000001</v>
      </c>
      <c r="Q8" s="66">
        <f>RANK(P8,P$8:P$34,0)</f>
        <v>6</v>
      </c>
      <c r="R8" s="65">
        <f>VLOOKUP($A8,'Return Data'!$B$7:$R$2843,16,0)</f>
        <v>7.1773999999999996</v>
      </c>
      <c r="S8" s="67">
        <f t="shared" ref="S8:S34" si="5">RANK(R8,R$8:R$34,0)</f>
        <v>4</v>
      </c>
    </row>
    <row r="9" spans="1:20" x14ac:dyDescent="0.3">
      <c r="A9" s="63" t="s">
        <v>1716</v>
      </c>
      <c r="B9" s="64">
        <f>VLOOKUP($A9,'Return Data'!$B$7:$R$2843,3,0)</f>
        <v>44326</v>
      </c>
      <c r="C9" s="65">
        <f>VLOOKUP($A9,'Return Data'!$B$7:$R$2843,4,0)</f>
        <v>15.514200000000001</v>
      </c>
      <c r="D9" s="65">
        <f>VLOOKUP($A9,'Return Data'!$B$7:$R$2843,10,0)</f>
        <v>1.1559999999999999</v>
      </c>
      <c r="E9" s="66">
        <f t="shared" si="0"/>
        <v>9</v>
      </c>
      <c r="F9" s="65">
        <f>VLOOKUP($A9,'Return Data'!$B$7:$R$2843,11,0)</f>
        <v>2.0764999999999998</v>
      </c>
      <c r="G9" s="66">
        <f t="shared" si="1"/>
        <v>11</v>
      </c>
      <c r="H9" s="65">
        <f>VLOOKUP($A9,'Return Data'!$B$7:$R$2843,12,0)</f>
        <v>3.1920000000000002</v>
      </c>
      <c r="I9" s="66">
        <f t="shared" si="2"/>
        <v>13</v>
      </c>
      <c r="J9" s="65">
        <f>VLOOKUP($A9,'Return Data'!$B$7:$R$2843,13,0)</f>
        <v>3.5903</v>
      </c>
      <c r="K9" s="66">
        <f t="shared" si="3"/>
        <v>15</v>
      </c>
      <c r="L9" s="65">
        <f>VLOOKUP($A9,'Return Data'!$B$7:$R$2843,17,0)</f>
        <v>5.2496</v>
      </c>
      <c r="M9" s="66">
        <f t="shared" si="4"/>
        <v>10</v>
      </c>
      <c r="N9" s="65">
        <f>VLOOKUP($A9,'Return Data'!$B$7:$R$2843,14,0)</f>
        <v>5.8037999999999998</v>
      </c>
      <c r="O9" s="66">
        <f>RANK(N9,N$8:N$34,0)</f>
        <v>8</v>
      </c>
      <c r="P9" s="65">
        <f>VLOOKUP($A9,'Return Data'!$B$7:$R$2843,15,0)</f>
        <v>6.2996999999999996</v>
      </c>
      <c r="Q9" s="66">
        <f>RANK(P9,P$8:P$34,0)</f>
        <v>3</v>
      </c>
      <c r="R9" s="65">
        <f>VLOOKUP($A9,'Return Data'!$B$7:$R$2843,16,0)</f>
        <v>6.7302999999999997</v>
      </c>
      <c r="S9" s="67">
        <f t="shared" si="5"/>
        <v>11</v>
      </c>
    </row>
    <row r="10" spans="1:20" x14ac:dyDescent="0.3">
      <c r="A10" s="63" t="s">
        <v>1717</v>
      </c>
      <c r="B10" s="64">
        <f>VLOOKUP($A10,'Return Data'!$B$7:$R$2843,3,0)</f>
        <v>44326</v>
      </c>
      <c r="C10" s="65">
        <f>VLOOKUP($A10,'Return Data'!$B$7:$R$2843,4,0)</f>
        <v>13.047000000000001</v>
      </c>
      <c r="D10" s="65">
        <f>VLOOKUP($A10,'Return Data'!$B$7:$R$2843,10,0)</f>
        <v>1.1238999999999999</v>
      </c>
      <c r="E10" s="66">
        <f t="shared" si="0"/>
        <v>12</v>
      </c>
      <c r="F10" s="65">
        <f>VLOOKUP($A10,'Return Data'!$B$7:$R$2843,11,0)</f>
        <v>2.1770999999999998</v>
      </c>
      <c r="G10" s="66">
        <f t="shared" si="1"/>
        <v>5</v>
      </c>
      <c r="H10" s="65">
        <f>VLOOKUP($A10,'Return Data'!$B$7:$R$2843,12,0)</f>
        <v>3.3426</v>
      </c>
      <c r="I10" s="66">
        <f t="shared" si="2"/>
        <v>5</v>
      </c>
      <c r="J10" s="65">
        <f>VLOOKUP($A10,'Return Data'!$B$7:$R$2843,13,0)</f>
        <v>3.8113000000000001</v>
      </c>
      <c r="K10" s="66">
        <f t="shared" si="3"/>
        <v>9</v>
      </c>
      <c r="L10" s="65">
        <f>VLOOKUP($A10,'Return Data'!$B$7:$R$2843,17,0)</f>
        <v>5.4344000000000001</v>
      </c>
      <c r="M10" s="66">
        <f t="shared" si="4"/>
        <v>4</v>
      </c>
      <c r="N10" s="65">
        <f>VLOOKUP($A10,'Return Data'!$B$7:$R$2843,14,0)</f>
        <v>5.9606000000000003</v>
      </c>
      <c r="O10" s="66">
        <f>RANK(N10,N$8:N$34,0)</f>
        <v>3</v>
      </c>
      <c r="P10" s="65"/>
      <c r="Q10" s="66"/>
      <c r="R10" s="65">
        <f>VLOOKUP($A10,'Return Data'!$B$7:$R$2843,16,0)</f>
        <v>6.2796000000000003</v>
      </c>
      <c r="S10" s="67">
        <f t="shared" si="5"/>
        <v>16</v>
      </c>
    </row>
    <row r="11" spans="1:20" x14ac:dyDescent="0.3">
      <c r="A11" s="63" t="s">
        <v>1718</v>
      </c>
      <c r="B11" s="64">
        <f>VLOOKUP($A11,'Return Data'!$B$7:$R$2843,3,0)</f>
        <v>44326</v>
      </c>
      <c r="C11" s="65">
        <f>VLOOKUP($A11,'Return Data'!$B$7:$R$2843,4,0)</f>
        <v>11.4941</v>
      </c>
      <c r="D11" s="65">
        <f>VLOOKUP($A11,'Return Data'!$B$7:$R$2843,10,0)</f>
        <v>0.84670000000000001</v>
      </c>
      <c r="E11" s="66">
        <f t="shared" si="0"/>
        <v>23</v>
      </c>
      <c r="F11" s="65">
        <f>VLOOKUP($A11,'Return Data'!$B$7:$R$2843,11,0)</f>
        <v>1.4457</v>
      </c>
      <c r="G11" s="66">
        <f t="shared" si="1"/>
        <v>23</v>
      </c>
      <c r="H11" s="65">
        <f>VLOOKUP($A11,'Return Data'!$B$7:$R$2843,12,0)</f>
        <v>2.4083000000000001</v>
      </c>
      <c r="I11" s="66">
        <f t="shared" si="2"/>
        <v>21</v>
      </c>
      <c r="J11" s="65">
        <f>VLOOKUP($A11,'Return Data'!$B$7:$R$2843,13,0)</f>
        <v>2.9651000000000001</v>
      </c>
      <c r="K11" s="66">
        <f t="shared" si="3"/>
        <v>21</v>
      </c>
      <c r="L11" s="65">
        <f>VLOOKUP($A11,'Return Data'!$B$7:$R$2843,17,0)</f>
        <v>4.2363999999999997</v>
      </c>
      <c r="M11" s="66">
        <f t="shared" si="4"/>
        <v>20</v>
      </c>
      <c r="N11" s="65"/>
      <c r="O11" s="66"/>
      <c r="P11" s="65"/>
      <c r="Q11" s="66"/>
      <c r="R11" s="65">
        <f>VLOOKUP($A11,'Return Data'!$B$7:$R$2843,16,0)</f>
        <v>4.9260000000000002</v>
      </c>
      <c r="S11" s="67">
        <f t="shared" si="5"/>
        <v>21</v>
      </c>
    </row>
    <row r="12" spans="1:20" x14ac:dyDescent="0.3">
      <c r="A12" s="63" t="s">
        <v>1719</v>
      </c>
      <c r="B12" s="64">
        <f>VLOOKUP($A12,'Return Data'!$B$7:$R$2843,3,0)</f>
        <v>44326</v>
      </c>
      <c r="C12" s="65">
        <f>VLOOKUP($A12,'Return Data'!$B$7:$R$2843,4,0)</f>
        <v>12.037000000000001</v>
      </c>
      <c r="D12" s="65">
        <f>VLOOKUP($A12,'Return Data'!$B$7:$R$2843,10,0)</f>
        <v>1.0408999999999999</v>
      </c>
      <c r="E12" s="66">
        <f t="shared" si="0"/>
        <v>19</v>
      </c>
      <c r="F12" s="65">
        <f>VLOOKUP($A12,'Return Data'!$B$7:$R$2843,11,0)</f>
        <v>1.879</v>
      </c>
      <c r="G12" s="66">
        <f t="shared" si="1"/>
        <v>18</v>
      </c>
      <c r="H12" s="65">
        <f>VLOOKUP($A12,'Return Data'!$B$7:$R$2843,12,0)</f>
        <v>3.0124</v>
      </c>
      <c r="I12" s="66">
        <f t="shared" si="2"/>
        <v>16</v>
      </c>
      <c r="J12" s="65">
        <f>VLOOKUP($A12,'Return Data'!$B$7:$R$2843,13,0)</f>
        <v>3.5886</v>
      </c>
      <c r="K12" s="66">
        <f t="shared" si="3"/>
        <v>16</v>
      </c>
      <c r="L12" s="65">
        <f>VLOOKUP($A12,'Return Data'!$B$7:$R$2843,17,0)</f>
        <v>5.1417000000000002</v>
      </c>
      <c r="M12" s="66">
        <f t="shared" si="4"/>
        <v>13</v>
      </c>
      <c r="N12" s="65">
        <f>VLOOKUP($A12,'Return Data'!$B$7:$R$2843,14,0)</f>
        <v>5.7111999999999998</v>
      </c>
      <c r="O12" s="66">
        <f t="shared" ref="O12:O18" si="6">RANK(N12,N$8:N$34,0)</f>
        <v>11</v>
      </c>
      <c r="P12" s="65"/>
      <c r="Q12" s="66"/>
      <c r="R12" s="65">
        <f>VLOOKUP($A12,'Return Data'!$B$7:$R$2843,16,0)</f>
        <v>5.7962999999999996</v>
      </c>
      <c r="S12" s="67">
        <f t="shared" si="5"/>
        <v>18</v>
      </c>
    </row>
    <row r="13" spans="1:20" x14ac:dyDescent="0.3">
      <c r="A13" s="63" t="s">
        <v>1720</v>
      </c>
      <c r="B13" s="64">
        <f>VLOOKUP($A13,'Return Data'!$B$7:$R$2843,3,0)</f>
        <v>44326</v>
      </c>
      <c r="C13" s="65">
        <f>VLOOKUP($A13,'Return Data'!$B$7:$R$2843,4,0)</f>
        <v>15.819900000000001</v>
      </c>
      <c r="D13" s="65">
        <f>VLOOKUP($A13,'Return Data'!$B$7:$R$2843,10,0)</f>
        <v>1.1386000000000001</v>
      </c>
      <c r="E13" s="66">
        <f t="shared" si="0"/>
        <v>10</v>
      </c>
      <c r="F13" s="65">
        <f>VLOOKUP($A13,'Return Data'!$B$7:$R$2843,11,0)</f>
        <v>2.137</v>
      </c>
      <c r="G13" s="66">
        <f t="shared" si="1"/>
        <v>6</v>
      </c>
      <c r="H13" s="65">
        <f>VLOOKUP($A13,'Return Data'!$B$7:$R$2843,12,0)</f>
        <v>3.2536</v>
      </c>
      <c r="I13" s="66">
        <f t="shared" si="2"/>
        <v>10</v>
      </c>
      <c r="J13" s="65">
        <f>VLOOKUP($A13,'Return Data'!$B$7:$R$2843,13,0)</f>
        <v>3.8515000000000001</v>
      </c>
      <c r="K13" s="66">
        <f t="shared" si="3"/>
        <v>8</v>
      </c>
      <c r="L13" s="65">
        <f>VLOOKUP($A13,'Return Data'!$B$7:$R$2843,17,0)</f>
        <v>5.5138999999999996</v>
      </c>
      <c r="M13" s="66">
        <f t="shared" si="4"/>
        <v>2</v>
      </c>
      <c r="N13" s="65">
        <f>VLOOKUP($A13,'Return Data'!$B$7:$R$2843,14,0)</f>
        <v>6.0082000000000004</v>
      </c>
      <c r="O13" s="66">
        <f t="shared" si="6"/>
        <v>1</v>
      </c>
      <c r="P13" s="65">
        <f>VLOOKUP($A13,'Return Data'!$B$7:$R$2843,15,0)</f>
        <v>6.3737000000000004</v>
      </c>
      <c r="Q13" s="66">
        <f t="shared" ref="Q13:Q18" si="7">RANK(P13,P$8:P$34,0)</f>
        <v>2</v>
      </c>
      <c r="R13" s="65">
        <f>VLOOKUP($A13,'Return Data'!$B$7:$R$2843,16,0)</f>
        <v>6.9004000000000003</v>
      </c>
      <c r="S13" s="67">
        <f t="shared" si="5"/>
        <v>9</v>
      </c>
    </row>
    <row r="14" spans="1:20" x14ac:dyDescent="0.3">
      <c r="A14" s="63" t="s">
        <v>1721</v>
      </c>
      <c r="B14" s="64">
        <f>VLOOKUP($A14,'Return Data'!$B$7:$R$2843,3,0)</f>
        <v>44326</v>
      </c>
      <c r="C14" s="65">
        <f>VLOOKUP($A14,'Return Data'!$B$7:$R$2843,4,0)</f>
        <v>15.509</v>
      </c>
      <c r="D14" s="65">
        <f>VLOOKUP($A14,'Return Data'!$B$7:$R$2843,10,0)</f>
        <v>1.1281000000000001</v>
      </c>
      <c r="E14" s="66">
        <f t="shared" si="0"/>
        <v>11</v>
      </c>
      <c r="F14" s="65">
        <f>VLOOKUP($A14,'Return Data'!$B$7:$R$2843,11,0)</f>
        <v>2.0865999999999998</v>
      </c>
      <c r="G14" s="66">
        <f t="shared" si="1"/>
        <v>9</v>
      </c>
      <c r="H14" s="65">
        <f>VLOOKUP($A14,'Return Data'!$B$7:$R$2843,12,0)</f>
        <v>3.2075999999999998</v>
      </c>
      <c r="I14" s="66">
        <f t="shared" si="2"/>
        <v>12</v>
      </c>
      <c r="J14" s="65">
        <f>VLOOKUP($A14,'Return Data'!$B$7:$R$2843,13,0)</f>
        <v>3.6351</v>
      </c>
      <c r="K14" s="66">
        <f t="shared" si="3"/>
        <v>14</v>
      </c>
      <c r="L14" s="65">
        <f>VLOOKUP($A14,'Return Data'!$B$7:$R$2843,17,0)</f>
        <v>4.9077999999999999</v>
      </c>
      <c r="M14" s="66">
        <f t="shared" si="4"/>
        <v>16</v>
      </c>
      <c r="N14" s="65">
        <f>VLOOKUP($A14,'Return Data'!$B$7:$R$2843,14,0)</f>
        <v>5.3983999999999996</v>
      </c>
      <c r="O14" s="66">
        <f t="shared" si="6"/>
        <v>14</v>
      </c>
      <c r="P14" s="65">
        <f>VLOOKUP($A14,'Return Data'!$B$7:$R$2843,15,0)</f>
        <v>5.8296000000000001</v>
      </c>
      <c r="Q14" s="66">
        <f t="shared" si="7"/>
        <v>13</v>
      </c>
      <c r="R14" s="65">
        <f>VLOOKUP($A14,'Return Data'!$B$7:$R$2843,16,0)</f>
        <v>6.3619000000000003</v>
      </c>
      <c r="S14" s="67">
        <f t="shared" si="5"/>
        <v>14</v>
      </c>
    </row>
    <row r="15" spans="1:20" x14ac:dyDescent="0.3">
      <c r="A15" s="63" t="s">
        <v>1722</v>
      </c>
      <c r="B15" s="64">
        <f>VLOOKUP($A15,'Return Data'!$B$7:$R$2843,3,0)</f>
        <v>44326</v>
      </c>
      <c r="C15" s="65">
        <f>VLOOKUP($A15,'Return Data'!$B$7:$R$2843,4,0)</f>
        <v>28.194500000000001</v>
      </c>
      <c r="D15" s="65">
        <f>VLOOKUP($A15,'Return Data'!$B$7:$R$2843,10,0)</f>
        <v>1.1651</v>
      </c>
      <c r="E15" s="66">
        <f t="shared" si="0"/>
        <v>7</v>
      </c>
      <c r="F15" s="65">
        <f>VLOOKUP($A15,'Return Data'!$B$7:$R$2843,11,0)</f>
        <v>2.0785</v>
      </c>
      <c r="G15" s="66">
        <f t="shared" si="1"/>
        <v>10</v>
      </c>
      <c r="H15" s="65">
        <f>VLOOKUP($A15,'Return Data'!$B$7:$R$2843,12,0)</f>
        <v>3.2141999999999999</v>
      </c>
      <c r="I15" s="66">
        <f t="shared" si="2"/>
        <v>11</v>
      </c>
      <c r="J15" s="65">
        <f>VLOOKUP($A15,'Return Data'!$B$7:$R$2843,13,0)</f>
        <v>3.7477999999999998</v>
      </c>
      <c r="K15" s="66">
        <f t="shared" si="3"/>
        <v>11</v>
      </c>
      <c r="L15" s="65">
        <f>VLOOKUP($A15,'Return Data'!$B$7:$R$2843,17,0)</f>
        <v>5.1718999999999999</v>
      </c>
      <c r="M15" s="66">
        <f t="shared" si="4"/>
        <v>11</v>
      </c>
      <c r="N15" s="65">
        <f>VLOOKUP($A15,'Return Data'!$B$7:$R$2843,14,0)</f>
        <v>5.7716000000000003</v>
      </c>
      <c r="O15" s="66">
        <f t="shared" si="6"/>
        <v>10</v>
      </c>
      <c r="P15" s="65">
        <f>VLOOKUP($A15,'Return Data'!$B$7:$R$2843,15,0)</f>
        <v>6.1699000000000002</v>
      </c>
      <c r="Q15" s="66">
        <f t="shared" si="7"/>
        <v>7</v>
      </c>
      <c r="R15" s="65">
        <f>VLOOKUP($A15,'Return Data'!$B$7:$R$2843,16,0)</f>
        <v>7.2782</v>
      </c>
      <c r="S15" s="67">
        <f t="shared" si="5"/>
        <v>2</v>
      </c>
    </row>
    <row r="16" spans="1:20" x14ac:dyDescent="0.3">
      <c r="A16" s="63" t="s">
        <v>1723</v>
      </c>
      <c r="B16" s="64">
        <f>VLOOKUP($A16,'Return Data'!$B$7:$R$2843,3,0)</f>
        <v>44326</v>
      </c>
      <c r="C16" s="65">
        <f>VLOOKUP($A16,'Return Data'!$B$7:$R$2843,4,0)</f>
        <v>26.8782</v>
      </c>
      <c r="D16" s="65">
        <f>VLOOKUP($A16,'Return Data'!$B$7:$R$2843,10,0)</f>
        <v>1.0823</v>
      </c>
      <c r="E16" s="66">
        <f t="shared" si="0"/>
        <v>16</v>
      </c>
      <c r="F16" s="65">
        <f>VLOOKUP($A16,'Return Data'!$B$7:$R$2843,11,0)</f>
        <v>2.0386000000000002</v>
      </c>
      <c r="G16" s="66">
        <f t="shared" si="1"/>
        <v>16</v>
      </c>
      <c r="H16" s="65">
        <f>VLOOKUP($A16,'Return Data'!$B$7:$R$2843,12,0)</f>
        <v>3.1852</v>
      </c>
      <c r="I16" s="66">
        <f t="shared" si="2"/>
        <v>14</v>
      </c>
      <c r="J16" s="65">
        <f>VLOOKUP($A16,'Return Data'!$B$7:$R$2843,13,0)</f>
        <v>3.7444000000000002</v>
      </c>
      <c r="K16" s="66">
        <f t="shared" si="3"/>
        <v>13</v>
      </c>
      <c r="L16" s="65">
        <f>VLOOKUP($A16,'Return Data'!$B$7:$R$2843,17,0)</f>
        <v>5.1064999999999996</v>
      </c>
      <c r="M16" s="66">
        <f t="shared" si="4"/>
        <v>14</v>
      </c>
      <c r="N16" s="65">
        <f>VLOOKUP($A16,'Return Data'!$B$7:$R$2843,14,0)</f>
        <v>5.7983000000000002</v>
      </c>
      <c r="O16" s="66">
        <f t="shared" si="6"/>
        <v>9</v>
      </c>
      <c r="P16" s="65">
        <f>VLOOKUP($A16,'Return Data'!$B$7:$R$2843,15,0)</f>
        <v>6.1363000000000003</v>
      </c>
      <c r="Q16" s="66">
        <f t="shared" si="7"/>
        <v>9</v>
      </c>
      <c r="R16" s="65">
        <f>VLOOKUP($A16,'Return Data'!$B$7:$R$2843,16,0)</f>
        <v>7.1402999999999999</v>
      </c>
      <c r="S16" s="67">
        <f t="shared" si="5"/>
        <v>5</v>
      </c>
    </row>
    <row r="17" spans="1:19" x14ac:dyDescent="0.3">
      <c r="A17" s="63" t="s">
        <v>1724</v>
      </c>
      <c r="B17" s="64">
        <f>VLOOKUP($A17,'Return Data'!$B$7:$R$2843,3,0)</f>
        <v>44326</v>
      </c>
      <c r="C17" s="65">
        <f>VLOOKUP($A17,'Return Data'!$B$7:$R$2843,4,0)</f>
        <v>14.828200000000001</v>
      </c>
      <c r="D17" s="65">
        <f>VLOOKUP($A17,'Return Data'!$B$7:$R$2843,10,0)</f>
        <v>0.84189999999999998</v>
      </c>
      <c r="E17" s="66">
        <f t="shared" si="0"/>
        <v>24</v>
      </c>
      <c r="F17" s="65">
        <f>VLOOKUP($A17,'Return Data'!$B$7:$R$2843,11,0)</f>
        <v>1.4109</v>
      </c>
      <c r="G17" s="66">
        <f t="shared" si="1"/>
        <v>25</v>
      </c>
      <c r="H17" s="65">
        <f>VLOOKUP($A17,'Return Data'!$B$7:$R$2843,12,0)</f>
        <v>2.2071000000000001</v>
      </c>
      <c r="I17" s="66">
        <f t="shared" si="2"/>
        <v>22</v>
      </c>
      <c r="J17" s="65">
        <f>VLOOKUP($A17,'Return Data'!$B$7:$R$2843,13,0)</f>
        <v>2.4725999999999999</v>
      </c>
      <c r="K17" s="66">
        <f t="shared" si="3"/>
        <v>22</v>
      </c>
      <c r="L17" s="65">
        <f>VLOOKUP($A17,'Return Data'!$B$7:$R$2843,17,0)</f>
        <v>4.3921000000000001</v>
      </c>
      <c r="M17" s="66">
        <f t="shared" si="4"/>
        <v>19</v>
      </c>
      <c r="N17" s="65">
        <f>VLOOKUP($A17,'Return Data'!$B$7:$R$2843,14,0)</f>
        <v>5.0171000000000001</v>
      </c>
      <c r="O17" s="66">
        <f t="shared" si="6"/>
        <v>16</v>
      </c>
      <c r="P17" s="65">
        <f>VLOOKUP($A17,'Return Data'!$B$7:$R$2843,15,0)</f>
        <v>5.7766000000000002</v>
      </c>
      <c r="Q17" s="66">
        <f t="shared" si="7"/>
        <v>14</v>
      </c>
      <c r="R17" s="65">
        <f>VLOOKUP($A17,'Return Data'!$B$7:$R$2843,16,0)</f>
        <v>6.3544</v>
      </c>
      <c r="S17" s="67">
        <f t="shared" si="5"/>
        <v>15</v>
      </c>
    </row>
    <row r="18" spans="1:19" x14ac:dyDescent="0.3">
      <c r="A18" s="63" t="s">
        <v>1725</v>
      </c>
      <c r="B18" s="64">
        <f>VLOOKUP($A18,'Return Data'!$B$7:$R$2843,3,0)</f>
        <v>44326</v>
      </c>
      <c r="C18" s="65">
        <f>VLOOKUP($A18,'Return Data'!$B$7:$R$2843,4,0)</f>
        <v>26.135000000000002</v>
      </c>
      <c r="D18" s="65">
        <f>VLOOKUP($A18,'Return Data'!$B$7:$R$2843,10,0)</f>
        <v>1.1092</v>
      </c>
      <c r="E18" s="66">
        <f t="shared" si="0"/>
        <v>13</v>
      </c>
      <c r="F18" s="65">
        <f>VLOOKUP($A18,'Return Data'!$B$7:$R$2843,11,0)</f>
        <v>2.0598999999999998</v>
      </c>
      <c r="G18" s="66">
        <f t="shared" si="1"/>
        <v>13</v>
      </c>
      <c r="H18" s="65">
        <f>VLOOKUP($A18,'Return Data'!$B$7:$R$2843,12,0)</f>
        <v>3.1389999999999998</v>
      </c>
      <c r="I18" s="66">
        <f t="shared" si="2"/>
        <v>15</v>
      </c>
      <c r="J18" s="65">
        <f>VLOOKUP($A18,'Return Data'!$B$7:$R$2843,13,0)</f>
        <v>3.9578000000000002</v>
      </c>
      <c r="K18" s="66">
        <f t="shared" si="3"/>
        <v>6</v>
      </c>
      <c r="L18" s="65">
        <f>VLOOKUP($A18,'Return Data'!$B$7:$R$2843,17,0)</f>
        <v>5.2906000000000004</v>
      </c>
      <c r="M18" s="66">
        <f t="shared" si="4"/>
        <v>6</v>
      </c>
      <c r="N18" s="65">
        <f>VLOOKUP($A18,'Return Data'!$B$7:$R$2843,14,0)</f>
        <v>5.6806999999999999</v>
      </c>
      <c r="O18" s="66">
        <f t="shared" si="6"/>
        <v>12</v>
      </c>
      <c r="P18" s="65">
        <f>VLOOKUP($A18,'Return Data'!$B$7:$R$2843,15,0)</f>
        <v>6.0857999999999999</v>
      </c>
      <c r="Q18" s="66">
        <f t="shared" si="7"/>
        <v>10</v>
      </c>
      <c r="R18" s="65">
        <f>VLOOKUP($A18,'Return Data'!$B$7:$R$2843,16,0)</f>
        <v>7.0027999999999997</v>
      </c>
      <c r="S18" s="67">
        <f t="shared" si="5"/>
        <v>6</v>
      </c>
    </row>
    <row r="19" spans="1:19" x14ac:dyDescent="0.3">
      <c r="A19" s="63" t="s">
        <v>1726</v>
      </c>
      <c r="B19" s="64">
        <f>VLOOKUP($A19,'Return Data'!$B$7:$R$2843,3,0)</f>
        <v>44326</v>
      </c>
      <c r="C19" s="65">
        <f>VLOOKUP($A19,'Return Data'!$B$7:$R$2843,4,0)</f>
        <v>10.6759</v>
      </c>
      <c r="D19" s="65">
        <f>VLOOKUP($A19,'Return Data'!$B$7:$R$2843,10,0)</f>
        <v>0.86160000000000003</v>
      </c>
      <c r="E19" s="66">
        <f t="shared" si="0"/>
        <v>22</v>
      </c>
      <c r="F19" s="65">
        <f>VLOOKUP($A19,'Return Data'!$B$7:$R$2843,11,0)</f>
        <v>1.5524</v>
      </c>
      <c r="G19" s="66">
        <f t="shared" si="1"/>
        <v>22</v>
      </c>
      <c r="H19" s="65">
        <f>VLOOKUP($A19,'Return Data'!$B$7:$R$2843,12,0)</f>
        <v>2.4548999999999999</v>
      </c>
      <c r="I19" s="66">
        <f t="shared" si="2"/>
        <v>20</v>
      </c>
      <c r="J19" s="65">
        <f>VLOOKUP($A19,'Return Data'!$B$7:$R$2843,13,0)</f>
        <v>2.9815999999999998</v>
      </c>
      <c r="K19" s="66">
        <f t="shared" si="3"/>
        <v>19</v>
      </c>
      <c r="L19" s="65"/>
      <c r="M19" s="66"/>
      <c r="N19" s="65"/>
      <c r="O19" s="66"/>
      <c r="P19" s="65"/>
      <c r="Q19" s="66"/>
      <c r="R19" s="65">
        <f>VLOOKUP($A19,'Return Data'!$B$7:$R$2843,16,0)</f>
        <v>3.9977999999999998</v>
      </c>
      <c r="S19" s="67">
        <f t="shared" si="5"/>
        <v>23</v>
      </c>
    </row>
    <row r="20" spans="1:19" x14ac:dyDescent="0.3">
      <c r="A20" s="63" t="s">
        <v>1727</v>
      </c>
      <c r="B20" s="64">
        <f>VLOOKUP($A20,'Return Data'!$B$7:$R$2843,3,0)</f>
        <v>44326</v>
      </c>
      <c r="C20" s="65">
        <f>VLOOKUP($A20,'Return Data'!$B$7:$R$2843,4,0)</f>
        <v>27.097999999999999</v>
      </c>
      <c r="D20" s="65">
        <f>VLOOKUP($A20,'Return Data'!$B$7:$R$2843,10,0)</f>
        <v>0.66610000000000003</v>
      </c>
      <c r="E20" s="66">
        <f t="shared" si="0"/>
        <v>26</v>
      </c>
      <c r="F20" s="65">
        <f>VLOOKUP($A20,'Return Data'!$B$7:$R$2843,11,0)</f>
        <v>1.2509999999999999</v>
      </c>
      <c r="G20" s="66">
        <f t="shared" si="1"/>
        <v>26</v>
      </c>
      <c r="H20" s="65">
        <f>VLOOKUP($A20,'Return Data'!$B$7:$R$2843,12,0)</f>
        <v>2.0716999999999999</v>
      </c>
      <c r="I20" s="66">
        <f t="shared" si="2"/>
        <v>24</v>
      </c>
      <c r="J20" s="65">
        <f>VLOOKUP($A20,'Return Data'!$B$7:$R$2843,13,0)</f>
        <v>2.1913999999999998</v>
      </c>
      <c r="K20" s="66">
        <f t="shared" si="3"/>
        <v>23</v>
      </c>
      <c r="L20" s="65">
        <f>VLOOKUP($A20,'Return Data'!$B$7:$R$2843,17,0)</f>
        <v>3.6616</v>
      </c>
      <c r="M20" s="66">
        <f>RANK(L20,L$8:L$34,0)</f>
        <v>21</v>
      </c>
      <c r="N20" s="65">
        <f>VLOOKUP($A20,'Return Data'!$B$7:$R$2843,14,0)</f>
        <v>4.4382999999999999</v>
      </c>
      <c r="O20" s="66">
        <f>RANK(N20,N$8:N$34,0)</f>
        <v>17</v>
      </c>
      <c r="P20" s="65">
        <f>VLOOKUP($A20,'Return Data'!$B$7:$R$2843,15,0)</f>
        <v>5.1692999999999998</v>
      </c>
      <c r="Q20" s="66">
        <f>RANK(P20,P$8:P$34,0)</f>
        <v>15</v>
      </c>
      <c r="R20" s="65">
        <f>VLOOKUP($A20,'Return Data'!$B$7:$R$2843,16,0)</f>
        <v>6.5338000000000003</v>
      </c>
      <c r="S20" s="67">
        <f t="shared" si="5"/>
        <v>12</v>
      </c>
    </row>
    <row r="21" spans="1:19" x14ac:dyDescent="0.3">
      <c r="A21" s="63" t="s">
        <v>1728</v>
      </c>
      <c r="B21" s="64">
        <f>VLOOKUP($A21,'Return Data'!$B$7:$R$2843,3,0)</f>
        <v>44326</v>
      </c>
      <c r="C21" s="65">
        <f>VLOOKUP($A21,'Return Data'!$B$7:$R$2843,4,0)</f>
        <v>30.425899999999999</v>
      </c>
      <c r="D21" s="65">
        <f>VLOOKUP($A21,'Return Data'!$B$7:$R$2843,10,0)</f>
        <v>1.1637</v>
      </c>
      <c r="E21" s="66">
        <f t="shared" si="0"/>
        <v>8</v>
      </c>
      <c r="F21" s="65">
        <f>VLOOKUP($A21,'Return Data'!$B$7:$R$2843,11,0)</f>
        <v>2.1833</v>
      </c>
      <c r="G21" s="66">
        <f t="shared" si="1"/>
        <v>3</v>
      </c>
      <c r="H21" s="65">
        <f>VLOOKUP($A21,'Return Data'!$B$7:$R$2843,12,0)</f>
        <v>3.3494999999999999</v>
      </c>
      <c r="I21" s="66">
        <f t="shared" si="2"/>
        <v>4</v>
      </c>
      <c r="J21" s="65">
        <f>VLOOKUP($A21,'Return Data'!$B$7:$R$2843,13,0)</f>
        <v>4.0049000000000001</v>
      </c>
      <c r="K21" s="66">
        <f t="shared" si="3"/>
        <v>5</v>
      </c>
      <c r="L21" s="65">
        <f>VLOOKUP($A21,'Return Data'!$B$7:$R$2843,17,0)</f>
        <v>5.2655000000000003</v>
      </c>
      <c r="M21" s="66">
        <f>RANK(L21,L$8:L$34,0)</f>
        <v>9</v>
      </c>
      <c r="N21" s="65">
        <f>VLOOKUP($A21,'Return Data'!$B$7:$R$2843,14,0)</f>
        <v>5.8164999999999996</v>
      </c>
      <c r="O21" s="66">
        <f>RANK(N21,N$8:N$34,0)</f>
        <v>5</v>
      </c>
      <c r="P21" s="65">
        <f>VLOOKUP($A21,'Return Data'!$B$7:$R$2843,15,0)</f>
        <v>6.1929999999999996</v>
      </c>
      <c r="Q21" s="66">
        <f>RANK(P21,P$8:P$34,0)</f>
        <v>5</v>
      </c>
      <c r="R21" s="65">
        <f>VLOOKUP($A21,'Return Data'!$B$7:$R$2843,16,0)</f>
        <v>7.2601000000000004</v>
      </c>
      <c r="S21" s="67">
        <f t="shared" si="5"/>
        <v>3</v>
      </c>
    </row>
    <row r="22" spans="1:19" x14ac:dyDescent="0.3">
      <c r="A22" s="63" t="s">
        <v>1729</v>
      </c>
      <c r="B22" s="64">
        <f>VLOOKUP($A22,'Return Data'!$B$7:$R$2843,3,0)</f>
        <v>44326</v>
      </c>
      <c r="C22" s="65">
        <f>VLOOKUP($A22,'Return Data'!$B$7:$R$2843,4,0)</f>
        <v>15.656000000000001</v>
      </c>
      <c r="D22" s="65">
        <f>VLOOKUP($A22,'Return Data'!$B$7:$R$2843,10,0)</f>
        <v>1.1761999999999999</v>
      </c>
      <c r="E22" s="66">
        <f t="shared" si="0"/>
        <v>6</v>
      </c>
      <c r="F22" s="65">
        <f>VLOOKUP($A22,'Return Data'!$B$7:$R$2843,11,0)</f>
        <v>2.1798999999999999</v>
      </c>
      <c r="G22" s="66">
        <f t="shared" si="1"/>
        <v>4</v>
      </c>
      <c r="H22" s="65">
        <f>VLOOKUP($A22,'Return Data'!$B$7:$R$2843,12,0)</f>
        <v>3.3536000000000001</v>
      </c>
      <c r="I22" s="66">
        <f t="shared" si="2"/>
        <v>3</v>
      </c>
      <c r="J22" s="65">
        <f>VLOOKUP($A22,'Return Data'!$B$7:$R$2843,13,0)</f>
        <v>4.1581000000000001</v>
      </c>
      <c r="K22" s="66">
        <f t="shared" si="3"/>
        <v>2</v>
      </c>
      <c r="L22" s="65">
        <f>VLOOKUP($A22,'Return Data'!$B$7:$R$2843,17,0)</f>
        <v>5.5041000000000002</v>
      </c>
      <c r="M22" s="66">
        <f>RANK(L22,L$8:L$34,0)</f>
        <v>3</v>
      </c>
      <c r="N22" s="65">
        <f>VLOOKUP($A22,'Return Data'!$B$7:$R$2843,14,0)</f>
        <v>5.9034000000000004</v>
      </c>
      <c r="O22" s="66">
        <f>RANK(N22,N$8:N$34,0)</f>
        <v>4</v>
      </c>
      <c r="P22" s="65">
        <f>VLOOKUP($A22,'Return Data'!$B$7:$R$2843,15,0)</f>
        <v>6.2649999999999997</v>
      </c>
      <c r="Q22" s="66">
        <f>RANK(P22,P$8:P$34,0)</f>
        <v>4</v>
      </c>
      <c r="R22" s="65">
        <f>VLOOKUP($A22,'Return Data'!$B$7:$R$2843,16,0)</f>
        <v>6.7469000000000001</v>
      </c>
      <c r="S22" s="67">
        <f t="shared" si="5"/>
        <v>10</v>
      </c>
    </row>
    <row r="23" spans="1:19" x14ac:dyDescent="0.3">
      <c r="A23" s="63" t="s">
        <v>1730</v>
      </c>
      <c r="B23" s="64">
        <f>VLOOKUP($A23,'Return Data'!$B$7:$R$2843,3,0)</f>
        <v>44326</v>
      </c>
      <c r="C23" s="65">
        <f>VLOOKUP($A23,'Return Data'!$B$7:$R$2843,4,0)</f>
        <v>11.168200000000001</v>
      </c>
      <c r="D23" s="65">
        <f>VLOOKUP($A23,'Return Data'!$B$7:$R$2843,10,0)</f>
        <v>0.99570000000000003</v>
      </c>
      <c r="E23" s="66">
        <f t="shared" si="0"/>
        <v>20</v>
      </c>
      <c r="F23" s="65">
        <f>VLOOKUP($A23,'Return Data'!$B$7:$R$2843,11,0)</f>
        <v>1.7242</v>
      </c>
      <c r="G23" s="66">
        <f t="shared" si="1"/>
        <v>21</v>
      </c>
      <c r="H23" s="65">
        <f>VLOOKUP($A23,'Return Data'!$B$7:$R$2843,12,0)</f>
        <v>2.6999</v>
      </c>
      <c r="I23" s="66">
        <f t="shared" si="2"/>
        <v>19</v>
      </c>
      <c r="J23" s="65">
        <f>VLOOKUP($A23,'Return Data'!$B$7:$R$2843,13,0)</f>
        <v>3.0857000000000001</v>
      </c>
      <c r="K23" s="66">
        <f t="shared" si="3"/>
        <v>18</v>
      </c>
      <c r="L23" s="65">
        <f>VLOOKUP($A23,'Return Data'!$B$7:$R$2843,17,0)</f>
        <v>4.6627999999999998</v>
      </c>
      <c r="M23" s="66">
        <f>RANK(L23,L$8:L$34,0)</f>
        <v>18</v>
      </c>
      <c r="N23" s="65"/>
      <c r="O23" s="66"/>
      <c r="P23" s="65"/>
      <c r="Q23" s="66"/>
      <c r="R23" s="65">
        <f>VLOOKUP($A23,'Return Data'!$B$7:$R$2843,16,0)</f>
        <v>4.9420999999999999</v>
      </c>
      <c r="S23" s="67">
        <f t="shared" si="5"/>
        <v>20</v>
      </c>
    </row>
    <row r="24" spans="1:19" x14ac:dyDescent="0.3">
      <c r="A24" s="63" t="s">
        <v>1731</v>
      </c>
      <c r="B24" s="64">
        <f>VLOOKUP($A24,'Return Data'!$B$7:$R$2843,3,0)</f>
        <v>44326</v>
      </c>
      <c r="C24" s="65">
        <f>VLOOKUP($A24,'Return Data'!$B$7:$R$2843,4,0)</f>
        <v>10.2454</v>
      </c>
      <c r="D24" s="65">
        <f>VLOOKUP($A24,'Return Data'!$B$7:$R$2843,10,0)</f>
        <v>0.95879999999999999</v>
      </c>
      <c r="E24" s="66">
        <f t="shared" si="0"/>
        <v>21</v>
      </c>
      <c r="F24" s="65">
        <f>VLOOKUP($A24,'Return Data'!$B$7:$R$2843,11,0)</f>
        <v>1.7548999999999999</v>
      </c>
      <c r="G24" s="66">
        <f t="shared" si="1"/>
        <v>20</v>
      </c>
      <c r="H24" s="65"/>
      <c r="I24" s="66"/>
      <c r="J24" s="65"/>
      <c r="K24" s="66"/>
      <c r="L24" s="65"/>
      <c r="M24" s="66"/>
      <c r="N24" s="65"/>
      <c r="O24" s="66"/>
      <c r="P24" s="65"/>
      <c r="Q24" s="66"/>
      <c r="R24" s="65">
        <f>VLOOKUP($A24,'Return Data'!$B$7:$R$2843,16,0)</f>
        <v>2.4540000000000002</v>
      </c>
      <c r="S24" s="67">
        <f t="shared" si="5"/>
        <v>27</v>
      </c>
    </row>
    <row r="25" spans="1:19" x14ac:dyDescent="0.3">
      <c r="A25" s="63" t="s">
        <v>1732</v>
      </c>
      <c r="B25" s="64">
        <f>VLOOKUP($A25,'Return Data'!$B$7:$R$2843,3,0)</f>
        <v>44326</v>
      </c>
      <c r="C25" s="65">
        <f>VLOOKUP($A25,'Return Data'!$B$7:$R$2843,4,0)</f>
        <v>10.351000000000001</v>
      </c>
      <c r="D25" s="65">
        <f>VLOOKUP($A25,'Return Data'!$B$7:$R$2843,10,0)</f>
        <v>1.0939000000000001</v>
      </c>
      <c r="E25" s="66">
        <f t="shared" si="0"/>
        <v>15</v>
      </c>
      <c r="F25" s="65">
        <f>VLOOKUP($A25,'Return Data'!$B$7:$R$2843,11,0)</f>
        <v>2.0406</v>
      </c>
      <c r="G25" s="66">
        <f t="shared" si="1"/>
        <v>15</v>
      </c>
      <c r="H25" s="65"/>
      <c r="I25" s="66"/>
      <c r="J25" s="65"/>
      <c r="K25" s="66"/>
      <c r="L25" s="65"/>
      <c r="M25" s="66"/>
      <c r="N25" s="65"/>
      <c r="O25" s="66"/>
      <c r="P25" s="65"/>
      <c r="Q25" s="66"/>
      <c r="R25" s="65">
        <f>VLOOKUP($A25,'Return Data'!$B$7:$R$2843,16,0)</f>
        <v>3.51</v>
      </c>
      <c r="S25" s="67">
        <f t="shared" si="5"/>
        <v>25</v>
      </c>
    </row>
    <row r="26" spans="1:19" x14ac:dyDescent="0.3">
      <c r="A26" s="63" t="s">
        <v>2013</v>
      </c>
      <c r="B26" s="64">
        <f>VLOOKUP($A26,'Return Data'!$B$7:$R$2843,3,0)</f>
        <v>44326</v>
      </c>
      <c r="C26" s="65">
        <f>VLOOKUP($A26,'Return Data'!$B$7:$R$2843,4,0)</f>
        <v>10.8771</v>
      </c>
      <c r="D26" s="65">
        <f>VLOOKUP($A26,'Return Data'!$B$7:$R$2843,10,0)</f>
        <v>0.40889999999999999</v>
      </c>
      <c r="E26" s="66">
        <f t="shared" si="0"/>
        <v>27</v>
      </c>
      <c r="F26" s="65">
        <f>VLOOKUP($A26,'Return Data'!$B$7:$R$2843,11,0)</f>
        <v>0.76329999999999998</v>
      </c>
      <c r="G26" s="66">
        <f t="shared" si="1"/>
        <v>27</v>
      </c>
      <c r="H26" s="65">
        <f>VLOOKUP($A26,'Return Data'!$B$7:$R$2843,12,0)</f>
        <v>1.0113000000000001</v>
      </c>
      <c r="I26" s="66">
        <f t="shared" ref="I26:I34" si="8">RANK(H26,H$8:H$34,0)</f>
        <v>25</v>
      </c>
      <c r="J26" s="65">
        <f>VLOOKUP($A26,'Return Data'!$B$7:$R$2843,13,0)</f>
        <v>0.30059999999999998</v>
      </c>
      <c r="K26" s="66">
        <f t="shared" ref="K26:K34" si="9">RANK(J26,J$8:J$34,0)</f>
        <v>25</v>
      </c>
      <c r="L26" s="65">
        <f>VLOOKUP($A26,'Return Data'!$B$7:$R$2843,17,0)</f>
        <v>2.0427</v>
      </c>
      <c r="M26" s="66">
        <f>RANK(L26,L$8:L$34,0)</f>
        <v>23</v>
      </c>
      <c r="N26" s="65"/>
      <c r="O26" s="66"/>
      <c r="P26" s="65"/>
      <c r="Q26" s="66"/>
      <c r="R26" s="65">
        <f>VLOOKUP($A26,'Return Data'!$B$7:$R$2843,16,0)</f>
        <v>3.1612</v>
      </c>
      <c r="S26" s="67">
        <f t="shared" si="5"/>
        <v>26</v>
      </c>
    </row>
    <row r="27" spans="1:19" x14ac:dyDescent="0.3">
      <c r="A27" s="63" t="s">
        <v>1733</v>
      </c>
      <c r="B27" s="64">
        <f>VLOOKUP($A27,'Return Data'!$B$7:$R$2843,3,0)</f>
        <v>44326</v>
      </c>
      <c r="C27" s="65">
        <f>VLOOKUP($A27,'Return Data'!$B$7:$R$2843,4,0)</f>
        <v>21.935400000000001</v>
      </c>
      <c r="D27" s="65">
        <f>VLOOKUP($A27,'Return Data'!$B$7:$R$2843,10,0)</f>
        <v>1.1794</v>
      </c>
      <c r="E27" s="66">
        <f t="shared" si="0"/>
        <v>5</v>
      </c>
      <c r="F27" s="65">
        <f>VLOOKUP($A27,'Return Data'!$B$7:$R$2843,11,0)</f>
        <v>2.1295999999999999</v>
      </c>
      <c r="G27" s="66">
        <f t="shared" si="1"/>
        <v>7</v>
      </c>
      <c r="H27" s="65">
        <f>VLOOKUP($A27,'Return Data'!$B$7:$R$2843,12,0)</f>
        <v>3.2930000000000001</v>
      </c>
      <c r="I27" s="66">
        <f t="shared" si="8"/>
        <v>7</v>
      </c>
      <c r="J27" s="65">
        <f>VLOOKUP($A27,'Return Data'!$B$7:$R$2843,13,0)</f>
        <v>4.0084999999999997</v>
      </c>
      <c r="K27" s="66">
        <f t="shared" si="9"/>
        <v>4</v>
      </c>
      <c r="L27" s="65">
        <f>VLOOKUP($A27,'Return Data'!$B$7:$R$2843,17,0)</f>
        <v>5.38</v>
      </c>
      <c r="M27" s="66">
        <f>RANK(L27,L$8:L$34,0)</f>
        <v>5</v>
      </c>
      <c r="N27" s="65">
        <f>VLOOKUP($A27,'Return Data'!$B$7:$R$2843,14,0)</f>
        <v>5.9957000000000003</v>
      </c>
      <c r="O27" s="66">
        <f>RANK(N27,N$8:N$34,0)</f>
        <v>2</v>
      </c>
      <c r="P27" s="65">
        <f>VLOOKUP($A27,'Return Data'!$B$7:$R$2843,15,0)</f>
        <v>6.3800999999999997</v>
      </c>
      <c r="Q27" s="66">
        <f>RANK(P27,P$8:P$34,0)</f>
        <v>1</v>
      </c>
      <c r="R27" s="65">
        <f>VLOOKUP($A27,'Return Data'!$B$7:$R$2843,16,0)</f>
        <v>7.3372000000000002</v>
      </c>
      <c r="S27" s="67">
        <f t="shared" si="5"/>
        <v>1</v>
      </c>
    </row>
    <row r="28" spans="1:19" x14ac:dyDescent="0.3">
      <c r="A28" s="63" t="s">
        <v>1734</v>
      </c>
      <c r="B28" s="64">
        <f>VLOOKUP($A28,'Return Data'!$B$7:$R$2843,3,0)</f>
        <v>44326</v>
      </c>
      <c r="C28" s="65">
        <f>VLOOKUP($A28,'Return Data'!$B$7:$R$2843,4,0)</f>
        <v>15.213100000000001</v>
      </c>
      <c r="D28" s="65">
        <f>VLOOKUP($A28,'Return Data'!$B$7:$R$2843,10,0)</f>
        <v>1.0441</v>
      </c>
      <c r="E28" s="66">
        <f t="shared" si="0"/>
        <v>18</v>
      </c>
      <c r="F28" s="65">
        <f>VLOOKUP($A28,'Return Data'!$B$7:$R$2843,11,0)</f>
        <v>2.0438000000000001</v>
      </c>
      <c r="G28" s="66">
        <f t="shared" si="1"/>
        <v>14</v>
      </c>
      <c r="H28" s="65">
        <f>VLOOKUP($A28,'Return Data'!$B$7:$R$2843,12,0)</f>
        <v>3.2978999999999998</v>
      </c>
      <c r="I28" s="66">
        <f t="shared" si="8"/>
        <v>6</v>
      </c>
      <c r="J28" s="65">
        <f>VLOOKUP($A28,'Return Data'!$B$7:$R$2843,13,0)</f>
        <v>3.7444999999999999</v>
      </c>
      <c r="K28" s="66">
        <f t="shared" si="9"/>
        <v>12</v>
      </c>
      <c r="L28" s="65">
        <f>VLOOKUP($A28,'Return Data'!$B$7:$R$2843,17,0)</f>
        <v>4.9429999999999996</v>
      </c>
      <c r="M28" s="66">
        <f>RANK(L28,L$8:L$34,0)</f>
        <v>15</v>
      </c>
      <c r="N28" s="65">
        <f>VLOOKUP($A28,'Return Data'!$B$7:$R$2843,14,0)</f>
        <v>5.4105999999999996</v>
      </c>
      <c r="O28" s="66">
        <f>RANK(N28,N$8:N$34,0)</f>
        <v>13</v>
      </c>
      <c r="P28" s="65">
        <f>VLOOKUP($A28,'Return Data'!$B$7:$R$2843,15,0)</f>
        <v>5.8955000000000002</v>
      </c>
      <c r="Q28" s="66">
        <f>RANK(P28,P$8:P$34,0)</f>
        <v>11</v>
      </c>
      <c r="R28" s="65">
        <f>VLOOKUP($A28,'Return Data'!$B$7:$R$2843,16,0)</f>
        <v>6.4557000000000002</v>
      </c>
      <c r="S28" s="67">
        <f t="shared" si="5"/>
        <v>13</v>
      </c>
    </row>
    <row r="29" spans="1:19" x14ac:dyDescent="0.3">
      <c r="A29" s="63" t="s">
        <v>1735</v>
      </c>
      <c r="B29" s="64">
        <f>VLOOKUP($A29,'Return Data'!$B$7:$R$2843,3,0)</f>
        <v>44326</v>
      </c>
      <c r="C29" s="65">
        <f>VLOOKUP($A29,'Return Data'!$B$7:$R$2843,4,0)</f>
        <v>11.95</v>
      </c>
      <c r="D29" s="65">
        <f>VLOOKUP($A29,'Return Data'!$B$7:$R$2843,10,0)</f>
        <v>0.80389999999999995</v>
      </c>
      <c r="E29" s="66">
        <f t="shared" si="0"/>
        <v>25</v>
      </c>
      <c r="F29" s="65">
        <f>VLOOKUP($A29,'Return Data'!$B$7:$R$2843,11,0)</f>
        <v>1.4225000000000001</v>
      </c>
      <c r="G29" s="66">
        <f t="shared" si="1"/>
        <v>24</v>
      </c>
      <c r="H29" s="65">
        <f>VLOOKUP($A29,'Return Data'!$B$7:$R$2843,12,0)</f>
        <v>2.1707999999999998</v>
      </c>
      <c r="I29" s="66">
        <f t="shared" si="8"/>
        <v>23</v>
      </c>
      <c r="J29" s="65">
        <f>VLOOKUP($A29,'Return Data'!$B$7:$R$2843,13,0)</f>
        <v>2.0390999999999999</v>
      </c>
      <c r="K29" s="66">
        <f t="shared" si="9"/>
        <v>24</v>
      </c>
      <c r="L29" s="65">
        <f>VLOOKUP($A29,'Return Data'!$B$7:$R$2843,17,0)</f>
        <v>3.1377999999999999</v>
      </c>
      <c r="M29" s="66">
        <f>RANK(L29,L$8:L$34,0)</f>
        <v>22</v>
      </c>
      <c r="N29" s="65">
        <f>VLOOKUP($A29,'Return Data'!$B$7:$R$2843,14,0)</f>
        <v>1.8257000000000001</v>
      </c>
      <c r="O29" s="66">
        <f>RANK(N29,N$8:N$34,0)</f>
        <v>18</v>
      </c>
      <c r="P29" s="65"/>
      <c r="Q29" s="66"/>
      <c r="R29" s="65">
        <f>VLOOKUP($A29,'Return Data'!$B$7:$R$2843,16,0)</f>
        <v>3.5871</v>
      </c>
      <c r="S29" s="67">
        <f t="shared" si="5"/>
        <v>24</v>
      </c>
    </row>
    <row r="30" spans="1:19" x14ac:dyDescent="0.3">
      <c r="A30" s="63" t="s">
        <v>1736</v>
      </c>
      <c r="B30" s="64">
        <f>VLOOKUP($A30,'Return Data'!$B$7:$R$2843,3,0)</f>
        <v>44326</v>
      </c>
      <c r="C30" s="65">
        <f>VLOOKUP($A30,'Return Data'!$B$7:$R$2843,4,0)</f>
        <v>27.400400000000001</v>
      </c>
      <c r="D30" s="65">
        <f>VLOOKUP($A30,'Return Data'!$B$7:$R$2843,10,0)</f>
        <v>1.0491999999999999</v>
      </c>
      <c r="E30" s="66">
        <f t="shared" si="0"/>
        <v>17</v>
      </c>
      <c r="F30" s="65">
        <f>VLOOKUP($A30,'Return Data'!$B$7:$R$2843,11,0)</f>
        <v>1.8727</v>
      </c>
      <c r="G30" s="66">
        <f t="shared" si="1"/>
        <v>19</v>
      </c>
      <c r="H30" s="65">
        <f>VLOOKUP($A30,'Return Data'!$B$7:$R$2843,12,0)</f>
        <v>2.8875999999999999</v>
      </c>
      <c r="I30" s="66">
        <f t="shared" si="8"/>
        <v>18</v>
      </c>
      <c r="J30" s="65">
        <f>VLOOKUP($A30,'Return Data'!$B$7:$R$2843,13,0)</f>
        <v>2.9811000000000001</v>
      </c>
      <c r="K30" s="66">
        <f t="shared" si="9"/>
        <v>20</v>
      </c>
      <c r="L30" s="65">
        <f>VLOOKUP($A30,'Return Data'!$B$7:$R$2843,17,0)</f>
        <v>4.6642000000000001</v>
      </c>
      <c r="M30" s="66">
        <f>RANK(L30,L$8:L$34,0)</f>
        <v>17</v>
      </c>
      <c r="N30" s="65">
        <f>VLOOKUP($A30,'Return Data'!$B$7:$R$2843,14,0)</f>
        <v>5.3520000000000003</v>
      </c>
      <c r="O30" s="66">
        <f>RANK(N30,N$8:N$34,0)</f>
        <v>15</v>
      </c>
      <c r="P30" s="65">
        <f>VLOOKUP($A30,'Return Data'!$B$7:$R$2843,15,0)</f>
        <v>5.8596000000000004</v>
      </c>
      <c r="Q30" s="66">
        <f>RANK(P30,P$8:P$34,0)</f>
        <v>12</v>
      </c>
      <c r="R30" s="65">
        <f>VLOOKUP($A30,'Return Data'!$B$7:$R$2843,16,0)</f>
        <v>6.9066000000000001</v>
      </c>
      <c r="S30" s="67">
        <f t="shared" si="5"/>
        <v>7</v>
      </c>
    </row>
    <row r="31" spans="1:19" x14ac:dyDescent="0.3">
      <c r="A31" s="63" t="s">
        <v>1737</v>
      </c>
      <c r="B31" s="64">
        <f>VLOOKUP($A31,'Return Data'!$B$7:$R$2843,3,0)</f>
        <v>44326</v>
      </c>
      <c r="C31" s="65">
        <f>VLOOKUP($A31,'Return Data'!$B$7:$R$2843,4,0)</f>
        <v>10.548500000000001</v>
      </c>
      <c r="D31" s="65">
        <f>VLOOKUP($A31,'Return Data'!$B$7:$R$2843,10,0)</f>
        <v>1.2448999999999999</v>
      </c>
      <c r="E31" s="66">
        <f t="shared" si="0"/>
        <v>3</v>
      </c>
      <c r="F31" s="65">
        <f>VLOOKUP($A31,'Return Data'!$B$7:$R$2843,11,0)</f>
        <v>2.0756999999999999</v>
      </c>
      <c r="G31" s="66">
        <f t="shared" si="1"/>
        <v>12</v>
      </c>
      <c r="H31" s="65">
        <f>VLOOKUP($A31,'Return Data'!$B$7:$R$2843,12,0)</f>
        <v>3.5872999999999999</v>
      </c>
      <c r="I31" s="66">
        <f t="shared" si="8"/>
        <v>1</v>
      </c>
      <c r="J31" s="65">
        <f>VLOOKUP($A31,'Return Data'!$B$7:$R$2843,13,0)</f>
        <v>3.7523</v>
      </c>
      <c r="K31" s="66">
        <f t="shared" si="9"/>
        <v>10</v>
      </c>
      <c r="L31" s="65"/>
      <c r="M31" s="66"/>
      <c r="N31" s="65"/>
      <c r="O31" s="66"/>
      <c r="P31" s="65"/>
      <c r="Q31" s="66"/>
      <c r="R31" s="65">
        <f>VLOOKUP($A31,'Return Data'!$B$7:$R$2843,16,0)</f>
        <v>4.3185000000000002</v>
      </c>
      <c r="S31" s="67">
        <f t="shared" si="5"/>
        <v>22</v>
      </c>
    </row>
    <row r="32" spans="1:19" x14ac:dyDescent="0.3">
      <c r="A32" s="63" t="s">
        <v>1738</v>
      </c>
      <c r="B32" s="64">
        <f>VLOOKUP($A32,'Return Data'!$B$7:$R$2843,3,0)</f>
        <v>44326</v>
      </c>
      <c r="C32" s="65">
        <f>VLOOKUP($A32,'Return Data'!$B$7:$R$2843,4,0)</f>
        <v>11.530900000000001</v>
      </c>
      <c r="D32" s="65">
        <f>VLOOKUP($A32,'Return Data'!$B$7:$R$2843,10,0)</f>
        <v>1.2584</v>
      </c>
      <c r="E32" s="66">
        <f t="shared" si="0"/>
        <v>1</v>
      </c>
      <c r="F32" s="65">
        <f>VLOOKUP($A32,'Return Data'!$B$7:$R$2843,11,0)</f>
        <v>2.2705000000000002</v>
      </c>
      <c r="G32" s="66">
        <f t="shared" si="1"/>
        <v>1</v>
      </c>
      <c r="H32" s="65">
        <f>VLOOKUP($A32,'Return Data'!$B$7:$R$2843,12,0)</f>
        <v>3.5322</v>
      </c>
      <c r="I32" s="66">
        <f t="shared" si="8"/>
        <v>2</v>
      </c>
      <c r="J32" s="65">
        <f>VLOOKUP($A32,'Return Data'!$B$7:$R$2843,13,0)</f>
        <v>4.4219999999999997</v>
      </c>
      <c r="K32" s="66">
        <f t="shared" si="9"/>
        <v>1</v>
      </c>
      <c r="L32" s="65">
        <f>VLOOKUP($A32,'Return Data'!$B$7:$R$2843,17,0)</f>
        <v>5.8754999999999997</v>
      </c>
      <c r="M32" s="66">
        <f>RANK(L32,L$8:L$34,0)</f>
        <v>1</v>
      </c>
      <c r="N32" s="65"/>
      <c r="O32" s="66"/>
      <c r="P32" s="65"/>
      <c r="Q32" s="66"/>
      <c r="R32" s="65">
        <f>VLOOKUP($A32,'Return Data'!$B$7:$R$2843,16,0)</f>
        <v>6.1292999999999997</v>
      </c>
      <c r="S32" s="67">
        <f t="shared" si="5"/>
        <v>17</v>
      </c>
    </row>
    <row r="33" spans="1:19" x14ac:dyDescent="0.3">
      <c r="A33" s="63" t="s">
        <v>1739</v>
      </c>
      <c r="B33" s="64">
        <f>VLOOKUP($A33,'Return Data'!$B$7:$R$2843,3,0)</f>
        <v>44326</v>
      </c>
      <c r="C33" s="65">
        <f>VLOOKUP($A33,'Return Data'!$B$7:$R$2843,4,0)</f>
        <v>11.2376</v>
      </c>
      <c r="D33" s="65">
        <f>VLOOKUP($A33,'Return Data'!$B$7:$R$2843,10,0)</f>
        <v>1.0948</v>
      </c>
      <c r="E33" s="66">
        <f t="shared" si="0"/>
        <v>14</v>
      </c>
      <c r="F33" s="65">
        <f>VLOOKUP($A33,'Return Data'!$B$7:$R$2843,11,0)</f>
        <v>1.8812</v>
      </c>
      <c r="G33" s="66">
        <f t="shared" si="1"/>
        <v>17</v>
      </c>
      <c r="H33" s="65">
        <f>VLOOKUP($A33,'Return Data'!$B$7:$R$2843,12,0)</f>
        <v>2.8971</v>
      </c>
      <c r="I33" s="66">
        <f t="shared" si="8"/>
        <v>17</v>
      </c>
      <c r="J33" s="65">
        <f>VLOOKUP($A33,'Return Data'!$B$7:$R$2843,13,0)</f>
        <v>3.5455999999999999</v>
      </c>
      <c r="K33" s="66">
        <f t="shared" si="9"/>
        <v>17</v>
      </c>
      <c r="L33" s="65">
        <f>VLOOKUP($A33,'Return Data'!$B$7:$R$2843,17,0)</f>
        <v>5.1535000000000002</v>
      </c>
      <c r="M33" s="66">
        <f>RANK(L33,L$8:L$34,0)</f>
        <v>12</v>
      </c>
      <c r="N33" s="65"/>
      <c r="O33" s="66"/>
      <c r="P33" s="65"/>
      <c r="Q33" s="66"/>
      <c r="R33" s="65">
        <f>VLOOKUP($A33,'Return Data'!$B$7:$R$2843,16,0)</f>
        <v>5.3985000000000003</v>
      </c>
      <c r="S33" s="67">
        <f t="shared" si="5"/>
        <v>19</v>
      </c>
    </row>
    <row r="34" spans="1:19" x14ac:dyDescent="0.3">
      <c r="A34" s="63" t="s">
        <v>1740</v>
      </c>
      <c r="B34" s="64">
        <f>VLOOKUP($A34,'Return Data'!$B$7:$R$2843,3,0)</f>
        <v>44326</v>
      </c>
      <c r="C34" s="65">
        <f>VLOOKUP($A34,'Return Data'!$B$7:$R$2843,4,0)</f>
        <v>28.604500000000002</v>
      </c>
      <c r="D34" s="65">
        <f>VLOOKUP($A34,'Return Data'!$B$7:$R$2843,10,0)</f>
        <v>1.2082999999999999</v>
      </c>
      <c r="E34" s="66">
        <f t="shared" si="0"/>
        <v>4</v>
      </c>
      <c r="F34" s="65">
        <f>VLOOKUP($A34,'Return Data'!$B$7:$R$2843,11,0)</f>
        <v>2.1071</v>
      </c>
      <c r="G34" s="66">
        <f t="shared" si="1"/>
        <v>8</v>
      </c>
      <c r="H34" s="65">
        <f>VLOOKUP($A34,'Return Data'!$B$7:$R$2843,12,0)</f>
        <v>3.2803</v>
      </c>
      <c r="I34" s="66">
        <f t="shared" si="8"/>
        <v>9</v>
      </c>
      <c r="J34" s="65">
        <f>VLOOKUP($A34,'Return Data'!$B$7:$R$2843,13,0)</f>
        <v>4.0397999999999996</v>
      </c>
      <c r="K34" s="66">
        <f t="shared" si="9"/>
        <v>3</v>
      </c>
      <c r="L34" s="65">
        <f>VLOOKUP($A34,'Return Data'!$B$7:$R$2843,17,0)</f>
        <v>5.2830000000000004</v>
      </c>
      <c r="M34" s="66">
        <f>RANK(L34,L$8:L$34,0)</f>
        <v>8</v>
      </c>
      <c r="N34" s="65">
        <f>VLOOKUP($A34,'Return Data'!$B$7:$R$2843,14,0)</f>
        <v>5.8045999999999998</v>
      </c>
      <c r="O34" s="66">
        <f>RANK(N34,N$8:N$34,0)</f>
        <v>7</v>
      </c>
      <c r="P34" s="65">
        <f>VLOOKUP($A34,'Return Data'!$B$7:$R$2843,15,0)</f>
        <v>6.1417999999999999</v>
      </c>
      <c r="Q34" s="66">
        <f>RANK(P34,P$8:P$34,0)</f>
        <v>8</v>
      </c>
      <c r="R34" s="65">
        <f>VLOOKUP($A34,'Return Data'!$B$7:$R$2843,16,0)</f>
        <v>6.9021999999999997</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1.0403962962962963</v>
      </c>
      <c r="E36" s="74"/>
      <c r="F36" s="75">
        <f>AVERAGE(F8:F34)</f>
        <v>1.8838925925925922</v>
      </c>
      <c r="G36" s="74"/>
      <c r="H36" s="75">
        <f>AVERAGE(H8:H34)</f>
        <v>2.9331919999999996</v>
      </c>
      <c r="I36" s="74"/>
      <c r="J36" s="75">
        <f>AVERAGE(J8:J34)</f>
        <v>3.3811119999999999</v>
      </c>
      <c r="K36" s="74"/>
      <c r="L36" s="75">
        <f>AVERAGE(L8:L34)</f>
        <v>4.8392652173913033</v>
      </c>
      <c r="M36" s="74"/>
      <c r="N36" s="75">
        <f>AVERAGE(N8:N34)</f>
        <v>5.4171888888888891</v>
      </c>
      <c r="O36" s="74"/>
      <c r="P36" s="75">
        <f>AVERAGE(P8:P34)</f>
        <v>6.0498733333333332</v>
      </c>
      <c r="Q36" s="74"/>
      <c r="R36" s="75">
        <f>AVERAGE(R8:R34)</f>
        <v>5.8366148148148147</v>
      </c>
      <c r="S36" s="76"/>
    </row>
    <row r="37" spans="1:19" x14ac:dyDescent="0.3">
      <c r="A37" s="73" t="s">
        <v>28</v>
      </c>
      <c r="B37" s="74"/>
      <c r="C37" s="74"/>
      <c r="D37" s="75">
        <f>MIN(D8:D34)</f>
        <v>0.40889999999999999</v>
      </c>
      <c r="E37" s="74"/>
      <c r="F37" s="75">
        <f>MIN(F8:F34)</f>
        <v>0.76329999999999998</v>
      </c>
      <c r="G37" s="74"/>
      <c r="H37" s="75">
        <f>MIN(H8:H34)</f>
        <v>1.0113000000000001</v>
      </c>
      <c r="I37" s="74"/>
      <c r="J37" s="75">
        <f>MIN(J8:J34)</f>
        <v>0.30059999999999998</v>
      </c>
      <c r="K37" s="74"/>
      <c r="L37" s="75">
        <f>MIN(L8:L34)</f>
        <v>2.0427</v>
      </c>
      <c r="M37" s="74"/>
      <c r="N37" s="75">
        <f>MIN(N8:N34)</f>
        <v>1.8257000000000001</v>
      </c>
      <c r="O37" s="74"/>
      <c r="P37" s="75">
        <f>MIN(P8:P34)</f>
        <v>5.1692999999999998</v>
      </c>
      <c r="Q37" s="74"/>
      <c r="R37" s="75">
        <f>MIN(R8:R34)</f>
        <v>2.4540000000000002</v>
      </c>
      <c r="S37" s="76"/>
    </row>
    <row r="38" spans="1:19" ht="15" thickBot="1" x14ac:dyDescent="0.35">
      <c r="A38" s="77" t="s">
        <v>29</v>
      </c>
      <c r="B38" s="78"/>
      <c r="C38" s="78"/>
      <c r="D38" s="79">
        <f>MAX(D8:D34)</f>
        <v>1.2584</v>
      </c>
      <c r="E38" s="78"/>
      <c r="F38" s="79">
        <f>MAX(F8:F34)</f>
        <v>2.2705000000000002</v>
      </c>
      <c r="G38" s="78"/>
      <c r="H38" s="79">
        <f>MAX(H8:H34)</f>
        <v>3.5872999999999999</v>
      </c>
      <c r="I38" s="78"/>
      <c r="J38" s="79">
        <f>MAX(J8:J34)</f>
        <v>4.4219999999999997</v>
      </c>
      <c r="K38" s="78"/>
      <c r="L38" s="79">
        <f>MAX(L8:L34)</f>
        <v>5.8754999999999997</v>
      </c>
      <c r="M38" s="78"/>
      <c r="N38" s="79">
        <f>MAX(N8:N34)</f>
        <v>6.0082000000000004</v>
      </c>
      <c r="O38" s="78"/>
      <c r="P38" s="79">
        <f>MAX(P8:P34)</f>
        <v>6.3800999999999997</v>
      </c>
      <c r="Q38" s="78"/>
      <c r="R38" s="79">
        <f>MAX(R8:R34)</f>
        <v>7.3372000000000002</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44326</v>
      </c>
      <c r="C8" s="65">
        <f>VLOOKUP($A8,'Return Data'!$B$7:$R$2843,4,0)</f>
        <v>20.905899999999999</v>
      </c>
      <c r="D8" s="65">
        <f>VLOOKUP($A8,'Return Data'!$B$7:$R$2843,10,0)</f>
        <v>1.0919000000000001</v>
      </c>
      <c r="E8" s="66">
        <f t="shared" ref="E8:E34" si="0">RANK(D8,D$8:D$34,0)</f>
        <v>1</v>
      </c>
      <c r="F8" s="65">
        <f>VLOOKUP($A8,'Return Data'!$B$7:$R$2843,11,0)</f>
        <v>1.9058999999999999</v>
      </c>
      <c r="G8" s="66">
        <f t="shared" ref="G8:G34" si="1">RANK(F8,F$8:F$34,0)</f>
        <v>1</v>
      </c>
      <c r="H8" s="65">
        <f>VLOOKUP($A8,'Return Data'!$B$7:$R$2843,12,0)</f>
        <v>2.8048999999999999</v>
      </c>
      <c r="I8" s="66">
        <f t="shared" ref="I8:I23" si="2">RANK(H8,H$8:H$34,0)</f>
        <v>9</v>
      </c>
      <c r="J8" s="65">
        <f>VLOOKUP($A8,'Return Data'!$B$7:$R$2843,13,0)</f>
        <v>3.2706</v>
      </c>
      <c r="K8" s="66">
        <f t="shared" ref="K8:K23" si="3">RANK(J8,J$8:J$34,0)</f>
        <v>6</v>
      </c>
      <c r="L8" s="65">
        <f>VLOOKUP($A8,'Return Data'!$B$7:$R$2843,17,0)</f>
        <v>4.6574999999999998</v>
      </c>
      <c r="M8" s="66">
        <f t="shared" ref="M8:M18" si="4">RANK(L8,L$8:L$34,0)</f>
        <v>8</v>
      </c>
      <c r="N8" s="65">
        <f>VLOOKUP($A8,'Return Data'!$B$7:$R$2843,14,0)</f>
        <v>5.1814999999999998</v>
      </c>
      <c r="O8" s="66">
        <f>RANK(N8,N$8:N$34,0)</f>
        <v>7</v>
      </c>
      <c r="P8" s="65">
        <f>VLOOKUP($A8,'Return Data'!$B$7:$R$2843,15,0)</f>
        <v>5.5252999999999997</v>
      </c>
      <c r="Q8" s="66">
        <f>RANK(P8,P$8:P$34,0)</f>
        <v>7</v>
      </c>
      <c r="R8" s="65">
        <f>VLOOKUP($A8,'Return Data'!$B$7:$R$2843,16,0)</f>
        <v>6.4474</v>
      </c>
      <c r="S8" s="67">
        <f t="shared" ref="S8:S34" si="5">RANK(R8,R$8:R$34,0)</f>
        <v>10</v>
      </c>
    </row>
    <row r="9" spans="1:20" x14ac:dyDescent="0.3">
      <c r="A9" s="63" t="s">
        <v>1742</v>
      </c>
      <c r="B9" s="64">
        <f>VLOOKUP($A9,'Return Data'!$B$7:$R$2843,3,0)</f>
        <v>44326</v>
      </c>
      <c r="C9" s="65">
        <f>VLOOKUP($A9,'Return Data'!$B$7:$R$2843,4,0)</f>
        <v>14.7058</v>
      </c>
      <c r="D9" s="65">
        <f>VLOOKUP($A9,'Return Data'!$B$7:$R$2843,10,0)</f>
        <v>0.97019999999999995</v>
      </c>
      <c r="E9" s="66">
        <f t="shared" si="0"/>
        <v>11</v>
      </c>
      <c r="F9" s="65">
        <f>VLOOKUP($A9,'Return Data'!$B$7:$R$2843,11,0)</f>
        <v>1.6956</v>
      </c>
      <c r="G9" s="66">
        <f t="shared" si="1"/>
        <v>15</v>
      </c>
      <c r="H9" s="65">
        <f>VLOOKUP($A9,'Return Data'!$B$7:$R$2843,12,0)</f>
        <v>2.6116999999999999</v>
      </c>
      <c r="I9" s="66">
        <f t="shared" si="2"/>
        <v>14</v>
      </c>
      <c r="J9" s="65">
        <f>VLOOKUP($A9,'Return Data'!$B$7:$R$2843,13,0)</f>
        <v>2.8104</v>
      </c>
      <c r="K9" s="66">
        <f t="shared" si="3"/>
        <v>17</v>
      </c>
      <c r="L9" s="65">
        <f>VLOOKUP($A9,'Return Data'!$B$7:$R$2843,17,0)</f>
        <v>4.4819000000000004</v>
      </c>
      <c r="M9" s="66">
        <f t="shared" si="4"/>
        <v>13</v>
      </c>
      <c r="N9" s="65">
        <f>VLOOKUP($A9,'Return Data'!$B$7:$R$2843,14,0)</f>
        <v>5.0217999999999998</v>
      </c>
      <c r="O9" s="66">
        <f>RANK(N9,N$8:N$34,0)</f>
        <v>11</v>
      </c>
      <c r="P9" s="65">
        <f>VLOOKUP($A9,'Return Data'!$B$7:$R$2843,15,0)</f>
        <v>5.4812000000000003</v>
      </c>
      <c r="Q9" s="66">
        <f>RANK(P9,P$8:P$34,0)</f>
        <v>8</v>
      </c>
      <c r="R9" s="65">
        <f>VLOOKUP($A9,'Return Data'!$B$7:$R$2843,16,0)</f>
        <v>5.8865999999999996</v>
      </c>
      <c r="S9" s="67">
        <f t="shared" si="5"/>
        <v>13</v>
      </c>
    </row>
    <row r="10" spans="1:20" x14ac:dyDescent="0.3">
      <c r="A10" s="63" t="s">
        <v>1743</v>
      </c>
      <c r="B10" s="64">
        <f>VLOOKUP($A10,'Return Data'!$B$7:$R$2843,3,0)</f>
        <v>44326</v>
      </c>
      <c r="C10" s="65">
        <f>VLOOKUP($A10,'Return Data'!$B$7:$R$2843,4,0)</f>
        <v>12.714</v>
      </c>
      <c r="D10" s="65">
        <f>VLOOKUP($A10,'Return Data'!$B$7:$R$2843,10,0)</f>
        <v>0.96889999999999998</v>
      </c>
      <c r="E10" s="66">
        <f t="shared" si="0"/>
        <v>12</v>
      </c>
      <c r="F10" s="65">
        <f>VLOOKUP($A10,'Return Data'!$B$7:$R$2843,11,0)</f>
        <v>1.8505</v>
      </c>
      <c r="G10" s="66">
        <f t="shared" si="1"/>
        <v>4</v>
      </c>
      <c r="H10" s="65">
        <f>VLOOKUP($A10,'Return Data'!$B$7:$R$2843,12,0)</f>
        <v>2.8557999999999999</v>
      </c>
      <c r="I10" s="66">
        <f t="shared" si="2"/>
        <v>5</v>
      </c>
      <c r="J10" s="65">
        <f>VLOOKUP($A10,'Return Data'!$B$7:$R$2843,13,0)</f>
        <v>3.1728999999999998</v>
      </c>
      <c r="K10" s="66">
        <f t="shared" si="3"/>
        <v>9</v>
      </c>
      <c r="L10" s="65">
        <f>VLOOKUP($A10,'Return Data'!$B$7:$R$2843,17,0)</f>
        <v>4.8159999999999998</v>
      </c>
      <c r="M10" s="66">
        <f t="shared" si="4"/>
        <v>3</v>
      </c>
      <c r="N10" s="65">
        <f>VLOOKUP($A10,'Return Data'!$B$7:$R$2843,14,0)</f>
        <v>5.3376999999999999</v>
      </c>
      <c r="O10" s="66">
        <f>RANK(N10,N$8:N$34,0)</f>
        <v>1</v>
      </c>
      <c r="P10" s="65"/>
      <c r="Q10" s="66"/>
      <c r="R10" s="65">
        <f>VLOOKUP($A10,'Return Data'!$B$7:$R$2843,16,0)</f>
        <v>5.6523000000000003</v>
      </c>
      <c r="S10" s="67">
        <f t="shared" si="5"/>
        <v>16</v>
      </c>
    </row>
    <row r="11" spans="1:20" x14ac:dyDescent="0.3">
      <c r="A11" s="63" t="s">
        <v>1744</v>
      </c>
      <c r="B11" s="64">
        <f>VLOOKUP($A11,'Return Data'!$B$7:$R$2843,3,0)</f>
        <v>44326</v>
      </c>
      <c r="C11" s="65">
        <f>VLOOKUP($A11,'Return Data'!$B$7:$R$2843,4,0)</f>
        <v>11.2628</v>
      </c>
      <c r="D11" s="65">
        <f>VLOOKUP($A11,'Return Data'!$B$7:$R$2843,10,0)</f>
        <v>0.66049999999999998</v>
      </c>
      <c r="E11" s="66">
        <f t="shared" si="0"/>
        <v>25</v>
      </c>
      <c r="F11" s="65">
        <f>VLOOKUP($A11,'Return Data'!$B$7:$R$2843,11,0)</f>
        <v>1.0588</v>
      </c>
      <c r="G11" s="66">
        <f t="shared" si="1"/>
        <v>25</v>
      </c>
      <c r="H11" s="65">
        <f>VLOOKUP($A11,'Return Data'!$B$7:$R$2843,12,0)</f>
        <v>1.8170999999999999</v>
      </c>
      <c r="I11" s="66">
        <f t="shared" si="2"/>
        <v>22</v>
      </c>
      <c r="J11" s="65">
        <f>VLOOKUP($A11,'Return Data'!$B$7:$R$2843,13,0)</f>
        <v>2.1680000000000001</v>
      </c>
      <c r="K11" s="66">
        <f t="shared" si="3"/>
        <v>21</v>
      </c>
      <c r="L11" s="65">
        <f>VLOOKUP($A11,'Return Data'!$B$7:$R$2843,17,0)</f>
        <v>3.4516</v>
      </c>
      <c r="M11" s="66">
        <f t="shared" si="4"/>
        <v>20</v>
      </c>
      <c r="N11" s="65"/>
      <c r="O11" s="66"/>
      <c r="P11" s="65"/>
      <c r="Q11" s="66"/>
      <c r="R11" s="65">
        <f>VLOOKUP($A11,'Return Data'!$B$7:$R$2843,16,0)</f>
        <v>4.1920000000000002</v>
      </c>
      <c r="S11" s="67">
        <f t="shared" si="5"/>
        <v>21</v>
      </c>
    </row>
    <row r="12" spans="1:20" x14ac:dyDescent="0.3">
      <c r="A12" s="63" t="s">
        <v>1745</v>
      </c>
      <c r="B12" s="64">
        <f>VLOOKUP($A12,'Return Data'!$B$7:$R$2843,3,0)</f>
        <v>44326</v>
      </c>
      <c r="C12" s="65">
        <f>VLOOKUP($A12,'Return Data'!$B$7:$R$2843,4,0)</f>
        <v>11.801</v>
      </c>
      <c r="D12" s="65">
        <f>VLOOKUP($A12,'Return Data'!$B$7:$R$2843,10,0)</f>
        <v>0.89770000000000005</v>
      </c>
      <c r="E12" s="66">
        <f t="shared" si="0"/>
        <v>18</v>
      </c>
      <c r="F12" s="65">
        <f>VLOOKUP($A12,'Return Data'!$B$7:$R$2843,11,0)</f>
        <v>1.5926</v>
      </c>
      <c r="G12" s="66">
        <f t="shared" si="1"/>
        <v>19</v>
      </c>
      <c r="H12" s="65">
        <f>VLOOKUP($A12,'Return Data'!$B$7:$R$2843,12,0)</f>
        <v>2.5728</v>
      </c>
      <c r="I12" s="66">
        <f t="shared" si="2"/>
        <v>16</v>
      </c>
      <c r="J12" s="65">
        <f>VLOOKUP($A12,'Return Data'!$B$7:$R$2843,13,0)</f>
        <v>2.9935</v>
      </c>
      <c r="K12" s="66">
        <f t="shared" si="3"/>
        <v>16</v>
      </c>
      <c r="L12" s="65">
        <f>VLOOKUP($A12,'Return Data'!$B$7:$R$2843,17,0)</f>
        <v>4.5251999999999999</v>
      </c>
      <c r="M12" s="66">
        <f t="shared" si="4"/>
        <v>12</v>
      </c>
      <c r="N12" s="65">
        <f>VLOOKUP($A12,'Return Data'!$B$7:$R$2843,14,0)</f>
        <v>5.0782999999999996</v>
      </c>
      <c r="O12" s="66">
        <f t="shared" ref="O12:O18" si="6">RANK(N12,N$8:N$34,0)</f>
        <v>9</v>
      </c>
      <c r="P12" s="65"/>
      <c r="Q12" s="66"/>
      <c r="R12" s="65">
        <f>VLOOKUP($A12,'Return Data'!$B$7:$R$2843,16,0)</f>
        <v>5.1616</v>
      </c>
      <c r="S12" s="67">
        <f t="shared" si="5"/>
        <v>18</v>
      </c>
    </row>
    <row r="13" spans="1:20" x14ac:dyDescent="0.3">
      <c r="A13" s="63" t="s">
        <v>1746</v>
      </c>
      <c r="B13" s="64">
        <f>VLOOKUP($A13,'Return Data'!$B$7:$R$2843,3,0)</f>
        <v>44326</v>
      </c>
      <c r="C13" s="65">
        <f>VLOOKUP($A13,'Return Data'!$B$7:$R$2843,4,0)</f>
        <v>15.1774</v>
      </c>
      <c r="D13" s="65">
        <f>VLOOKUP($A13,'Return Data'!$B$7:$R$2843,10,0)</f>
        <v>0.96189999999999998</v>
      </c>
      <c r="E13" s="66">
        <f t="shared" si="0"/>
        <v>13</v>
      </c>
      <c r="F13" s="65">
        <f>VLOOKUP($A13,'Return Data'!$B$7:$R$2843,11,0)</f>
        <v>1.7790999999999999</v>
      </c>
      <c r="G13" s="66">
        <f t="shared" si="1"/>
        <v>10</v>
      </c>
      <c r="H13" s="65">
        <f>VLOOKUP($A13,'Return Data'!$B$7:$R$2843,12,0)</f>
        <v>2.7096</v>
      </c>
      <c r="I13" s="66">
        <f t="shared" si="2"/>
        <v>12</v>
      </c>
      <c r="J13" s="65">
        <f>VLOOKUP($A13,'Return Data'!$B$7:$R$2843,13,0)</f>
        <v>3.1080000000000001</v>
      </c>
      <c r="K13" s="66">
        <f t="shared" si="3"/>
        <v>10</v>
      </c>
      <c r="L13" s="65">
        <f>VLOOKUP($A13,'Return Data'!$B$7:$R$2843,17,0)</f>
        <v>4.7582000000000004</v>
      </c>
      <c r="M13" s="66">
        <f t="shared" si="4"/>
        <v>4</v>
      </c>
      <c r="N13" s="65">
        <f>VLOOKUP($A13,'Return Data'!$B$7:$R$2843,14,0)</f>
        <v>5.2690999999999999</v>
      </c>
      <c r="O13" s="66">
        <f t="shared" si="6"/>
        <v>4</v>
      </c>
      <c r="P13" s="65">
        <f>VLOOKUP($A13,'Return Data'!$B$7:$R$2843,15,0)</f>
        <v>5.6536999999999997</v>
      </c>
      <c r="Q13" s="66">
        <f t="shared" ref="Q13:Q18" si="7">RANK(P13,P$8:P$34,0)</f>
        <v>3</v>
      </c>
      <c r="R13" s="65">
        <f>VLOOKUP($A13,'Return Data'!$B$7:$R$2843,16,0)</f>
        <v>6.2576000000000001</v>
      </c>
      <c r="S13" s="67">
        <f t="shared" si="5"/>
        <v>11</v>
      </c>
    </row>
    <row r="14" spans="1:20" x14ac:dyDescent="0.3">
      <c r="A14" s="63" t="s">
        <v>1747</v>
      </c>
      <c r="B14" s="64">
        <f>VLOOKUP($A14,'Return Data'!$B$7:$R$2843,3,0)</f>
        <v>44326</v>
      </c>
      <c r="C14" s="65">
        <f>VLOOKUP($A14,'Return Data'!$B$7:$R$2843,4,0)</f>
        <v>24.084</v>
      </c>
      <c r="D14" s="65">
        <f>VLOOKUP($A14,'Return Data'!$B$7:$R$2843,10,0)</f>
        <v>0.98960000000000004</v>
      </c>
      <c r="E14" s="66">
        <f t="shared" si="0"/>
        <v>10</v>
      </c>
      <c r="F14" s="65">
        <f>VLOOKUP($A14,'Return Data'!$B$7:$R$2843,11,0)</f>
        <v>1.8092999999999999</v>
      </c>
      <c r="G14" s="66">
        <f t="shared" si="1"/>
        <v>8</v>
      </c>
      <c r="H14" s="65">
        <f>VLOOKUP($A14,'Return Data'!$B$7:$R$2843,12,0)</f>
        <v>2.7869000000000002</v>
      </c>
      <c r="I14" s="66">
        <f t="shared" si="2"/>
        <v>10</v>
      </c>
      <c r="J14" s="65">
        <f>VLOOKUP($A14,'Return Data'!$B$7:$R$2843,13,0)</f>
        <v>3.0596000000000001</v>
      </c>
      <c r="K14" s="66">
        <f t="shared" si="3"/>
        <v>12</v>
      </c>
      <c r="L14" s="65">
        <f>VLOOKUP($A14,'Return Data'!$B$7:$R$2843,17,0)</f>
        <v>4.3506999999999998</v>
      </c>
      <c r="M14" s="66">
        <f t="shared" si="4"/>
        <v>16</v>
      </c>
      <c r="N14" s="65">
        <f>VLOOKUP($A14,'Return Data'!$B$7:$R$2843,14,0)</f>
        <v>4.8490000000000002</v>
      </c>
      <c r="O14" s="66">
        <f t="shared" si="6"/>
        <v>13</v>
      </c>
      <c r="P14" s="65">
        <f>VLOOKUP($A14,'Return Data'!$B$7:$R$2843,15,0)</f>
        <v>5.2858999999999998</v>
      </c>
      <c r="Q14" s="66">
        <f t="shared" si="7"/>
        <v>13</v>
      </c>
      <c r="R14" s="65">
        <f>VLOOKUP($A14,'Return Data'!$B$7:$R$2843,16,0)</f>
        <v>6.6986999999999997</v>
      </c>
      <c r="S14" s="67">
        <f t="shared" si="5"/>
        <v>7</v>
      </c>
    </row>
    <row r="15" spans="1:20" x14ac:dyDescent="0.3">
      <c r="A15" s="63" t="s">
        <v>1748</v>
      </c>
      <c r="B15" s="64">
        <f>VLOOKUP($A15,'Return Data'!$B$7:$R$2843,3,0)</f>
        <v>44326</v>
      </c>
      <c r="C15" s="65">
        <f>VLOOKUP($A15,'Return Data'!$B$7:$R$2843,4,0)</f>
        <v>26.920500000000001</v>
      </c>
      <c r="D15" s="65">
        <f>VLOOKUP($A15,'Return Data'!$B$7:$R$2843,10,0)</f>
        <v>1.0347</v>
      </c>
      <c r="E15" s="66">
        <f t="shared" si="0"/>
        <v>5</v>
      </c>
      <c r="F15" s="65">
        <f>VLOOKUP($A15,'Return Data'!$B$7:$R$2843,11,0)</f>
        <v>1.8104</v>
      </c>
      <c r="G15" s="66">
        <f t="shared" si="1"/>
        <v>7</v>
      </c>
      <c r="H15" s="65">
        <f>VLOOKUP($A15,'Return Data'!$B$7:$R$2843,12,0)</f>
        <v>2.8056999999999999</v>
      </c>
      <c r="I15" s="66">
        <f t="shared" si="2"/>
        <v>8</v>
      </c>
      <c r="J15" s="65">
        <f>VLOOKUP($A15,'Return Data'!$B$7:$R$2843,13,0)</f>
        <v>3.2029999999999998</v>
      </c>
      <c r="K15" s="66">
        <f t="shared" si="3"/>
        <v>8</v>
      </c>
      <c r="L15" s="65">
        <f>VLOOKUP($A15,'Return Data'!$B$7:$R$2843,17,0)</f>
        <v>4.6048</v>
      </c>
      <c r="M15" s="66">
        <f t="shared" si="4"/>
        <v>10</v>
      </c>
      <c r="N15" s="65">
        <f>VLOOKUP($A15,'Return Data'!$B$7:$R$2843,14,0)</f>
        <v>5.1802000000000001</v>
      </c>
      <c r="O15" s="66">
        <f t="shared" si="6"/>
        <v>8</v>
      </c>
      <c r="P15" s="65">
        <f>VLOOKUP($A15,'Return Data'!$B$7:$R$2843,15,0)</f>
        <v>5.5510000000000002</v>
      </c>
      <c r="Q15" s="66">
        <f t="shared" si="7"/>
        <v>6</v>
      </c>
      <c r="R15" s="65">
        <f>VLOOKUP($A15,'Return Data'!$B$7:$R$2843,16,0)</f>
        <v>7.1345000000000001</v>
      </c>
      <c r="S15" s="67">
        <f t="shared" si="5"/>
        <v>2</v>
      </c>
    </row>
    <row r="16" spans="1:20" x14ac:dyDescent="0.3">
      <c r="A16" s="63" t="s">
        <v>1749</v>
      </c>
      <c r="B16" s="64">
        <f>VLOOKUP($A16,'Return Data'!$B$7:$R$2843,3,0)</f>
        <v>44326</v>
      </c>
      <c r="C16" s="65">
        <f>VLOOKUP($A16,'Return Data'!$B$7:$R$2843,4,0)</f>
        <v>25.569700000000001</v>
      </c>
      <c r="D16" s="65">
        <f>VLOOKUP($A16,'Return Data'!$B$7:$R$2843,10,0)</f>
        <v>0.9284</v>
      </c>
      <c r="E16" s="66">
        <f t="shared" si="0"/>
        <v>16</v>
      </c>
      <c r="F16" s="65">
        <f>VLOOKUP($A16,'Return Data'!$B$7:$R$2843,11,0)</f>
        <v>1.7015</v>
      </c>
      <c r="G16" s="66">
        <f t="shared" si="1"/>
        <v>14</v>
      </c>
      <c r="H16" s="65">
        <f>VLOOKUP($A16,'Return Data'!$B$7:$R$2843,12,0)</f>
        <v>2.6475</v>
      </c>
      <c r="I16" s="66">
        <f t="shared" si="2"/>
        <v>13</v>
      </c>
      <c r="J16" s="65">
        <f>VLOOKUP($A16,'Return Data'!$B$7:$R$2843,13,0)</f>
        <v>2.9961000000000002</v>
      </c>
      <c r="K16" s="66">
        <f t="shared" si="3"/>
        <v>15</v>
      </c>
      <c r="L16" s="65">
        <f>VLOOKUP($A16,'Return Data'!$B$7:$R$2843,17,0)</f>
        <v>4.3540999999999999</v>
      </c>
      <c r="M16" s="66">
        <f t="shared" si="4"/>
        <v>15</v>
      </c>
      <c r="N16" s="65">
        <f>VLOOKUP($A16,'Return Data'!$B$7:$R$2843,14,0)</f>
        <v>5.0468999999999999</v>
      </c>
      <c r="O16" s="66">
        <f t="shared" si="6"/>
        <v>10</v>
      </c>
      <c r="P16" s="65">
        <f>VLOOKUP($A16,'Return Data'!$B$7:$R$2843,15,0)</f>
        <v>5.4297000000000004</v>
      </c>
      <c r="Q16" s="66">
        <f t="shared" si="7"/>
        <v>9</v>
      </c>
      <c r="R16" s="65">
        <f>VLOOKUP($A16,'Return Data'!$B$7:$R$2843,16,0)</f>
        <v>6.7394999999999996</v>
      </c>
      <c r="S16" s="67">
        <f t="shared" si="5"/>
        <v>6</v>
      </c>
    </row>
    <row r="17" spans="1:19" x14ac:dyDescent="0.3">
      <c r="A17" s="63" t="s">
        <v>1750</v>
      </c>
      <c r="B17" s="64">
        <f>VLOOKUP($A17,'Return Data'!$B$7:$R$2843,3,0)</f>
        <v>44326</v>
      </c>
      <c r="C17" s="65">
        <f>VLOOKUP($A17,'Return Data'!$B$7:$R$2843,4,0)</f>
        <v>14.2712</v>
      </c>
      <c r="D17" s="65">
        <f>VLOOKUP($A17,'Return Data'!$B$7:$R$2843,10,0)</f>
        <v>0.67010000000000003</v>
      </c>
      <c r="E17" s="66">
        <f t="shared" si="0"/>
        <v>24</v>
      </c>
      <c r="F17" s="65">
        <f>VLOOKUP($A17,'Return Data'!$B$7:$R$2843,11,0)</f>
        <v>1.0601</v>
      </c>
      <c r="G17" s="66">
        <f t="shared" si="1"/>
        <v>24</v>
      </c>
      <c r="H17" s="65">
        <f>VLOOKUP($A17,'Return Data'!$B$7:$R$2843,12,0)</f>
        <v>1.6741999999999999</v>
      </c>
      <c r="I17" s="66">
        <f t="shared" si="2"/>
        <v>24</v>
      </c>
      <c r="J17" s="65">
        <f>VLOOKUP($A17,'Return Data'!$B$7:$R$2843,13,0)</f>
        <v>1.754</v>
      </c>
      <c r="K17" s="66">
        <f t="shared" si="3"/>
        <v>23</v>
      </c>
      <c r="L17" s="65">
        <f>VLOOKUP($A17,'Return Data'!$B$7:$R$2843,17,0)</f>
        <v>3.742</v>
      </c>
      <c r="M17" s="66">
        <f t="shared" si="4"/>
        <v>19</v>
      </c>
      <c r="N17" s="65">
        <f>VLOOKUP($A17,'Return Data'!$B$7:$R$2843,14,0)</f>
        <v>4.4040999999999997</v>
      </c>
      <c r="O17" s="66">
        <f t="shared" si="6"/>
        <v>16</v>
      </c>
      <c r="P17" s="65">
        <f>VLOOKUP($A17,'Return Data'!$B$7:$R$2843,15,0)</f>
        <v>5.1651999999999996</v>
      </c>
      <c r="Q17" s="66">
        <f t="shared" si="7"/>
        <v>14</v>
      </c>
      <c r="R17" s="65">
        <f>VLOOKUP($A17,'Return Data'!$B$7:$R$2843,16,0)</f>
        <v>5.7195</v>
      </c>
      <c r="S17" s="67">
        <f t="shared" si="5"/>
        <v>15</v>
      </c>
    </row>
    <row r="18" spans="1:19" x14ac:dyDescent="0.3">
      <c r="A18" s="63" t="s">
        <v>1751</v>
      </c>
      <c r="B18" s="64">
        <f>VLOOKUP($A18,'Return Data'!$B$7:$R$2843,3,0)</f>
        <v>44326</v>
      </c>
      <c r="C18" s="65">
        <f>VLOOKUP($A18,'Return Data'!$B$7:$R$2843,4,0)</f>
        <v>24.840399999999999</v>
      </c>
      <c r="D18" s="65">
        <f>VLOOKUP($A18,'Return Data'!$B$7:$R$2843,10,0)</f>
        <v>0.93700000000000006</v>
      </c>
      <c r="E18" s="66">
        <f t="shared" si="0"/>
        <v>15</v>
      </c>
      <c r="F18" s="65">
        <f>VLOOKUP($A18,'Return Data'!$B$7:$R$2843,11,0)</f>
        <v>1.7057</v>
      </c>
      <c r="G18" s="66">
        <f t="shared" si="1"/>
        <v>13</v>
      </c>
      <c r="H18" s="65">
        <f>VLOOKUP($A18,'Return Data'!$B$7:$R$2843,12,0)</f>
        <v>2.5971000000000002</v>
      </c>
      <c r="I18" s="66">
        <f t="shared" si="2"/>
        <v>15</v>
      </c>
      <c r="J18" s="65">
        <f>VLOOKUP($A18,'Return Data'!$B$7:$R$2843,13,0)</f>
        <v>3.2225000000000001</v>
      </c>
      <c r="K18" s="66">
        <f t="shared" si="3"/>
        <v>7</v>
      </c>
      <c r="L18" s="65">
        <f>VLOOKUP($A18,'Return Data'!$B$7:$R$2843,17,0)</f>
        <v>4.5896999999999997</v>
      </c>
      <c r="M18" s="66">
        <f t="shared" si="4"/>
        <v>11</v>
      </c>
      <c r="N18" s="65">
        <f>VLOOKUP($A18,'Return Data'!$B$7:$R$2843,14,0)</f>
        <v>5.0010000000000003</v>
      </c>
      <c r="O18" s="66">
        <f t="shared" si="6"/>
        <v>12</v>
      </c>
      <c r="P18" s="65">
        <f>VLOOKUP($A18,'Return Data'!$B$7:$R$2843,15,0)</f>
        <v>5.4287000000000001</v>
      </c>
      <c r="Q18" s="66">
        <f t="shared" si="7"/>
        <v>10</v>
      </c>
      <c r="R18" s="65">
        <f>VLOOKUP($A18,'Return Data'!$B$7:$R$2843,16,0)</f>
        <v>6.6961000000000004</v>
      </c>
      <c r="S18" s="67">
        <f t="shared" si="5"/>
        <v>8</v>
      </c>
    </row>
    <row r="19" spans="1:19" x14ac:dyDescent="0.3">
      <c r="A19" s="63" t="s">
        <v>1752</v>
      </c>
      <c r="B19" s="64">
        <f>VLOOKUP($A19,'Return Data'!$B$7:$R$2843,3,0)</f>
        <v>44326</v>
      </c>
      <c r="C19" s="65">
        <f>VLOOKUP($A19,'Return Data'!$B$7:$R$2843,4,0)</f>
        <v>10.543200000000001</v>
      </c>
      <c r="D19" s="65">
        <f>VLOOKUP($A19,'Return Data'!$B$7:$R$2843,10,0)</f>
        <v>0.67700000000000005</v>
      </c>
      <c r="E19" s="66">
        <f t="shared" si="0"/>
        <v>23</v>
      </c>
      <c r="F19" s="65">
        <f>VLOOKUP($A19,'Return Data'!$B$7:$R$2843,11,0)</f>
        <v>1.1755</v>
      </c>
      <c r="G19" s="66">
        <f t="shared" si="1"/>
        <v>23</v>
      </c>
      <c r="H19" s="65">
        <f>VLOOKUP($A19,'Return Data'!$B$7:$R$2843,12,0)</f>
        <v>1.8824000000000001</v>
      </c>
      <c r="I19" s="66">
        <f t="shared" si="2"/>
        <v>20</v>
      </c>
      <c r="J19" s="65">
        <f>VLOOKUP($A19,'Return Data'!$B$7:$R$2843,13,0)</f>
        <v>2.2082999999999999</v>
      </c>
      <c r="K19" s="66">
        <f t="shared" si="3"/>
        <v>20</v>
      </c>
      <c r="L19" s="65"/>
      <c r="M19" s="66"/>
      <c r="N19" s="65"/>
      <c r="O19" s="66"/>
      <c r="P19" s="65"/>
      <c r="Q19" s="66"/>
      <c r="R19" s="65">
        <f>VLOOKUP($A19,'Return Data'!$B$7:$R$2843,16,0)</f>
        <v>3.2210999999999999</v>
      </c>
      <c r="S19" s="67">
        <f t="shared" si="5"/>
        <v>23</v>
      </c>
    </row>
    <row r="20" spans="1:19" x14ac:dyDescent="0.3">
      <c r="A20" s="63" t="s">
        <v>1753</v>
      </c>
      <c r="B20" s="64">
        <f>VLOOKUP($A20,'Return Data'!$B$7:$R$2843,3,0)</f>
        <v>44326</v>
      </c>
      <c r="C20" s="65">
        <f>VLOOKUP($A20,'Return Data'!$B$7:$R$2843,4,0)</f>
        <v>26.085100000000001</v>
      </c>
      <c r="D20" s="65">
        <f>VLOOKUP($A20,'Return Data'!$B$7:$R$2843,10,0)</f>
        <v>0.5675</v>
      </c>
      <c r="E20" s="66">
        <f t="shared" si="0"/>
        <v>26</v>
      </c>
      <c r="F20" s="65">
        <f>VLOOKUP($A20,'Return Data'!$B$7:$R$2843,11,0)</f>
        <v>1.0502</v>
      </c>
      <c r="G20" s="66">
        <f t="shared" si="1"/>
        <v>26</v>
      </c>
      <c r="H20" s="65">
        <f>VLOOKUP($A20,'Return Data'!$B$7:$R$2843,12,0)</f>
        <v>1.7668999999999999</v>
      </c>
      <c r="I20" s="66">
        <f t="shared" si="2"/>
        <v>23</v>
      </c>
      <c r="J20" s="65">
        <f>VLOOKUP($A20,'Return Data'!$B$7:$R$2843,13,0)</f>
        <v>1.7811999999999999</v>
      </c>
      <c r="K20" s="66">
        <f t="shared" si="3"/>
        <v>22</v>
      </c>
      <c r="L20" s="65">
        <f>VLOOKUP($A20,'Return Data'!$B$7:$R$2843,17,0)</f>
        <v>3.2482000000000002</v>
      </c>
      <c r="M20" s="66">
        <f>RANK(L20,L$8:L$34,0)</f>
        <v>21</v>
      </c>
      <c r="N20" s="65">
        <f>VLOOKUP($A20,'Return Data'!$B$7:$R$2843,14,0)</f>
        <v>4.0218999999999996</v>
      </c>
      <c r="O20" s="66">
        <f>RANK(N20,N$8:N$34,0)</f>
        <v>17</v>
      </c>
      <c r="P20" s="65">
        <f>VLOOKUP($A20,'Return Data'!$B$7:$R$2843,15,0)</f>
        <v>4.7386999999999997</v>
      </c>
      <c r="Q20" s="66">
        <f>RANK(P20,P$8:P$34,0)</f>
        <v>15</v>
      </c>
      <c r="R20" s="65">
        <f>VLOOKUP($A20,'Return Data'!$B$7:$R$2843,16,0)</f>
        <v>6.6825000000000001</v>
      </c>
      <c r="S20" s="67">
        <f t="shared" si="5"/>
        <v>9</v>
      </c>
    </row>
    <row r="21" spans="1:19" x14ac:dyDescent="0.3">
      <c r="A21" s="63" t="s">
        <v>1754</v>
      </c>
      <c r="B21" s="64">
        <f>VLOOKUP($A21,'Return Data'!$B$7:$R$2843,3,0)</f>
        <v>44326</v>
      </c>
      <c r="C21" s="65">
        <f>VLOOKUP($A21,'Return Data'!$B$7:$R$2843,4,0)</f>
        <v>29.173500000000001</v>
      </c>
      <c r="D21" s="65">
        <f>VLOOKUP($A21,'Return Data'!$B$7:$R$2843,10,0)</f>
        <v>1.0194000000000001</v>
      </c>
      <c r="E21" s="66">
        <f t="shared" si="0"/>
        <v>6</v>
      </c>
      <c r="F21" s="65">
        <f>VLOOKUP($A21,'Return Data'!$B$7:$R$2843,11,0)</f>
        <v>1.8887</v>
      </c>
      <c r="G21" s="66">
        <f t="shared" si="1"/>
        <v>2</v>
      </c>
      <c r="H21" s="65">
        <f>VLOOKUP($A21,'Return Data'!$B$7:$R$2843,12,0)</f>
        <v>2.9051</v>
      </c>
      <c r="I21" s="66">
        <f t="shared" si="2"/>
        <v>3</v>
      </c>
      <c r="J21" s="65">
        <f>VLOOKUP($A21,'Return Data'!$B$7:$R$2843,13,0)</f>
        <v>3.4133</v>
      </c>
      <c r="K21" s="66">
        <f t="shared" si="3"/>
        <v>4</v>
      </c>
      <c r="L21" s="65">
        <f>VLOOKUP($A21,'Return Data'!$B$7:$R$2843,17,0)</f>
        <v>4.6961000000000004</v>
      </c>
      <c r="M21" s="66">
        <f>RANK(L21,L$8:L$34,0)</f>
        <v>6</v>
      </c>
      <c r="N21" s="65">
        <f>VLOOKUP($A21,'Return Data'!$B$7:$R$2843,14,0)</f>
        <v>5.2660999999999998</v>
      </c>
      <c r="O21" s="66">
        <f>RANK(N21,N$8:N$34,0)</f>
        <v>5</v>
      </c>
      <c r="P21" s="65">
        <f>VLOOKUP($A21,'Return Data'!$B$7:$R$2843,15,0)</f>
        <v>5.6578999999999997</v>
      </c>
      <c r="Q21" s="66">
        <f>RANK(P21,P$8:P$34,0)</f>
        <v>2</v>
      </c>
      <c r="R21" s="65">
        <f>VLOOKUP($A21,'Return Data'!$B$7:$R$2843,16,0)</f>
        <v>7.0940000000000003</v>
      </c>
      <c r="S21" s="67">
        <f t="shared" si="5"/>
        <v>3</v>
      </c>
    </row>
    <row r="22" spans="1:19" x14ac:dyDescent="0.3">
      <c r="A22" s="63" t="s">
        <v>1755</v>
      </c>
      <c r="B22" s="64">
        <f>VLOOKUP($A22,'Return Data'!$B$7:$R$2843,3,0)</f>
        <v>44326</v>
      </c>
      <c r="C22" s="65">
        <f>VLOOKUP($A22,'Return Data'!$B$7:$R$2843,4,0)</f>
        <v>15.035</v>
      </c>
      <c r="D22" s="65">
        <f>VLOOKUP($A22,'Return Data'!$B$7:$R$2843,10,0)</f>
        <v>1.0077</v>
      </c>
      <c r="E22" s="66">
        <f t="shared" si="0"/>
        <v>9</v>
      </c>
      <c r="F22" s="65">
        <f>VLOOKUP($A22,'Return Data'!$B$7:$R$2843,11,0)</f>
        <v>1.8286</v>
      </c>
      <c r="G22" s="66">
        <f t="shared" si="1"/>
        <v>5</v>
      </c>
      <c r="H22" s="65">
        <f>VLOOKUP($A22,'Return Data'!$B$7:$R$2843,12,0)</f>
        <v>2.8597000000000001</v>
      </c>
      <c r="I22" s="66">
        <f t="shared" si="2"/>
        <v>4</v>
      </c>
      <c r="J22" s="65">
        <f>VLOOKUP($A22,'Return Data'!$B$7:$R$2843,13,0)</f>
        <v>3.5326</v>
      </c>
      <c r="K22" s="66">
        <f t="shared" si="3"/>
        <v>2</v>
      </c>
      <c r="L22" s="65">
        <f>VLOOKUP($A22,'Return Data'!$B$7:$R$2843,17,0)</f>
        <v>4.9245999999999999</v>
      </c>
      <c r="M22" s="66">
        <f>RANK(L22,L$8:L$34,0)</f>
        <v>2</v>
      </c>
      <c r="N22" s="65">
        <f>VLOOKUP($A22,'Return Data'!$B$7:$R$2843,14,0)</f>
        <v>5.3034999999999997</v>
      </c>
      <c r="O22" s="66">
        <f>RANK(N22,N$8:N$34,0)</f>
        <v>2</v>
      </c>
      <c r="P22" s="65">
        <f>VLOOKUP($A22,'Return Data'!$B$7:$R$2843,15,0)</f>
        <v>5.6493000000000002</v>
      </c>
      <c r="Q22" s="66">
        <f>RANK(P22,P$8:P$34,0)</f>
        <v>4</v>
      </c>
      <c r="R22" s="65">
        <f>VLOOKUP($A22,'Return Data'!$B$7:$R$2843,16,0)</f>
        <v>6.1195000000000004</v>
      </c>
      <c r="S22" s="67">
        <f t="shared" si="5"/>
        <v>12</v>
      </c>
    </row>
    <row r="23" spans="1:19" x14ac:dyDescent="0.3">
      <c r="A23" s="63" t="s">
        <v>1756</v>
      </c>
      <c r="B23" s="64">
        <f>VLOOKUP($A23,'Return Data'!$B$7:$R$2843,3,0)</f>
        <v>44326</v>
      </c>
      <c r="C23" s="65">
        <f>VLOOKUP($A23,'Return Data'!$B$7:$R$2843,4,0)</f>
        <v>11.012</v>
      </c>
      <c r="D23" s="65">
        <f>VLOOKUP($A23,'Return Data'!$B$7:$R$2843,10,0)</f>
        <v>0.85819999999999996</v>
      </c>
      <c r="E23" s="66">
        <f t="shared" si="0"/>
        <v>20</v>
      </c>
      <c r="F23" s="65">
        <f>VLOOKUP($A23,'Return Data'!$B$7:$R$2843,11,0)</f>
        <v>1.4435</v>
      </c>
      <c r="G23" s="66">
        <f t="shared" si="1"/>
        <v>20</v>
      </c>
      <c r="H23" s="65">
        <f>VLOOKUP($A23,'Return Data'!$B$7:$R$2843,12,0)</f>
        <v>2.2726000000000002</v>
      </c>
      <c r="I23" s="66">
        <f t="shared" si="2"/>
        <v>19</v>
      </c>
      <c r="J23" s="65">
        <f>VLOOKUP($A23,'Return Data'!$B$7:$R$2843,13,0)</f>
        <v>2.4963000000000002</v>
      </c>
      <c r="K23" s="66">
        <f t="shared" si="3"/>
        <v>19</v>
      </c>
      <c r="L23" s="65">
        <f>VLOOKUP($A23,'Return Data'!$B$7:$R$2843,17,0)</f>
        <v>4.0270999999999999</v>
      </c>
      <c r="M23" s="66">
        <f>RANK(L23,L$8:L$34,0)</f>
        <v>18</v>
      </c>
      <c r="N23" s="65"/>
      <c r="O23" s="66"/>
      <c r="P23" s="65"/>
      <c r="Q23" s="66"/>
      <c r="R23" s="65">
        <f>VLOOKUP($A23,'Return Data'!$B$7:$R$2843,16,0)</f>
        <v>4.2987000000000002</v>
      </c>
      <c r="S23" s="67">
        <f t="shared" si="5"/>
        <v>20</v>
      </c>
    </row>
    <row r="24" spans="1:19" x14ac:dyDescent="0.3">
      <c r="A24" s="63" t="s">
        <v>1757</v>
      </c>
      <c r="B24" s="64">
        <f>VLOOKUP($A24,'Return Data'!$B$7:$R$2843,3,0)</f>
        <v>44326</v>
      </c>
      <c r="C24" s="65">
        <f>VLOOKUP($A24,'Return Data'!$B$7:$R$2843,4,0)</f>
        <v>10.1836</v>
      </c>
      <c r="D24" s="65">
        <f>VLOOKUP($A24,'Return Data'!$B$7:$R$2843,10,0)</f>
        <v>0.75090000000000001</v>
      </c>
      <c r="E24" s="66">
        <f t="shared" si="0"/>
        <v>21</v>
      </c>
      <c r="F24" s="65">
        <f>VLOOKUP($A24,'Return Data'!$B$7:$R$2843,11,0)</f>
        <v>1.3272999999999999</v>
      </c>
      <c r="G24" s="66">
        <f t="shared" si="1"/>
        <v>21</v>
      </c>
      <c r="H24" s="65"/>
      <c r="I24" s="66"/>
      <c r="J24" s="65"/>
      <c r="K24" s="66"/>
      <c r="L24" s="65"/>
      <c r="M24" s="66"/>
      <c r="N24" s="65"/>
      <c r="O24" s="66"/>
      <c r="P24" s="65"/>
      <c r="Q24" s="66"/>
      <c r="R24" s="65">
        <f>VLOOKUP($A24,'Return Data'!$B$7:$R$2843,16,0)</f>
        <v>1.8360000000000001</v>
      </c>
      <c r="S24" s="67">
        <f t="shared" si="5"/>
        <v>27</v>
      </c>
    </row>
    <row r="25" spans="1:19" x14ac:dyDescent="0.3">
      <c r="A25" s="63" t="s">
        <v>1758</v>
      </c>
      <c r="B25" s="64">
        <f>VLOOKUP($A25,'Return Data'!$B$7:$R$2843,3,0)</f>
        <v>44326</v>
      </c>
      <c r="C25" s="65">
        <f>VLOOKUP($A25,'Return Data'!$B$7:$R$2843,4,0)</f>
        <v>10.288</v>
      </c>
      <c r="D25" s="65">
        <f>VLOOKUP($A25,'Return Data'!$B$7:$R$2843,10,0)</f>
        <v>0.92210000000000003</v>
      </c>
      <c r="E25" s="66">
        <f t="shared" si="0"/>
        <v>17</v>
      </c>
      <c r="F25" s="65">
        <f>VLOOKUP($A25,'Return Data'!$B$7:$R$2843,11,0)</f>
        <v>1.6901999999999999</v>
      </c>
      <c r="G25" s="66">
        <f t="shared" si="1"/>
        <v>16</v>
      </c>
      <c r="H25" s="65"/>
      <c r="I25" s="66"/>
      <c r="J25" s="65"/>
      <c r="K25" s="66"/>
      <c r="L25" s="65"/>
      <c r="M25" s="66"/>
      <c r="N25" s="65"/>
      <c r="O25" s="66"/>
      <c r="P25" s="65"/>
      <c r="Q25" s="66"/>
      <c r="R25" s="65">
        <f>VLOOKUP($A25,'Return Data'!$B$7:$R$2843,16,0)</f>
        <v>2.88</v>
      </c>
      <c r="S25" s="67">
        <f t="shared" si="5"/>
        <v>25</v>
      </c>
    </row>
    <row r="26" spans="1:19" x14ac:dyDescent="0.3">
      <c r="A26" s="63" t="s">
        <v>2014</v>
      </c>
      <c r="B26" s="64">
        <f>VLOOKUP($A26,'Return Data'!$B$7:$R$2843,3,0)</f>
        <v>44326</v>
      </c>
      <c r="C26" s="65">
        <f>VLOOKUP($A26,'Return Data'!$B$7:$R$2843,4,0)</f>
        <v>10.698399999999999</v>
      </c>
      <c r="D26" s="65">
        <f>VLOOKUP($A26,'Return Data'!$B$7:$R$2843,10,0)</f>
        <v>0.2258</v>
      </c>
      <c r="E26" s="66">
        <f t="shared" si="0"/>
        <v>27</v>
      </c>
      <c r="F26" s="65">
        <f>VLOOKUP($A26,'Return Data'!$B$7:$R$2843,11,0)</f>
        <v>0.38190000000000002</v>
      </c>
      <c r="G26" s="66">
        <f t="shared" si="1"/>
        <v>27</v>
      </c>
      <c r="H26" s="65">
        <f>VLOOKUP($A26,'Return Data'!$B$7:$R$2843,12,0)</f>
        <v>0.4582</v>
      </c>
      <c r="I26" s="66">
        <f t="shared" ref="I26:I34" si="8">RANK(H26,H$8:H$34,0)</f>
        <v>25</v>
      </c>
      <c r="J26" s="65">
        <f>VLOOKUP($A26,'Return Data'!$B$7:$R$2843,13,0)</f>
        <v>-0.37340000000000001</v>
      </c>
      <c r="K26" s="66">
        <f t="shared" ref="K26:K34" si="9">RANK(J26,J$8:J$34,0)</f>
        <v>25</v>
      </c>
      <c r="L26" s="65">
        <f>VLOOKUP($A26,'Return Data'!$B$7:$R$2843,17,0)</f>
        <v>1.4688000000000001</v>
      </c>
      <c r="M26" s="66">
        <f>RANK(L26,L$8:L$34,0)</f>
        <v>23</v>
      </c>
      <c r="N26" s="65"/>
      <c r="O26" s="66"/>
      <c r="P26" s="65"/>
      <c r="Q26" s="66"/>
      <c r="R26" s="65">
        <f>VLOOKUP($A26,'Return Data'!$B$7:$R$2843,16,0)</f>
        <v>2.5306000000000002</v>
      </c>
      <c r="S26" s="67">
        <f t="shared" si="5"/>
        <v>26</v>
      </c>
    </row>
    <row r="27" spans="1:19" x14ac:dyDescent="0.3">
      <c r="A27" s="63" t="s">
        <v>1759</v>
      </c>
      <c r="B27" s="64">
        <f>VLOOKUP($A27,'Return Data'!$B$7:$R$2843,3,0)</f>
        <v>44326</v>
      </c>
      <c r="C27" s="65">
        <f>VLOOKUP($A27,'Return Data'!$B$7:$R$2843,4,0)</f>
        <v>20.916399999999999</v>
      </c>
      <c r="D27" s="65">
        <f>VLOOKUP($A27,'Return Data'!$B$7:$R$2843,10,0)</f>
        <v>1.0142</v>
      </c>
      <c r="E27" s="66">
        <f t="shared" si="0"/>
        <v>8</v>
      </c>
      <c r="F27" s="65">
        <f>VLOOKUP($A27,'Return Data'!$B$7:$R$2843,11,0)</f>
        <v>1.7908999999999999</v>
      </c>
      <c r="G27" s="66">
        <f t="shared" si="1"/>
        <v>9</v>
      </c>
      <c r="H27" s="65">
        <f>VLOOKUP($A27,'Return Data'!$B$7:$R$2843,12,0)</f>
        <v>2.7761999999999998</v>
      </c>
      <c r="I27" s="66">
        <f t="shared" si="8"/>
        <v>11</v>
      </c>
      <c r="J27" s="65">
        <f>VLOOKUP($A27,'Return Data'!$B$7:$R$2843,13,0)</f>
        <v>3.2985000000000002</v>
      </c>
      <c r="K27" s="66">
        <f t="shared" si="9"/>
        <v>5</v>
      </c>
      <c r="L27" s="65">
        <f>VLOOKUP($A27,'Return Data'!$B$7:$R$2843,17,0)</f>
        <v>4.6620999999999997</v>
      </c>
      <c r="M27" s="66">
        <f>RANK(L27,L$8:L$34,0)</f>
        <v>7</v>
      </c>
      <c r="N27" s="65">
        <f>VLOOKUP($A27,'Return Data'!$B$7:$R$2843,14,0)</f>
        <v>5.2779999999999996</v>
      </c>
      <c r="O27" s="66">
        <f>RANK(N27,N$8:N$34,0)</f>
        <v>3</v>
      </c>
      <c r="P27" s="65">
        <f>VLOOKUP($A27,'Return Data'!$B$7:$R$2843,15,0)</f>
        <v>5.6908000000000003</v>
      </c>
      <c r="Q27" s="66">
        <f>RANK(P27,P$8:P$34,0)</f>
        <v>1</v>
      </c>
      <c r="R27" s="65">
        <f>VLOOKUP($A27,'Return Data'!$B$7:$R$2843,16,0)</f>
        <v>7.2252999999999998</v>
      </c>
      <c r="S27" s="67">
        <f t="shared" si="5"/>
        <v>1</v>
      </c>
    </row>
    <row r="28" spans="1:19" x14ac:dyDescent="0.3">
      <c r="A28" s="63" t="s">
        <v>1760</v>
      </c>
      <c r="B28" s="64">
        <f>VLOOKUP($A28,'Return Data'!$B$7:$R$2843,3,0)</f>
        <v>44326</v>
      </c>
      <c r="C28" s="65">
        <f>VLOOKUP($A28,'Return Data'!$B$7:$R$2843,4,0)</f>
        <v>14.648199999999999</v>
      </c>
      <c r="D28" s="65">
        <f>VLOOKUP($A28,'Return Data'!$B$7:$R$2843,10,0)</f>
        <v>0.88849999999999996</v>
      </c>
      <c r="E28" s="66">
        <f t="shared" si="0"/>
        <v>19</v>
      </c>
      <c r="F28" s="65">
        <f>VLOOKUP($A28,'Return Data'!$B$7:$R$2843,11,0)</f>
        <v>1.7222</v>
      </c>
      <c r="G28" s="66">
        <f t="shared" si="1"/>
        <v>11</v>
      </c>
      <c r="H28" s="65">
        <f>VLOOKUP($A28,'Return Data'!$B$7:$R$2843,12,0)</f>
        <v>2.8081</v>
      </c>
      <c r="I28" s="66">
        <f t="shared" si="8"/>
        <v>7</v>
      </c>
      <c r="J28" s="65">
        <f>VLOOKUP($A28,'Return Data'!$B$7:$R$2843,13,0)</f>
        <v>3.0859000000000001</v>
      </c>
      <c r="K28" s="66">
        <f t="shared" si="9"/>
        <v>11</v>
      </c>
      <c r="L28" s="65">
        <f>VLOOKUP($A28,'Return Data'!$B$7:$R$2843,17,0)</f>
        <v>4.3570000000000002</v>
      </c>
      <c r="M28" s="66">
        <f>RANK(L28,L$8:L$34,0)</f>
        <v>14</v>
      </c>
      <c r="N28" s="65">
        <f>VLOOKUP($A28,'Return Data'!$B$7:$R$2843,14,0)</f>
        <v>4.8076999999999996</v>
      </c>
      <c r="O28" s="66">
        <f>RANK(N28,N$8:N$34,0)</f>
        <v>15</v>
      </c>
      <c r="P28" s="65">
        <f>VLOOKUP($A28,'Return Data'!$B$7:$R$2843,15,0)</f>
        <v>5.2908999999999997</v>
      </c>
      <c r="Q28" s="66">
        <f>RANK(P28,P$8:P$34,0)</f>
        <v>12</v>
      </c>
      <c r="R28" s="65">
        <f>VLOOKUP($A28,'Return Data'!$B$7:$R$2843,16,0)</f>
        <v>5.8567999999999998</v>
      </c>
      <c r="S28" s="67">
        <f t="shared" si="5"/>
        <v>14</v>
      </c>
    </row>
    <row r="29" spans="1:19" x14ac:dyDescent="0.3">
      <c r="A29" s="63" t="s">
        <v>1761</v>
      </c>
      <c r="B29" s="64">
        <f>VLOOKUP($A29,'Return Data'!$B$7:$R$2843,3,0)</f>
        <v>44326</v>
      </c>
      <c r="C29" s="65">
        <f>VLOOKUP($A29,'Return Data'!$B$7:$R$2843,4,0)</f>
        <v>11.6211</v>
      </c>
      <c r="D29" s="65">
        <f>VLOOKUP($A29,'Return Data'!$B$7:$R$2843,10,0)</f>
        <v>0.69930000000000003</v>
      </c>
      <c r="E29" s="66">
        <f t="shared" si="0"/>
        <v>22</v>
      </c>
      <c r="F29" s="65">
        <f>VLOOKUP($A29,'Return Data'!$B$7:$R$2843,11,0)</f>
        <v>1.2097</v>
      </c>
      <c r="G29" s="66">
        <f t="shared" si="1"/>
        <v>22</v>
      </c>
      <c r="H29" s="65">
        <f>VLOOKUP($A29,'Return Data'!$B$7:$R$2843,12,0)</f>
        <v>1.8456999999999999</v>
      </c>
      <c r="I29" s="66">
        <f t="shared" si="8"/>
        <v>21</v>
      </c>
      <c r="J29" s="65">
        <f>VLOOKUP($A29,'Return Data'!$B$7:$R$2843,13,0)</f>
        <v>1.5954999999999999</v>
      </c>
      <c r="K29" s="66">
        <f t="shared" si="9"/>
        <v>24</v>
      </c>
      <c r="L29" s="65">
        <f>VLOOKUP($A29,'Return Data'!$B$7:$R$2843,17,0)</f>
        <v>2.6753</v>
      </c>
      <c r="M29" s="66">
        <f>RANK(L29,L$8:L$34,0)</f>
        <v>22</v>
      </c>
      <c r="N29" s="65">
        <f>VLOOKUP($A29,'Return Data'!$B$7:$R$2843,14,0)</f>
        <v>1.3541000000000001</v>
      </c>
      <c r="O29" s="66">
        <f>RANK(N29,N$8:N$34,0)</f>
        <v>18</v>
      </c>
      <c r="P29" s="65"/>
      <c r="Q29" s="66"/>
      <c r="R29" s="65">
        <f>VLOOKUP($A29,'Return Data'!$B$7:$R$2843,16,0)</f>
        <v>3.0167999999999999</v>
      </c>
      <c r="S29" s="67">
        <f t="shared" si="5"/>
        <v>24</v>
      </c>
    </row>
    <row r="30" spans="1:19" x14ac:dyDescent="0.3">
      <c r="A30" s="63" t="s">
        <v>1762</v>
      </c>
      <c r="B30" s="64">
        <f>VLOOKUP($A30,'Return Data'!$B$7:$R$2843,3,0)</f>
        <v>44326</v>
      </c>
      <c r="C30" s="65">
        <f>VLOOKUP($A30,'Return Data'!$B$7:$R$2843,4,0)</f>
        <v>26.305</v>
      </c>
      <c r="D30" s="65">
        <f>VLOOKUP($A30,'Return Data'!$B$7:$R$2843,10,0)</f>
        <v>0.93779999999999997</v>
      </c>
      <c r="E30" s="66">
        <f t="shared" si="0"/>
        <v>14</v>
      </c>
      <c r="F30" s="65">
        <f>VLOOKUP($A30,'Return Data'!$B$7:$R$2843,11,0)</f>
        <v>1.6460999999999999</v>
      </c>
      <c r="G30" s="66">
        <f t="shared" si="1"/>
        <v>18</v>
      </c>
      <c r="H30" s="65">
        <f>VLOOKUP($A30,'Return Data'!$B$7:$R$2843,12,0)</f>
        <v>2.5424000000000002</v>
      </c>
      <c r="I30" s="66">
        <f t="shared" si="8"/>
        <v>17</v>
      </c>
      <c r="J30" s="65">
        <f>VLOOKUP($A30,'Return Data'!$B$7:$R$2843,13,0)</f>
        <v>2.5167999999999999</v>
      </c>
      <c r="K30" s="66">
        <f t="shared" si="9"/>
        <v>18</v>
      </c>
      <c r="L30" s="65">
        <f>VLOOKUP($A30,'Return Data'!$B$7:$R$2843,17,0)</f>
        <v>4.1955999999999998</v>
      </c>
      <c r="M30" s="66">
        <f>RANK(L30,L$8:L$34,0)</f>
        <v>17</v>
      </c>
      <c r="N30" s="65">
        <f>VLOOKUP($A30,'Return Data'!$B$7:$R$2843,14,0)</f>
        <v>4.8258000000000001</v>
      </c>
      <c r="O30" s="66">
        <f>RANK(N30,N$8:N$34,0)</f>
        <v>14</v>
      </c>
      <c r="P30" s="65">
        <f>VLOOKUP($A30,'Return Data'!$B$7:$R$2843,15,0)</f>
        <v>5.3189000000000002</v>
      </c>
      <c r="Q30" s="66">
        <f>RANK(P30,P$8:P$34,0)</f>
        <v>11</v>
      </c>
      <c r="R30" s="65">
        <f>VLOOKUP($A30,'Return Data'!$B$7:$R$2843,16,0)</f>
        <v>6.8849</v>
      </c>
      <c r="S30" s="67">
        <f t="shared" si="5"/>
        <v>5</v>
      </c>
    </row>
    <row r="31" spans="1:19" x14ac:dyDescent="0.3">
      <c r="A31" s="63" t="s">
        <v>1763</v>
      </c>
      <c r="B31" s="64">
        <f>VLOOKUP($A31,'Return Data'!$B$7:$R$2843,3,0)</f>
        <v>44326</v>
      </c>
      <c r="C31" s="65">
        <f>VLOOKUP($A31,'Return Data'!$B$7:$R$2843,4,0)</f>
        <v>10.457000000000001</v>
      </c>
      <c r="D31" s="65">
        <f>VLOOKUP($A31,'Return Data'!$B$7:$R$2843,10,0)</f>
        <v>1.0650999999999999</v>
      </c>
      <c r="E31" s="66">
        <f t="shared" si="0"/>
        <v>4</v>
      </c>
      <c r="F31" s="65">
        <f>VLOOKUP($A31,'Return Data'!$B$7:$R$2843,11,0)</f>
        <v>1.7129000000000001</v>
      </c>
      <c r="G31" s="66">
        <f t="shared" si="1"/>
        <v>12</v>
      </c>
      <c r="H31" s="65">
        <f>VLOOKUP($A31,'Return Data'!$B$7:$R$2843,12,0)</f>
        <v>3.0388000000000002</v>
      </c>
      <c r="I31" s="66">
        <f t="shared" si="8"/>
        <v>1</v>
      </c>
      <c r="J31" s="65">
        <f>VLOOKUP($A31,'Return Data'!$B$7:$R$2843,13,0)</f>
        <v>3.0236000000000001</v>
      </c>
      <c r="K31" s="66">
        <f t="shared" si="9"/>
        <v>14</v>
      </c>
      <c r="L31" s="65"/>
      <c r="M31" s="66"/>
      <c r="N31" s="65"/>
      <c r="O31" s="66"/>
      <c r="P31" s="65"/>
      <c r="Q31" s="66"/>
      <c r="R31" s="65">
        <f>VLOOKUP($A31,'Return Data'!$B$7:$R$2843,16,0)</f>
        <v>3.6013999999999999</v>
      </c>
      <c r="S31" s="67">
        <f t="shared" si="5"/>
        <v>22</v>
      </c>
    </row>
    <row r="32" spans="1:19" x14ac:dyDescent="0.3">
      <c r="A32" s="63" t="s">
        <v>1764</v>
      </c>
      <c r="B32" s="64">
        <f>VLOOKUP($A32,'Return Data'!$B$7:$R$2843,3,0)</f>
        <v>44326</v>
      </c>
      <c r="C32" s="65">
        <f>VLOOKUP($A32,'Return Data'!$B$7:$R$2843,4,0)</f>
        <v>11.325100000000001</v>
      </c>
      <c r="D32" s="65">
        <f>VLOOKUP($A32,'Return Data'!$B$7:$R$2843,10,0)</f>
        <v>1.0682</v>
      </c>
      <c r="E32" s="66">
        <f t="shared" si="0"/>
        <v>2</v>
      </c>
      <c r="F32" s="65">
        <f>VLOOKUP($A32,'Return Data'!$B$7:$R$2843,11,0)</f>
        <v>1.8875</v>
      </c>
      <c r="G32" s="66">
        <f t="shared" si="1"/>
        <v>3</v>
      </c>
      <c r="H32" s="65">
        <f>VLOOKUP($A32,'Return Data'!$B$7:$R$2843,12,0)</f>
        <v>2.9498000000000002</v>
      </c>
      <c r="I32" s="66">
        <f t="shared" si="8"/>
        <v>2</v>
      </c>
      <c r="J32" s="65">
        <f>VLOOKUP($A32,'Return Data'!$B$7:$R$2843,13,0)</f>
        <v>3.6375999999999999</v>
      </c>
      <c r="K32" s="66">
        <f t="shared" si="9"/>
        <v>1</v>
      </c>
      <c r="L32" s="65">
        <f>VLOOKUP($A32,'Return Data'!$B$7:$R$2843,17,0)</f>
        <v>5.0579000000000001</v>
      </c>
      <c r="M32" s="66">
        <f>RANK(L32,L$8:L$34,0)</f>
        <v>1</v>
      </c>
      <c r="N32" s="65"/>
      <c r="O32" s="66"/>
      <c r="P32" s="65"/>
      <c r="Q32" s="66"/>
      <c r="R32" s="65">
        <f>VLOOKUP($A32,'Return Data'!$B$7:$R$2843,16,0)</f>
        <v>5.3341000000000003</v>
      </c>
      <c r="S32" s="67">
        <f t="shared" si="5"/>
        <v>17</v>
      </c>
    </row>
    <row r="33" spans="1:19" x14ac:dyDescent="0.3">
      <c r="A33" s="63" t="s">
        <v>1765</v>
      </c>
      <c r="B33" s="64">
        <f>VLOOKUP($A33,'Return Data'!$B$7:$R$2843,3,0)</f>
        <v>44326</v>
      </c>
      <c r="C33" s="65">
        <f>VLOOKUP($A33,'Return Data'!$B$7:$R$2843,4,0)</f>
        <v>11.1144</v>
      </c>
      <c r="D33" s="65">
        <f>VLOOKUP($A33,'Return Data'!$B$7:$R$2843,10,0)</f>
        <v>1.0169999999999999</v>
      </c>
      <c r="E33" s="66">
        <f t="shared" si="0"/>
        <v>7</v>
      </c>
      <c r="F33" s="65">
        <f>VLOOKUP($A33,'Return Data'!$B$7:$R$2843,11,0)</f>
        <v>1.6694</v>
      </c>
      <c r="G33" s="66">
        <f t="shared" si="1"/>
        <v>17</v>
      </c>
      <c r="H33" s="65">
        <f>VLOOKUP($A33,'Return Data'!$B$7:$R$2843,12,0)</f>
        <v>2.5304000000000002</v>
      </c>
      <c r="I33" s="66">
        <f t="shared" si="8"/>
        <v>18</v>
      </c>
      <c r="J33" s="65">
        <f>VLOOKUP($A33,'Return Data'!$B$7:$R$2843,13,0)</f>
        <v>3.0455999999999999</v>
      </c>
      <c r="K33" s="66">
        <f t="shared" si="9"/>
        <v>13</v>
      </c>
      <c r="L33" s="65">
        <f>VLOOKUP($A33,'Return Data'!$B$7:$R$2843,17,0)</f>
        <v>4.6256000000000004</v>
      </c>
      <c r="M33" s="66">
        <f>RANK(L33,L$8:L$34,0)</f>
        <v>9</v>
      </c>
      <c r="N33" s="65"/>
      <c r="O33" s="66"/>
      <c r="P33" s="65"/>
      <c r="Q33" s="66"/>
      <c r="R33" s="65">
        <f>VLOOKUP($A33,'Return Data'!$B$7:$R$2843,16,0)</f>
        <v>4.8761999999999999</v>
      </c>
      <c r="S33" s="67">
        <f t="shared" si="5"/>
        <v>19</v>
      </c>
    </row>
    <row r="34" spans="1:19" x14ac:dyDescent="0.3">
      <c r="A34" s="63" t="s">
        <v>1766</v>
      </c>
      <c r="B34" s="64">
        <f>VLOOKUP($A34,'Return Data'!$B$7:$R$2843,3,0)</f>
        <v>44326</v>
      </c>
      <c r="C34" s="65">
        <f>VLOOKUP($A34,'Return Data'!$B$7:$R$2843,4,0)</f>
        <v>27.497299999999999</v>
      </c>
      <c r="D34" s="65">
        <f>VLOOKUP($A34,'Return Data'!$B$7:$R$2843,10,0)</f>
        <v>1.0673999999999999</v>
      </c>
      <c r="E34" s="66">
        <f t="shared" si="0"/>
        <v>3</v>
      </c>
      <c r="F34" s="65">
        <f>VLOOKUP($A34,'Return Data'!$B$7:$R$2843,11,0)</f>
        <v>1.8237000000000001</v>
      </c>
      <c r="G34" s="66">
        <f t="shared" si="1"/>
        <v>6</v>
      </c>
      <c r="H34" s="65">
        <f>VLOOKUP($A34,'Return Data'!$B$7:$R$2843,12,0)</f>
        <v>2.8454999999999999</v>
      </c>
      <c r="I34" s="66">
        <f t="shared" si="8"/>
        <v>6</v>
      </c>
      <c r="J34" s="65">
        <f>VLOOKUP($A34,'Return Data'!$B$7:$R$2843,13,0)</f>
        <v>3.4533999999999998</v>
      </c>
      <c r="K34" s="66">
        <f t="shared" si="9"/>
        <v>3</v>
      </c>
      <c r="L34" s="65">
        <f>VLOOKUP($A34,'Return Data'!$B$7:$R$2843,17,0)</f>
        <v>4.7252999999999998</v>
      </c>
      <c r="M34" s="66">
        <f>RANK(L34,L$8:L$34,0)</f>
        <v>5</v>
      </c>
      <c r="N34" s="65">
        <f>VLOOKUP($A34,'Return Data'!$B$7:$R$2843,14,0)</f>
        <v>5.2602000000000002</v>
      </c>
      <c r="O34" s="66">
        <f>RANK(N34,N$8:N$34,0)</f>
        <v>6</v>
      </c>
      <c r="P34" s="65">
        <f>VLOOKUP($A34,'Return Data'!$B$7:$R$2843,15,0)</f>
        <v>5.6040000000000001</v>
      </c>
      <c r="Q34" s="66">
        <f>RANK(P34,P$8:P$34,0)</f>
        <v>5</v>
      </c>
      <c r="R34" s="65">
        <f>VLOOKUP($A34,'Return Data'!$B$7:$R$2843,16,0)</f>
        <v>7.0370999999999997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0.88507407407407412</v>
      </c>
      <c r="E36" s="74"/>
      <c r="F36" s="75">
        <f>AVERAGE(F8:F34)</f>
        <v>1.5636222222222225</v>
      </c>
      <c r="G36" s="74"/>
      <c r="H36" s="75">
        <f>AVERAGE(H8:H34)</f>
        <v>2.4546040000000002</v>
      </c>
      <c r="I36" s="74"/>
      <c r="J36" s="75">
        <f>AVERAGE(J8:J34)</f>
        <v>2.7389520000000003</v>
      </c>
      <c r="K36" s="74"/>
      <c r="L36" s="75">
        <f>AVERAGE(L8:L34)</f>
        <v>4.217186956521739</v>
      </c>
      <c r="M36" s="74"/>
      <c r="N36" s="75">
        <f>AVERAGE(N8:N34)</f>
        <v>4.8048277777777777</v>
      </c>
      <c r="O36" s="74"/>
      <c r="P36" s="75">
        <f>AVERAGE(P8:P34)</f>
        <v>5.4314133333333325</v>
      </c>
      <c r="Q36" s="74"/>
      <c r="R36" s="75">
        <f>AVERAGE(R8:R34)</f>
        <v>5.3733629629629647</v>
      </c>
      <c r="S36" s="76"/>
    </row>
    <row r="37" spans="1:19" x14ac:dyDescent="0.3">
      <c r="A37" s="73" t="s">
        <v>28</v>
      </c>
      <c r="B37" s="74"/>
      <c r="C37" s="74"/>
      <c r="D37" s="75">
        <f>MIN(D8:D34)</f>
        <v>0.2258</v>
      </c>
      <c r="E37" s="74"/>
      <c r="F37" s="75">
        <f>MIN(F8:F34)</f>
        <v>0.38190000000000002</v>
      </c>
      <c r="G37" s="74"/>
      <c r="H37" s="75">
        <f>MIN(H8:H34)</f>
        <v>0.4582</v>
      </c>
      <c r="I37" s="74"/>
      <c r="J37" s="75">
        <f>MIN(J8:J34)</f>
        <v>-0.37340000000000001</v>
      </c>
      <c r="K37" s="74"/>
      <c r="L37" s="75">
        <f>MIN(L8:L34)</f>
        <v>1.4688000000000001</v>
      </c>
      <c r="M37" s="74"/>
      <c r="N37" s="75">
        <f>MIN(N8:N34)</f>
        <v>1.3541000000000001</v>
      </c>
      <c r="O37" s="74"/>
      <c r="P37" s="75">
        <f>MIN(P8:P34)</f>
        <v>4.7386999999999997</v>
      </c>
      <c r="Q37" s="74"/>
      <c r="R37" s="75">
        <f>MIN(R8:R34)</f>
        <v>1.8360000000000001</v>
      </c>
      <c r="S37" s="76"/>
    </row>
    <row r="38" spans="1:19" ht="15" thickBot="1" x14ac:dyDescent="0.35">
      <c r="A38" s="77" t="s">
        <v>29</v>
      </c>
      <c r="B38" s="78"/>
      <c r="C38" s="78"/>
      <c r="D38" s="79">
        <f>MAX(D8:D34)</f>
        <v>1.0919000000000001</v>
      </c>
      <c r="E38" s="78"/>
      <c r="F38" s="79">
        <f>MAX(F8:F34)</f>
        <v>1.9058999999999999</v>
      </c>
      <c r="G38" s="78"/>
      <c r="H38" s="79">
        <f>MAX(H8:H34)</f>
        <v>3.0388000000000002</v>
      </c>
      <c r="I38" s="78"/>
      <c r="J38" s="79">
        <f>MAX(J8:J34)</f>
        <v>3.6375999999999999</v>
      </c>
      <c r="K38" s="78"/>
      <c r="L38" s="79">
        <f>MAX(L8:L34)</f>
        <v>5.0579000000000001</v>
      </c>
      <c r="M38" s="78"/>
      <c r="N38" s="79">
        <f>MAX(N8:N34)</f>
        <v>5.3376999999999999</v>
      </c>
      <c r="O38" s="78"/>
      <c r="P38" s="79">
        <f>MAX(P8:P34)</f>
        <v>5.6908000000000003</v>
      </c>
      <c r="Q38" s="78"/>
      <c r="R38" s="79">
        <f>MAX(R8:R34)</f>
        <v>7.2252999999999998</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44326</v>
      </c>
      <c r="C8" s="65">
        <f>VLOOKUP($A8,'Return Data'!$B$7:$R$2843,4,0)</f>
        <v>72.55</v>
      </c>
      <c r="D8" s="65">
        <f>VLOOKUP($A8,'Return Data'!$B$7:$R$2843,10,0)</f>
        <v>1.2561</v>
      </c>
      <c r="E8" s="66">
        <f>RANK(D8,D$8:D$10,0)</f>
        <v>2</v>
      </c>
      <c r="F8" s="65">
        <f>VLOOKUP($A8,'Return Data'!$B$7:$R$2843,11,0)</f>
        <v>22.344000000000001</v>
      </c>
      <c r="G8" s="66">
        <f>RANK(F8,F$8:F$10,0)</f>
        <v>3</v>
      </c>
      <c r="H8" s="65">
        <f>VLOOKUP($A8,'Return Data'!$B$7:$R$2843,12,0)</f>
        <v>33.339500000000001</v>
      </c>
      <c r="I8" s="66">
        <f>RANK(H8,H$8:H$10,0)</f>
        <v>3</v>
      </c>
      <c r="J8" s="65">
        <f>VLOOKUP($A8,'Return Data'!$B$7:$R$2843,13,0)</f>
        <v>65.0364</v>
      </c>
      <c r="K8" s="66">
        <f>RANK(J8,J$8:J$10,0)</f>
        <v>3</v>
      </c>
      <c r="L8" s="65">
        <f>VLOOKUP($A8,'Return Data'!$B$7:$R$2843,17,0)</f>
        <v>20.1511</v>
      </c>
      <c r="M8" s="66">
        <f>RANK(L8,L$8:L$10,0)</f>
        <v>2</v>
      </c>
      <c r="N8" s="65">
        <f>VLOOKUP($A8,'Return Data'!$B$7:$R$2843,14,0)</f>
        <v>12.1402</v>
      </c>
      <c r="O8" s="66">
        <f>RANK(N8,N$8:N$10,0)</f>
        <v>3</v>
      </c>
      <c r="P8" s="65">
        <f>VLOOKUP($A8,'Return Data'!$B$7:$R$2843,15,0)</f>
        <v>17.939</v>
      </c>
      <c r="Q8" s="66">
        <f>RANK(P8,P$8:P$10,0)</f>
        <v>1</v>
      </c>
      <c r="R8" s="65">
        <f>VLOOKUP($A8,'Return Data'!$B$7:$R$2843,16,0)</f>
        <v>18.561800000000002</v>
      </c>
      <c r="S8" s="67">
        <f>RANK(R8,R$8:R$10,0)</f>
        <v>1</v>
      </c>
    </row>
    <row r="9" spans="1:20" x14ac:dyDescent="0.3">
      <c r="A9" s="63" t="s">
        <v>608</v>
      </c>
      <c r="B9" s="64">
        <f>VLOOKUP($A9,'Return Data'!$B$7:$R$2843,3,0)</f>
        <v>44326</v>
      </c>
      <c r="C9" s="65">
        <f>VLOOKUP($A9,'Return Data'!$B$7:$R$2843,4,0)</f>
        <v>78.369</v>
      </c>
      <c r="D9" s="65">
        <f>VLOOKUP($A9,'Return Data'!$B$7:$R$2843,10,0)</f>
        <v>-0.2495</v>
      </c>
      <c r="E9" s="66">
        <f>RANK(D9,D$8:D$10,0)</f>
        <v>3</v>
      </c>
      <c r="F9" s="65">
        <f>VLOOKUP($A9,'Return Data'!$B$7:$R$2843,11,0)</f>
        <v>23.668900000000001</v>
      </c>
      <c r="G9" s="66">
        <f>RANK(F9,F$8:F$10,0)</f>
        <v>2</v>
      </c>
      <c r="H9" s="65">
        <f>VLOOKUP($A9,'Return Data'!$B$7:$R$2843,12,0)</f>
        <v>36.841299999999997</v>
      </c>
      <c r="I9" s="66">
        <f>RANK(H9,H$8:H$10,0)</f>
        <v>2</v>
      </c>
      <c r="J9" s="65">
        <f>VLOOKUP($A9,'Return Data'!$B$7:$R$2843,13,0)</f>
        <v>68.658799999999999</v>
      </c>
      <c r="K9" s="66">
        <f>RANK(J9,J$8:J$10,0)</f>
        <v>2</v>
      </c>
      <c r="L9" s="65">
        <f>VLOOKUP($A9,'Return Data'!$B$7:$R$2843,17,0)</f>
        <v>18.825399999999998</v>
      </c>
      <c r="M9" s="66">
        <f>RANK(L9,L$8:L$10,0)</f>
        <v>3</v>
      </c>
      <c r="N9" s="65">
        <f>VLOOKUP($A9,'Return Data'!$B$7:$R$2843,14,0)</f>
        <v>13.8452</v>
      </c>
      <c r="O9" s="66">
        <f>RANK(N9,N$8:N$10,0)</f>
        <v>1</v>
      </c>
      <c r="P9" s="65">
        <f>VLOOKUP($A9,'Return Data'!$B$7:$R$2843,15,0)</f>
        <v>17.651299999999999</v>
      </c>
      <c r="Q9" s="66">
        <f>RANK(P9,P$8:P$10,0)</f>
        <v>2</v>
      </c>
      <c r="R9" s="65">
        <f>VLOOKUP($A9,'Return Data'!$B$7:$R$2843,16,0)</f>
        <v>15.5358</v>
      </c>
      <c r="S9" s="67">
        <f>RANK(R9,R$8:R$10,0)</f>
        <v>2</v>
      </c>
    </row>
    <row r="10" spans="1:20" x14ac:dyDescent="0.3">
      <c r="A10" s="63" t="s">
        <v>1860</v>
      </c>
      <c r="B10" s="64">
        <f>VLOOKUP($A10,'Return Data'!$B$7:$R$2843,3,0)</f>
        <v>44326</v>
      </c>
      <c r="C10" s="65">
        <f>VLOOKUP($A10,'Return Data'!$B$7:$R$2843,4,0)</f>
        <v>168.30590000000001</v>
      </c>
      <c r="D10" s="65">
        <f>VLOOKUP($A10,'Return Data'!$B$7:$R$2843,10,0)</f>
        <v>6.0909000000000004</v>
      </c>
      <c r="E10" s="66">
        <f>RANK(D10,D$8:D$10,0)</f>
        <v>1</v>
      </c>
      <c r="F10" s="65">
        <f>VLOOKUP($A10,'Return Data'!$B$7:$R$2843,11,0)</f>
        <v>41.246099999999998</v>
      </c>
      <c r="G10" s="66">
        <f>RANK(F10,F$8:F$10,0)</f>
        <v>1</v>
      </c>
      <c r="H10" s="65">
        <f>VLOOKUP($A10,'Return Data'!$B$7:$R$2843,12,0)</f>
        <v>56.8658</v>
      </c>
      <c r="I10" s="66">
        <f>RANK(H10,H$8:H$10,0)</f>
        <v>1</v>
      </c>
      <c r="J10" s="65">
        <f>VLOOKUP($A10,'Return Data'!$B$7:$R$2843,13,0)</f>
        <v>101.4619</v>
      </c>
      <c r="K10" s="66">
        <f>RANK(J10,J$8:J$10,0)</f>
        <v>1</v>
      </c>
      <c r="L10" s="65">
        <f>VLOOKUP($A10,'Return Data'!$B$7:$R$2843,17,0)</f>
        <v>23.303799999999999</v>
      </c>
      <c r="M10" s="66">
        <f>RANK(L10,L$8:L$10,0)</f>
        <v>1</v>
      </c>
      <c r="N10" s="65">
        <f>VLOOKUP($A10,'Return Data'!$B$7:$R$2843,14,0)</f>
        <v>12.2437</v>
      </c>
      <c r="O10" s="66">
        <f>RANK(N10,N$8:N$10,0)</f>
        <v>2</v>
      </c>
      <c r="P10" s="65">
        <f>VLOOKUP($A10,'Return Data'!$B$7:$R$2843,15,0)</f>
        <v>14.420299999999999</v>
      </c>
      <c r="Q10" s="66">
        <f>RANK(P10,P$8:P$10,0)</f>
        <v>3</v>
      </c>
      <c r="R10" s="65">
        <f>VLOOKUP($A10,'Return Data'!$B$7:$R$2843,16,0)</f>
        <v>13.34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2.3658333333333332</v>
      </c>
      <c r="E12" s="74"/>
      <c r="F12" s="75">
        <f>AVERAGE(F8:F10)</f>
        <v>29.086333333333332</v>
      </c>
      <c r="G12" s="74"/>
      <c r="H12" s="75">
        <f>AVERAGE(H8:H10)</f>
        <v>42.348866666666673</v>
      </c>
      <c r="I12" s="74"/>
      <c r="J12" s="75">
        <f>AVERAGE(J8:J10)</f>
        <v>78.3857</v>
      </c>
      <c r="K12" s="74"/>
      <c r="L12" s="75">
        <f>AVERAGE(L8:L10)</f>
        <v>20.760099999999998</v>
      </c>
      <c r="M12" s="74"/>
      <c r="N12" s="75">
        <f>AVERAGE(N8:N10)</f>
        <v>12.743033333333335</v>
      </c>
      <c r="O12" s="74"/>
      <c r="P12" s="75">
        <f>AVERAGE(P8:P10)</f>
        <v>16.670199999999998</v>
      </c>
      <c r="Q12" s="74"/>
      <c r="R12" s="75">
        <f>AVERAGE(R8:R10)</f>
        <v>15.812533333333334</v>
      </c>
      <c r="S12" s="76"/>
    </row>
    <row r="13" spans="1:20" x14ac:dyDescent="0.3">
      <c r="A13" s="73" t="s">
        <v>28</v>
      </c>
      <c r="B13" s="74"/>
      <c r="C13" s="74"/>
      <c r="D13" s="75">
        <f>MIN(D8:D10)</f>
        <v>-0.2495</v>
      </c>
      <c r="E13" s="74"/>
      <c r="F13" s="75">
        <f>MIN(F8:F10)</f>
        <v>22.344000000000001</v>
      </c>
      <c r="G13" s="74"/>
      <c r="H13" s="75">
        <f>MIN(H8:H10)</f>
        <v>33.339500000000001</v>
      </c>
      <c r="I13" s="74"/>
      <c r="J13" s="75">
        <f>MIN(J8:J10)</f>
        <v>65.0364</v>
      </c>
      <c r="K13" s="74"/>
      <c r="L13" s="75">
        <f>MIN(L8:L10)</f>
        <v>18.825399999999998</v>
      </c>
      <c r="M13" s="74"/>
      <c r="N13" s="75">
        <f>MIN(N8:N10)</f>
        <v>12.1402</v>
      </c>
      <c r="O13" s="74"/>
      <c r="P13" s="75">
        <f>MIN(P8:P10)</f>
        <v>14.420299999999999</v>
      </c>
      <c r="Q13" s="74"/>
      <c r="R13" s="75">
        <f>MIN(R8:R10)</f>
        <v>13.34</v>
      </c>
      <c r="S13" s="76"/>
    </row>
    <row r="14" spans="1:20" ht="15" thickBot="1" x14ac:dyDescent="0.35">
      <c r="A14" s="77" t="s">
        <v>29</v>
      </c>
      <c r="B14" s="78"/>
      <c r="C14" s="78"/>
      <c r="D14" s="79">
        <f>MAX(D8:D10)</f>
        <v>6.0909000000000004</v>
      </c>
      <c r="E14" s="78"/>
      <c r="F14" s="79">
        <f>MAX(F8:F10)</f>
        <v>41.246099999999998</v>
      </c>
      <c r="G14" s="78"/>
      <c r="H14" s="79">
        <f>MAX(H8:H10)</f>
        <v>56.8658</v>
      </c>
      <c r="I14" s="78"/>
      <c r="J14" s="79">
        <f>MAX(J8:J10)</f>
        <v>101.4619</v>
      </c>
      <c r="K14" s="78"/>
      <c r="L14" s="79">
        <f>MAX(L8:L10)</f>
        <v>23.303799999999999</v>
      </c>
      <c r="M14" s="78"/>
      <c r="N14" s="79">
        <f>MAX(N8:N10)</f>
        <v>13.8452</v>
      </c>
      <c r="O14" s="78"/>
      <c r="P14" s="79">
        <f>MAX(P8:P10)</f>
        <v>17.939</v>
      </c>
      <c r="Q14" s="78"/>
      <c r="R14" s="79">
        <f>MAX(R8:R10)</f>
        <v>18.561800000000002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44326</v>
      </c>
      <c r="C8" s="65">
        <f>VLOOKUP($A8,'Return Data'!$B$7:$R$2843,4,0)</f>
        <v>65.05</v>
      </c>
      <c r="D8" s="65">
        <f>VLOOKUP($A8,'Return Data'!$B$7:$R$2843,10,0)</f>
        <v>0.93100000000000005</v>
      </c>
      <c r="E8" s="66">
        <f>RANK(D8,D$8:D$10,0)</f>
        <v>2</v>
      </c>
      <c r="F8" s="65">
        <f>VLOOKUP($A8,'Return Data'!$B$7:$R$2843,11,0)</f>
        <v>21.543299999999999</v>
      </c>
      <c r="G8" s="66">
        <f>RANK(F8,F$8:F$10,0)</f>
        <v>3</v>
      </c>
      <c r="H8" s="65">
        <f>VLOOKUP($A8,'Return Data'!$B$7:$R$2843,12,0)</f>
        <v>32.054400000000001</v>
      </c>
      <c r="I8" s="66">
        <f>RANK(H8,H$8:H$10,0)</f>
        <v>3</v>
      </c>
      <c r="J8" s="65">
        <f>VLOOKUP($A8,'Return Data'!$B$7:$R$2843,13,0)</f>
        <v>62.9101</v>
      </c>
      <c r="K8" s="66">
        <f>RANK(J8,J$8:J$10,0)</f>
        <v>3</v>
      </c>
      <c r="L8" s="65">
        <f>VLOOKUP($A8,'Return Data'!$B$7:$R$2843,17,0)</f>
        <v>18.760200000000001</v>
      </c>
      <c r="M8" s="66">
        <f>RANK(L8,L$8:L$10,0)</f>
        <v>2</v>
      </c>
      <c r="N8" s="65">
        <f>VLOOKUP($A8,'Return Data'!$B$7:$R$2843,14,0)</f>
        <v>10.829800000000001</v>
      </c>
      <c r="O8" s="66">
        <f>RANK(N8,N$8:N$10,0)</f>
        <v>3</v>
      </c>
      <c r="P8" s="65">
        <f>VLOOKUP($A8,'Return Data'!$B$7:$R$2843,15,0)</f>
        <v>16.316099999999999</v>
      </c>
      <c r="Q8" s="66">
        <f>RANK(P8,P$8:P$10,0)</f>
        <v>1</v>
      </c>
      <c r="R8" s="65">
        <f>VLOOKUP($A8,'Return Data'!$B$7:$R$2843,16,0)</f>
        <v>14.213200000000001</v>
      </c>
      <c r="S8" s="67">
        <f>RANK(R8,R$8:R$10,0)</f>
        <v>2</v>
      </c>
    </row>
    <row r="9" spans="1:20" x14ac:dyDescent="0.3">
      <c r="A9" s="63" t="s">
        <v>607</v>
      </c>
      <c r="B9" s="64">
        <f>VLOOKUP($A9,'Return Data'!$B$7:$R$2843,3,0)</f>
        <v>44326</v>
      </c>
      <c r="C9" s="65">
        <f>VLOOKUP($A9,'Return Data'!$B$7:$R$2843,4,0)</f>
        <v>70.325999999999993</v>
      </c>
      <c r="D9" s="65">
        <f>VLOOKUP($A9,'Return Data'!$B$7:$R$2843,10,0)</f>
        <v>-0.57399999999999995</v>
      </c>
      <c r="E9" s="66">
        <f>RANK(D9,D$8:D$10,0)</f>
        <v>3</v>
      </c>
      <c r="F9" s="65">
        <f>VLOOKUP($A9,'Return Data'!$B$7:$R$2843,11,0)</f>
        <v>22.857299999999999</v>
      </c>
      <c r="G9" s="66">
        <f>RANK(F9,F$8:F$10,0)</f>
        <v>2</v>
      </c>
      <c r="H9" s="65">
        <f>VLOOKUP($A9,'Return Data'!$B$7:$R$2843,12,0)</f>
        <v>35.481999999999999</v>
      </c>
      <c r="I9" s="66">
        <f>RANK(H9,H$8:H$10,0)</f>
        <v>2</v>
      </c>
      <c r="J9" s="65">
        <f>VLOOKUP($A9,'Return Data'!$B$7:$R$2843,13,0)</f>
        <v>66.396900000000002</v>
      </c>
      <c r="K9" s="66">
        <f>RANK(J9,J$8:J$10,0)</f>
        <v>2</v>
      </c>
      <c r="L9" s="65">
        <f>VLOOKUP($A9,'Return Data'!$B$7:$R$2843,17,0)</f>
        <v>17.2042</v>
      </c>
      <c r="M9" s="66">
        <f>RANK(L9,L$8:L$10,0)</f>
        <v>3</v>
      </c>
      <c r="N9" s="65">
        <f>VLOOKUP($A9,'Return Data'!$B$7:$R$2843,14,0)</f>
        <v>12.3315</v>
      </c>
      <c r="O9" s="66">
        <f>RANK(N9,N$8:N$10,0)</f>
        <v>1</v>
      </c>
      <c r="P9" s="65">
        <f>VLOOKUP($A9,'Return Data'!$B$7:$R$2843,15,0)</f>
        <v>15.9671</v>
      </c>
      <c r="Q9" s="66">
        <f>RANK(P9,P$8:P$10,0)</f>
        <v>2</v>
      </c>
      <c r="R9" s="65">
        <f>VLOOKUP($A9,'Return Data'!$B$7:$R$2843,16,0)</f>
        <v>13.142099999999999</v>
      </c>
      <c r="S9" s="67">
        <f>RANK(R9,R$8:R$10,0)</f>
        <v>3</v>
      </c>
    </row>
    <row r="10" spans="1:20" x14ac:dyDescent="0.3">
      <c r="A10" s="63" t="s">
        <v>1861</v>
      </c>
      <c r="B10" s="64">
        <f>VLOOKUP($A10,'Return Data'!$B$7:$R$2843,3,0)</f>
        <v>44326</v>
      </c>
      <c r="C10" s="65">
        <f>VLOOKUP($A10,'Return Data'!$B$7:$R$2843,4,0)</f>
        <v>404.33247860149601</v>
      </c>
      <c r="D10" s="65">
        <f>VLOOKUP($A10,'Return Data'!$B$7:$R$2843,10,0)</f>
        <v>5.9257999999999997</v>
      </c>
      <c r="E10" s="66">
        <f>RANK(D10,D$8:D$10,0)</f>
        <v>1</v>
      </c>
      <c r="F10" s="65">
        <f>VLOOKUP($A10,'Return Data'!$B$7:$R$2843,11,0)</f>
        <v>40.809699999999999</v>
      </c>
      <c r="G10" s="66">
        <f>RANK(F10,F$8:F$10,0)</f>
        <v>1</v>
      </c>
      <c r="H10" s="65">
        <f>VLOOKUP($A10,'Return Data'!$B$7:$R$2843,12,0)</f>
        <v>56.1389</v>
      </c>
      <c r="I10" s="66">
        <f>RANK(H10,H$8:H$10,0)</f>
        <v>1</v>
      </c>
      <c r="J10" s="65">
        <f>VLOOKUP($A10,'Return Data'!$B$7:$R$2843,13,0)</f>
        <v>100.2268</v>
      </c>
      <c r="K10" s="66">
        <f>RANK(J10,J$8:J$10,0)</f>
        <v>1</v>
      </c>
      <c r="L10" s="65">
        <f>VLOOKUP($A10,'Return Data'!$B$7:$R$2843,17,0)</f>
        <v>22.5762</v>
      </c>
      <c r="M10" s="66">
        <f>RANK(L10,L$8:L$10,0)</f>
        <v>1</v>
      </c>
      <c r="N10" s="65">
        <f>VLOOKUP($A10,'Return Data'!$B$7:$R$2843,14,0)</f>
        <v>11.5359</v>
      </c>
      <c r="O10" s="66">
        <f>RANK(N10,N$8:N$10,0)</f>
        <v>2</v>
      </c>
      <c r="P10" s="65">
        <f>VLOOKUP($A10,'Return Data'!$B$7:$R$2843,15,0)</f>
        <v>13.7026</v>
      </c>
      <c r="Q10" s="66">
        <f>RANK(P10,P$8:P$10,0)</f>
        <v>3</v>
      </c>
      <c r="R10" s="65">
        <f>VLOOKUP($A10,'Return Data'!$B$7:$R$2843,16,0)</f>
        <v>17.9497</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2.0942666666666665</v>
      </c>
      <c r="E12" s="74"/>
      <c r="F12" s="75">
        <f>AVERAGE(F8:F10)</f>
        <v>28.403433333333329</v>
      </c>
      <c r="G12" s="74"/>
      <c r="H12" s="75">
        <f>AVERAGE(H8:H10)</f>
        <v>41.225099999999998</v>
      </c>
      <c r="I12" s="74"/>
      <c r="J12" s="75">
        <f>AVERAGE(J8:J10)</f>
        <v>76.511266666666671</v>
      </c>
      <c r="K12" s="74"/>
      <c r="L12" s="75">
        <f>AVERAGE(L8:L10)</f>
        <v>19.513533333333331</v>
      </c>
      <c r="M12" s="74"/>
      <c r="N12" s="75">
        <f>AVERAGE(N8:N10)</f>
        <v>11.565733333333334</v>
      </c>
      <c r="O12" s="74"/>
      <c r="P12" s="75">
        <f>AVERAGE(P8:P10)</f>
        <v>15.3286</v>
      </c>
      <c r="Q12" s="74"/>
      <c r="R12" s="75">
        <f>AVERAGE(R8:R10)</f>
        <v>15.101666666666667</v>
      </c>
      <c r="S12" s="76"/>
    </row>
    <row r="13" spans="1:20" x14ac:dyDescent="0.3">
      <c r="A13" s="73" t="s">
        <v>28</v>
      </c>
      <c r="B13" s="74"/>
      <c r="C13" s="74"/>
      <c r="D13" s="75">
        <f>MIN(D8:D10)</f>
        <v>-0.57399999999999995</v>
      </c>
      <c r="E13" s="74"/>
      <c r="F13" s="75">
        <f>MIN(F8:F10)</f>
        <v>21.543299999999999</v>
      </c>
      <c r="G13" s="74"/>
      <c r="H13" s="75">
        <f>MIN(H8:H10)</f>
        <v>32.054400000000001</v>
      </c>
      <c r="I13" s="74"/>
      <c r="J13" s="75">
        <f>MIN(J8:J10)</f>
        <v>62.9101</v>
      </c>
      <c r="K13" s="74"/>
      <c r="L13" s="75">
        <f>MIN(L8:L10)</f>
        <v>17.2042</v>
      </c>
      <c r="M13" s="74"/>
      <c r="N13" s="75">
        <f>MIN(N8:N10)</f>
        <v>10.829800000000001</v>
      </c>
      <c r="O13" s="74"/>
      <c r="P13" s="75">
        <f>MIN(P8:P10)</f>
        <v>13.7026</v>
      </c>
      <c r="Q13" s="74"/>
      <c r="R13" s="75">
        <f>MIN(R8:R10)</f>
        <v>13.142099999999999</v>
      </c>
      <c r="S13" s="76"/>
    </row>
    <row r="14" spans="1:20" ht="15" thickBot="1" x14ac:dyDescent="0.35">
      <c r="A14" s="77" t="s">
        <v>29</v>
      </c>
      <c r="B14" s="78"/>
      <c r="C14" s="78"/>
      <c r="D14" s="79">
        <f>MAX(D8:D10)</f>
        <v>5.9257999999999997</v>
      </c>
      <c r="E14" s="78"/>
      <c r="F14" s="79">
        <f>MAX(F8:F10)</f>
        <v>40.809699999999999</v>
      </c>
      <c r="G14" s="78"/>
      <c r="H14" s="79">
        <f>MAX(H8:H10)</f>
        <v>56.1389</v>
      </c>
      <c r="I14" s="78"/>
      <c r="J14" s="79">
        <f>MAX(J8:J10)</f>
        <v>100.2268</v>
      </c>
      <c r="K14" s="78"/>
      <c r="L14" s="79">
        <f>MAX(L8:L10)</f>
        <v>22.5762</v>
      </c>
      <c r="M14" s="78"/>
      <c r="N14" s="79">
        <f>MAX(N8:N10)</f>
        <v>12.3315</v>
      </c>
      <c r="O14" s="78"/>
      <c r="P14" s="79">
        <f>MAX(P8:P10)</f>
        <v>16.316099999999999</v>
      </c>
      <c r="Q14" s="78"/>
      <c r="R14" s="79">
        <f>MAX(R8:R10)</f>
        <v>17.9497</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44326</v>
      </c>
      <c r="C8" s="65">
        <f>VLOOKUP($A8,'Return Data'!$B$7:$R$2843,4,0)</f>
        <v>69.290400000000005</v>
      </c>
      <c r="D8" s="65">
        <f>VLOOKUP($A8,'Return Data'!$B$7:$R$2843,10,0)</f>
        <v>9.4374000000000002</v>
      </c>
      <c r="E8" s="66">
        <f>RANK(D8,D$8:D$23,0)</f>
        <v>2</v>
      </c>
      <c r="F8" s="65">
        <f>VLOOKUP($A8,'Return Data'!$B$7:$R$2843,11,0)</f>
        <v>37.649500000000003</v>
      </c>
      <c r="G8" s="66">
        <f>RANK(F8,F$8:F$23,0)</f>
        <v>2</v>
      </c>
      <c r="H8" s="65">
        <f>VLOOKUP($A8,'Return Data'!$B$7:$R$2843,12,0)</f>
        <v>50.945</v>
      </c>
      <c r="I8" s="66">
        <f>RANK(H8,H$8:H$23,0)</f>
        <v>3</v>
      </c>
      <c r="J8" s="65">
        <f>VLOOKUP($A8,'Return Data'!$B$7:$R$2843,13,0)</f>
        <v>82.702799999999996</v>
      </c>
      <c r="K8" s="66">
        <f>RANK(J8,J$8:J$23,0)</f>
        <v>3</v>
      </c>
      <c r="L8" s="65">
        <f>VLOOKUP($A8,'Return Data'!$B$7:$R$2843,17,0)</f>
        <v>15.7197</v>
      </c>
      <c r="M8" s="66">
        <f>RANK(L8,L$8:L$23,0)</f>
        <v>11</v>
      </c>
      <c r="N8" s="65">
        <f>VLOOKUP($A8,'Return Data'!$B$7:$R$2843,14,0)</f>
        <v>1.9892000000000001</v>
      </c>
      <c r="O8" s="66">
        <f>RANK(N8,N$8:N$23,0)</f>
        <v>12</v>
      </c>
      <c r="P8" s="65">
        <f>VLOOKUP($A8,'Return Data'!$B$7:$R$2843,15,0)</f>
        <v>11.5299</v>
      </c>
      <c r="Q8" s="66">
        <f>RANK(P8,P$8:P$23,0)</f>
        <v>11</v>
      </c>
      <c r="R8" s="65">
        <f>VLOOKUP($A8,'Return Data'!$B$7:$R$2843,16,0)</f>
        <v>17.1614</v>
      </c>
      <c r="S8" s="67">
        <f>RANK(R8,R$8:R$23,0)</f>
        <v>3</v>
      </c>
    </row>
    <row r="9" spans="1:19" s="68" customFormat="1" x14ac:dyDescent="0.3">
      <c r="A9" s="63" t="s">
        <v>12</v>
      </c>
      <c r="B9" s="64">
        <f>VLOOKUP($A9,'Return Data'!$B$7:$R$2843,3,0)</f>
        <v>44326</v>
      </c>
      <c r="C9" s="65">
        <f>VLOOKUP($A9,'Return Data'!$B$7:$R$2843,4,0)</f>
        <v>384.13799999999998</v>
      </c>
      <c r="D9" s="65">
        <f>VLOOKUP($A9,'Return Data'!$B$7:$R$2843,10,0)</f>
        <v>0.76619999999999999</v>
      </c>
      <c r="E9" s="66">
        <f t="shared" ref="E9:E23" si="0">RANK(D9,D$8:D$23,0)</f>
        <v>12</v>
      </c>
      <c r="F9" s="65">
        <f>VLOOKUP($A9,'Return Data'!$B$7:$R$2843,11,0)</f>
        <v>23.2227</v>
      </c>
      <c r="G9" s="66">
        <f t="shared" ref="G9:I9" si="1">RANK(F9,F$8:F$23,0)</f>
        <v>11</v>
      </c>
      <c r="H9" s="65">
        <f>VLOOKUP($A9,'Return Data'!$B$7:$R$2843,12,0)</f>
        <v>36.4054</v>
      </c>
      <c r="I9" s="66">
        <f t="shared" si="1"/>
        <v>11</v>
      </c>
      <c r="J9" s="65">
        <f>VLOOKUP($A9,'Return Data'!$B$7:$R$2843,13,0)</f>
        <v>69.729200000000006</v>
      </c>
      <c r="K9" s="66">
        <f t="shared" ref="K9:K23" si="2">RANK(J9,J$8:J$23,0)</f>
        <v>9</v>
      </c>
      <c r="L9" s="65">
        <f>VLOOKUP($A9,'Return Data'!$B$7:$R$2843,17,0)</f>
        <v>12.917999999999999</v>
      </c>
      <c r="M9" s="66">
        <f t="shared" ref="M9:M23" si="3">RANK(L9,L$8:L$23,0)</f>
        <v>16</v>
      </c>
      <c r="N9" s="65">
        <f>VLOOKUP($A9,'Return Data'!$B$7:$R$2843,14,0)</f>
        <v>7.5595999999999997</v>
      </c>
      <c r="O9" s="66">
        <f t="shared" ref="O9:O23" si="4">RANK(N9,N$8:N$23,0)</f>
        <v>8</v>
      </c>
      <c r="P9" s="65">
        <f>VLOOKUP($A9,'Return Data'!$B$7:$R$2843,15,0)</f>
        <v>13.778499999999999</v>
      </c>
      <c r="Q9" s="66">
        <f t="shared" ref="Q9:Q23" si="5">RANK(P9,P$8:P$23,0)</f>
        <v>8</v>
      </c>
      <c r="R9" s="65">
        <f>VLOOKUP($A9,'Return Data'!$B$7:$R$2843,16,0)</f>
        <v>15.303900000000001</v>
      </c>
      <c r="S9" s="67">
        <f t="shared" ref="S9:S23" si="6">RANK(R9,R$8:R$23,0)</f>
        <v>6</v>
      </c>
    </row>
    <row r="10" spans="1:19" s="68" customFormat="1" x14ac:dyDescent="0.3">
      <c r="A10" s="63" t="s">
        <v>13</v>
      </c>
      <c r="B10" s="64">
        <f>VLOOKUP($A10,'Return Data'!$B$7:$R$2843,3,0)</f>
        <v>44326</v>
      </c>
      <c r="C10" s="65">
        <f>VLOOKUP($A10,'Return Data'!$B$7:$R$2843,4,0)</f>
        <v>222.66</v>
      </c>
      <c r="D10" s="65">
        <f>VLOOKUP($A10,'Return Data'!$B$7:$R$2843,10,0)</f>
        <v>6.9451999999999998</v>
      </c>
      <c r="E10" s="66">
        <f t="shared" si="0"/>
        <v>3</v>
      </c>
      <c r="F10" s="65">
        <f>VLOOKUP($A10,'Return Data'!$B$7:$R$2843,11,0)</f>
        <v>34.676099999999998</v>
      </c>
      <c r="G10" s="66">
        <f t="shared" ref="G10:I10" si="7">RANK(F10,F$8:F$23,0)</f>
        <v>4</v>
      </c>
      <c r="H10" s="65">
        <f>VLOOKUP($A10,'Return Data'!$B$7:$R$2843,12,0)</f>
        <v>41.362499999999997</v>
      </c>
      <c r="I10" s="66">
        <f t="shared" si="7"/>
        <v>7</v>
      </c>
      <c r="J10" s="65">
        <f>VLOOKUP($A10,'Return Data'!$B$7:$R$2843,13,0)</f>
        <v>76.728300000000004</v>
      </c>
      <c r="K10" s="66">
        <f t="shared" si="2"/>
        <v>5</v>
      </c>
      <c r="L10" s="65">
        <f>VLOOKUP($A10,'Return Data'!$B$7:$R$2843,17,0)</f>
        <v>21.7666</v>
      </c>
      <c r="M10" s="66">
        <f t="shared" si="3"/>
        <v>1</v>
      </c>
      <c r="N10" s="65">
        <f>VLOOKUP($A10,'Return Data'!$B$7:$R$2843,14,0)</f>
        <v>13.604799999999999</v>
      </c>
      <c r="O10" s="66">
        <f t="shared" si="4"/>
        <v>1</v>
      </c>
      <c r="P10" s="65">
        <f>VLOOKUP($A10,'Return Data'!$B$7:$R$2843,15,0)</f>
        <v>14.0199</v>
      </c>
      <c r="Q10" s="66">
        <f t="shared" si="5"/>
        <v>7</v>
      </c>
      <c r="R10" s="65">
        <f>VLOOKUP($A10,'Return Data'!$B$7:$R$2843,16,0)</f>
        <v>17.450700000000001</v>
      </c>
      <c r="S10" s="67">
        <f t="shared" si="6"/>
        <v>2</v>
      </c>
    </row>
    <row r="11" spans="1:19" s="68" customFormat="1" x14ac:dyDescent="0.3">
      <c r="A11" s="63" t="s">
        <v>14</v>
      </c>
      <c r="B11" s="64">
        <f>VLOOKUP($A11,'Return Data'!$B$7:$R$2843,3,0)</f>
        <v>44326</v>
      </c>
      <c r="C11" s="65">
        <f>VLOOKUP($A11,'Return Data'!$B$7:$R$2843,4,0)</f>
        <v>14.01</v>
      </c>
      <c r="D11" s="65">
        <f>VLOOKUP($A11,'Return Data'!$B$7:$R$2843,10,0)</f>
        <v>4.4743000000000004</v>
      </c>
      <c r="E11" s="66">
        <f t="shared" si="0"/>
        <v>4</v>
      </c>
      <c r="F11" s="65">
        <f>VLOOKUP($A11,'Return Data'!$B$7:$R$2843,11,0)</f>
        <v>26.443999999999999</v>
      </c>
      <c r="G11" s="66">
        <f t="shared" ref="G11:I11" si="8">RANK(F11,F$8:F$23,0)</f>
        <v>9</v>
      </c>
      <c r="H11" s="65">
        <f>VLOOKUP($A11,'Return Data'!$B$7:$R$2843,12,0)</f>
        <v>38.029600000000002</v>
      </c>
      <c r="I11" s="66">
        <f t="shared" si="8"/>
        <v>9</v>
      </c>
      <c r="J11" s="65">
        <f>VLOOKUP($A11,'Return Data'!$B$7:$R$2843,13,0)</f>
        <v>65.017700000000005</v>
      </c>
      <c r="K11" s="66">
        <f t="shared" si="2"/>
        <v>11</v>
      </c>
      <c r="L11" s="65">
        <f>VLOOKUP($A11,'Return Data'!$B$7:$R$2843,17,0)</f>
        <v>17.1722</v>
      </c>
      <c r="M11" s="66">
        <f t="shared" si="3"/>
        <v>7</v>
      </c>
      <c r="N11" s="65"/>
      <c r="O11" s="66"/>
      <c r="P11" s="65"/>
      <c r="Q11" s="66"/>
      <c r="R11" s="65">
        <f>VLOOKUP($A11,'Return Data'!$B$7:$R$2843,16,0)</f>
        <v>13.1807</v>
      </c>
      <c r="S11" s="67">
        <f t="shared" si="6"/>
        <v>11</v>
      </c>
    </row>
    <row r="12" spans="1:19" s="68" customFormat="1" x14ac:dyDescent="0.3">
      <c r="A12" s="63" t="s">
        <v>15</v>
      </c>
      <c r="B12" s="64">
        <f>VLOOKUP($A12,'Return Data'!$B$7:$R$2843,3,0)</f>
        <v>44326</v>
      </c>
      <c r="C12" s="65">
        <f>VLOOKUP($A12,'Return Data'!$B$7:$R$2843,4,0)</f>
        <v>75.14</v>
      </c>
      <c r="D12" s="65">
        <f>VLOOKUP($A12,'Return Data'!$B$7:$R$2843,10,0)</f>
        <v>12.0322</v>
      </c>
      <c r="E12" s="66">
        <f t="shared" si="0"/>
        <v>1</v>
      </c>
      <c r="F12" s="65">
        <f>VLOOKUP($A12,'Return Data'!$B$7:$R$2843,11,0)</f>
        <v>47.2179</v>
      </c>
      <c r="G12" s="66">
        <f t="shared" ref="G12:I12" si="9">RANK(F12,F$8:F$23,0)</f>
        <v>1</v>
      </c>
      <c r="H12" s="65">
        <f>VLOOKUP($A12,'Return Data'!$B$7:$R$2843,12,0)</f>
        <v>67.349699999999999</v>
      </c>
      <c r="I12" s="66">
        <f t="shared" si="9"/>
        <v>1</v>
      </c>
      <c r="J12" s="65">
        <f>VLOOKUP($A12,'Return Data'!$B$7:$R$2843,13,0)</f>
        <v>116.4794</v>
      </c>
      <c r="K12" s="66">
        <f t="shared" si="2"/>
        <v>1</v>
      </c>
      <c r="L12" s="65">
        <f>VLOOKUP($A12,'Return Data'!$B$7:$R$2843,17,0)</f>
        <v>19.627800000000001</v>
      </c>
      <c r="M12" s="66">
        <f t="shared" si="3"/>
        <v>3</v>
      </c>
      <c r="N12" s="65">
        <f>VLOOKUP($A12,'Return Data'!$B$7:$R$2843,14,0)</f>
        <v>8.0616000000000003</v>
      </c>
      <c r="O12" s="66">
        <f t="shared" si="4"/>
        <v>7</v>
      </c>
      <c r="P12" s="65">
        <f>VLOOKUP($A12,'Return Data'!$B$7:$R$2843,15,0)</f>
        <v>16.396000000000001</v>
      </c>
      <c r="Q12" s="66">
        <f t="shared" si="5"/>
        <v>2</v>
      </c>
      <c r="R12" s="65">
        <f>VLOOKUP($A12,'Return Data'!$B$7:$R$2843,16,0)</f>
        <v>15.8979</v>
      </c>
      <c r="S12" s="67">
        <f t="shared" si="6"/>
        <v>5</v>
      </c>
    </row>
    <row r="13" spans="1:19" s="68" customFormat="1" x14ac:dyDescent="0.3">
      <c r="A13" s="63" t="s">
        <v>16</v>
      </c>
      <c r="B13" s="64">
        <f>VLOOKUP($A13,'Return Data'!$B$7:$R$2843,3,0)</f>
        <v>44326</v>
      </c>
      <c r="C13" s="65">
        <f>VLOOKUP($A13,'Return Data'!$B$7:$R$2843,4,0)</f>
        <v>16.017199999999999</v>
      </c>
      <c r="D13" s="65">
        <f>VLOOKUP($A13,'Return Data'!$B$7:$R$2843,10,0)</f>
        <v>-0.26400000000000001</v>
      </c>
      <c r="E13" s="66">
        <f t="shared" si="0"/>
        <v>14</v>
      </c>
      <c r="F13" s="65">
        <f>VLOOKUP($A13,'Return Data'!$B$7:$R$2843,11,0)</f>
        <v>18.449400000000001</v>
      </c>
      <c r="G13" s="66">
        <f t="shared" ref="G13:I13" si="10">RANK(F13,F$8:F$23,0)</f>
        <v>15</v>
      </c>
      <c r="H13" s="65">
        <f>VLOOKUP($A13,'Return Data'!$B$7:$R$2843,12,0)</f>
        <v>30.226400000000002</v>
      </c>
      <c r="I13" s="66">
        <f t="shared" si="10"/>
        <v>13</v>
      </c>
      <c r="J13" s="65">
        <f>VLOOKUP($A13,'Return Data'!$B$7:$R$2843,13,0)</f>
        <v>56.814599999999999</v>
      </c>
      <c r="K13" s="66">
        <f t="shared" si="2"/>
        <v>13</v>
      </c>
      <c r="L13" s="65">
        <f>VLOOKUP($A13,'Return Data'!$B$7:$R$2843,17,0)</f>
        <v>14.477</v>
      </c>
      <c r="M13" s="66">
        <f t="shared" si="3"/>
        <v>13</v>
      </c>
      <c r="N13" s="65">
        <f>VLOOKUP($A13,'Return Data'!$B$7:$R$2843,14,0)</f>
        <v>3.9207999999999998</v>
      </c>
      <c r="O13" s="66">
        <f t="shared" si="4"/>
        <v>11</v>
      </c>
      <c r="P13" s="65">
        <f>VLOOKUP($A13,'Return Data'!$B$7:$R$2843,15,0)</f>
        <v>10.018599999999999</v>
      </c>
      <c r="Q13" s="66">
        <f t="shared" si="5"/>
        <v>12</v>
      </c>
      <c r="R13" s="65">
        <f>VLOOKUP($A13,'Return Data'!$B$7:$R$2843,16,0)</f>
        <v>8.6524999999999999</v>
      </c>
      <c r="S13" s="67">
        <f t="shared" si="6"/>
        <v>15</v>
      </c>
    </row>
    <row r="14" spans="1:19" s="68" customFormat="1" x14ac:dyDescent="0.3">
      <c r="A14" s="63" t="s">
        <v>17</v>
      </c>
      <c r="B14" s="64">
        <f>VLOOKUP($A14,'Return Data'!$B$7:$R$2843,3,0)</f>
        <v>44326</v>
      </c>
      <c r="C14" s="65">
        <f>VLOOKUP($A14,'Return Data'!$B$7:$R$2843,4,0)</f>
        <v>46.651000000000003</v>
      </c>
      <c r="D14" s="65">
        <f>VLOOKUP($A14,'Return Data'!$B$7:$R$2843,10,0)</f>
        <v>0.77569999999999995</v>
      </c>
      <c r="E14" s="66">
        <f t="shared" si="0"/>
        <v>11</v>
      </c>
      <c r="F14" s="65">
        <f>VLOOKUP($A14,'Return Data'!$B$7:$R$2843,11,0)</f>
        <v>27.395600000000002</v>
      </c>
      <c r="G14" s="66">
        <f t="shared" ref="G14:I14" si="11">RANK(F14,F$8:F$23,0)</f>
        <v>6</v>
      </c>
      <c r="H14" s="65">
        <f>VLOOKUP($A14,'Return Data'!$B$7:$R$2843,12,0)</f>
        <v>43.115699999999997</v>
      </c>
      <c r="I14" s="66">
        <f t="shared" si="11"/>
        <v>4</v>
      </c>
      <c r="J14" s="65">
        <f>VLOOKUP($A14,'Return Data'!$B$7:$R$2843,13,0)</f>
        <v>74.8309</v>
      </c>
      <c r="K14" s="66">
        <f t="shared" si="2"/>
        <v>6</v>
      </c>
      <c r="L14" s="65">
        <f>VLOOKUP($A14,'Return Data'!$B$7:$R$2843,17,0)</f>
        <v>19.482199999999999</v>
      </c>
      <c r="M14" s="66">
        <f t="shared" si="3"/>
        <v>4</v>
      </c>
      <c r="N14" s="65">
        <f>VLOOKUP($A14,'Return Data'!$B$7:$R$2843,14,0)</f>
        <v>11.101900000000001</v>
      </c>
      <c r="O14" s="66">
        <f t="shared" si="4"/>
        <v>4</v>
      </c>
      <c r="P14" s="65">
        <f>VLOOKUP($A14,'Return Data'!$B$7:$R$2843,15,0)</f>
        <v>17.1418</v>
      </c>
      <c r="Q14" s="66">
        <f t="shared" si="5"/>
        <v>1</v>
      </c>
      <c r="R14" s="65">
        <f>VLOOKUP($A14,'Return Data'!$B$7:$R$2843,16,0)</f>
        <v>15.018000000000001</v>
      </c>
      <c r="S14" s="67">
        <f t="shared" si="6"/>
        <v>8</v>
      </c>
    </row>
    <row r="15" spans="1:19" s="68" customFormat="1" x14ac:dyDescent="0.3">
      <c r="A15" s="63" t="s">
        <v>18</v>
      </c>
      <c r="B15" s="64">
        <f>VLOOKUP($A15,'Return Data'!$B$7:$R$2843,3,0)</f>
        <v>44326</v>
      </c>
      <c r="C15" s="65">
        <f>VLOOKUP($A15,'Return Data'!$B$7:$R$2843,4,0)</f>
        <v>50.436999999999998</v>
      </c>
      <c r="D15" s="65">
        <f>VLOOKUP($A15,'Return Data'!$B$7:$R$2843,10,0)</f>
        <v>2.9641999999999999</v>
      </c>
      <c r="E15" s="66">
        <f t="shared" si="0"/>
        <v>7</v>
      </c>
      <c r="F15" s="65">
        <f>VLOOKUP($A15,'Return Data'!$B$7:$R$2843,11,0)</f>
        <v>26.535399999999999</v>
      </c>
      <c r="G15" s="66">
        <f t="shared" ref="G15:I15" si="12">RANK(F15,F$8:F$23,0)</f>
        <v>7</v>
      </c>
      <c r="H15" s="65">
        <f>VLOOKUP($A15,'Return Data'!$B$7:$R$2843,12,0)</f>
        <v>38.070099999999996</v>
      </c>
      <c r="I15" s="66">
        <f t="shared" si="12"/>
        <v>8</v>
      </c>
      <c r="J15" s="65">
        <f>VLOOKUP($A15,'Return Data'!$B$7:$R$2843,13,0)</f>
        <v>73.001999999999995</v>
      </c>
      <c r="K15" s="66">
        <f t="shared" si="2"/>
        <v>7</v>
      </c>
      <c r="L15" s="65">
        <f>VLOOKUP($A15,'Return Data'!$B$7:$R$2843,17,0)</f>
        <v>17.866199999999999</v>
      </c>
      <c r="M15" s="66">
        <f t="shared" si="3"/>
        <v>6</v>
      </c>
      <c r="N15" s="65">
        <f>VLOOKUP($A15,'Return Data'!$B$7:$R$2843,14,0)</f>
        <v>8.9268000000000001</v>
      </c>
      <c r="O15" s="66">
        <f t="shared" si="4"/>
        <v>6</v>
      </c>
      <c r="P15" s="65">
        <f>VLOOKUP($A15,'Return Data'!$B$7:$R$2843,15,0)</f>
        <v>14.9968</v>
      </c>
      <c r="Q15" s="66">
        <f t="shared" si="5"/>
        <v>5</v>
      </c>
      <c r="R15" s="65">
        <f>VLOOKUP($A15,'Return Data'!$B$7:$R$2843,16,0)</f>
        <v>18.4146</v>
      </c>
      <c r="S15" s="67">
        <f t="shared" si="6"/>
        <v>1</v>
      </c>
    </row>
    <row r="16" spans="1:19" s="68" customFormat="1" x14ac:dyDescent="0.3">
      <c r="A16" s="63" t="s">
        <v>19</v>
      </c>
      <c r="B16" s="64">
        <f>VLOOKUP($A16,'Return Data'!$B$7:$R$2843,3,0)</f>
        <v>44326</v>
      </c>
      <c r="C16" s="65">
        <f>VLOOKUP($A16,'Return Data'!$B$7:$R$2843,4,0)</f>
        <v>106.3045</v>
      </c>
      <c r="D16" s="65">
        <f>VLOOKUP($A16,'Return Data'!$B$7:$R$2843,10,0)</f>
        <v>3.4289000000000001</v>
      </c>
      <c r="E16" s="66">
        <f t="shared" si="0"/>
        <v>5</v>
      </c>
      <c r="F16" s="65">
        <f>VLOOKUP($A16,'Return Data'!$B$7:$R$2843,11,0)</f>
        <v>29.118099999999998</v>
      </c>
      <c r="G16" s="66">
        <f t="shared" ref="G16:I16" si="13">RANK(F16,F$8:F$23,0)</f>
        <v>5</v>
      </c>
      <c r="H16" s="65">
        <f>VLOOKUP($A16,'Return Data'!$B$7:$R$2843,12,0)</f>
        <v>41.918500000000002</v>
      </c>
      <c r="I16" s="66">
        <f t="shared" si="13"/>
        <v>6</v>
      </c>
      <c r="J16" s="65">
        <f>VLOOKUP($A16,'Return Data'!$B$7:$R$2843,13,0)</f>
        <v>77.3429</v>
      </c>
      <c r="K16" s="66">
        <f t="shared" si="2"/>
        <v>4</v>
      </c>
      <c r="L16" s="65">
        <f>VLOOKUP($A16,'Return Data'!$B$7:$R$2843,17,0)</f>
        <v>19.207000000000001</v>
      </c>
      <c r="M16" s="66">
        <f t="shared" si="3"/>
        <v>5</v>
      </c>
      <c r="N16" s="65">
        <f>VLOOKUP($A16,'Return Data'!$B$7:$R$2843,14,0)</f>
        <v>11.2728</v>
      </c>
      <c r="O16" s="66">
        <f t="shared" si="4"/>
        <v>3</v>
      </c>
      <c r="P16" s="65">
        <f>VLOOKUP($A16,'Return Data'!$B$7:$R$2843,15,0)</f>
        <v>15.8233</v>
      </c>
      <c r="Q16" s="66">
        <f t="shared" si="5"/>
        <v>3</v>
      </c>
      <c r="R16" s="65">
        <f>VLOOKUP($A16,'Return Data'!$B$7:$R$2843,16,0)</f>
        <v>14.479799999999999</v>
      </c>
      <c r="S16" s="67">
        <f t="shared" si="6"/>
        <v>9</v>
      </c>
    </row>
    <row r="17" spans="1:19" s="68" customFormat="1" x14ac:dyDescent="0.3">
      <c r="A17" s="63" t="s">
        <v>20</v>
      </c>
      <c r="B17" s="64">
        <f>VLOOKUP($A17,'Return Data'!$B$7:$R$2843,3,0)</f>
        <v>44326</v>
      </c>
      <c r="C17" s="65">
        <f>VLOOKUP($A17,'Return Data'!$B$7:$R$2843,4,0)</f>
        <v>69.099999999999994</v>
      </c>
      <c r="D17" s="65">
        <f>VLOOKUP($A17,'Return Data'!$B$7:$R$2843,10,0)</f>
        <v>1.4386000000000001</v>
      </c>
      <c r="E17" s="66">
        <f t="shared" si="0"/>
        <v>8</v>
      </c>
      <c r="F17" s="65">
        <f>VLOOKUP($A17,'Return Data'!$B$7:$R$2843,11,0)</f>
        <v>26.510400000000001</v>
      </c>
      <c r="G17" s="66">
        <f t="shared" ref="G17:I17" si="14">RANK(F17,F$8:F$23,0)</f>
        <v>8</v>
      </c>
      <c r="H17" s="65">
        <f>VLOOKUP($A17,'Return Data'!$B$7:$R$2843,12,0)</f>
        <v>42.739100000000001</v>
      </c>
      <c r="I17" s="66">
        <f t="shared" si="14"/>
        <v>5</v>
      </c>
      <c r="J17" s="65">
        <f>VLOOKUP($A17,'Return Data'!$B$7:$R$2843,13,0)</f>
        <v>71.634399999999999</v>
      </c>
      <c r="K17" s="66">
        <f t="shared" si="2"/>
        <v>8</v>
      </c>
      <c r="L17" s="65">
        <f>VLOOKUP($A17,'Return Data'!$B$7:$R$2843,17,0)</f>
        <v>12.986800000000001</v>
      </c>
      <c r="M17" s="66">
        <f t="shared" si="3"/>
        <v>15</v>
      </c>
      <c r="N17" s="65">
        <f>VLOOKUP($A17,'Return Data'!$B$7:$R$2843,14,0)</f>
        <v>9.2017000000000007</v>
      </c>
      <c r="O17" s="66">
        <f t="shared" si="4"/>
        <v>5</v>
      </c>
      <c r="P17" s="65">
        <f>VLOOKUP($A17,'Return Data'!$B$7:$R$2843,15,0)</f>
        <v>11.6868</v>
      </c>
      <c r="Q17" s="66">
        <f t="shared" si="5"/>
        <v>10</v>
      </c>
      <c r="R17" s="65">
        <f>VLOOKUP($A17,'Return Data'!$B$7:$R$2843,16,0)</f>
        <v>13.589600000000001</v>
      </c>
      <c r="S17" s="67">
        <f t="shared" si="6"/>
        <v>10</v>
      </c>
    </row>
    <row r="18" spans="1:19" s="68" customFormat="1" x14ac:dyDescent="0.3">
      <c r="A18" s="63" t="s">
        <v>21</v>
      </c>
      <c r="B18" s="64">
        <f>VLOOKUP($A18,'Return Data'!$B$7:$R$2843,3,0)</f>
        <v>44326</v>
      </c>
      <c r="C18" s="65">
        <f>VLOOKUP($A18,'Return Data'!$B$7:$R$2843,4,0)</f>
        <v>177.80119999999999</v>
      </c>
      <c r="D18" s="65">
        <f>VLOOKUP($A18,'Return Data'!$B$7:$R$2843,10,0)</f>
        <v>-1.486</v>
      </c>
      <c r="E18" s="66">
        <f t="shared" si="0"/>
        <v>16</v>
      </c>
      <c r="F18" s="65">
        <f>VLOOKUP($A18,'Return Data'!$B$7:$R$2843,11,0)</f>
        <v>15.8497</v>
      </c>
      <c r="G18" s="66">
        <f t="shared" ref="G18:I18" si="15">RANK(F18,F$8:F$23,0)</f>
        <v>16</v>
      </c>
      <c r="H18" s="65">
        <f>VLOOKUP($A18,'Return Data'!$B$7:$R$2843,12,0)</f>
        <v>26.7669</v>
      </c>
      <c r="I18" s="66">
        <f t="shared" si="15"/>
        <v>15</v>
      </c>
      <c r="J18" s="65">
        <f>VLOOKUP($A18,'Return Data'!$B$7:$R$2843,13,0)</f>
        <v>53.591999999999999</v>
      </c>
      <c r="K18" s="66">
        <f t="shared" si="2"/>
        <v>15</v>
      </c>
      <c r="L18" s="65">
        <f>VLOOKUP($A18,'Return Data'!$B$7:$R$2843,17,0)</f>
        <v>14.348000000000001</v>
      </c>
      <c r="M18" s="66">
        <f t="shared" si="3"/>
        <v>14</v>
      </c>
      <c r="N18" s="65">
        <f>VLOOKUP($A18,'Return Data'!$B$7:$R$2843,14,0)</f>
        <v>6.5132000000000003</v>
      </c>
      <c r="O18" s="66">
        <f t="shared" si="4"/>
        <v>10</v>
      </c>
      <c r="P18" s="65">
        <f>VLOOKUP($A18,'Return Data'!$B$7:$R$2843,15,0)</f>
        <v>15.7707</v>
      </c>
      <c r="Q18" s="66">
        <f t="shared" si="5"/>
        <v>4</v>
      </c>
      <c r="R18" s="65">
        <f>VLOOKUP($A18,'Return Data'!$B$7:$R$2843,16,0)</f>
        <v>16.1876</v>
      </c>
      <c r="S18" s="67">
        <f t="shared" si="6"/>
        <v>4</v>
      </c>
    </row>
    <row r="19" spans="1:19" s="68" customFormat="1" x14ac:dyDescent="0.3">
      <c r="A19" s="63" t="s">
        <v>22</v>
      </c>
      <c r="B19" s="64">
        <f>VLOOKUP($A19,'Return Data'!$B$7:$R$2843,3,0)</f>
        <v>44326</v>
      </c>
      <c r="C19" s="65">
        <f>VLOOKUP($A19,'Return Data'!$B$7:$R$2843,4,0)</f>
        <v>13.072800000000001</v>
      </c>
      <c r="D19" s="65">
        <f>VLOOKUP($A19,'Return Data'!$B$7:$R$2843,10,0)</f>
        <v>2.9670999999999998</v>
      </c>
      <c r="E19" s="66">
        <f t="shared" si="0"/>
        <v>6</v>
      </c>
      <c r="F19" s="65">
        <f>VLOOKUP($A19,'Return Data'!$B$7:$R$2843,11,0)</f>
        <v>21.875</v>
      </c>
      <c r="G19" s="66">
        <f t="shared" ref="G19:I19" si="16">RANK(F19,F$8:F$23,0)</f>
        <v>12</v>
      </c>
      <c r="H19" s="65">
        <f>VLOOKUP($A19,'Return Data'!$B$7:$R$2843,12,0)</f>
        <v>29.594100000000001</v>
      </c>
      <c r="I19" s="66">
        <f t="shared" si="16"/>
        <v>14</v>
      </c>
      <c r="J19" s="65">
        <f>VLOOKUP($A19,'Return Data'!$B$7:$R$2843,13,0)</f>
        <v>53.9208</v>
      </c>
      <c r="K19" s="66">
        <f t="shared" si="2"/>
        <v>14</v>
      </c>
      <c r="L19" s="65">
        <f>VLOOKUP($A19,'Return Data'!$B$7:$R$2843,17,0)</f>
        <v>16.206700000000001</v>
      </c>
      <c r="M19" s="66">
        <f t="shared" si="3"/>
        <v>9</v>
      </c>
      <c r="N19" s="65"/>
      <c r="O19" s="66"/>
      <c r="P19" s="65"/>
      <c r="Q19" s="66"/>
      <c r="R19" s="65">
        <f>VLOOKUP($A19,'Return Data'!$B$7:$R$2843,16,0)</f>
        <v>9.9404000000000003</v>
      </c>
      <c r="S19" s="67">
        <f t="shared" si="6"/>
        <v>14</v>
      </c>
    </row>
    <row r="20" spans="1:19" s="68" customFormat="1" x14ac:dyDescent="0.3">
      <c r="A20" s="63" t="s">
        <v>23</v>
      </c>
      <c r="B20" s="64">
        <f>VLOOKUP($A20,'Return Data'!$B$7:$R$2843,3,0)</f>
        <v>44326</v>
      </c>
      <c r="C20" s="65">
        <f>VLOOKUP($A20,'Return Data'!$B$7:$R$2843,4,0)</f>
        <v>12.5053</v>
      </c>
      <c r="D20" s="65">
        <f>VLOOKUP($A20,'Return Data'!$B$7:$R$2843,10,0)</f>
        <v>1.3806</v>
      </c>
      <c r="E20" s="66">
        <f t="shared" si="0"/>
        <v>9</v>
      </c>
      <c r="F20" s="65">
        <f>VLOOKUP($A20,'Return Data'!$B$7:$R$2843,11,0)</f>
        <v>19.827300000000001</v>
      </c>
      <c r="G20" s="66">
        <f t="shared" ref="G20:I20" si="17">RANK(F20,F$8:F$23,0)</f>
        <v>14</v>
      </c>
      <c r="H20" s="65">
        <f>VLOOKUP($A20,'Return Data'!$B$7:$R$2843,12,0)</f>
        <v>26.658999999999999</v>
      </c>
      <c r="I20" s="66">
        <f t="shared" si="17"/>
        <v>16</v>
      </c>
      <c r="J20" s="65">
        <f>VLOOKUP($A20,'Return Data'!$B$7:$R$2843,13,0)</f>
        <v>50.38</v>
      </c>
      <c r="K20" s="66">
        <f t="shared" si="2"/>
        <v>16</v>
      </c>
      <c r="L20" s="65">
        <f>VLOOKUP($A20,'Return Data'!$B$7:$R$2843,17,0)</f>
        <v>15.225899999999999</v>
      </c>
      <c r="M20" s="66">
        <f t="shared" si="3"/>
        <v>12</v>
      </c>
      <c r="N20" s="65"/>
      <c r="O20" s="66"/>
      <c r="P20" s="65"/>
      <c r="Q20" s="66"/>
      <c r="R20" s="65">
        <f>VLOOKUP($A20,'Return Data'!$B$7:$R$2843,16,0)</f>
        <v>8.4061000000000003</v>
      </c>
      <c r="S20" s="67">
        <f t="shared" si="6"/>
        <v>16</v>
      </c>
    </row>
    <row r="21" spans="1:19" s="68" customFormat="1" x14ac:dyDescent="0.3">
      <c r="A21" s="63" t="s">
        <v>24</v>
      </c>
      <c r="B21" s="64">
        <f>VLOOKUP($A21,'Return Data'!$B$7:$R$2843,3,0)</f>
        <v>44326</v>
      </c>
      <c r="C21" s="65">
        <f>VLOOKUP($A21,'Return Data'!$B$7:$R$2843,4,0)</f>
        <v>343.2371</v>
      </c>
      <c r="D21" s="65">
        <f>VLOOKUP($A21,'Return Data'!$B$7:$R$2843,10,0)</f>
        <v>1.141</v>
      </c>
      <c r="E21" s="66">
        <f t="shared" si="0"/>
        <v>10</v>
      </c>
      <c r="F21" s="65">
        <f>VLOOKUP($A21,'Return Data'!$B$7:$R$2843,11,0)</f>
        <v>37.290300000000002</v>
      </c>
      <c r="G21" s="66">
        <f t="shared" ref="G21:I21" si="18">RANK(F21,F$8:F$23,0)</f>
        <v>3</v>
      </c>
      <c r="H21" s="65">
        <f>VLOOKUP($A21,'Return Data'!$B$7:$R$2843,12,0)</f>
        <v>54.401499999999999</v>
      </c>
      <c r="I21" s="66">
        <f t="shared" si="18"/>
        <v>2</v>
      </c>
      <c r="J21" s="65">
        <f>VLOOKUP($A21,'Return Data'!$B$7:$R$2843,13,0)</f>
        <v>90.698999999999998</v>
      </c>
      <c r="K21" s="66">
        <f t="shared" si="2"/>
        <v>2</v>
      </c>
      <c r="L21" s="65">
        <f>VLOOKUP($A21,'Return Data'!$B$7:$R$2843,17,0)</f>
        <v>15.8574</v>
      </c>
      <c r="M21" s="66">
        <f t="shared" si="3"/>
        <v>10</v>
      </c>
      <c r="N21" s="65">
        <f>VLOOKUP($A21,'Return Data'!$B$7:$R$2843,14,0)</f>
        <v>7.4071999999999996</v>
      </c>
      <c r="O21" s="66">
        <f t="shared" si="4"/>
        <v>9</v>
      </c>
      <c r="P21" s="65">
        <f>VLOOKUP($A21,'Return Data'!$B$7:$R$2843,15,0)</f>
        <v>13.342499999999999</v>
      </c>
      <c r="Q21" s="66">
        <f t="shared" si="5"/>
        <v>9</v>
      </c>
      <c r="R21" s="65">
        <f>VLOOKUP($A21,'Return Data'!$B$7:$R$2843,16,0)</f>
        <v>12.744999999999999</v>
      </c>
      <c r="S21" s="67">
        <f t="shared" si="6"/>
        <v>13</v>
      </c>
    </row>
    <row r="22" spans="1:19" s="68" customFormat="1" x14ac:dyDescent="0.3">
      <c r="A22" s="63" t="s">
        <v>25</v>
      </c>
      <c r="B22" s="64">
        <f>VLOOKUP($A22,'Return Data'!$B$7:$R$2843,3,0)</f>
        <v>44326</v>
      </c>
      <c r="C22" s="65">
        <f>VLOOKUP($A22,'Return Data'!$B$7:$R$2843,4,0)</f>
        <v>14.11</v>
      </c>
      <c r="D22" s="65">
        <f>VLOOKUP($A22,'Return Data'!$B$7:$R$2843,10,0)</f>
        <v>-0.35310000000000002</v>
      </c>
      <c r="E22" s="66">
        <f t="shared" si="0"/>
        <v>15</v>
      </c>
      <c r="F22" s="65">
        <f>VLOOKUP($A22,'Return Data'!$B$7:$R$2843,11,0)</f>
        <v>21.847999999999999</v>
      </c>
      <c r="G22" s="66">
        <f t="shared" ref="G22:I22" si="19">RANK(F22,F$8:F$23,0)</f>
        <v>13</v>
      </c>
      <c r="H22" s="65">
        <f>VLOOKUP($A22,'Return Data'!$B$7:$R$2843,12,0)</f>
        <v>31.9925</v>
      </c>
      <c r="I22" s="66">
        <f t="shared" si="19"/>
        <v>12</v>
      </c>
      <c r="J22" s="65">
        <f>VLOOKUP($A22,'Return Data'!$B$7:$R$2843,13,0)</f>
        <v>63.689100000000003</v>
      </c>
      <c r="K22" s="66">
        <f t="shared" si="2"/>
        <v>12</v>
      </c>
      <c r="L22" s="65">
        <f>VLOOKUP($A22,'Return Data'!$B$7:$R$2843,17,0)</f>
        <v>16.735099999999999</v>
      </c>
      <c r="M22" s="66">
        <f t="shared" si="3"/>
        <v>8</v>
      </c>
      <c r="N22" s="65"/>
      <c r="O22" s="66"/>
      <c r="P22" s="65"/>
      <c r="Q22" s="66"/>
      <c r="R22" s="65">
        <f>VLOOKUP($A22,'Return Data'!$B$7:$R$2843,16,0)</f>
        <v>15.220599999999999</v>
      </c>
      <c r="S22" s="67">
        <f t="shared" si="6"/>
        <v>7</v>
      </c>
    </row>
    <row r="23" spans="1:19" s="68" customFormat="1" x14ac:dyDescent="0.3">
      <c r="A23" s="63" t="s">
        <v>26</v>
      </c>
      <c r="B23" s="64">
        <f>VLOOKUP($A23,'Return Data'!$B$7:$R$2843,3,0)</f>
        <v>44326</v>
      </c>
      <c r="C23" s="65">
        <f>VLOOKUP($A23,'Return Data'!$B$7:$R$2843,4,0)</f>
        <v>89.985399999999998</v>
      </c>
      <c r="D23" s="65">
        <f>VLOOKUP($A23,'Return Data'!$B$7:$R$2843,10,0)</f>
        <v>0.56799999999999995</v>
      </c>
      <c r="E23" s="66">
        <f t="shared" si="0"/>
        <v>13</v>
      </c>
      <c r="F23" s="65">
        <f>VLOOKUP($A23,'Return Data'!$B$7:$R$2843,11,0)</f>
        <v>24.370999999999999</v>
      </c>
      <c r="G23" s="66">
        <f t="shared" ref="G23:I23" si="20">RANK(F23,F$8:F$23,0)</f>
        <v>10</v>
      </c>
      <c r="H23" s="65">
        <f>VLOOKUP($A23,'Return Data'!$B$7:$R$2843,12,0)</f>
        <v>37.633600000000001</v>
      </c>
      <c r="I23" s="66">
        <f t="shared" si="20"/>
        <v>10</v>
      </c>
      <c r="J23" s="65">
        <f>VLOOKUP($A23,'Return Data'!$B$7:$R$2843,13,0)</f>
        <v>68.550200000000004</v>
      </c>
      <c r="K23" s="66">
        <f t="shared" si="2"/>
        <v>10</v>
      </c>
      <c r="L23" s="65">
        <f>VLOOKUP($A23,'Return Data'!$B$7:$R$2843,17,0)</f>
        <v>20.290500000000002</v>
      </c>
      <c r="M23" s="66">
        <f t="shared" si="3"/>
        <v>2</v>
      </c>
      <c r="N23" s="65">
        <f>VLOOKUP($A23,'Return Data'!$B$7:$R$2843,14,0)</f>
        <v>13.1035</v>
      </c>
      <c r="O23" s="66">
        <f t="shared" si="4"/>
        <v>2</v>
      </c>
      <c r="P23" s="65">
        <f>VLOOKUP($A23,'Return Data'!$B$7:$R$2843,15,0)</f>
        <v>14.564399999999999</v>
      </c>
      <c r="Q23" s="66">
        <f t="shared" si="5"/>
        <v>6</v>
      </c>
      <c r="R23" s="65">
        <f>VLOOKUP($A23,'Return Data'!$B$7:$R$2843,16,0)</f>
        <v>13.019299999999999</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2.8885187499999998</v>
      </c>
      <c r="E25" s="74"/>
      <c r="F25" s="75">
        <f>AVERAGE(F8:F23)</f>
        <v>27.392524999999999</v>
      </c>
      <c r="G25" s="74"/>
      <c r="H25" s="75">
        <f>AVERAGE(H8:H23)</f>
        <v>39.825600000000009</v>
      </c>
      <c r="I25" s="74"/>
      <c r="J25" s="75">
        <f>AVERAGE(J8:J23)</f>
        <v>71.569581249999985</v>
      </c>
      <c r="K25" s="74"/>
      <c r="L25" s="75">
        <f>AVERAGE(L8:L23)</f>
        <v>16.867943749999998</v>
      </c>
      <c r="M25" s="74"/>
      <c r="N25" s="75">
        <f>AVERAGE(N8:N23)</f>
        <v>8.5552583333333327</v>
      </c>
      <c r="O25" s="74"/>
      <c r="P25" s="75">
        <f>AVERAGE(P8:P23)</f>
        <v>14.0891</v>
      </c>
      <c r="Q25" s="74"/>
      <c r="R25" s="75">
        <f>AVERAGE(R8:R23)</f>
        <v>14.041756250000001</v>
      </c>
      <c r="S25" s="76"/>
    </row>
    <row r="26" spans="1:19" s="68" customFormat="1" x14ac:dyDescent="0.3">
      <c r="A26" s="73" t="s">
        <v>28</v>
      </c>
      <c r="B26" s="74"/>
      <c r="C26" s="74"/>
      <c r="D26" s="75">
        <f>MIN(D8:D23)</f>
        <v>-1.486</v>
      </c>
      <c r="E26" s="74"/>
      <c r="F26" s="75">
        <f>MIN(F8:F23)</f>
        <v>15.8497</v>
      </c>
      <c r="G26" s="74"/>
      <c r="H26" s="75">
        <f>MIN(H8:H23)</f>
        <v>26.658999999999999</v>
      </c>
      <c r="I26" s="74"/>
      <c r="J26" s="75">
        <f>MIN(J8:J23)</f>
        <v>50.38</v>
      </c>
      <c r="K26" s="74"/>
      <c r="L26" s="75">
        <f>MIN(L8:L23)</f>
        <v>12.917999999999999</v>
      </c>
      <c r="M26" s="74"/>
      <c r="N26" s="75">
        <f>MIN(N8:N23)</f>
        <v>1.9892000000000001</v>
      </c>
      <c r="O26" s="74"/>
      <c r="P26" s="75">
        <f>MIN(P8:P23)</f>
        <v>10.018599999999999</v>
      </c>
      <c r="Q26" s="74"/>
      <c r="R26" s="75">
        <f>MIN(R8:R23)</f>
        <v>8.4061000000000003</v>
      </c>
      <c r="S26" s="76"/>
    </row>
    <row r="27" spans="1:19" s="68" customFormat="1" ht="15" thickBot="1" x14ac:dyDescent="0.35">
      <c r="A27" s="77" t="s">
        <v>29</v>
      </c>
      <c r="B27" s="78"/>
      <c r="C27" s="78"/>
      <c r="D27" s="79">
        <f>MAX(D8:D23)</f>
        <v>12.0322</v>
      </c>
      <c r="E27" s="78"/>
      <c r="F27" s="79">
        <f>MAX(F8:F23)</f>
        <v>47.2179</v>
      </c>
      <c r="G27" s="78"/>
      <c r="H27" s="79">
        <f>MAX(H8:H23)</f>
        <v>67.349699999999999</v>
      </c>
      <c r="I27" s="78"/>
      <c r="J27" s="79">
        <f>MAX(J8:J23)</f>
        <v>116.4794</v>
      </c>
      <c r="K27" s="78"/>
      <c r="L27" s="79">
        <f>MAX(L8:L23)</f>
        <v>21.7666</v>
      </c>
      <c r="M27" s="78"/>
      <c r="N27" s="79">
        <f>MAX(N8:N23)</f>
        <v>13.604799999999999</v>
      </c>
      <c r="O27" s="78"/>
      <c r="P27" s="79">
        <f>MAX(P8:P23)</f>
        <v>17.1418</v>
      </c>
      <c r="Q27" s="78"/>
      <c r="R27" s="79">
        <f>MAX(R8:R23)</f>
        <v>18.4146</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44326</v>
      </c>
      <c r="C8" s="65">
        <f>VLOOKUP($A8,'Return Data'!$B$7:$R$2843,4,0)</f>
        <v>225.84</v>
      </c>
      <c r="D8" s="65">
        <f>VLOOKUP($A8,'Return Data'!$B$7:$R$2843,10,0)</f>
        <v>10.667899999999999</v>
      </c>
      <c r="E8" s="66">
        <f t="shared" ref="E8:E13" si="0">RANK(D8,D$8:D$13,0)</f>
        <v>1</v>
      </c>
      <c r="F8" s="65">
        <f>VLOOKUP($A8,'Return Data'!$B$7:$R$2843,11,0)</f>
        <v>26.648700000000002</v>
      </c>
      <c r="G8" s="66">
        <f t="shared" ref="G8:G13" si="1">RANK(F8,F$8:F$13,0)</f>
        <v>4</v>
      </c>
      <c r="H8" s="65">
        <f>VLOOKUP($A8,'Return Data'!$B$7:$R$2843,12,0)</f>
        <v>33.42</v>
      </c>
      <c r="I8" s="66">
        <f t="shared" ref="I8:I13" si="2">RANK(H8,H$8:H$13,0)</f>
        <v>5</v>
      </c>
      <c r="J8" s="65">
        <f>VLOOKUP($A8,'Return Data'!$B$7:$R$2843,13,0)</f>
        <v>64.690399999999997</v>
      </c>
      <c r="K8" s="66">
        <f t="shared" ref="K8:K13" si="3">RANK(J8,J$8:J$13,0)</f>
        <v>4</v>
      </c>
      <c r="L8" s="65">
        <f>VLOOKUP($A8,'Return Data'!$B$7:$R$2843,17,0)</f>
        <v>18.222799999999999</v>
      </c>
      <c r="M8" s="66">
        <f>RANK(L8,L$8:L$13,0)</f>
        <v>4</v>
      </c>
      <c r="N8" s="65">
        <f>VLOOKUP($A8,'Return Data'!$B$7:$R$2843,14,0)</f>
        <v>7.7446000000000002</v>
      </c>
      <c r="O8" s="66">
        <f>RANK(N8,N$8:N$13,0)</f>
        <v>4</v>
      </c>
      <c r="P8" s="65">
        <f>VLOOKUP($A8,'Return Data'!$B$7:$R$2843,15,0)</f>
        <v>11.362299999999999</v>
      </c>
      <c r="Q8" s="66">
        <f>RANK(P8,P$8:P$13,0)</f>
        <v>5</v>
      </c>
      <c r="R8" s="65">
        <f>VLOOKUP($A8,'Return Data'!$B$7:$R$2843,16,0)</f>
        <v>10.8498</v>
      </c>
      <c r="S8" s="67">
        <f t="shared" ref="S8:S13" si="4">RANK(R8,R$8:R$13,0)</f>
        <v>6</v>
      </c>
    </row>
    <row r="9" spans="1:20" x14ac:dyDescent="0.3">
      <c r="A9" s="63" t="s">
        <v>767</v>
      </c>
      <c r="B9" s="64">
        <f>VLOOKUP($A9,'Return Data'!$B$7:$R$2843,3,0)</f>
        <v>44326</v>
      </c>
      <c r="C9" s="65">
        <f>VLOOKUP($A9,'Return Data'!$B$7:$R$2843,4,0)</f>
        <v>22.23</v>
      </c>
      <c r="D9" s="65">
        <f>VLOOKUP($A9,'Return Data'!$B$7:$R$2843,10,0)</f>
        <v>9.3995999999999995</v>
      </c>
      <c r="E9" s="66">
        <f t="shared" si="0"/>
        <v>2</v>
      </c>
      <c r="F9" s="65">
        <f>VLOOKUP($A9,'Return Data'!$B$7:$R$2843,11,0)</f>
        <v>38.0745</v>
      </c>
      <c r="G9" s="66">
        <f t="shared" si="1"/>
        <v>1</v>
      </c>
      <c r="H9" s="65">
        <f>VLOOKUP($A9,'Return Data'!$B$7:$R$2843,12,0)</f>
        <v>43.142299999999999</v>
      </c>
      <c r="I9" s="66">
        <f t="shared" si="2"/>
        <v>2</v>
      </c>
      <c r="J9" s="65">
        <f>VLOOKUP($A9,'Return Data'!$B$7:$R$2843,13,0)</f>
        <v>80.438299999999998</v>
      </c>
      <c r="K9" s="66">
        <f t="shared" si="3"/>
        <v>2</v>
      </c>
      <c r="L9" s="65">
        <f>VLOOKUP($A9,'Return Data'!$B$7:$R$2843,17,0)</f>
        <v>14.499700000000001</v>
      </c>
      <c r="M9" s="66">
        <f>RANK(L9,L$8:L$13,0)</f>
        <v>5</v>
      </c>
      <c r="N9" s="65">
        <f>VLOOKUP($A9,'Return Data'!$B$7:$R$2843,14,0)</f>
        <v>6.7126999999999999</v>
      </c>
      <c r="O9" s="66">
        <f>RANK(N9,N$8:N$13,0)</f>
        <v>5</v>
      </c>
      <c r="P9" s="65">
        <f>VLOOKUP($A9,'Return Data'!$B$7:$R$2843,15,0)</f>
        <v>13.534700000000001</v>
      </c>
      <c r="Q9" s="66">
        <f>RANK(P9,P$8:P$13,0)</f>
        <v>4</v>
      </c>
      <c r="R9" s="65">
        <f>VLOOKUP($A9,'Return Data'!$B$7:$R$2843,16,0)</f>
        <v>12.109</v>
      </c>
      <c r="S9" s="67">
        <f t="shared" si="4"/>
        <v>5</v>
      </c>
    </row>
    <row r="10" spans="1:20" x14ac:dyDescent="0.3">
      <c r="A10" s="63" t="s">
        <v>768</v>
      </c>
      <c r="B10" s="64">
        <f>VLOOKUP($A10,'Return Data'!$B$7:$R$2843,3,0)</f>
        <v>44326</v>
      </c>
      <c r="C10" s="65">
        <f>VLOOKUP($A10,'Return Data'!$B$7:$R$2843,4,0)</f>
        <v>14.9</v>
      </c>
      <c r="D10" s="65">
        <f>VLOOKUP($A10,'Return Data'!$B$7:$R$2843,10,0)</f>
        <v>1.9152</v>
      </c>
      <c r="E10" s="66">
        <f t="shared" si="0"/>
        <v>6</v>
      </c>
      <c r="F10" s="65">
        <f>VLOOKUP($A10,'Return Data'!$B$7:$R$2843,11,0)</f>
        <v>20.843499999999999</v>
      </c>
      <c r="G10" s="66">
        <f t="shared" si="1"/>
        <v>6</v>
      </c>
      <c r="H10" s="65">
        <f>VLOOKUP($A10,'Return Data'!$B$7:$R$2843,12,0)</f>
        <v>26.700700000000001</v>
      </c>
      <c r="I10" s="66">
        <f t="shared" si="2"/>
        <v>6</v>
      </c>
      <c r="J10" s="65">
        <f>VLOOKUP($A10,'Return Data'!$B$7:$R$2843,13,0)</f>
        <v>58.006399999999999</v>
      </c>
      <c r="K10" s="66">
        <f t="shared" si="3"/>
        <v>6</v>
      </c>
      <c r="L10" s="65"/>
      <c r="M10" s="66"/>
      <c r="N10" s="65"/>
      <c r="O10" s="66"/>
      <c r="P10" s="65"/>
      <c r="Q10" s="66"/>
      <c r="R10" s="65">
        <f>VLOOKUP($A10,'Return Data'!$B$7:$R$2843,16,0)</f>
        <v>18.188500000000001</v>
      </c>
      <c r="S10" s="67">
        <f t="shared" si="4"/>
        <v>1</v>
      </c>
    </row>
    <row r="11" spans="1:20" x14ac:dyDescent="0.3">
      <c r="A11" s="63" t="s">
        <v>771</v>
      </c>
      <c r="B11" s="64">
        <f>VLOOKUP($A11,'Return Data'!$B$7:$R$2843,3,0)</f>
        <v>44326</v>
      </c>
      <c r="C11" s="65">
        <f>VLOOKUP($A11,'Return Data'!$B$7:$R$2843,4,0)</f>
        <v>76.36</v>
      </c>
      <c r="D11" s="65">
        <f>VLOOKUP($A11,'Return Data'!$B$7:$R$2843,10,0)</f>
        <v>3.7218</v>
      </c>
      <c r="E11" s="66">
        <f t="shared" si="0"/>
        <v>5</v>
      </c>
      <c r="F11" s="65">
        <f>VLOOKUP($A11,'Return Data'!$B$7:$R$2843,11,0)</f>
        <v>25.159800000000001</v>
      </c>
      <c r="G11" s="66">
        <f t="shared" si="1"/>
        <v>5</v>
      </c>
      <c r="H11" s="65">
        <f>VLOOKUP($A11,'Return Data'!$B$7:$R$2843,12,0)</f>
        <v>34.058999999999997</v>
      </c>
      <c r="I11" s="66">
        <f t="shared" si="2"/>
        <v>3</v>
      </c>
      <c r="J11" s="65">
        <f>VLOOKUP($A11,'Return Data'!$B$7:$R$2843,13,0)</f>
        <v>62.157600000000002</v>
      </c>
      <c r="K11" s="66">
        <f t="shared" si="3"/>
        <v>5</v>
      </c>
      <c r="L11" s="65">
        <f>VLOOKUP($A11,'Return Data'!$B$7:$R$2843,17,0)</f>
        <v>19.2178</v>
      </c>
      <c r="M11" s="66">
        <f>RANK(L11,L$8:L$13,0)</f>
        <v>3</v>
      </c>
      <c r="N11" s="65">
        <f>VLOOKUP($A11,'Return Data'!$B$7:$R$2843,14,0)</f>
        <v>12.0444</v>
      </c>
      <c r="O11" s="66">
        <f>RANK(N11,N$8:N$13,0)</f>
        <v>3</v>
      </c>
      <c r="P11" s="65">
        <f>VLOOKUP($A11,'Return Data'!$B$7:$R$2843,15,0)</f>
        <v>17.575199999999999</v>
      </c>
      <c r="Q11" s="66">
        <f>RANK(P11,P$8:P$13,0)</f>
        <v>1</v>
      </c>
      <c r="R11" s="65">
        <f>VLOOKUP($A11,'Return Data'!$B$7:$R$2843,16,0)</f>
        <v>13.517899999999999</v>
      </c>
      <c r="S11" s="67">
        <f t="shared" si="4"/>
        <v>3</v>
      </c>
    </row>
    <row r="12" spans="1:20" x14ac:dyDescent="0.3">
      <c r="A12" s="63" t="s">
        <v>773</v>
      </c>
      <c r="B12" s="64">
        <f>VLOOKUP($A12,'Return Data'!$B$7:$R$2843,3,0)</f>
        <v>44326</v>
      </c>
      <c r="C12" s="65">
        <f>VLOOKUP($A12,'Return Data'!$B$7:$R$2843,4,0)</f>
        <v>70.200400000000002</v>
      </c>
      <c r="D12" s="65">
        <f>VLOOKUP($A12,'Return Data'!$B$7:$R$2843,10,0)</f>
        <v>8.5121000000000002</v>
      </c>
      <c r="E12" s="66">
        <f t="shared" si="0"/>
        <v>4</v>
      </c>
      <c r="F12" s="65">
        <f>VLOOKUP($A12,'Return Data'!$B$7:$R$2843,11,0)</f>
        <v>35.722200000000001</v>
      </c>
      <c r="G12" s="66">
        <f t="shared" si="1"/>
        <v>2</v>
      </c>
      <c r="H12" s="65">
        <f>VLOOKUP($A12,'Return Data'!$B$7:$R$2843,12,0)</f>
        <v>50.878999999999998</v>
      </c>
      <c r="I12" s="66">
        <f t="shared" si="2"/>
        <v>1</v>
      </c>
      <c r="J12" s="65">
        <f>VLOOKUP($A12,'Return Data'!$B$7:$R$2843,13,0)</f>
        <v>85.857900000000001</v>
      </c>
      <c r="K12" s="66">
        <f t="shared" si="3"/>
        <v>1</v>
      </c>
      <c r="L12" s="65">
        <f>VLOOKUP($A12,'Return Data'!$B$7:$R$2843,17,0)</f>
        <v>21.661100000000001</v>
      </c>
      <c r="M12" s="66">
        <f>RANK(L12,L$8:L$13,0)</f>
        <v>1</v>
      </c>
      <c r="N12" s="65">
        <f>VLOOKUP($A12,'Return Data'!$B$7:$R$2843,14,0)</f>
        <v>12.088100000000001</v>
      </c>
      <c r="O12" s="66">
        <f>RANK(N12,N$8:N$13,0)</f>
        <v>2</v>
      </c>
      <c r="P12" s="65">
        <f>VLOOKUP($A12,'Return Data'!$B$7:$R$2843,15,0)</f>
        <v>16.456600000000002</v>
      </c>
      <c r="Q12" s="66">
        <f>RANK(P12,P$8:P$13,0)</f>
        <v>2</v>
      </c>
      <c r="R12" s="65">
        <f>VLOOKUP($A12,'Return Data'!$B$7:$R$2843,16,0)</f>
        <v>14.060700000000001</v>
      </c>
      <c r="S12" s="67">
        <f t="shared" si="4"/>
        <v>2</v>
      </c>
    </row>
    <row r="13" spans="1:20" x14ac:dyDescent="0.3">
      <c r="A13" s="63" t="s">
        <v>774</v>
      </c>
      <c r="B13" s="64">
        <f>VLOOKUP($A13,'Return Data'!$B$7:$R$2843,3,0)</f>
        <v>44326</v>
      </c>
      <c r="C13" s="65">
        <f>VLOOKUP($A13,'Return Data'!$B$7:$R$2843,4,0)</f>
        <v>93.839100000000002</v>
      </c>
      <c r="D13" s="65">
        <f>VLOOKUP($A13,'Return Data'!$B$7:$R$2843,10,0)</f>
        <v>8.9773999999999994</v>
      </c>
      <c r="E13" s="66">
        <f t="shared" si="0"/>
        <v>3</v>
      </c>
      <c r="F13" s="65">
        <f>VLOOKUP($A13,'Return Data'!$B$7:$R$2843,11,0)</f>
        <v>29.9406</v>
      </c>
      <c r="G13" s="66">
        <f t="shared" si="1"/>
        <v>3</v>
      </c>
      <c r="H13" s="65">
        <f>VLOOKUP($A13,'Return Data'!$B$7:$R$2843,12,0)</f>
        <v>33.454000000000001</v>
      </c>
      <c r="I13" s="66">
        <f t="shared" si="2"/>
        <v>4</v>
      </c>
      <c r="J13" s="65">
        <f>VLOOKUP($A13,'Return Data'!$B$7:$R$2843,13,0)</f>
        <v>65.949399999999997</v>
      </c>
      <c r="K13" s="66">
        <f t="shared" si="3"/>
        <v>3</v>
      </c>
      <c r="L13" s="65">
        <f>VLOOKUP($A13,'Return Data'!$B$7:$R$2843,17,0)</f>
        <v>19.2531</v>
      </c>
      <c r="M13" s="66">
        <f>RANK(L13,L$8:L$13,0)</f>
        <v>2</v>
      </c>
      <c r="N13" s="65">
        <f>VLOOKUP($A13,'Return Data'!$B$7:$R$2843,14,0)</f>
        <v>12.6708</v>
      </c>
      <c r="O13" s="66">
        <f>RANK(N13,N$8:N$13,0)</f>
        <v>1</v>
      </c>
      <c r="P13" s="65">
        <f>VLOOKUP($A13,'Return Data'!$B$7:$R$2843,15,0)</f>
        <v>15.0305</v>
      </c>
      <c r="Q13" s="66">
        <f>RANK(P13,P$8:P$13,0)</f>
        <v>3</v>
      </c>
      <c r="R13" s="65">
        <f>VLOOKUP($A13,'Return Data'!$B$7:$R$2843,16,0)</f>
        <v>12.6</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7.1990000000000007</v>
      </c>
      <c r="E15" s="74"/>
      <c r="F15" s="75">
        <f>AVERAGE(F8:F13)</f>
        <v>29.398216666666666</v>
      </c>
      <c r="G15" s="74"/>
      <c r="H15" s="75">
        <f>AVERAGE(H8:H13)</f>
        <v>36.942500000000003</v>
      </c>
      <c r="I15" s="74"/>
      <c r="J15" s="75">
        <f>AVERAGE(J8:J13)</f>
        <v>69.516666666666652</v>
      </c>
      <c r="K15" s="74"/>
      <c r="L15" s="75">
        <f>AVERAGE(L8:L13)</f>
        <v>18.570900000000002</v>
      </c>
      <c r="M15" s="74"/>
      <c r="N15" s="75">
        <f>AVERAGE(N8:N13)</f>
        <v>10.25212</v>
      </c>
      <c r="O15" s="74"/>
      <c r="P15" s="75">
        <f>AVERAGE(P8:P13)</f>
        <v>14.79186</v>
      </c>
      <c r="Q15" s="74"/>
      <c r="R15" s="75">
        <f>AVERAGE(R8:R13)</f>
        <v>13.554316666666665</v>
      </c>
      <c r="S15" s="76"/>
    </row>
    <row r="16" spans="1:20" x14ac:dyDescent="0.3">
      <c r="A16" s="73" t="s">
        <v>28</v>
      </c>
      <c r="B16" s="74"/>
      <c r="C16" s="74"/>
      <c r="D16" s="75">
        <f>MIN(D8:D13)</f>
        <v>1.9152</v>
      </c>
      <c r="E16" s="74"/>
      <c r="F16" s="75">
        <f>MIN(F8:F13)</f>
        <v>20.843499999999999</v>
      </c>
      <c r="G16" s="74"/>
      <c r="H16" s="75">
        <f>MIN(H8:H13)</f>
        <v>26.700700000000001</v>
      </c>
      <c r="I16" s="74"/>
      <c r="J16" s="75">
        <f>MIN(J8:J13)</f>
        <v>58.006399999999999</v>
      </c>
      <c r="K16" s="74"/>
      <c r="L16" s="75">
        <f>MIN(L8:L13)</f>
        <v>14.499700000000001</v>
      </c>
      <c r="M16" s="74"/>
      <c r="N16" s="75">
        <f>MIN(N8:N13)</f>
        <v>6.7126999999999999</v>
      </c>
      <c r="O16" s="74"/>
      <c r="P16" s="75">
        <f>MIN(P8:P13)</f>
        <v>11.362299999999999</v>
      </c>
      <c r="Q16" s="74"/>
      <c r="R16" s="75">
        <f>MIN(R8:R13)</f>
        <v>10.8498</v>
      </c>
      <c r="S16" s="76"/>
    </row>
    <row r="17" spans="1:19" ht="15" thickBot="1" x14ac:dyDescent="0.35">
      <c r="A17" s="77" t="s">
        <v>29</v>
      </c>
      <c r="B17" s="78"/>
      <c r="C17" s="78"/>
      <c r="D17" s="79">
        <f>MAX(D8:D13)</f>
        <v>10.667899999999999</v>
      </c>
      <c r="E17" s="78"/>
      <c r="F17" s="79">
        <f>MAX(F8:F13)</f>
        <v>38.0745</v>
      </c>
      <c r="G17" s="78"/>
      <c r="H17" s="79">
        <f>MAX(H8:H13)</f>
        <v>50.878999999999998</v>
      </c>
      <c r="I17" s="78"/>
      <c r="J17" s="79">
        <f>MAX(J8:J13)</f>
        <v>85.857900000000001</v>
      </c>
      <c r="K17" s="78"/>
      <c r="L17" s="79">
        <f>MAX(L8:L13)</f>
        <v>21.661100000000001</v>
      </c>
      <c r="M17" s="78"/>
      <c r="N17" s="79">
        <f>MAX(N8:N13)</f>
        <v>12.6708</v>
      </c>
      <c r="O17" s="78"/>
      <c r="P17" s="79">
        <f>MAX(P8:P13)</f>
        <v>17.575199999999999</v>
      </c>
      <c r="Q17" s="78"/>
      <c r="R17" s="79">
        <f>MAX(R8:R13)</f>
        <v>18.188500000000001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44326</v>
      </c>
      <c r="C8" s="65">
        <f>VLOOKUP($A8,'Return Data'!$B$7:$R$2843,4,0)</f>
        <v>212.26</v>
      </c>
      <c r="D8" s="65">
        <f>VLOOKUP($A8,'Return Data'!$B$7:$R$2843,10,0)</f>
        <v>10.511799999999999</v>
      </c>
      <c r="E8" s="66">
        <f t="shared" ref="E8:E13" si="0">RANK(D8,D$8:D$13,0)</f>
        <v>1</v>
      </c>
      <c r="F8" s="65">
        <f>VLOOKUP($A8,'Return Data'!$B$7:$R$2843,11,0)</f>
        <v>26.24</v>
      </c>
      <c r="G8" s="66">
        <f t="shared" ref="G8:G13" si="1">RANK(F8,F$8:F$13,0)</f>
        <v>4</v>
      </c>
      <c r="H8" s="65">
        <f>VLOOKUP($A8,'Return Data'!$B$7:$R$2843,12,0)</f>
        <v>32.753799999999998</v>
      </c>
      <c r="I8" s="66">
        <f t="shared" ref="I8:I13" si="2">RANK(H8,H$8:H$13,0)</f>
        <v>5</v>
      </c>
      <c r="J8" s="65">
        <f>VLOOKUP($A8,'Return Data'!$B$7:$R$2843,13,0)</f>
        <v>63.5411</v>
      </c>
      <c r="K8" s="66">
        <f t="shared" ref="K8:K13" si="3">RANK(J8,J$8:J$13,0)</f>
        <v>4</v>
      </c>
      <c r="L8" s="65">
        <f>VLOOKUP($A8,'Return Data'!$B$7:$R$2843,17,0)</f>
        <v>17.4405</v>
      </c>
      <c r="M8" s="66">
        <f>RANK(L8,L$8:L$13,0)</f>
        <v>4</v>
      </c>
      <c r="N8" s="65">
        <f>VLOOKUP($A8,'Return Data'!$B$7:$R$2843,14,0)</f>
        <v>7.0217000000000001</v>
      </c>
      <c r="O8" s="66">
        <f>RANK(N8,N$8:N$13,0)</f>
        <v>4</v>
      </c>
      <c r="P8" s="65">
        <f>VLOOKUP($A8,'Return Data'!$B$7:$R$2843,15,0)</f>
        <v>10.554399999999999</v>
      </c>
      <c r="Q8" s="66">
        <f>RANK(P8,P$8:P$13,0)</f>
        <v>5</v>
      </c>
      <c r="R8" s="65">
        <f>VLOOKUP($A8,'Return Data'!$B$7:$R$2843,16,0)</f>
        <v>18.215699999999998</v>
      </c>
      <c r="S8" s="67">
        <f t="shared" ref="S8:S13" si="4">RANK(R8,R$8:R$13,0)</f>
        <v>1</v>
      </c>
    </row>
    <row r="9" spans="1:20" x14ac:dyDescent="0.3">
      <c r="A9" s="63" t="s">
        <v>766</v>
      </c>
      <c r="B9" s="64">
        <f>VLOOKUP($A9,'Return Data'!$B$7:$R$2843,3,0)</f>
        <v>44326</v>
      </c>
      <c r="C9" s="65">
        <f>VLOOKUP($A9,'Return Data'!$B$7:$R$2843,4,0)</f>
        <v>21.09</v>
      </c>
      <c r="D9" s="65">
        <f>VLOOKUP($A9,'Return Data'!$B$7:$R$2843,10,0)</f>
        <v>9.1050000000000004</v>
      </c>
      <c r="E9" s="66">
        <f t="shared" si="0"/>
        <v>2</v>
      </c>
      <c r="F9" s="65">
        <f>VLOOKUP($A9,'Return Data'!$B$7:$R$2843,11,0)</f>
        <v>37.394100000000002</v>
      </c>
      <c r="G9" s="66">
        <f t="shared" si="1"/>
        <v>1</v>
      </c>
      <c r="H9" s="65">
        <f>VLOOKUP($A9,'Return Data'!$B$7:$R$2843,12,0)</f>
        <v>42.2117</v>
      </c>
      <c r="I9" s="66">
        <f t="shared" si="2"/>
        <v>2</v>
      </c>
      <c r="J9" s="65">
        <f>VLOOKUP($A9,'Return Data'!$B$7:$R$2843,13,0)</f>
        <v>78.880399999999995</v>
      </c>
      <c r="K9" s="66">
        <f t="shared" si="3"/>
        <v>2</v>
      </c>
      <c r="L9" s="65">
        <f>VLOOKUP($A9,'Return Data'!$B$7:$R$2843,17,0)</f>
        <v>13.554399999999999</v>
      </c>
      <c r="M9" s="66">
        <f>RANK(L9,L$8:L$13,0)</f>
        <v>5</v>
      </c>
      <c r="N9" s="65">
        <f>VLOOKUP($A9,'Return Data'!$B$7:$R$2843,14,0)</f>
        <v>5.8305999999999996</v>
      </c>
      <c r="O9" s="66">
        <f>RANK(N9,N$8:N$13,0)</f>
        <v>5</v>
      </c>
      <c r="P9" s="65">
        <f>VLOOKUP($A9,'Return Data'!$B$7:$R$2843,15,0)</f>
        <v>12.6538</v>
      </c>
      <c r="Q9" s="66">
        <f>RANK(P9,P$8:P$13,0)</f>
        <v>4</v>
      </c>
      <c r="R9" s="65">
        <f>VLOOKUP($A9,'Return Data'!$B$7:$R$2843,16,0)</f>
        <v>11.2677</v>
      </c>
      <c r="S9" s="67">
        <f t="shared" si="4"/>
        <v>6</v>
      </c>
    </row>
    <row r="10" spans="1:20" x14ac:dyDescent="0.3">
      <c r="A10" s="63" t="s">
        <v>769</v>
      </c>
      <c r="B10" s="64">
        <f>VLOOKUP($A10,'Return Data'!$B$7:$R$2843,3,0)</f>
        <v>44326</v>
      </c>
      <c r="C10" s="65">
        <f>VLOOKUP($A10,'Return Data'!$B$7:$R$2843,4,0)</f>
        <v>14.41</v>
      </c>
      <c r="D10" s="65">
        <f>VLOOKUP($A10,'Return Data'!$B$7:$R$2843,10,0)</f>
        <v>1.7655000000000001</v>
      </c>
      <c r="E10" s="66">
        <f t="shared" si="0"/>
        <v>6</v>
      </c>
      <c r="F10" s="65">
        <f>VLOOKUP($A10,'Return Data'!$B$7:$R$2843,11,0)</f>
        <v>20.3843</v>
      </c>
      <c r="G10" s="66">
        <f t="shared" si="1"/>
        <v>6</v>
      </c>
      <c r="H10" s="65">
        <f>VLOOKUP($A10,'Return Data'!$B$7:$R$2843,12,0)</f>
        <v>25.851500000000001</v>
      </c>
      <c r="I10" s="66">
        <f t="shared" si="2"/>
        <v>6</v>
      </c>
      <c r="J10" s="65">
        <f>VLOOKUP($A10,'Return Data'!$B$7:$R$2843,13,0)</f>
        <v>56.4604</v>
      </c>
      <c r="K10" s="66">
        <f t="shared" si="3"/>
        <v>6</v>
      </c>
      <c r="L10" s="65"/>
      <c r="M10" s="66"/>
      <c r="N10" s="65"/>
      <c r="O10" s="66"/>
      <c r="P10" s="65"/>
      <c r="Q10" s="66"/>
      <c r="R10" s="65">
        <f>VLOOKUP($A10,'Return Data'!$B$7:$R$2843,16,0)</f>
        <v>16.543900000000001</v>
      </c>
      <c r="S10" s="67">
        <f t="shared" si="4"/>
        <v>2</v>
      </c>
    </row>
    <row r="11" spans="1:20" x14ac:dyDescent="0.3">
      <c r="A11" s="63" t="s">
        <v>770</v>
      </c>
      <c r="B11" s="64">
        <f>VLOOKUP($A11,'Return Data'!$B$7:$R$2843,3,0)</f>
        <v>44326</v>
      </c>
      <c r="C11" s="65">
        <f>VLOOKUP($A11,'Return Data'!$B$7:$R$2843,4,0)</f>
        <v>73.12</v>
      </c>
      <c r="D11" s="65">
        <f>VLOOKUP($A11,'Return Data'!$B$7:$R$2843,10,0)</f>
        <v>3.6133999999999999</v>
      </c>
      <c r="E11" s="66">
        <f t="shared" si="0"/>
        <v>5</v>
      </c>
      <c r="F11" s="65">
        <f>VLOOKUP($A11,'Return Data'!$B$7:$R$2843,11,0)</f>
        <v>24.905999999999999</v>
      </c>
      <c r="G11" s="66">
        <f t="shared" si="1"/>
        <v>5</v>
      </c>
      <c r="H11" s="65">
        <f>VLOOKUP($A11,'Return Data'!$B$7:$R$2843,12,0)</f>
        <v>33.625700000000002</v>
      </c>
      <c r="I11" s="66">
        <f t="shared" si="2"/>
        <v>3</v>
      </c>
      <c r="J11" s="65">
        <f>VLOOKUP($A11,'Return Data'!$B$7:$R$2843,13,0)</f>
        <v>61.412799999999997</v>
      </c>
      <c r="K11" s="66">
        <f t="shared" si="3"/>
        <v>5</v>
      </c>
      <c r="L11" s="65">
        <f>VLOOKUP($A11,'Return Data'!$B$7:$R$2843,17,0)</f>
        <v>18.587900000000001</v>
      </c>
      <c r="M11" s="66">
        <f>RANK(L11,L$8:L$13,0)</f>
        <v>2</v>
      </c>
      <c r="N11" s="65">
        <f>VLOOKUP($A11,'Return Data'!$B$7:$R$2843,14,0)</f>
        <v>11.3406</v>
      </c>
      <c r="O11" s="66">
        <f>RANK(N11,N$8:N$13,0)</f>
        <v>2</v>
      </c>
      <c r="P11" s="65">
        <f>VLOOKUP($A11,'Return Data'!$B$7:$R$2843,15,0)</f>
        <v>16.990500000000001</v>
      </c>
      <c r="Q11" s="66">
        <f>RANK(P11,P$8:P$13,0)</f>
        <v>1</v>
      </c>
      <c r="R11" s="65">
        <f>VLOOKUP($A11,'Return Data'!$B$7:$R$2843,16,0)</f>
        <v>12.7507</v>
      </c>
      <c r="S11" s="67">
        <f t="shared" si="4"/>
        <v>5</v>
      </c>
    </row>
    <row r="12" spans="1:20" x14ac:dyDescent="0.3">
      <c r="A12" s="63" t="s">
        <v>772</v>
      </c>
      <c r="B12" s="64">
        <f>VLOOKUP($A12,'Return Data'!$B$7:$R$2843,3,0)</f>
        <v>44326</v>
      </c>
      <c r="C12" s="65">
        <f>VLOOKUP($A12,'Return Data'!$B$7:$R$2843,4,0)</f>
        <v>66.289500000000004</v>
      </c>
      <c r="D12" s="65">
        <f>VLOOKUP($A12,'Return Data'!$B$7:$R$2843,10,0)</f>
        <v>8.3153000000000006</v>
      </c>
      <c r="E12" s="66">
        <f t="shared" si="0"/>
        <v>4</v>
      </c>
      <c r="F12" s="65">
        <f>VLOOKUP($A12,'Return Data'!$B$7:$R$2843,11,0)</f>
        <v>35.1845</v>
      </c>
      <c r="G12" s="66">
        <f t="shared" si="1"/>
        <v>2</v>
      </c>
      <c r="H12" s="65">
        <f>VLOOKUP($A12,'Return Data'!$B$7:$R$2843,12,0)</f>
        <v>49.889099999999999</v>
      </c>
      <c r="I12" s="66">
        <f t="shared" si="2"/>
        <v>1</v>
      </c>
      <c r="J12" s="65">
        <f>VLOOKUP($A12,'Return Data'!$B$7:$R$2843,13,0)</f>
        <v>84.062299999999993</v>
      </c>
      <c r="K12" s="66">
        <f t="shared" si="3"/>
        <v>1</v>
      </c>
      <c r="L12" s="65">
        <f>VLOOKUP($A12,'Return Data'!$B$7:$R$2843,17,0)</f>
        <v>20.549199999999999</v>
      </c>
      <c r="M12" s="66">
        <f>RANK(L12,L$8:L$13,0)</f>
        <v>1</v>
      </c>
      <c r="N12" s="65">
        <f>VLOOKUP($A12,'Return Data'!$B$7:$R$2843,14,0)</f>
        <v>11.170500000000001</v>
      </c>
      <c r="O12" s="66">
        <f>RANK(N12,N$8:N$13,0)</f>
        <v>3</v>
      </c>
      <c r="P12" s="65">
        <f>VLOOKUP($A12,'Return Data'!$B$7:$R$2843,15,0)</f>
        <v>15.5581</v>
      </c>
      <c r="Q12" s="66">
        <f>RANK(P12,P$8:P$13,0)</f>
        <v>2</v>
      </c>
      <c r="R12" s="65">
        <f>VLOOKUP($A12,'Return Data'!$B$7:$R$2843,16,0)</f>
        <v>13.4496</v>
      </c>
      <c r="S12" s="67">
        <f t="shared" si="4"/>
        <v>4</v>
      </c>
    </row>
    <row r="13" spans="1:20" x14ac:dyDescent="0.3">
      <c r="A13" s="63" t="s">
        <v>775</v>
      </c>
      <c r="B13" s="64">
        <f>VLOOKUP($A13,'Return Data'!$B$7:$R$2843,3,0)</f>
        <v>44326</v>
      </c>
      <c r="C13" s="65">
        <f>VLOOKUP($A13,'Return Data'!$B$7:$R$2843,4,0)</f>
        <v>89.173400000000001</v>
      </c>
      <c r="D13" s="65">
        <f>VLOOKUP($A13,'Return Data'!$B$7:$R$2843,10,0)</f>
        <v>8.8229000000000006</v>
      </c>
      <c r="E13" s="66">
        <f t="shared" si="0"/>
        <v>3</v>
      </c>
      <c r="F13" s="65">
        <f>VLOOKUP($A13,'Return Data'!$B$7:$R$2843,11,0)</f>
        <v>29.571100000000001</v>
      </c>
      <c r="G13" s="66">
        <f t="shared" si="1"/>
        <v>3</v>
      </c>
      <c r="H13" s="65">
        <f>VLOOKUP($A13,'Return Data'!$B$7:$R$2843,12,0)</f>
        <v>32.883200000000002</v>
      </c>
      <c r="I13" s="66">
        <f t="shared" si="2"/>
        <v>4</v>
      </c>
      <c r="J13" s="65">
        <f>VLOOKUP($A13,'Return Data'!$B$7:$R$2843,13,0)</f>
        <v>65.007599999999996</v>
      </c>
      <c r="K13" s="66">
        <f t="shared" si="3"/>
        <v>3</v>
      </c>
      <c r="L13" s="65">
        <f>VLOOKUP($A13,'Return Data'!$B$7:$R$2843,17,0)</f>
        <v>18.585000000000001</v>
      </c>
      <c r="M13" s="66">
        <f>RANK(L13,L$8:L$13,0)</f>
        <v>3</v>
      </c>
      <c r="N13" s="65">
        <f>VLOOKUP($A13,'Return Data'!$B$7:$R$2843,14,0)</f>
        <v>12.0106</v>
      </c>
      <c r="O13" s="66">
        <f>RANK(N13,N$8:N$13,0)</f>
        <v>1</v>
      </c>
      <c r="P13" s="65">
        <f>VLOOKUP($A13,'Return Data'!$B$7:$R$2843,15,0)</f>
        <v>14.3344</v>
      </c>
      <c r="Q13" s="66">
        <f>RANK(P13,P$8:P$13,0)</f>
        <v>3</v>
      </c>
      <c r="R13" s="65">
        <f>VLOOKUP($A13,'Return Data'!$B$7:$R$2843,16,0)</f>
        <v>14.624700000000001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7.0223166666666659</v>
      </c>
      <c r="E15" s="74"/>
      <c r="F15" s="75">
        <f>AVERAGE(F8:F13)</f>
        <v>28.946666666666669</v>
      </c>
      <c r="G15" s="74"/>
      <c r="H15" s="75">
        <f>AVERAGE(H8:H13)</f>
        <v>36.202499999999993</v>
      </c>
      <c r="I15" s="74"/>
      <c r="J15" s="75">
        <f>AVERAGE(J8:J13)</f>
        <v>68.227433333333337</v>
      </c>
      <c r="K15" s="74"/>
      <c r="L15" s="75">
        <f>AVERAGE(L8:L13)</f>
        <v>17.743400000000001</v>
      </c>
      <c r="M15" s="74"/>
      <c r="N15" s="75">
        <f>AVERAGE(N8:N13)</f>
        <v>9.4747999999999983</v>
      </c>
      <c r="O15" s="74"/>
      <c r="P15" s="75">
        <f>AVERAGE(P8:P13)</f>
        <v>14.01824</v>
      </c>
      <c r="Q15" s="74"/>
      <c r="R15" s="75">
        <f>AVERAGE(R8:R13)</f>
        <v>14.475383333333333</v>
      </c>
      <c r="S15" s="76"/>
    </row>
    <row r="16" spans="1:20" x14ac:dyDescent="0.3">
      <c r="A16" s="73" t="s">
        <v>28</v>
      </c>
      <c r="B16" s="74"/>
      <c r="C16" s="74"/>
      <c r="D16" s="75">
        <f>MIN(D8:D13)</f>
        <v>1.7655000000000001</v>
      </c>
      <c r="E16" s="74"/>
      <c r="F16" s="75">
        <f>MIN(F8:F13)</f>
        <v>20.3843</v>
      </c>
      <c r="G16" s="74"/>
      <c r="H16" s="75">
        <f>MIN(H8:H13)</f>
        <v>25.851500000000001</v>
      </c>
      <c r="I16" s="74"/>
      <c r="J16" s="75">
        <f>MIN(J8:J13)</f>
        <v>56.4604</v>
      </c>
      <c r="K16" s="74"/>
      <c r="L16" s="75">
        <f>MIN(L8:L13)</f>
        <v>13.554399999999999</v>
      </c>
      <c r="M16" s="74"/>
      <c r="N16" s="75">
        <f>MIN(N8:N13)</f>
        <v>5.8305999999999996</v>
      </c>
      <c r="O16" s="74"/>
      <c r="P16" s="75">
        <f>MIN(P8:P13)</f>
        <v>10.554399999999999</v>
      </c>
      <c r="Q16" s="74"/>
      <c r="R16" s="75">
        <f>MIN(R8:R13)</f>
        <v>11.2677</v>
      </c>
      <c r="S16" s="76"/>
    </row>
    <row r="17" spans="1:19" ht="15" thickBot="1" x14ac:dyDescent="0.35">
      <c r="A17" s="77" t="s">
        <v>29</v>
      </c>
      <c r="B17" s="78"/>
      <c r="C17" s="78"/>
      <c r="D17" s="79">
        <f>MAX(D8:D13)</f>
        <v>10.511799999999999</v>
      </c>
      <c r="E17" s="78"/>
      <c r="F17" s="79">
        <f>MAX(F8:F13)</f>
        <v>37.394100000000002</v>
      </c>
      <c r="G17" s="78"/>
      <c r="H17" s="79">
        <f>MAX(H8:H13)</f>
        <v>49.889099999999999</v>
      </c>
      <c r="I17" s="78"/>
      <c r="J17" s="79">
        <f>MAX(J8:J13)</f>
        <v>84.062299999999993</v>
      </c>
      <c r="K17" s="78"/>
      <c r="L17" s="79">
        <f>MAX(L8:L13)</f>
        <v>20.549199999999999</v>
      </c>
      <c r="M17" s="78"/>
      <c r="N17" s="79">
        <f>MAX(N8:N13)</f>
        <v>12.0106</v>
      </c>
      <c r="O17" s="78"/>
      <c r="P17" s="79">
        <f>MAX(P8:P13)</f>
        <v>16.990500000000001</v>
      </c>
      <c r="Q17" s="78"/>
      <c r="R17" s="79">
        <f>MAX(R8:R13)</f>
        <v>18.215699999999998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44326</v>
      </c>
      <c r="C8" s="65">
        <f>VLOOKUP($A8,'Return Data'!$B$7:$R$2843,4,0)</f>
        <v>83.842299999999994</v>
      </c>
      <c r="D8" s="65">
        <f>VLOOKUP($A8,'Return Data'!$B$7:$R$2843,10,0)</f>
        <v>-0.47920000000000001</v>
      </c>
      <c r="E8" s="66">
        <f t="shared" ref="E8:E29" si="0">RANK(D8,D$8:D$29,0)</f>
        <v>14</v>
      </c>
      <c r="F8" s="65">
        <f>VLOOKUP($A8,'Return Data'!$B$7:$R$2843,11,0)</f>
        <v>19.020299999999999</v>
      </c>
      <c r="G8" s="66">
        <f t="shared" ref="G8:G29" si="1">RANK(F8,F$8:F$29,0)</f>
        <v>16</v>
      </c>
      <c r="H8" s="65">
        <f>VLOOKUP($A8,'Return Data'!$B$7:$R$2843,12,0)</f>
        <v>31.369800000000001</v>
      </c>
      <c r="I8" s="66">
        <f t="shared" ref="I8:I27" si="2">RANK(H8,H$8:H$29,0)</f>
        <v>14</v>
      </c>
      <c r="J8" s="65">
        <f>VLOOKUP($A8,'Return Data'!$B$7:$R$2843,13,0)</f>
        <v>58.292499999999997</v>
      </c>
      <c r="K8" s="66">
        <f t="shared" ref="K8:K26" si="3">RANK(J8,J$8:J$29,0)</f>
        <v>15</v>
      </c>
      <c r="L8" s="65">
        <f>VLOOKUP($A8,'Return Data'!$B$7:$R$2843,17,0)</f>
        <v>16.714400000000001</v>
      </c>
      <c r="M8" s="66">
        <f t="shared" ref="M8:M26" si="4">RANK(L8,L$8:L$29,0)</f>
        <v>13</v>
      </c>
      <c r="N8" s="65">
        <f>VLOOKUP($A8,'Return Data'!$B$7:$R$2843,14,0)</f>
        <v>11.673400000000001</v>
      </c>
      <c r="O8" s="66">
        <f t="shared" ref="O8" si="5">RANK(N8,N$8:N$29,0)</f>
        <v>11</v>
      </c>
      <c r="P8" s="65">
        <f>VLOOKUP($A8,'Return Data'!$B$7:$R$2843,15,0)</f>
        <v>14.2317</v>
      </c>
      <c r="Q8" s="66">
        <f t="shared" ref="Q8" si="6">RANK(P8,P$8:P$29,0)</f>
        <v>12</v>
      </c>
      <c r="R8" s="65">
        <f>VLOOKUP($A8,'Return Data'!$B$7:$R$2843,16,0)</f>
        <v>14.915800000000001</v>
      </c>
      <c r="S8" s="67">
        <f t="shared" ref="S8:S29" si="7">RANK(R8,R$8:R$29,0)</f>
        <v>13</v>
      </c>
    </row>
    <row r="9" spans="1:20" x14ac:dyDescent="0.3">
      <c r="A9" s="63" t="s">
        <v>821</v>
      </c>
      <c r="B9" s="64">
        <f>VLOOKUP($A9,'Return Data'!$B$7:$R$2843,3,0)</f>
        <v>44326</v>
      </c>
      <c r="C9" s="65">
        <f>VLOOKUP($A9,'Return Data'!$B$7:$R$2843,4,0)</f>
        <v>43.09</v>
      </c>
      <c r="D9" s="65">
        <f>VLOOKUP($A9,'Return Data'!$B$7:$R$2843,10,0)</f>
        <v>9.2899999999999996E-2</v>
      </c>
      <c r="E9" s="66">
        <f t="shared" si="0"/>
        <v>11</v>
      </c>
      <c r="F9" s="65">
        <f>VLOOKUP($A9,'Return Data'!$B$7:$R$2843,11,0)</f>
        <v>20.1953</v>
      </c>
      <c r="G9" s="66">
        <f t="shared" si="1"/>
        <v>13</v>
      </c>
      <c r="H9" s="65">
        <f>VLOOKUP($A9,'Return Data'!$B$7:$R$2843,12,0)</f>
        <v>34.446199999999997</v>
      </c>
      <c r="I9" s="66">
        <f t="shared" si="2"/>
        <v>11</v>
      </c>
      <c r="J9" s="65">
        <f>VLOOKUP($A9,'Return Data'!$B$7:$R$2843,13,0)</f>
        <v>60.7836</v>
      </c>
      <c r="K9" s="66">
        <f t="shared" si="3"/>
        <v>9</v>
      </c>
      <c r="L9" s="65">
        <f>VLOOKUP($A9,'Return Data'!$B$7:$R$2843,17,0)</f>
        <v>22.433399999999999</v>
      </c>
      <c r="M9" s="66">
        <f t="shared" si="4"/>
        <v>4</v>
      </c>
      <c r="N9" s="65">
        <f>VLOOKUP($A9,'Return Data'!$B$7:$R$2843,14,0)</f>
        <v>14.228199999999999</v>
      </c>
      <c r="O9" s="66">
        <f t="shared" ref="O9:O27" si="8">RANK(N9,N$8:N$29,0)</f>
        <v>4</v>
      </c>
      <c r="P9" s="65">
        <f>VLOOKUP($A9,'Return Data'!$B$7:$R$2843,15,0)</f>
        <v>18.8794</v>
      </c>
      <c r="Q9" s="66">
        <f t="shared" ref="Q9:Q27" si="9">RANK(P9,P$8:P$29,0)</f>
        <v>2</v>
      </c>
      <c r="R9" s="65">
        <f>VLOOKUP($A9,'Return Data'!$B$7:$R$2843,16,0)</f>
        <v>16.926500000000001</v>
      </c>
      <c r="S9" s="67">
        <f t="shared" si="7"/>
        <v>8</v>
      </c>
    </row>
    <row r="10" spans="1:20" x14ac:dyDescent="0.3">
      <c r="A10" s="63" t="s">
        <v>823</v>
      </c>
      <c r="B10" s="64">
        <f>VLOOKUP($A10,'Return Data'!$B$7:$R$2843,3,0)</f>
        <v>44326</v>
      </c>
      <c r="C10" s="65">
        <f>VLOOKUP($A10,'Return Data'!$B$7:$R$2843,4,0)</f>
        <v>13.04</v>
      </c>
      <c r="D10" s="65">
        <f>VLOOKUP($A10,'Return Data'!$B$7:$R$2843,10,0)</f>
        <v>-1.9033</v>
      </c>
      <c r="E10" s="66">
        <f t="shared" si="0"/>
        <v>19</v>
      </c>
      <c r="F10" s="65">
        <f>VLOOKUP($A10,'Return Data'!$B$7:$R$2843,11,0)</f>
        <v>16.522200000000002</v>
      </c>
      <c r="G10" s="66">
        <f t="shared" si="1"/>
        <v>18</v>
      </c>
      <c r="H10" s="65">
        <f>VLOOKUP($A10,'Return Data'!$B$7:$R$2843,12,0)</f>
        <v>29.249700000000001</v>
      </c>
      <c r="I10" s="66">
        <f t="shared" si="2"/>
        <v>18</v>
      </c>
      <c r="J10" s="65">
        <f>VLOOKUP($A10,'Return Data'!$B$7:$R$2843,13,0)</f>
        <v>51.065800000000003</v>
      </c>
      <c r="K10" s="66">
        <f t="shared" si="3"/>
        <v>20</v>
      </c>
      <c r="L10" s="65">
        <f>VLOOKUP($A10,'Return Data'!$B$7:$R$2843,17,0)</f>
        <v>17.232600000000001</v>
      </c>
      <c r="M10" s="66">
        <f t="shared" si="4"/>
        <v>11</v>
      </c>
      <c r="N10" s="65">
        <f>VLOOKUP($A10,'Return Data'!$B$7:$R$2843,14,0)</f>
        <v>9.5386000000000006</v>
      </c>
      <c r="O10" s="66">
        <f t="shared" si="8"/>
        <v>13</v>
      </c>
      <c r="P10" s="65"/>
      <c r="Q10" s="66"/>
      <c r="R10" s="65">
        <f>VLOOKUP($A10,'Return Data'!$B$7:$R$2843,16,0)</f>
        <v>7.6639999999999997</v>
      </c>
      <c r="S10" s="67">
        <f t="shared" si="7"/>
        <v>22</v>
      </c>
    </row>
    <row r="11" spans="1:20" x14ac:dyDescent="0.3">
      <c r="A11" s="63" t="s">
        <v>825</v>
      </c>
      <c r="B11" s="64">
        <f>VLOOKUP($A11,'Return Data'!$B$7:$R$2843,3,0)</f>
        <v>44326</v>
      </c>
      <c r="C11" s="65">
        <f>VLOOKUP($A11,'Return Data'!$B$7:$R$2843,4,0)</f>
        <v>31.904</v>
      </c>
      <c r="D11" s="65">
        <f>VLOOKUP($A11,'Return Data'!$B$7:$R$2843,10,0)</f>
        <v>-1.0513999999999999</v>
      </c>
      <c r="E11" s="66">
        <f t="shared" si="0"/>
        <v>15</v>
      </c>
      <c r="F11" s="65">
        <f>VLOOKUP($A11,'Return Data'!$B$7:$R$2843,11,0)</f>
        <v>19.517499999999998</v>
      </c>
      <c r="G11" s="66">
        <f t="shared" si="1"/>
        <v>15</v>
      </c>
      <c r="H11" s="65">
        <f>VLOOKUP($A11,'Return Data'!$B$7:$R$2843,12,0)</f>
        <v>29.775500000000001</v>
      </c>
      <c r="I11" s="66">
        <f t="shared" si="2"/>
        <v>16</v>
      </c>
      <c r="J11" s="65">
        <f>VLOOKUP($A11,'Return Data'!$B$7:$R$2843,13,0)</f>
        <v>59.551900000000003</v>
      </c>
      <c r="K11" s="66">
        <f t="shared" si="3"/>
        <v>13</v>
      </c>
      <c r="L11" s="65">
        <f>VLOOKUP($A11,'Return Data'!$B$7:$R$2843,17,0)</f>
        <v>17.030799999999999</v>
      </c>
      <c r="M11" s="66">
        <f t="shared" si="4"/>
        <v>12</v>
      </c>
      <c r="N11" s="65">
        <f>VLOOKUP($A11,'Return Data'!$B$7:$R$2843,14,0)</f>
        <v>10.7668</v>
      </c>
      <c r="O11" s="66">
        <f t="shared" si="8"/>
        <v>12</v>
      </c>
      <c r="P11" s="65">
        <f>VLOOKUP($A11,'Return Data'!$B$7:$R$2843,15,0)</f>
        <v>12.9849</v>
      </c>
      <c r="Q11" s="66">
        <f t="shared" si="9"/>
        <v>14</v>
      </c>
      <c r="R11" s="65">
        <f>VLOOKUP($A11,'Return Data'!$B$7:$R$2843,16,0)</f>
        <v>13.4963</v>
      </c>
      <c r="S11" s="67">
        <f t="shared" si="7"/>
        <v>16</v>
      </c>
    </row>
    <row r="12" spans="1:20" x14ac:dyDescent="0.3">
      <c r="A12" s="63" t="s">
        <v>828</v>
      </c>
      <c r="B12" s="64">
        <f>VLOOKUP($A12,'Return Data'!$B$7:$R$2843,3,0)</f>
        <v>44326</v>
      </c>
      <c r="C12" s="65">
        <f>VLOOKUP($A12,'Return Data'!$B$7:$R$2843,4,0)</f>
        <v>59.225299999999997</v>
      </c>
      <c r="D12" s="65">
        <f>VLOOKUP($A12,'Return Data'!$B$7:$R$2843,10,0)</f>
        <v>1.8293999999999999</v>
      </c>
      <c r="E12" s="66">
        <f t="shared" si="0"/>
        <v>5</v>
      </c>
      <c r="F12" s="65">
        <f>VLOOKUP($A12,'Return Data'!$B$7:$R$2843,11,0)</f>
        <v>31.897300000000001</v>
      </c>
      <c r="G12" s="66">
        <f t="shared" si="1"/>
        <v>3</v>
      </c>
      <c r="H12" s="65">
        <f>VLOOKUP($A12,'Return Data'!$B$7:$R$2843,12,0)</f>
        <v>50.358899999999998</v>
      </c>
      <c r="I12" s="66">
        <f t="shared" si="2"/>
        <v>2</v>
      </c>
      <c r="J12" s="65">
        <f>VLOOKUP($A12,'Return Data'!$B$7:$R$2843,13,0)</f>
        <v>77.579700000000003</v>
      </c>
      <c r="K12" s="66">
        <f t="shared" si="3"/>
        <v>4</v>
      </c>
      <c r="L12" s="65">
        <f>VLOOKUP($A12,'Return Data'!$B$7:$R$2843,17,0)</f>
        <v>17.736799999999999</v>
      </c>
      <c r="M12" s="66">
        <f t="shared" si="4"/>
        <v>9</v>
      </c>
      <c r="N12" s="65">
        <f>VLOOKUP($A12,'Return Data'!$B$7:$R$2843,14,0)</f>
        <v>13.2791</v>
      </c>
      <c r="O12" s="66">
        <f t="shared" si="8"/>
        <v>7</v>
      </c>
      <c r="P12" s="65">
        <f>VLOOKUP($A12,'Return Data'!$B$7:$R$2843,15,0)</f>
        <v>15.254899999999999</v>
      </c>
      <c r="Q12" s="66">
        <f t="shared" si="9"/>
        <v>9</v>
      </c>
      <c r="R12" s="65">
        <f>VLOOKUP($A12,'Return Data'!$B$7:$R$2843,16,0)</f>
        <v>18.220099999999999</v>
      </c>
      <c r="S12" s="67">
        <f t="shared" si="7"/>
        <v>6</v>
      </c>
    </row>
    <row r="13" spans="1:20" x14ac:dyDescent="0.3">
      <c r="A13" s="63" t="s">
        <v>830</v>
      </c>
      <c r="B13" s="64">
        <f>VLOOKUP($A13,'Return Data'!$B$7:$R$2843,3,0)</f>
        <v>44326</v>
      </c>
      <c r="C13" s="65">
        <f>VLOOKUP($A13,'Return Data'!$B$7:$R$2843,4,0)</f>
        <v>97.683999999999997</v>
      </c>
      <c r="D13" s="65">
        <f>VLOOKUP($A13,'Return Data'!$B$7:$R$2843,10,0)</f>
        <v>1.5637000000000001</v>
      </c>
      <c r="E13" s="66">
        <f t="shared" si="0"/>
        <v>7</v>
      </c>
      <c r="F13" s="65">
        <f>VLOOKUP($A13,'Return Data'!$B$7:$R$2843,11,0)</f>
        <v>27.810099999999998</v>
      </c>
      <c r="G13" s="66">
        <f t="shared" si="1"/>
        <v>5</v>
      </c>
      <c r="H13" s="65">
        <f>VLOOKUP($A13,'Return Data'!$B$7:$R$2843,12,0)</f>
        <v>34.945</v>
      </c>
      <c r="I13" s="66">
        <f t="shared" si="2"/>
        <v>10</v>
      </c>
      <c r="J13" s="65">
        <f>VLOOKUP($A13,'Return Data'!$B$7:$R$2843,13,0)</f>
        <v>63.534399999999998</v>
      </c>
      <c r="K13" s="66">
        <f t="shared" si="3"/>
        <v>8</v>
      </c>
      <c r="L13" s="65">
        <f>VLOOKUP($A13,'Return Data'!$B$7:$R$2843,17,0)</f>
        <v>11.4091</v>
      </c>
      <c r="M13" s="66">
        <f t="shared" si="4"/>
        <v>17</v>
      </c>
      <c r="N13" s="65">
        <f>VLOOKUP($A13,'Return Data'!$B$7:$R$2843,14,0)</f>
        <v>5.3827999999999996</v>
      </c>
      <c r="O13" s="66">
        <f t="shared" si="8"/>
        <v>17</v>
      </c>
      <c r="P13" s="65">
        <f>VLOOKUP($A13,'Return Data'!$B$7:$R$2843,15,0)</f>
        <v>10.8483</v>
      </c>
      <c r="Q13" s="66">
        <f t="shared" si="9"/>
        <v>15</v>
      </c>
      <c r="R13" s="65">
        <f>VLOOKUP($A13,'Return Data'!$B$7:$R$2843,16,0)</f>
        <v>11.3424</v>
      </c>
      <c r="S13" s="67">
        <f t="shared" si="7"/>
        <v>20</v>
      </c>
    </row>
    <row r="14" spans="1:20" x14ac:dyDescent="0.3">
      <c r="A14" s="63" t="s">
        <v>833</v>
      </c>
      <c r="B14" s="64">
        <f>VLOOKUP($A14,'Return Data'!$B$7:$R$2843,3,0)</f>
        <v>44326</v>
      </c>
      <c r="C14" s="65">
        <f>VLOOKUP($A14,'Return Data'!$B$7:$R$2843,4,0)</f>
        <v>44.91</v>
      </c>
      <c r="D14" s="65">
        <f>VLOOKUP($A14,'Return Data'!$B$7:$R$2843,10,0)</f>
        <v>2.7688999999999999</v>
      </c>
      <c r="E14" s="66">
        <f t="shared" si="0"/>
        <v>4</v>
      </c>
      <c r="F14" s="65">
        <f>VLOOKUP($A14,'Return Data'!$B$7:$R$2843,11,0)</f>
        <v>31.2774</v>
      </c>
      <c r="G14" s="66">
        <f t="shared" si="1"/>
        <v>4</v>
      </c>
      <c r="H14" s="65">
        <f>VLOOKUP($A14,'Return Data'!$B$7:$R$2843,12,0)</f>
        <v>34.945900000000002</v>
      </c>
      <c r="I14" s="66">
        <f t="shared" si="2"/>
        <v>9</v>
      </c>
      <c r="J14" s="65">
        <f>VLOOKUP($A14,'Return Data'!$B$7:$R$2843,13,0)</f>
        <v>67.262600000000006</v>
      </c>
      <c r="K14" s="66">
        <f t="shared" si="3"/>
        <v>6</v>
      </c>
      <c r="L14" s="65">
        <f>VLOOKUP($A14,'Return Data'!$B$7:$R$2843,17,0)</f>
        <v>19.129100000000001</v>
      </c>
      <c r="M14" s="66">
        <f t="shared" si="4"/>
        <v>7</v>
      </c>
      <c r="N14" s="65">
        <f>VLOOKUP($A14,'Return Data'!$B$7:$R$2843,14,0)</f>
        <v>13.840199999999999</v>
      </c>
      <c r="O14" s="66">
        <f t="shared" si="8"/>
        <v>5</v>
      </c>
      <c r="P14" s="65">
        <f>VLOOKUP($A14,'Return Data'!$B$7:$R$2843,15,0)</f>
        <v>14.733700000000001</v>
      </c>
      <c r="Q14" s="66">
        <f t="shared" si="9"/>
        <v>10</v>
      </c>
      <c r="R14" s="65">
        <f>VLOOKUP($A14,'Return Data'!$B$7:$R$2843,16,0)</f>
        <v>13.742699999999999</v>
      </c>
      <c r="S14" s="67">
        <f t="shared" si="7"/>
        <v>15</v>
      </c>
    </row>
    <row r="15" spans="1:20" x14ac:dyDescent="0.3">
      <c r="A15" s="63" t="s">
        <v>834</v>
      </c>
      <c r="B15" s="64">
        <f>VLOOKUP($A15,'Return Data'!$B$7:$R$2843,3,0)</f>
        <v>44326</v>
      </c>
      <c r="C15" s="65">
        <f>VLOOKUP($A15,'Return Data'!$B$7:$R$2843,4,0)</f>
        <v>13.28</v>
      </c>
      <c r="D15" s="65">
        <f>VLOOKUP($A15,'Return Data'!$B$7:$R$2843,10,0)</f>
        <v>-1.4105000000000001</v>
      </c>
      <c r="E15" s="66">
        <f t="shared" si="0"/>
        <v>16</v>
      </c>
      <c r="F15" s="65">
        <f>VLOOKUP($A15,'Return Data'!$B$7:$R$2843,11,0)</f>
        <v>15.7803</v>
      </c>
      <c r="G15" s="66">
        <f t="shared" si="1"/>
        <v>20</v>
      </c>
      <c r="H15" s="65">
        <f>VLOOKUP($A15,'Return Data'!$B$7:$R$2843,12,0)</f>
        <v>25.996200000000002</v>
      </c>
      <c r="I15" s="66">
        <f t="shared" si="2"/>
        <v>19</v>
      </c>
      <c r="J15" s="65">
        <f>VLOOKUP($A15,'Return Data'!$B$7:$R$2843,13,0)</f>
        <v>52.468400000000003</v>
      </c>
      <c r="K15" s="66">
        <f t="shared" si="3"/>
        <v>16</v>
      </c>
      <c r="L15" s="65">
        <f>VLOOKUP($A15,'Return Data'!$B$7:$R$2843,17,0)</f>
        <v>15.4473</v>
      </c>
      <c r="M15" s="66">
        <f t="shared" si="4"/>
        <v>16</v>
      </c>
      <c r="N15" s="65">
        <f>VLOOKUP($A15,'Return Data'!$B$7:$R$2843,14,0)</f>
        <v>9.2210000000000001</v>
      </c>
      <c r="O15" s="66">
        <f t="shared" si="8"/>
        <v>14</v>
      </c>
      <c r="P15" s="65"/>
      <c r="Q15" s="66"/>
      <c r="R15" s="65">
        <f>VLOOKUP($A15,'Return Data'!$B$7:$R$2843,16,0)</f>
        <v>8.4944000000000006</v>
      </c>
      <c r="S15" s="67">
        <f t="shared" si="7"/>
        <v>21</v>
      </c>
    </row>
    <row r="16" spans="1:20" x14ac:dyDescent="0.3">
      <c r="A16" s="63" t="s">
        <v>836</v>
      </c>
      <c r="B16" s="64">
        <f>VLOOKUP($A16,'Return Data'!$B$7:$R$2843,3,0)</f>
        <v>44326</v>
      </c>
      <c r="C16" s="65">
        <f>VLOOKUP($A16,'Return Data'!$B$7:$R$2843,4,0)</f>
        <v>51.4</v>
      </c>
      <c r="D16" s="65">
        <f>VLOOKUP($A16,'Return Data'!$B$7:$R$2843,10,0)</f>
        <v>-2.9456000000000002</v>
      </c>
      <c r="E16" s="66">
        <f t="shared" si="0"/>
        <v>21</v>
      </c>
      <c r="F16" s="65">
        <f>VLOOKUP($A16,'Return Data'!$B$7:$R$2843,11,0)</f>
        <v>13.968999999999999</v>
      </c>
      <c r="G16" s="66">
        <f t="shared" si="1"/>
        <v>22</v>
      </c>
      <c r="H16" s="65">
        <f>VLOOKUP($A16,'Return Data'!$B$7:$R$2843,12,0)</f>
        <v>21.083600000000001</v>
      </c>
      <c r="I16" s="66">
        <f t="shared" si="2"/>
        <v>22</v>
      </c>
      <c r="J16" s="65">
        <f>VLOOKUP($A16,'Return Data'!$B$7:$R$2843,13,0)</f>
        <v>51.4437</v>
      </c>
      <c r="K16" s="66">
        <f t="shared" si="3"/>
        <v>18</v>
      </c>
      <c r="L16" s="65">
        <f>VLOOKUP($A16,'Return Data'!$B$7:$R$2843,17,0)</f>
        <v>15.762600000000001</v>
      </c>
      <c r="M16" s="66">
        <f t="shared" si="4"/>
        <v>15</v>
      </c>
      <c r="N16" s="65">
        <f>VLOOKUP($A16,'Return Data'!$B$7:$R$2843,14,0)</f>
        <v>6.9046000000000003</v>
      </c>
      <c r="O16" s="66">
        <f t="shared" si="8"/>
        <v>15</v>
      </c>
      <c r="P16" s="65">
        <f>VLOOKUP($A16,'Return Data'!$B$7:$R$2843,15,0)</f>
        <v>14.6919</v>
      </c>
      <c r="Q16" s="66">
        <f t="shared" si="9"/>
        <v>11</v>
      </c>
      <c r="R16" s="65">
        <f>VLOOKUP($A16,'Return Data'!$B$7:$R$2843,16,0)</f>
        <v>11.9673</v>
      </c>
      <c r="S16" s="67">
        <f t="shared" si="7"/>
        <v>19</v>
      </c>
    </row>
    <row r="17" spans="1:19" x14ac:dyDescent="0.3">
      <c r="A17" s="63" t="s">
        <v>838</v>
      </c>
      <c r="B17" s="64">
        <f>VLOOKUP($A17,'Return Data'!$B$7:$R$2843,3,0)</f>
        <v>44326</v>
      </c>
      <c r="C17" s="65">
        <f>VLOOKUP($A17,'Return Data'!$B$7:$R$2843,4,0)</f>
        <v>26.329899999999999</v>
      </c>
      <c r="D17" s="65">
        <f>VLOOKUP($A17,'Return Data'!$B$7:$R$2843,10,0)</f>
        <v>-0.36549999999999999</v>
      </c>
      <c r="E17" s="66">
        <f t="shared" si="0"/>
        <v>13</v>
      </c>
      <c r="F17" s="65">
        <f>VLOOKUP($A17,'Return Data'!$B$7:$R$2843,11,0)</f>
        <v>21.294</v>
      </c>
      <c r="G17" s="66">
        <f t="shared" si="1"/>
        <v>11</v>
      </c>
      <c r="H17" s="65">
        <f>VLOOKUP($A17,'Return Data'!$B$7:$R$2843,12,0)</f>
        <v>35.093699999999998</v>
      </c>
      <c r="I17" s="66">
        <f t="shared" si="2"/>
        <v>8</v>
      </c>
      <c r="J17" s="65">
        <f>VLOOKUP($A17,'Return Data'!$B$7:$R$2843,13,0)</f>
        <v>68.602000000000004</v>
      </c>
      <c r="K17" s="66">
        <f t="shared" si="3"/>
        <v>5</v>
      </c>
      <c r="L17" s="65">
        <f>VLOOKUP($A17,'Return Data'!$B$7:$R$2843,17,0)</f>
        <v>26.556799999999999</v>
      </c>
      <c r="M17" s="66">
        <f t="shared" si="4"/>
        <v>2</v>
      </c>
      <c r="N17" s="65">
        <f>VLOOKUP($A17,'Return Data'!$B$7:$R$2843,14,0)</f>
        <v>20.1539</v>
      </c>
      <c r="O17" s="66">
        <f t="shared" si="8"/>
        <v>1</v>
      </c>
      <c r="P17" s="65">
        <f>VLOOKUP($A17,'Return Data'!$B$7:$R$2843,15,0)</f>
        <v>19.607500000000002</v>
      </c>
      <c r="Q17" s="66">
        <f t="shared" si="9"/>
        <v>1</v>
      </c>
      <c r="R17" s="65">
        <f>VLOOKUP($A17,'Return Data'!$B$7:$R$2843,16,0)</f>
        <v>15.9772</v>
      </c>
      <c r="S17" s="67">
        <f t="shared" si="7"/>
        <v>11</v>
      </c>
    </row>
    <row r="18" spans="1:19" x14ac:dyDescent="0.3">
      <c r="A18" s="63" t="s">
        <v>841</v>
      </c>
      <c r="B18" s="64">
        <f>VLOOKUP($A18,'Return Data'!$B$7:$R$2843,3,0)</f>
        <v>44326</v>
      </c>
      <c r="C18" s="65">
        <f>VLOOKUP($A18,'Return Data'!$B$7:$R$2843,4,0)</f>
        <v>11.1183</v>
      </c>
      <c r="D18" s="65">
        <f>VLOOKUP($A18,'Return Data'!$B$7:$R$2843,10,0)</f>
        <v>-5.2042999999999999</v>
      </c>
      <c r="E18" s="66">
        <f t="shared" si="0"/>
        <v>22</v>
      </c>
      <c r="F18" s="65">
        <f>VLOOKUP($A18,'Return Data'!$B$7:$R$2843,11,0)</f>
        <v>14.758900000000001</v>
      </c>
      <c r="G18" s="66">
        <f t="shared" si="1"/>
        <v>21</v>
      </c>
      <c r="H18" s="65">
        <f>VLOOKUP($A18,'Return Data'!$B$7:$R$2843,12,0)</f>
        <v>25.801100000000002</v>
      </c>
      <c r="I18" s="66">
        <f t="shared" si="2"/>
        <v>20</v>
      </c>
      <c r="J18" s="65">
        <f>VLOOKUP($A18,'Return Data'!$B$7:$R$2843,13,0)</f>
        <v>51.597299999999997</v>
      </c>
      <c r="K18" s="66">
        <f t="shared" si="3"/>
        <v>17</v>
      </c>
      <c r="L18" s="65">
        <f>VLOOKUP($A18,'Return Data'!$B$7:$R$2843,17,0)</f>
        <v>8.2444000000000006</v>
      </c>
      <c r="M18" s="66">
        <f t="shared" si="4"/>
        <v>18</v>
      </c>
      <c r="N18" s="65">
        <f>VLOOKUP($A18,'Return Data'!$B$7:$R$2843,14,0)</f>
        <v>6.8404999999999996</v>
      </c>
      <c r="O18" s="66">
        <f t="shared" si="8"/>
        <v>16</v>
      </c>
      <c r="P18" s="65">
        <f>VLOOKUP($A18,'Return Data'!$B$7:$R$2843,15,0)</f>
        <v>14.182600000000001</v>
      </c>
      <c r="Q18" s="66">
        <f t="shared" si="9"/>
        <v>13</v>
      </c>
      <c r="R18" s="65">
        <f>VLOOKUP($A18,'Return Data'!$B$7:$R$2843,16,0)</f>
        <v>13.4023</v>
      </c>
      <c r="S18" s="67">
        <f t="shared" si="7"/>
        <v>17</v>
      </c>
    </row>
    <row r="19" spans="1:19" x14ac:dyDescent="0.3">
      <c r="A19" s="63" t="s">
        <v>842</v>
      </c>
      <c r="B19" s="64">
        <f>VLOOKUP($A19,'Return Data'!$B$7:$R$2843,3,0)</f>
        <v>44326</v>
      </c>
      <c r="C19" s="65">
        <f>VLOOKUP($A19,'Return Data'!$B$7:$R$2843,4,0)</f>
        <v>13.930999999999999</v>
      </c>
      <c r="D19" s="65">
        <f>VLOOKUP($A19,'Return Data'!$B$7:$R$2843,10,0)</f>
        <v>-1.7491000000000001</v>
      </c>
      <c r="E19" s="66">
        <f t="shared" si="0"/>
        <v>18</v>
      </c>
      <c r="F19" s="65">
        <f>VLOOKUP($A19,'Return Data'!$B$7:$R$2843,11,0)</f>
        <v>20.823899999999998</v>
      </c>
      <c r="G19" s="66">
        <f t="shared" si="1"/>
        <v>12</v>
      </c>
      <c r="H19" s="65">
        <f>VLOOKUP($A19,'Return Data'!$B$7:$R$2843,12,0)</f>
        <v>32.575200000000002</v>
      </c>
      <c r="I19" s="66">
        <f t="shared" si="2"/>
        <v>13</v>
      </c>
      <c r="J19" s="65">
        <f>VLOOKUP($A19,'Return Data'!$B$7:$R$2843,13,0)</f>
        <v>60.421500000000002</v>
      </c>
      <c r="K19" s="66">
        <f t="shared" si="3"/>
        <v>11</v>
      </c>
      <c r="L19" s="65"/>
      <c r="M19" s="66"/>
      <c r="N19" s="65"/>
      <c r="O19" s="66"/>
      <c r="P19" s="65"/>
      <c r="Q19" s="66"/>
      <c r="R19" s="65">
        <f>VLOOKUP($A19,'Return Data'!$B$7:$R$2843,16,0)</f>
        <v>19.990500000000001</v>
      </c>
      <c r="S19" s="67">
        <f t="shared" si="7"/>
        <v>3</v>
      </c>
    </row>
    <row r="20" spans="1:19" x14ac:dyDescent="0.3">
      <c r="A20" s="63" t="s">
        <v>844</v>
      </c>
      <c r="B20" s="64">
        <f>VLOOKUP($A20,'Return Data'!$B$7:$R$2843,3,0)</f>
        <v>44326</v>
      </c>
      <c r="C20" s="65">
        <f>VLOOKUP($A20,'Return Data'!$B$7:$R$2843,4,0)</f>
        <v>14.584</v>
      </c>
      <c r="D20" s="65">
        <f>VLOOKUP($A20,'Return Data'!$B$7:$R$2843,10,0)</f>
        <v>4.5373000000000001</v>
      </c>
      <c r="E20" s="66">
        <f t="shared" si="0"/>
        <v>2</v>
      </c>
      <c r="F20" s="65">
        <f>VLOOKUP($A20,'Return Data'!$B$7:$R$2843,11,0)</f>
        <v>21.442299999999999</v>
      </c>
      <c r="G20" s="66">
        <f t="shared" si="1"/>
        <v>10</v>
      </c>
      <c r="H20" s="65">
        <f>VLOOKUP($A20,'Return Data'!$B$7:$R$2843,12,0)</f>
        <v>25.529399999999999</v>
      </c>
      <c r="I20" s="66">
        <f t="shared" si="2"/>
        <v>21</v>
      </c>
      <c r="J20" s="65">
        <f>VLOOKUP($A20,'Return Data'!$B$7:$R$2843,13,0)</f>
        <v>51.364800000000002</v>
      </c>
      <c r="K20" s="66">
        <f t="shared" si="3"/>
        <v>19</v>
      </c>
      <c r="L20" s="65">
        <f>VLOOKUP($A20,'Return Data'!$B$7:$R$2843,17,0)</f>
        <v>17.5426</v>
      </c>
      <c r="M20" s="66">
        <f t="shared" si="4"/>
        <v>10</v>
      </c>
      <c r="N20" s="65"/>
      <c r="O20" s="66"/>
      <c r="P20" s="65"/>
      <c r="Q20" s="66"/>
      <c r="R20" s="65">
        <f>VLOOKUP($A20,'Return Data'!$B$7:$R$2843,16,0)</f>
        <v>16.206099999999999</v>
      </c>
      <c r="S20" s="67">
        <f t="shared" si="7"/>
        <v>9</v>
      </c>
    </row>
    <row r="21" spans="1:19" x14ac:dyDescent="0.3">
      <c r="A21" s="63" t="s">
        <v>846</v>
      </c>
      <c r="B21" s="64">
        <f>VLOOKUP($A21,'Return Data'!$B$7:$R$2843,3,0)</f>
        <v>44326</v>
      </c>
      <c r="C21" s="65">
        <f>VLOOKUP($A21,'Return Data'!$B$7:$R$2843,4,0)</f>
        <v>16.404</v>
      </c>
      <c r="D21" s="65">
        <f>VLOOKUP($A21,'Return Data'!$B$7:$R$2843,10,0)</f>
        <v>1.0659000000000001</v>
      </c>
      <c r="E21" s="66">
        <f t="shared" si="0"/>
        <v>9</v>
      </c>
      <c r="F21" s="65">
        <f>VLOOKUP($A21,'Return Data'!$B$7:$R$2843,11,0)</f>
        <v>22.959299999999999</v>
      </c>
      <c r="G21" s="66">
        <f t="shared" si="1"/>
        <v>7</v>
      </c>
      <c r="H21" s="65">
        <f>VLOOKUP($A21,'Return Data'!$B$7:$R$2843,12,0)</f>
        <v>37.732999999999997</v>
      </c>
      <c r="I21" s="66">
        <f t="shared" si="2"/>
        <v>4</v>
      </c>
      <c r="J21" s="65">
        <f>VLOOKUP($A21,'Return Data'!$B$7:$R$2843,13,0)</f>
        <v>77.898300000000006</v>
      </c>
      <c r="K21" s="66">
        <f t="shared" si="3"/>
        <v>3</v>
      </c>
      <c r="L21" s="65"/>
      <c r="M21" s="66"/>
      <c r="N21" s="65"/>
      <c r="O21" s="66"/>
      <c r="P21" s="65"/>
      <c r="Q21" s="66"/>
      <c r="R21" s="65">
        <f>VLOOKUP($A21,'Return Data'!$B$7:$R$2843,16,0)</f>
        <v>28.209</v>
      </c>
      <c r="S21" s="67">
        <f t="shared" si="7"/>
        <v>1</v>
      </c>
    </row>
    <row r="22" spans="1:19" x14ac:dyDescent="0.3">
      <c r="A22" s="63" t="s">
        <v>848</v>
      </c>
      <c r="B22" s="64">
        <f>VLOOKUP($A22,'Return Data'!$B$7:$R$2843,3,0)</f>
        <v>44326</v>
      </c>
      <c r="C22" s="65">
        <f>VLOOKUP($A22,'Return Data'!$B$7:$R$2843,4,0)</f>
        <v>33.163200000000003</v>
      </c>
      <c r="D22" s="65">
        <f>VLOOKUP($A22,'Return Data'!$B$7:$R$2843,10,0)</f>
        <v>-2.4468000000000001</v>
      </c>
      <c r="E22" s="66">
        <f t="shared" si="0"/>
        <v>20</v>
      </c>
      <c r="F22" s="65">
        <f>VLOOKUP($A22,'Return Data'!$B$7:$R$2843,11,0)</f>
        <v>15.9796</v>
      </c>
      <c r="G22" s="66">
        <f t="shared" si="1"/>
        <v>19</v>
      </c>
      <c r="H22" s="65">
        <f>VLOOKUP($A22,'Return Data'!$B$7:$R$2843,12,0)</f>
        <v>30.824400000000001</v>
      </c>
      <c r="I22" s="66">
        <f t="shared" si="2"/>
        <v>15</v>
      </c>
      <c r="J22" s="65">
        <f>VLOOKUP($A22,'Return Data'!$B$7:$R$2843,13,0)</f>
        <v>50.691099999999999</v>
      </c>
      <c r="K22" s="66">
        <f t="shared" si="3"/>
        <v>22</v>
      </c>
      <c r="L22" s="65">
        <f>VLOOKUP($A22,'Return Data'!$B$7:$R$2843,17,0)</f>
        <v>20.134</v>
      </c>
      <c r="M22" s="66">
        <f t="shared" si="4"/>
        <v>5</v>
      </c>
      <c r="N22" s="65">
        <f>VLOOKUP($A22,'Return Data'!$B$7:$R$2843,14,0)</f>
        <v>12.768800000000001</v>
      </c>
      <c r="O22" s="66">
        <f t="shared" si="8"/>
        <v>8</v>
      </c>
      <c r="P22" s="65">
        <f>VLOOKUP($A22,'Return Data'!$B$7:$R$2843,15,0)</f>
        <v>15.8337</v>
      </c>
      <c r="Q22" s="66">
        <f t="shared" si="9"/>
        <v>6</v>
      </c>
      <c r="R22" s="65">
        <f>VLOOKUP($A22,'Return Data'!$B$7:$R$2843,16,0)</f>
        <v>16.172799999999999</v>
      </c>
      <c r="S22" s="67">
        <f t="shared" si="7"/>
        <v>10</v>
      </c>
    </row>
    <row r="23" spans="1:19" x14ac:dyDescent="0.3">
      <c r="A23" s="63" t="s">
        <v>851</v>
      </c>
      <c r="B23" s="64">
        <f>VLOOKUP($A23,'Return Data'!$B$7:$R$2843,3,0)</f>
        <v>44326</v>
      </c>
      <c r="C23" s="65">
        <f>VLOOKUP($A23,'Return Data'!$B$7:$R$2843,4,0)</f>
        <v>69.148700000000005</v>
      </c>
      <c r="D23" s="65">
        <f>VLOOKUP($A23,'Return Data'!$B$7:$R$2843,10,0)</f>
        <v>1.492</v>
      </c>
      <c r="E23" s="66">
        <f t="shared" si="0"/>
        <v>8</v>
      </c>
      <c r="F23" s="65">
        <f>VLOOKUP($A23,'Return Data'!$B$7:$R$2843,11,0)</f>
        <v>33.892600000000002</v>
      </c>
      <c r="G23" s="66">
        <f t="shared" si="1"/>
        <v>2</v>
      </c>
      <c r="H23" s="65">
        <f>VLOOKUP($A23,'Return Data'!$B$7:$R$2843,12,0)</f>
        <v>49.704599999999999</v>
      </c>
      <c r="I23" s="66">
        <f t="shared" si="2"/>
        <v>3</v>
      </c>
      <c r="J23" s="65">
        <f>VLOOKUP($A23,'Return Data'!$B$7:$R$2843,13,0)</f>
        <v>82.077600000000004</v>
      </c>
      <c r="K23" s="66">
        <f t="shared" si="3"/>
        <v>2</v>
      </c>
      <c r="L23" s="65">
        <f>VLOOKUP($A23,'Return Data'!$B$7:$R$2843,17,0)</f>
        <v>18.9953</v>
      </c>
      <c r="M23" s="66">
        <f t="shared" si="4"/>
        <v>8</v>
      </c>
      <c r="N23" s="65">
        <f>VLOOKUP($A23,'Return Data'!$B$7:$R$2843,14,0)</f>
        <v>11.805300000000001</v>
      </c>
      <c r="O23" s="66">
        <f t="shared" si="8"/>
        <v>10</v>
      </c>
      <c r="P23" s="65">
        <f>VLOOKUP($A23,'Return Data'!$B$7:$R$2843,15,0)</f>
        <v>15.7523</v>
      </c>
      <c r="Q23" s="66">
        <f t="shared" si="9"/>
        <v>7</v>
      </c>
      <c r="R23" s="65">
        <f>VLOOKUP($A23,'Return Data'!$B$7:$R$2843,16,0)</f>
        <v>18.038499999999999</v>
      </c>
      <c r="S23" s="67">
        <f t="shared" si="7"/>
        <v>7</v>
      </c>
    </row>
    <row r="24" spans="1:19" x14ac:dyDescent="0.3">
      <c r="A24" s="63" t="s">
        <v>853</v>
      </c>
      <c r="B24" s="64">
        <f>VLOOKUP($A24,'Return Data'!$B$7:$R$2843,3,0)</f>
        <v>44326</v>
      </c>
      <c r="C24" s="65">
        <f>VLOOKUP($A24,'Return Data'!$B$7:$R$2843,4,0)</f>
        <v>97.84</v>
      </c>
      <c r="D24" s="65">
        <f>VLOOKUP($A24,'Return Data'!$B$7:$R$2843,10,0)</f>
        <v>1.7048000000000001</v>
      </c>
      <c r="E24" s="66">
        <f t="shared" si="0"/>
        <v>6</v>
      </c>
      <c r="F24" s="65">
        <f>VLOOKUP($A24,'Return Data'!$B$7:$R$2843,11,0)</f>
        <v>26.277699999999999</v>
      </c>
      <c r="G24" s="66">
        <f t="shared" si="1"/>
        <v>6</v>
      </c>
      <c r="H24" s="65">
        <f>VLOOKUP($A24,'Return Data'!$B$7:$R$2843,12,0)</f>
        <v>37.280799999999999</v>
      </c>
      <c r="I24" s="66">
        <f t="shared" si="2"/>
        <v>5</v>
      </c>
      <c r="J24" s="65">
        <f>VLOOKUP($A24,'Return Data'!$B$7:$R$2843,13,0)</f>
        <v>60.052300000000002</v>
      </c>
      <c r="K24" s="66">
        <f t="shared" si="3"/>
        <v>12</v>
      </c>
      <c r="L24" s="65">
        <f>VLOOKUP($A24,'Return Data'!$B$7:$R$2843,17,0)</f>
        <v>23.213200000000001</v>
      </c>
      <c r="M24" s="66">
        <f t="shared" si="4"/>
        <v>3</v>
      </c>
      <c r="N24" s="65">
        <f>VLOOKUP($A24,'Return Data'!$B$7:$R$2843,14,0)</f>
        <v>15.496600000000001</v>
      </c>
      <c r="O24" s="66">
        <f t="shared" si="8"/>
        <v>3</v>
      </c>
      <c r="P24" s="65">
        <f>VLOOKUP($A24,'Return Data'!$B$7:$R$2843,15,0)</f>
        <v>16.6966</v>
      </c>
      <c r="Q24" s="66">
        <f t="shared" si="9"/>
        <v>5</v>
      </c>
      <c r="R24" s="65">
        <f>VLOOKUP($A24,'Return Data'!$B$7:$R$2843,16,0)</f>
        <v>14.7357</v>
      </c>
      <c r="S24" s="67">
        <f t="shared" si="7"/>
        <v>14</v>
      </c>
    </row>
    <row r="25" spans="1:19" x14ac:dyDescent="0.3">
      <c r="A25" s="63" t="s">
        <v>855</v>
      </c>
      <c r="B25" s="64">
        <f>VLOOKUP($A25,'Return Data'!$B$7:$R$2843,3,0)</f>
        <v>44326</v>
      </c>
      <c r="C25" s="65">
        <f>VLOOKUP($A25,'Return Data'!$B$7:$R$2843,4,0)</f>
        <v>51.232100000000003</v>
      </c>
      <c r="D25" s="65">
        <f>VLOOKUP($A25,'Return Data'!$B$7:$R$2843,10,0)</f>
        <v>18.973199999999999</v>
      </c>
      <c r="E25" s="66">
        <f t="shared" si="0"/>
        <v>1</v>
      </c>
      <c r="F25" s="65">
        <f>VLOOKUP($A25,'Return Data'!$B$7:$R$2843,11,0)</f>
        <v>46.371600000000001</v>
      </c>
      <c r="G25" s="66">
        <f t="shared" si="1"/>
        <v>1</v>
      </c>
      <c r="H25" s="65">
        <f>VLOOKUP($A25,'Return Data'!$B$7:$R$2843,12,0)</f>
        <v>52.762</v>
      </c>
      <c r="I25" s="66">
        <f t="shared" si="2"/>
        <v>1</v>
      </c>
      <c r="J25" s="65">
        <f>VLOOKUP($A25,'Return Data'!$B$7:$R$2843,13,0)</f>
        <v>85.394499999999994</v>
      </c>
      <c r="K25" s="66">
        <f t="shared" si="3"/>
        <v>1</v>
      </c>
      <c r="L25" s="65">
        <f>VLOOKUP($A25,'Return Data'!$B$7:$R$2843,17,0)</f>
        <v>29.826699999999999</v>
      </c>
      <c r="M25" s="66">
        <f t="shared" si="4"/>
        <v>1</v>
      </c>
      <c r="N25" s="65">
        <f>VLOOKUP($A25,'Return Data'!$B$7:$R$2843,14,0)</f>
        <v>16.5901</v>
      </c>
      <c r="O25" s="66">
        <f t="shared" si="8"/>
        <v>2</v>
      </c>
      <c r="P25" s="65">
        <f>VLOOKUP($A25,'Return Data'!$B$7:$R$2843,15,0)</f>
        <v>16.815200000000001</v>
      </c>
      <c r="Q25" s="66">
        <f t="shared" si="9"/>
        <v>3</v>
      </c>
      <c r="R25" s="65">
        <f>VLOOKUP($A25,'Return Data'!$B$7:$R$2843,16,0)</f>
        <v>18.3</v>
      </c>
      <c r="S25" s="67">
        <f t="shared" si="7"/>
        <v>5</v>
      </c>
    </row>
    <row r="26" spans="1:19" x14ac:dyDescent="0.3">
      <c r="A26" s="63" t="s">
        <v>856</v>
      </c>
      <c r="B26" s="64">
        <f>VLOOKUP($A26,'Return Data'!$B$7:$R$2843,3,0)</f>
        <v>44326</v>
      </c>
      <c r="C26" s="65">
        <f>VLOOKUP($A26,'Return Data'!$B$7:$R$2843,4,0)</f>
        <v>209.4941</v>
      </c>
      <c r="D26" s="65">
        <f>VLOOKUP($A26,'Return Data'!$B$7:$R$2843,10,0)</f>
        <v>3.7109999999999999</v>
      </c>
      <c r="E26" s="66">
        <f t="shared" si="0"/>
        <v>3</v>
      </c>
      <c r="F26" s="65">
        <f>VLOOKUP($A26,'Return Data'!$B$7:$R$2843,11,0)</f>
        <v>22.9177</v>
      </c>
      <c r="G26" s="66">
        <f t="shared" si="1"/>
        <v>9</v>
      </c>
      <c r="H26" s="65">
        <f>VLOOKUP($A26,'Return Data'!$B$7:$R$2843,12,0)</f>
        <v>35.224200000000003</v>
      </c>
      <c r="I26" s="66">
        <f t="shared" si="2"/>
        <v>7</v>
      </c>
      <c r="J26" s="65">
        <f>VLOOKUP($A26,'Return Data'!$B$7:$R$2843,13,0)</f>
        <v>58.821800000000003</v>
      </c>
      <c r="K26" s="66">
        <f t="shared" si="3"/>
        <v>14</v>
      </c>
      <c r="L26" s="65">
        <f>VLOOKUP($A26,'Return Data'!$B$7:$R$2843,17,0)</f>
        <v>19.211099999999998</v>
      </c>
      <c r="M26" s="66">
        <f t="shared" si="4"/>
        <v>6</v>
      </c>
      <c r="N26" s="65">
        <f>VLOOKUP($A26,'Return Data'!$B$7:$R$2843,14,0)</f>
        <v>13.344900000000001</v>
      </c>
      <c r="O26" s="66">
        <f t="shared" si="8"/>
        <v>6</v>
      </c>
      <c r="P26" s="65">
        <f>VLOOKUP($A26,'Return Data'!$B$7:$R$2843,15,0)</f>
        <v>16.711500000000001</v>
      </c>
      <c r="Q26" s="66">
        <f t="shared" si="9"/>
        <v>4</v>
      </c>
      <c r="R26" s="65">
        <f>VLOOKUP($A26,'Return Data'!$B$7:$R$2843,16,0)</f>
        <v>15.801500000000001</v>
      </c>
      <c r="S26" s="67">
        <f t="shared" si="7"/>
        <v>12</v>
      </c>
    </row>
    <row r="27" spans="1:19" x14ac:dyDescent="0.3">
      <c r="A27" s="63" t="s">
        <v>859</v>
      </c>
      <c r="B27" s="64">
        <f>VLOOKUP($A27,'Return Data'!$B$7:$R$2843,3,0)</f>
        <v>44326</v>
      </c>
      <c r="C27" s="65">
        <f>VLOOKUP($A27,'Return Data'!$B$7:$R$2843,4,0)</f>
        <v>245.74850000000001</v>
      </c>
      <c r="D27" s="65">
        <f>VLOOKUP($A27,'Return Data'!$B$7:$R$2843,10,0)</f>
        <v>-1.4416</v>
      </c>
      <c r="E27" s="66">
        <f t="shared" si="0"/>
        <v>17</v>
      </c>
      <c r="F27" s="65">
        <f>VLOOKUP($A27,'Return Data'!$B$7:$R$2843,11,0)</f>
        <v>18.480599999999999</v>
      </c>
      <c r="G27" s="66">
        <f t="shared" si="1"/>
        <v>17</v>
      </c>
      <c r="H27" s="65">
        <f>VLOOKUP($A27,'Return Data'!$B$7:$R$2843,12,0)</f>
        <v>29.355699999999999</v>
      </c>
      <c r="I27" s="66">
        <f t="shared" si="2"/>
        <v>17</v>
      </c>
      <c r="J27" s="65">
        <f>VLOOKUP($A27,'Return Data'!$B$7:$R$2843,13,0)</f>
        <v>50.875700000000002</v>
      </c>
      <c r="K27" s="66">
        <f t="shared" ref="K27" si="10">RANK(J27,J$8:J$29,0)</f>
        <v>21</v>
      </c>
      <c r="L27" s="65">
        <f>VLOOKUP($A27,'Return Data'!$B$7:$R$2843,17,0)</f>
        <v>16.026</v>
      </c>
      <c r="M27" s="66">
        <f t="shared" ref="M27" si="11">RANK(L27,L$8:L$29,0)</f>
        <v>14</v>
      </c>
      <c r="N27" s="65">
        <f>VLOOKUP($A27,'Return Data'!$B$7:$R$2843,14,0)</f>
        <v>12.177199999999999</v>
      </c>
      <c r="O27" s="66">
        <f t="shared" si="8"/>
        <v>9</v>
      </c>
      <c r="P27" s="65">
        <f>VLOOKUP($A27,'Return Data'!$B$7:$R$2843,15,0)</f>
        <v>15.3192</v>
      </c>
      <c r="Q27" s="66">
        <f t="shared" si="9"/>
        <v>8</v>
      </c>
      <c r="R27" s="65">
        <f>VLOOKUP($A27,'Return Data'!$B$7:$R$2843,16,0)</f>
        <v>12.5665</v>
      </c>
      <c r="S27" s="67">
        <f t="shared" si="7"/>
        <v>18</v>
      </c>
    </row>
    <row r="28" spans="1:19" x14ac:dyDescent="0.3">
      <c r="A28" s="63" t="s">
        <v>860</v>
      </c>
      <c r="B28" s="64">
        <f>VLOOKUP($A28,'Return Data'!$B$7:$R$2843,3,0)</f>
        <v>44326</v>
      </c>
      <c r="C28" s="65">
        <f>VLOOKUP($A28,'Return Data'!$B$7:$R$2843,4,0)</f>
        <v>12.8705</v>
      </c>
      <c r="D28" s="65">
        <f>VLOOKUP($A28,'Return Data'!$B$7:$R$2843,10,0)</f>
        <v>-3.8100000000000002E-2</v>
      </c>
      <c r="E28" s="66">
        <f t="shared" si="0"/>
        <v>12</v>
      </c>
      <c r="F28" s="65">
        <f>VLOOKUP($A28,'Return Data'!$B$7:$R$2843,11,0)</f>
        <v>22.926200000000001</v>
      </c>
      <c r="G28" s="66">
        <f t="shared" si="1"/>
        <v>8</v>
      </c>
      <c r="H28" s="65">
        <f>VLOOKUP($A28,'Return Data'!$B$7:$R$2843,12,0)</f>
        <v>36.755800000000001</v>
      </c>
      <c r="I28" s="66">
        <f t="shared" ref="I28" si="12">RANK(H28,H$8:H$29,0)</f>
        <v>6</v>
      </c>
      <c r="J28" s="65">
        <f>VLOOKUP($A28,'Return Data'!$B$7:$R$2843,13,0)</f>
        <v>65.647800000000004</v>
      </c>
      <c r="K28" s="66">
        <f t="shared" ref="K28:K29" si="13">RANK(J28,J$8:J$29,0)</f>
        <v>7</v>
      </c>
      <c r="L28" s="65"/>
      <c r="M28" s="66"/>
      <c r="N28" s="65"/>
      <c r="O28" s="66"/>
      <c r="P28" s="65"/>
      <c r="Q28" s="66"/>
      <c r="R28" s="65">
        <f>VLOOKUP($A28,'Return Data'!$B$7:$R$2843,16,0)</f>
        <v>19.297899999999998</v>
      </c>
      <c r="S28" s="67">
        <f t="shared" si="7"/>
        <v>4</v>
      </c>
    </row>
    <row r="29" spans="1:19" x14ac:dyDescent="0.3">
      <c r="A29" s="63" t="s">
        <v>862</v>
      </c>
      <c r="B29" s="64">
        <f>VLOOKUP($A29,'Return Data'!$B$7:$R$2843,3,0)</f>
        <v>44326</v>
      </c>
      <c r="C29" s="65">
        <f>VLOOKUP($A29,'Return Data'!$B$7:$R$2843,4,0)</f>
        <v>15.02</v>
      </c>
      <c r="D29" s="65">
        <f>VLOOKUP($A29,'Return Data'!$B$7:$R$2843,10,0)</f>
        <v>0.67020000000000002</v>
      </c>
      <c r="E29" s="66">
        <f t="shared" si="0"/>
        <v>10</v>
      </c>
      <c r="F29" s="65">
        <f>VLOOKUP($A29,'Return Data'!$B$7:$R$2843,11,0)</f>
        <v>19.585999999999999</v>
      </c>
      <c r="G29" s="66">
        <f t="shared" si="1"/>
        <v>14</v>
      </c>
      <c r="H29" s="65">
        <f>VLOOKUP($A29,'Return Data'!$B$7:$R$2843,12,0)</f>
        <v>32.920400000000001</v>
      </c>
      <c r="I29" s="66">
        <f>RANK(H29,H$8:H$29,0)</f>
        <v>12</v>
      </c>
      <c r="J29" s="65">
        <f>VLOOKUP($A29,'Return Data'!$B$7:$R$2843,13,0)</f>
        <v>60.6417</v>
      </c>
      <c r="K29" s="66">
        <f t="shared" si="13"/>
        <v>10</v>
      </c>
      <c r="L29" s="65"/>
      <c r="M29" s="66"/>
      <c r="N29" s="65"/>
      <c r="O29" s="66"/>
      <c r="P29" s="65"/>
      <c r="Q29" s="66"/>
      <c r="R29" s="65">
        <f>VLOOKUP($A29,'Return Data'!$B$7:$R$2843,16,0)</f>
        <v>25.930599999999998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0.88063181818181802</v>
      </c>
      <c r="E31" s="74"/>
      <c r="F31" s="75">
        <f>AVERAGE(F8:F29)</f>
        <v>22.895445454545456</v>
      </c>
      <c r="G31" s="74"/>
      <c r="H31" s="75">
        <f>AVERAGE(H8:H29)</f>
        <v>34.260504545454552</v>
      </c>
      <c r="I31" s="74"/>
      <c r="J31" s="75">
        <f>AVERAGE(J8:J29)</f>
        <v>62.094045454545444</v>
      </c>
      <c r="K31" s="74"/>
      <c r="L31" s="75">
        <f>AVERAGE(L8:L29)</f>
        <v>18.480344444444444</v>
      </c>
      <c r="M31" s="74"/>
      <c r="N31" s="75">
        <f>AVERAGE(N8:N29)</f>
        <v>12.000705882352943</v>
      </c>
      <c r="O31" s="74"/>
      <c r="P31" s="75">
        <f>AVERAGE(P8:P29)</f>
        <v>15.502893333333333</v>
      </c>
      <c r="Q31" s="74"/>
      <c r="R31" s="75">
        <f>AVERAGE(R8:R29)</f>
        <v>15.972640909090909</v>
      </c>
      <c r="S31" s="76"/>
    </row>
    <row r="32" spans="1:19" x14ac:dyDescent="0.3">
      <c r="A32" s="73" t="s">
        <v>28</v>
      </c>
      <c r="B32" s="74"/>
      <c r="C32" s="74"/>
      <c r="D32" s="75">
        <f>MIN(D8:D29)</f>
        <v>-5.2042999999999999</v>
      </c>
      <c r="E32" s="74"/>
      <c r="F32" s="75">
        <f>MIN(F8:F29)</f>
        <v>13.968999999999999</v>
      </c>
      <c r="G32" s="74"/>
      <c r="H32" s="75">
        <f>MIN(H8:H29)</f>
        <v>21.083600000000001</v>
      </c>
      <c r="I32" s="74"/>
      <c r="J32" s="75">
        <f>MIN(J8:J29)</f>
        <v>50.691099999999999</v>
      </c>
      <c r="K32" s="74"/>
      <c r="L32" s="75">
        <f>MIN(L8:L29)</f>
        <v>8.2444000000000006</v>
      </c>
      <c r="M32" s="74"/>
      <c r="N32" s="75">
        <f>MIN(N8:N29)</f>
        <v>5.3827999999999996</v>
      </c>
      <c r="O32" s="74"/>
      <c r="P32" s="75">
        <f>MIN(P8:P29)</f>
        <v>10.8483</v>
      </c>
      <c r="Q32" s="74"/>
      <c r="R32" s="75">
        <f>MIN(R8:R29)</f>
        <v>7.6639999999999997</v>
      </c>
      <c r="S32" s="76"/>
    </row>
    <row r="33" spans="1:19" ht="15" thickBot="1" x14ac:dyDescent="0.35">
      <c r="A33" s="77" t="s">
        <v>29</v>
      </c>
      <c r="B33" s="78"/>
      <c r="C33" s="78"/>
      <c r="D33" s="79">
        <f>MAX(D8:D29)</f>
        <v>18.973199999999999</v>
      </c>
      <c r="E33" s="78"/>
      <c r="F33" s="79">
        <f>MAX(F8:F29)</f>
        <v>46.371600000000001</v>
      </c>
      <c r="G33" s="78"/>
      <c r="H33" s="79">
        <f>MAX(H8:H29)</f>
        <v>52.762</v>
      </c>
      <c r="I33" s="78"/>
      <c r="J33" s="79">
        <f>MAX(J8:J29)</f>
        <v>85.394499999999994</v>
      </c>
      <c r="K33" s="78"/>
      <c r="L33" s="79">
        <f>MAX(L8:L29)</f>
        <v>29.826699999999999</v>
      </c>
      <c r="M33" s="78"/>
      <c r="N33" s="79">
        <f>MAX(N8:N29)</f>
        <v>20.1539</v>
      </c>
      <c r="O33" s="78"/>
      <c r="P33" s="79">
        <f>MAX(P8:P29)</f>
        <v>19.607500000000002</v>
      </c>
      <c r="Q33" s="78"/>
      <c r="R33" s="79">
        <f>MAX(R8:R29)</f>
        <v>28.209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44326</v>
      </c>
      <c r="C8" s="65">
        <f>VLOOKUP($A8,'Return Data'!$B$7:$R$2843,4,0)</f>
        <v>77.437799999999996</v>
      </c>
      <c r="D8" s="65">
        <f>VLOOKUP($A8,'Return Data'!$B$7:$R$2843,10,0)</f>
        <v>-0.67810000000000004</v>
      </c>
      <c r="E8" s="66">
        <f t="shared" ref="E8:E29" si="0">RANK(D8,D$8:D$29,0)</f>
        <v>14</v>
      </c>
      <c r="F8" s="65">
        <f>VLOOKUP($A8,'Return Data'!$B$7:$R$2843,11,0)</f>
        <v>18.515000000000001</v>
      </c>
      <c r="G8" s="66">
        <f t="shared" ref="G8:G29" si="1">RANK(F8,F$8:F$29,0)</f>
        <v>16</v>
      </c>
      <c r="H8" s="65">
        <f>VLOOKUP($A8,'Return Data'!$B$7:$R$2843,12,0)</f>
        <v>30.493600000000001</v>
      </c>
      <c r="I8" s="66">
        <f t="shared" ref="I8:I27" si="2">RANK(H8,H$8:H$29,0)</f>
        <v>14</v>
      </c>
      <c r="J8" s="65">
        <f>VLOOKUP($A8,'Return Data'!$B$7:$R$2843,13,0)</f>
        <v>56.838299999999997</v>
      </c>
      <c r="K8" s="66">
        <f t="shared" ref="K8:K18" si="3">RANK(J8,J$8:J$29,0)</f>
        <v>15</v>
      </c>
      <c r="L8" s="65">
        <f>VLOOKUP($A8,'Return Data'!$B$7:$R$2843,17,0)</f>
        <v>15.6744</v>
      </c>
      <c r="M8" s="66">
        <f t="shared" ref="M8:M18" si="4">RANK(L8,L$8:L$29,0)</f>
        <v>12</v>
      </c>
      <c r="N8" s="65">
        <f>VLOOKUP($A8,'Return Data'!$B$7:$R$2843,14,0)</f>
        <v>10.658799999999999</v>
      </c>
      <c r="O8" s="66">
        <f t="shared" ref="O8:O14" si="5">RANK(N8,N$8:N$29,0)</f>
        <v>11</v>
      </c>
      <c r="P8" s="65">
        <f>VLOOKUP($A8,'Return Data'!$B$7:$R$2843,15,0)</f>
        <v>13.059900000000001</v>
      </c>
      <c r="Q8" s="66">
        <f>RANK(P8,P$8:P$29,0)</f>
        <v>11</v>
      </c>
      <c r="R8" s="65">
        <f>VLOOKUP($A8,'Return Data'!$B$7:$R$2843,16,0)</f>
        <v>14.0656</v>
      </c>
      <c r="S8" s="67">
        <f t="shared" ref="S8:S29" si="6">RANK(R8,R$8:R$29,0)</f>
        <v>13</v>
      </c>
    </row>
    <row r="9" spans="1:20" x14ac:dyDescent="0.3">
      <c r="A9" s="63" t="s">
        <v>822</v>
      </c>
      <c r="B9" s="64">
        <f>VLOOKUP($A9,'Return Data'!$B$7:$R$2843,3,0)</f>
        <v>44326</v>
      </c>
      <c r="C9" s="65">
        <f>VLOOKUP($A9,'Return Data'!$B$7:$R$2843,4,0)</f>
        <v>38.96</v>
      </c>
      <c r="D9" s="65">
        <f>VLOOKUP($A9,'Return Data'!$B$7:$R$2843,10,0)</f>
        <v>-0.12820000000000001</v>
      </c>
      <c r="E9" s="66">
        <f t="shared" si="0"/>
        <v>11</v>
      </c>
      <c r="F9" s="65">
        <f>VLOOKUP($A9,'Return Data'!$B$7:$R$2843,11,0)</f>
        <v>19.619299999999999</v>
      </c>
      <c r="G9" s="66">
        <f t="shared" si="1"/>
        <v>13</v>
      </c>
      <c r="H9" s="65">
        <f>VLOOKUP($A9,'Return Data'!$B$7:$R$2843,12,0)</f>
        <v>33.287700000000001</v>
      </c>
      <c r="I9" s="66">
        <f t="shared" si="2"/>
        <v>11</v>
      </c>
      <c r="J9" s="65">
        <f>VLOOKUP($A9,'Return Data'!$B$7:$R$2843,13,0)</f>
        <v>58.890700000000002</v>
      </c>
      <c r="K9" s="66">
        <f t="shared" si="3"/>
        <v>10</v>
      </c>
      <c r="L9" s="65">
        <f>VLOOKUP($A9,'Return Data'!$B$7:$R$2843,17,0)</f>
        <v>20.991599999999998</v>
      </c>
      <c r="M9" s="66">
        <f t="shared" si="4"/>
        <v>4</v>
      </c>
      <c r="N9" s="65">
        <f>VLOOKUP($A9,'Return Data'!$B$7:$R$2843,14,0)</f>
        <v>12.850099999999999</v>
      </c>
      <c r="O9" s="66">
        <f t="shared" si="5"/>
        <v>4</v>
      </c>
      <c r="P9" s="65">
        <f>VLOOKUP($A9,'Return Data'!$B$7:$R$2843,15,0)</f>
        <v>17.4697</v>
      </c>
      <c r="Q9" s="66">
        <f>RANK(P9,P$8:P$29,0)</f>
        <v>2</v>
      </c>
      <c r="R9" s="65">
        <f>VLOOKUP($A9,'Return Data'!$B$7:$R$2843,16,0)</f>
        <v>16.572900000000001</v>
      </c>
      <c r="S9" s="67">
        <f t="shared" si="6"/>
        <v>7</v>
      </c>
    </row>
    <row r="10" spans="1:20" x14ac:dyDescent="0.3">
      <c r="A10" s="63" t="s">
        <v>824</v>
      </c>
      <c r="B10" s="64">
        <f>VLOOKUP($A10,'Return Data'!$B$7:$R$2843,3,0)</f>
        <v>44326</v>
      </c>
      <c r="C10" s="65">
        <f>VLOOKUP($A10,'Return Data'!$B$7:$R$2843,4,0)</f>
        <v>12.398</v>
      </c>
      <c r="D10" s="65">
        <f>VLOOKUP($A10,'Return Data'!$B$7:$R$2843,10,0)</f>
        <v>-2.2932999999999999</v>
      </c>
      <c r="E10" s="66">
        <f t="shared" si="0"/>
        <v>19</v>
      </c>
      <c r="F10" s="65">
        <f>VLOOKUP($A10,'Return Data'!$B$7:$R$2843,11,0)</f>
        <v>15.6206</v>
      </c>
      <c r="G10" s="66">
        <f t="shared" si="1"/>
        <v>18</v>
      </c>
      <c r="H10" s="65">
        <f>VLOOKUP($A10,'Return Data'!$B$7:$R$2843,12,0)</f>
        <v>27.7881</v>
      </c>
      <c r="I10" s="66">
        <f t="shared" si="2"/>
        <v>18</v>
      </c>
      <c r="J10" s="65">
        <f>VLOOKUP($A10,'Return Data'!$B$7:$R$2843,13,0)</f>
        <v>48.817700000000002</v>
      </c>
      <c r="K10" s="66">
        <f t="shared" si="3"/>
        <v>21</v>
      </c>
      <c r="L10" s="65">
        <f>VLOOKUP($A10,'Return Data'!$B$7:$R$2843,17,0)</f>
        <v>15.5871</v>
      </c>
      <c r="M10" s="66">
        <f t="shared" si="4"/>
        <v>13</v>
      </c>
      <c r="N10" s="65">
        <f>VLOOKUP($A10,'Return Data'!$B$7:$R$2843,14,0)</f>
        <v>8.0434000000000001</v>
      </c>
      <c r="O10" s="66">
        <f t="shared" si="5"/>
        <v>13</v>
      </c>
      <c r="P10" s="65"/>
      <c r="Q10" s="66"/>
      <c r="R10" s="65">
        <f>VLOOKUP($A10,'Return Data'!$B$7:$R$2843,16,0)</f>
        <v>6.1623999999999999</v>
      </c>
      <c r="S10" s="67">
        <f t="shared" si="6"/>
        <v>21</v>
      </c>
    </row>
    <row r="11" spans="1:20" x14ac:dyDescent="0.3">
      <c r="A11" s="63" t="s">
        <v>826</v>
      </c>
      <c r="B11" s="64">
        <f>VLOOKUP($A11,'Return Data'!$B$7:$R$2843,3,0)</f>
        <v>44326</v>
      </c>
      <c r="C11" s="65">
        <f>VLOOKUP($A11,'Return Data'!$B$7:$R$2843,4,0)</f>
        <v>29.866</v>
      </c>
      <c r="D11" s="65">
        <f>VLOOKUP($A11,'Return Data'!$B$7:$R$2843,10,0)</f>
        <v>-1.3052999999999999</v>
      </c>
      <c r="E11" s="66">
        <f t="shared" si="0"/>
        <v>15</v>
      </c>
      <c r="F11" s="65">
        <f>VLOOKUP($A11,'Return Data'!$B$7:$R$2843,11,0)</f>
        <v>18.8933</v>
      </c>
      <c r="G11" s="66">
        <f t="shared" si="1"/>
        <v>15</v>
      </c>
      <c r="H11" s="65">
        <f>VLOOKUP($A11,'Return Data'!$B$7:$R$2843,12,0)</f>
        <v>28.749400000000001</v>
      </c>
      <c r="I11" s="66">
        <f t="shared" si="2"/>
        <v>16</v>
      </c>
      <c r="J11" s="65">
        <f>VLOOKUP($A11,'Return Data'!$B$7:$R$2843,13,0)</f>
        <v>57.845799999999997</v>
      </c>
      <c r="K11" s="66">
        <f t="shared" si="3"/>
        <v>12</v>
      </c>
      <c r="L11" s="65">
        <f>VLOOKUP($A11,'Return Data'!$B$7:$R$2843,17,0)</f>
        <v>15.7872</v>
      </c>
      <c r="M11" s="66">
        <f t="shared" si="4"/>
        <v>11</v>
      </c>
      <c r="N11" s="65">
        <f>VLOOKUP($A11,'Return Data'!$B$7:$R$2843,14,0)</f>
        <v>9.6396999999999995</v>
      </c>
      <c r="O11" s="66">
        <f t="shared" si="5"/>
        <v>12</v>
      </c>
      <c r="P11" s="65">
        <f>VLOOKUP($A11,'Return Data'!$B$7:$R$2843,15,0)</f>
        <v>11.958399999999999</v>
      </c>
      <c r="Q11" s="66">
        <f>RANK(P11,P$8:P$29,0)</f>
        <v>14</v>
      </c>
      <c r="R11" s="65">
        <f>VLOOKUP($A11,'Return Data'!$B$7:$R$2843,16,0)</f>
        <v>10.535399999999999</v>
      </c>
      <c r="S11" s="67">
        <f t="shared" si="6"/>
        <v>19</v>
      </c>
    </row>
    <row r="12" spans="1:20" x14ac:dyDescent="0.3">
      <c r="A12" s="63" t="s">
        <v>827</v>
      </c>
      <c r="B12" s="64">
        <f>VLOOKUP($A12,'Return Data'!$B$7:$R$2843,3,0)</f>
        <v>44326</v>
      </c>
      <c r="C12" s="65">
        <f>VLOOKUP($A12,'Return Data'!$B$7:$R$2843,4,0)</f>
        <v>54.386800000000001</v>
      </c>
      <c r="D12" s="65">
        <f>VLOOKUP($A12,'Return Data'!$B$7:$R$2843,10,0)</f>
        <v>1.6222000000000001</v>
      </c>
      <c r="E12" s="66">
        <f t="shared" si="0"/>
        <v>5</v>
      </c>
      <c r="F12" s="65">
        <f>VLOOKUP($A12,'Return Data'!$B$7:$R$2843,11,0)</f>
        <v>31.341799999999999</v>
      </c>
      <c r="G12" s="66">
        <f t="shared" si="1"/>
        <v>3</v>
      </c>
      <c r="H12" s="65">
        <f>VLOOKUP($A12,'Return Data'!$B$7:$R$2843,12,0)</f>
        <v>49.429099999999998</v>
      </c>
      <c r="I12" s="66">
        <f t="shared" si="2"/>
        <v>2</v>
      </c>
      <c r="J12" s="65">
        <f>VLOOKUP($A12,'Return Data'!$B$7:$R$2843,13,0)</f>
        <v>76.108800000000002</v>
      </c>
      <c r="K12" s="66">
        <f t="shared" si="3"/>
        <v>3</v>
      </c>
      <c r="L12" s="65">
        <f>VLOOKUP($A12,'Return Data'!$B$7:$R$2843,17,0)</f>
        <v>16.7455</v>
      </c>
      <c r="M12" s="66">
        <f t="shared" si="4"/>
        <v>9</v>
      </c>
      <c r="N12" s="65">
        <f>VLOOKUP($A12,'Return Data'!$B$7:$R$2843,14,0)</f>
        <v>12.2239</v>
      </c>
      <c r="O12" s="66">
        <f t="shared" si="5"/>
        <v>6</v>
      </c>
      <c r="P12" s="65">
        <f>VLOOKUP($A12,'Return Data'!$B$7:$R$2843,15,0)</f>
        <v>14.0778</v>
      </c>
      <c r="Q12" s="66">
        <f>RANK(P12,P$8:P$29,0)</f>
        <v>9</v>
      </c>
      <c r="R12" s="65">
        <f>VLOOKUP($A12,'Return Data'!$B$7:$R$2843,16,0)</f>
        <v>13.056800000000001</v>
      </c>
      <c r="S12" s="67">
        <f t="shared" si="6"/>
        <v>16</v>
      </c>
    </row>
    <row r="13" spans="1:20" x14ac:dyDescent="0.3">
      <c r="A13" s="63" t="s">
        <v>829</v>
      </c>
      <c r="B13" s="64">
        <f>VLOOKUP($A13,'Return Data'!$B$7:$R$2843,3,0)</f>
        <v>44326</v>
      </c>
      <c r="C13" s="65">
        <f>VLOOKUP($A13,'Return Data'!$B$7:$R$2843,4,0)</f>
        <v>90.745000000000005</v>
      </c>
      <c r="D13" s="65">
        <f>VLOOKUP($A13,'Return Data'!$B$7:$R$2843,10,0)</f>
        <v>1.2608999999999999</v>
      </c>
      <c r="E13" s="66">
        <f t="shared" si="0"/>
        <v>8</v>
      </c>
      <c r="F13" s="65">
        <f>VLOOKUP($A13,'Return Data'!$B$7:$R$2843,11,0)</f>
        <v>27.084900000000001</v>
      </c>
      <c r="G13" s="66">
        <f t="shared" si="1"/>
        <v>5</v>
      </c>
      <c r="H13" s="65">
        <f>VLOOKUP($A13,'Return Data'!$B$7:$R$2843,12,0)</f>
        <v>33.848100000000002</v>
      </c>
      <c r="I13" s="66">
        <f t="shared" si="2"/>
        <v>9</v>
      </c>
      <c r="J13" s="65">
        <f>VLOOKUP($A13,'Return Data'!$B$7:$R$2843,13,0)</f>
        <v>61.819299999999998</v>
      </c>
      <c r="K13" s="66">
        <f t="shared" si="3"/>
        <v>8</v>
      </c>
      <c r="L13" s="65">
        <f>VLOOKUP($A13,'Return Data'!$B$7:$R$2843,17,0)</f>
        <v>10.3232</v>
      </c>
      <c r="M13" s="66">
        <f t="shared" si="4"/>
        <v>17</v>
      </c>
      <c r="N13" s="65">
        <f>VLOOKUP($A13,'Return Data'!$B$7:$R$2843,14,0)</f>
        <v>4.3837999999999999</v>
      </c>
      <c r="O13" s="66">
        <f t="shared" si="5"/>
        <v>17</v>
      </c>
      <c r="P13" s="65">
        <f>VLOOKUP($A13,'Return Data'!$B$7:$R$2843,15,0)</f>
        <v>9.6906999999999996</v>
      </c>
      <c r="Q13" s="66">
        <f>RANK(P13,P$8:P$29,0)</f>
        <v>15</v>
      </c>
      <c r="R13" s="65">
        <f>VLOOKUP($A13,'Return Data'!$B$7:$R$2843,16,0)</f>
        <v>14.159000000000001</v>
      </c>
      <c r="S13" s="67">
        <f t="shared" si="6"/>
        <v>12</v>
      </c>
    </row>
    <row r="14" spans="1:20" x14ac:dyDescent="0.3">
      <c r="A14" s="63" t="s">
        <v>832</v>
      </c>
      <c r="B14" s="64">
        <f>VLOOKUP($A14,'Return Data'!$B$7:$R$2843,3,0)</f>
        <v>44326</v>
      </c>
      <c r="C14" s="65">
        <f>VLOOKUP($A14,'Return Data'!$B$7:$R$2843,4,0)</f>
        <v>41.26</v>
      </c>
      <c r="D14" s="65">
        <f>VLOOKUP($A14,'Return Data'!$B$7:$R$2843,10,0)</f>
        <v>2.4839000000000002</v>
      </c>
      <c r="E14" s="66">
        <f t="shared" si="0"/>
        <v>4</v>
      </c>
      <c r="F14" s="65">
        <f>VLOOKUP($A14,'Return Data'!$B$7:$R$2843,11,0)</f>
        <v>30.486999999999998</v>
      </c>
      <c r="G14" s="66">
        <f t="shared" si="1"/>
        <v>4</v>
      </c>
      <c r="H14" s="65">
        <f>VLOOKUP($A14,'Return Data'!$B$7:$R$2843,12,0)</f>
        <v>33.743899999999996</v>
      </c>
      <c r="I14" s="66">
        <f t="shared" si="2"/>
        <v>10</v>
      </c>
      <c r="J14" s="65">
        <f>VLOOKUP($A14,'Return Data'!$B$7:$R$2843,13,0)</f>
        <v>65.238299999999995</v>
      </c>
      <c r="K14" s="66">
        <f t="shared" si="3"/>
        <v>6</v>
      </c>
      <c r="L14" s="65">
        <f>VLOOKUP($A14,'Return Data'!$B$7:$R$2843,17,0)</f>
        <v>17.838899999999999</v>
      </c>
      <c r="M14" s="66">
        <f t="shared" si="4"/>
        <v>8</v>
      </c>
      <c r="N14" s="65">
        <f>VLOOKUP($A14,'Return Data'!$B$7:$R$2843,14,0)</f>
        <v>12.6152</v>
      </c>
      <c r="O14" s="66">
        <f t="shared" si="5"/>
        <v>5</v>
      </c>
      <c r="P14" s="65">
        <f>VLOOKUP($A14,'Return Data'!$B$7:$R$2843,15,0)</f>
        <v>13.4666</v>
      </c>
      <c r="Q14" s="66">
        <f>RANK(P14,P$8:P$29,0)</f>
        <v>10</v>
      </c>
      <c r="R14" s="65">
        <f>VLOOKUP($A14,'Return Data'!$B$7:$R$2843,16,0)</f>
        <v>12.5824</v>
      </c>
      <c r="S14" s="67">
        <f t="shared" si="6"/>
        <v>17</v>
      </c>
    </row>
    <row r="15" spans="1:20" x14ac:dyDescent="0.3">
      <c r="A15" s="63" t="s">
        <v>835</v>
      </c>
      <c r="B15" s="64">
        <f>VLOOKUP($A15,'Return Data'!$B$7:$R$2843,3,0)</f>
        <v>44326</v>
      </c>
      <c r="C15" s="65">
        <f>VLOOKUP($A15,'Return Data'!$B$7:$R$2843,4,0)</f>
        <v>12.56</v>
      </c>
      <c r="D15" s="65">
        <f>VLOOKUP($A15,'Return Data'!$B$7:$R$2843,10,0)</f>
        <v>-1.5673999999999999</v>
      </c>
      <c r="E15" s="66">
        <f t="shared" si="0"/>
        <v>16</v>
      </c>
      <c r="F15" s="65">
        <f>VLOOKUP($A15,'Return Data'!$B$7:$R$2843,11,0)</f>
        <v>15.3352</v>
      </c>
      <c r="G15" s="66">
        <f t="shared" si="1"/>
        <v>19</v>
      </c>
      <c r="H15" s="65">
        <f>VLOOKUP($A15,'Return Data'!$B$7:$R$2843,12,0)</f>
        <v>25.224299999999999</v>
      </c>
      <c r="I15" s="66">
        <f t="shared" si="2"/>
        <v>19</v>
      </c>
      <c r="J15" s="65">
        <f>VLOOKUP($A15,'Return Data'!$B$7:$R$2843,13,0)</f>
        <v>51.1432</v>
      </c>
      <c r="K15" s="66">
        <f t="shared" si="3"/>
        <v>16</v>
      </c>
      <c r="L15" s="65">
        <f>VLOOKUP($A15,'Return Data'!$B$7:$R$2843,17,0)</f>
        <v>14.3614</v>
      </c>
      <c r="M15" s="66">
        <f t="shared" si="4"/>
        <v>15</v>
      </c>
      <c r="N15" s="65">
        <f>VLOOKUP($A15,'Return Data'!$B$7:$R$2843,14,0)</f>
        <v>7.7073</v>
      </c>
      <c r="O15" s="66">
        <f>RANK(N15,N$8:N$29,0)</f>
        <v>14</v>
      </c>
      <c r="P15" s="65"/>
      <c r="Q15" s="66"/>
      <c r="R15" s="65">
        <f>VLOOKUP($A15,'Return Data'!$B$7:$R$2843,16,0)</f>
        <v>6.7701000000000002</v>
      </c>
      <c r="S15" s="67">
        <f t="shared" si="6"/>
        <v>20</v>
      </c>
    </row>
    <row r="16" spans="1:20" x14ac:dyDescent="0.3">
      <c r="A16" s="63" t="s">
        <v>837</v>
      </c>
      <c r="B16" s="64">
        <f>VLOOKUP($A16,'Return Data'!$B$7:$R$2843,3,0)</f>
        <v>44326</v>
      </c>
      <c r="C16" s="65">
        <f>VLOOKUP($A16,'Return Data'!$B$7:$R$2843,4,0)</f>
        <v>46.12</v>
      </c>
      <c r="D16" s="65">
        <f>VLOOKUP($A16,'Return Data'!$B$7:$R$2843,10,0)</f>
        <v>-3.2717999999999998</v>
      </c>
      <c r="E16" s="66">
        <f t="shared" si="0"/>
        <v>21</v>
      </c>
      <c r="F16" s="65">
        <f>VLOOKUP($A16,'Return Data'!$B$7:$R$2843,11,0)</f>
        <v>13.2057</v>
      </c>
      <c r="G16" s="66">
        <f t="shared" si="1"/>
        <v>22</v>
      </c>
      <c r="H16" s="65">
        <f>VLOOKUP($A16,'Return Data'!$B$7:$R$2843,12,0)</f>
        <v>19.854500000000002</v>
      </c>
      <c r="I16" s="66">
        <f t="shared" si="2"/>
        <v>22</v>
      </c>
      <c r="J16" s="65">
        <f>VLOOKUP($A16,'Return Data'!$B$7:$R$2843,13,0)</f>
        <v>49.400700000000001</v>
      </c>
      <c r="K16" s="66">
        <f t="shared" si="3"/>
        <v>20</v>
      </c>
      <c r="L16" s="65">
        <f>VLOOKUP($A16,'Return Data'!$B$7:$R$2843,17,0)</f>
        <v>14.2013</v>
      </c>
      <c r="M16" s="66">
        <f t="shared" si="4"/>
        <v>16</v>
      </c>
      <c r="N16" s="65">
        <f>VLOOKUP($A16,'Return Data'!$B$7:$R$2843,14,0)</f>
        <v>5.4630000000000001</v>
      </c>
      <c r="O16" s="66">
        <f>RANK(N16,N$8:N$29,0)</f>
        <v>15</v>
      </c>
      <c r="P16" s="65">
        <f>VLOOKUP($A16,'Return Data'!$B$7:$R$2843,15,0)</f>
        <v>12.987399999999999</v>
      </c>
      <c r="Q16" s="66">
        <f>RANK(P16,P$8:P$29,0)</f>
        <v>12</v>
      </c>
      <c r="R16" s="65">
        <f>VLOOKUP($A16,'Return Data'!$B$7:$R$2843,16,0)</f>
        <v>10.6082</v>
      </c>
      <c r="S16" s="67">
        <f t="shared" si="6"/>
        <v>18</v>
      </c>
    </row>
    <row r="17" spans="1:19" x14ac:dyDescent="0.3">
      <c r="A17" s="63" t="s">
        <v>839</v>
      </c>
      <c r="B17" s="64">
        <f>VLOOKUP($A17,'Return Data'!$B$7:$R$2843,3,0)</f>
        <v>44326</v>
      </c>
      <c r="C17" s="65">
        <f>VLOOKUP($A17,'Return Data'!$B$7:$R$2843,4,0)</f>
        <v>24.2407</v>
      </c>
      <c r="D17" s="65">
        <f>VLOOKUP($A17,'Return Data'!$B$7:$R$2843,10,0)</f>
        <v>-0.59909999999999997</v>
      </c>
      <c r="E17" s="66">
        <f t="shared" si="0"/>
        <v>13</v>
      </c>
      <c r="F17" s="65">
        <f>VLOOKUP($A17,'Return Data'!$B$7:$R$2843,11,0)</f>
        <v>20.662299999999998</v>
      </c>
      <c r="G17" s="66">
        <f t="shared" si="1"/>
        <v>11</v>
      </c>
      <c r="H17" s="65">
        <f>VLOOKUP($A17,'Return Data'!$B$7:$R$2843,12,0)</f>
        <v>33.944299999999998</v>
      </c>
      <c r="I17" s="66">
        <f t="shared" si="2"/>
        <v>8</v>
      </c>
      <c r="J17" s="65">
        <f>VLOOKUP($A17,'Return Data'!$B$7:$R$2843,13,0)</f>
        <v>66.578699999999998</v>
      </c>
      <c r="K17" s="66">
        <f t="shared" si="3"/>
        <v>5</v>
      </c>
      <c r="L17" s="65">
        <f>VLOOKUP($A17,'Return Data'!$B$7:$R$2843,17,0)</f>
        <v>24.8809</v>
      </c>
      <c r="M17" s="66">
        <f t="shared" si="4"/>
        <v>2</v>
      </c>
      <c r="N17" s="65">
        <f>VLOOKUP($A17,'Return Data'!$B$7:$R$2843,14,0)</f>
        <v>18.487500000000001</v>
      </c>
      <c r="O17" s="66">
        <f>RANK(N17,N$8:N$29,0)</f>
        <v>1</v>
      </c>
      <c r="P17" s="65">
        <f>VLOOKUP($A17,'Return Data'!$B$7:$R$2843,15,0)</f>
        <v>18.0869</v>
      </c>
      <c r="Q17" s="66">
        <f>RANK(P17,P$8:P$29,0)</f>
        <v>1</v>
      </c>
      <c r="R17" s="65">
        <f>VLOOKUP($A17,'Return Data'!$B$7:$R$2843,16,0)</f>
        <v>14.5184</v>
      </c>
      <c r="S17" s="67">
        <f t="shared" si="6"/>
        <v>11</v>
      </c>
    </row>
    <row r="18" spans="1:19" x14ac:dyDescent="0.3">
      <c r="A18" s="63" t="s">
        <v>840</v>
      </c>
      <c r="B18" s="64">
        <f>VLOOKUP($A18,'Return Data'!$B$7:$R$2843,3,0)</f>
        <v>44326</v>
      </c>
      <c r="C18" s="65">
        <f>VLOOKUP($A18,'Return Data'!$B$7:$R$2843,4,0)</f>
        <v>9.9918999999999993</v>
      </c>
      <c r="D18" s="65">
        <f>VLOOKUP($A18,'Return Data'!$B$7:$R$2843,10,0)</f>
        <v>-5.4584999999999999</v>
      </c>
      <c r="E18" s="66">
        <f t="shared" si="0"/>
        <v>22</v>
      </c>
      <c r="F18" s="65">
        <f>VLOOKUP($A18,'Return Data'!$B$7:$R$2843,11,0)</f>
        <v>14.134399999999999</v>
      </c>
      <c r="G18" s="66">
        <f t="shared" si="1"/>
        <v>21</v>
      </c>
      <c r="H18" s="65">
        <f>VLOOKUP($A18,'Return Data'!$B$7:$R$2843,12,0)</f>
        <v>24.741299999999999</v>
      </c>
      <c r="I18" s="66">
        <f t="shared" si="2"/>
        <v>20</v>
      </c>
      <c r="J18" s="65">
        <f>VLOOKUP($A18,'Return Data'!$B$7:$R$2843,13,0)</f>
        <v>49.796900000000001</v>
      </c>
      <c r="K18" s="66">
        <f t="shared" si="3"/>
        <v>17</v>
      </c>
      <c r="L18" s="65">
        <f>VLOOKUP($A18,'Return Data'!$B$7:$R$2843,17,0)</f>
        <v>6.6181000000000001</v>
      </c>
      <c r="M18" s="66">
        <f t="shared" si="4"/>
        <v>18</v>
      </c>
      <c r="N18" s="65">
        <f>VLOOKUP($A18,'Return Data'!$B$7:$R$2843,14,0)</f>
        <v>5.2525000000000004</v>
      </c>
      <c r="O18" s="66">
        <f>RANK(N18,N$8:N$29,0)</f>
        <v>16</v>
      </c>
      <c r="P18" s="65">
        <f>VLOOKUP($A18,'Return Data'!$B$7:$R$2843,15,0)</f>
        <v>12.616</v>
      </c>
      <c r="Q18" s="66">
        <f>RANK(P18,P$8:P$29,0)</f>
        <v>13</v>
      </c>
      <c r="R18" s="65">
        <f>VLOOKUP($A18,'Return Data'!$B$7:$R$2843,16,0)</f>
        <v>-6.1000000000000004E-3</v>
      </c>
      <c r="S18" s="67">
        <f t="shared" si="6"/>
        <v>22</v>
      </c>
    </row>
    <row r="19" spans="1:19" x14ac:dyDescent="0.3">
      <c r="A19" s="63" t="s">
        <v>843</v>
      </c>
      <c r="B19" s="64">
        <f>VLOOKUP($A19,'Return Data'!$B$7:$R$2843,3,0)</f>
        <v>44326</v>
      </c>
      <c r="C19" s="65">
        <f>VLOOKUP($A19,'Return Data'!$B$7:$R$2843,4,0)</f>
        <v>13.492000000000001</v>
      </c>
      <c r="D19" s="65">
        <f>VLOOKUP($A19,'Return Data'!$B$7:$R$2843,10,0)</f>
        <v>-2.1680999999999999</v>
      </c>
      <c r="E19" s="66">
        <f t="shared" si="0"/>
        <v>18</v>
      </c>
      <c r="F19" s="65">
        <f>VLOOKUP($A19,'Return Data'!$B$7:$R$2843,11,0)</f>
        <v>19.790500000000002</v>
      </c>
      <c r="G19" s="66">
        <f t="shared" si="1"/>
        <v>12</v>
      </c>
      <c r="H19" s="65">
        <f>VLOOKUP($A19,'Return Data'!$B$7:$R$2843,12,0)</f>
        <v>30.8505</v>
      </c>
      <c r="I19" s="66">
        <f t="shared" si="2"/>
        <v>13</v>
      </c>
      <c r="J19" s="65">
        <f>VLOOKUP($A19,'Return Data'!$B$7:$R$2843,13,0)</f>
        <v>57.635199999999998</v>
      </c>
      <c r="K19" s="66">
        <f t="shared" ref="K19" si="7">RANK(J19,J$8:J$29,0)</f>
        <v>13</v>
      </c>
      <c r="L19" s="65"/>
      <c r="M19" s="66"/>
      <c r="N19" s="65"/>
      <c r="O19" s="66"/>
      <c r="P19" s="65"/>
      <c r="Q19" s="66"/>
      <c r="R19" s="65">
        <f>VLOOKUP($A19,'Return Data'!$B$7:$R$2843,16,0)</f>
        <v>17.896999999999998</v>
      </c>
      <c r="S19" s="67">
        <f t="shared" si="6"/>
        <v>5</v>
      </c>
    </row>
    <row r="20" spans="1:19" x14ac:dyDescent="0.3">
      <c r="A20" s="63" t="s">
        <v>845</v>
      </c>
      <c r="B20" s="64">
        <f>VLOOKUP($A20,'Return Data'!$B$7:$R$2843,3,0)</f>
        <v>44326</v>
      </c>
      <c r="C20" s="65">
        <f>VLOOKUP($A20,'Return Data'!$B$7:$R$2843,4,0)</f>
        <v>14.179</v>
      </c>
      <c r="D20" s="65">
        <f>VLOOKUP($A20,'Return Data'!$B$7:$R$2843,10,0)</f>
        <v>4.2267000000000001</v>
      </c>
      <c r="E20" s="66">
        <f t="shared" si="0"/>
        <v>2</v>
      </c>
      <c r="F20" s="65">
        <f>VLOOKUP($A20,'Return Data'!$B$7:$R$2843,11,0)</f>
        <v>20.734000000000002</v>
      </c>
      <c r="G20" s="66">
        <f t="shared" si="1"/>
        <v>10</v>
      </c>
      <c r="H20" s="65">
        <f>VLOOKUP($A20,'Return Data'!$B$7:$R$2843,12,0)</f>
        <v>24.442699999999999</v>
      </c>
      <c r="I20" s="66">
        <f t="shared" si="2"/>
        <v>21</v>
      </c>
      <c r="J20" s="65">
        <f>VLOOKUP($A20,'Return Data'!$B$7:$R$2843,13,0)</f>
        <v>49.630600000000001</v>
      </c>
      <c r="K20" s="66">
        <f t="shared" ref="K20:K27" si="8">RANK(J20,J$8:J$29,0)</f>
        <v>18</v>
      </c>
      <c r="L20" s="65">
        <f>VLOOKUP($A20,'Return Data'!$B$7:$R$2843,17,0)</f>
        <v>16.215199999999999</v>
      </c>
      <c r="M20" s="66">
        <f t="shared" ref="M20" si="9">RANK(L20,L$8:L$29,0)</f>
        <v>10</v>
      </c>
      <c r="N20" s="65"/>
      <c r="O20" s="66"/>
      <c r="P20" s="65"/>
      <c r="Q20" s="66"/>
      <c r="R20" s="65">
        <f>VLOOKUP($A20,'Return Data'!$B$7:$R$2843,16,0)</f>
        <v>14.9107</v>
      </c>
      <c r="S20" s="67">
        <f t="shared" si="6"/>
        <v>9</v>
      </c>
    </row>
    <row r="21" spans="1:19" x14ac:dyDescent="0.3">
      <c r="A21" s="63" t="s">
        <v>847</v>
      </c>
      <c r="B21" s="64">
        <f>VLOOKUP($A21,'Return Data'!$B$7:$R$2843,3,0)</f>
        <v>44326</v>
      </c>
      <c r="C21" s="65">
        <f>VLOOKUP($A21,'Return Data'!$B$7:$R$2843,4,0)</f>
        <v>15.88</v>
      </c>
      <c r="D21" s="65">
        <f>VLOOKUP($A21,'Return Data'!$B$7:$R$2843,10,0)</f>
        <v>0.69110000000000005</v>
      </c>
      <c r="E21" s="66">
        <f t="shared" si="0"/>
        <v>9</v>
      </c>
      <c r="F21" s="65">
        <f>VLOOKUP($A21,'Return Data'!$B$7:$R$2843,11,0)</f>
        <v>22.022400000000001</v>
      </c>
      <c r="G21" s="66">
        <f t="shared" si="1"/>
        <v>8</v>
      </c>
      <c r="H21" s="65">
        <f>VLOOKUP($A21,'Return Data'!$B$7:$R$2843,12,0)</f>
        <v>36.1571</v>
      </c>
      <c r="I21" s="66">
        <f t="shared" si="2"/>
        <v>5</v>
      </c>
      <c r="J21" s="65">
        <f>VLOOKUP($A21,'Return Data'!$B$7:$R$2843,13,0)</f>
        <v>75.140600000000006</v>
      </c>
      <c r="K21" s="66">
        <f t="shared" si="8"/>
        <v>4</v>
      </c>
      <c r="L21" s="65"/>
      <c r="M21" s="66"/>
      <c r="N21" s="65"/>
      <c r="O21" s="66"/>
      <c r="P21" s="65"/>
      <c r="Q21" s="66"/>
      <c r="R21" s="65">
        <f>VLOOKUP($A21,'Return Data'!$B$7:$R$2843,16,0)</f>
        <v>26.136199999999999</v>
      </c>
      <c r="S21" s="67">
        <f t="shared" si="6"/>
        <v>1</v>
      </c>
    </row>
    <row r="22" spans="1:19" x14ac:dyDescent="0.3">
      <c r="A22" s="63" t="s">
        <v>849</v>
      </c>
      <c r="B22" s="64">
        <f>VLOOKUP($A22,'Return Data'!$B$7:$R$2843,3,0)</f>
        <v>44326</v>
      </c>
      <c r="C22" s="65">
        <f>VLOOKUP($A22,'Return Data'!$B$7:$R$2843,4,0)</f>
        <v>29.789300000000001</v>
      </c>
      <c r="D22" s="65">
        <f>VLOOKUP($A22,'Return Data'!$B$7:$R$2843,10,0)</f>
        <v>-2.7214999999999998</v>
      </c>
      <c r="E22" s="66">
        <f t="shared" si="0"/>
        <v>20</v>
      </c>
      <c r="F22" s="65">
        <f>VLOOKUP($A22,'Return Data'!$B$7:$R$2843,11,0)</f>
        <v>15.3194</v>
      </c>
      <c r="G22" s="66">
        <f t="shared" si="1"/>
        <v>20</v>
      </c>
      <c r="H22" s="65">
        <f>VLOOKUP($A22,'Return Data'!$B$7:$R$2843,12,0)</f>
        <v>29.653400000000001</v>
      </c>
      <c r="I22" s="66">
        <f t="shared" si="2"/>
        <v>15</v>
      </c>
      <c r="J22" s="65">
        <f>VLOOKUP($A22,'Return Data'!$B$7:$R$2843,13,0)</f>
        <v>48.808100000000003</v>
      </c>
      <c r="K22" s="66">
        <f t="shared" si="8"/>
        <v>22</v>
      </c>
      <c r="L22" s="65">
        <f>VLOOKUP($A22,'Return Data'!$B$7:$R$2843,17,0)</f>
        <v>18.685099999999998</v>
      </c>
      <c r="M22" s="66">
        <f t="shared" ref="M22:M27" si="10">RANK(L22,L$8:L$29,0)</f>
        <v>5</v>
      </c>
      <c r="N22" s="65">
        <f>VLOOKUP($A22,'Return Data'!$B$7:$R$2843,14,0)</f>
        <v>11.396100000000001</v>
      </c>
      <c r="O22" s="66">
        <f t="shared" ref="O22:O27" si="11">RANK(N22,N$8:N$29,0)</f>
        <v>8</v>
      </c>
      <c r="P22" s="65">
        <f>VLOOKUP($A22,'Return Data'!$B$7:$R$2843,15,0)</f>
        <v>14.358700000000001</v>
      </c>
      <c r="Q22" s="66">
        <f t="shared" ref="Q22:Q27" si="12">RANK(P22,P$8:P$29,0)</f>
        <v>7</v>
      </c>
      <c r="R22" s="65">
        <f>VLOOKUP($A22,'Return Data'!$B$7:$R$2843,16,0)</f>
        <v>14.624599999999999</v>
      </c>
      <c r="S22" s="67">
        <f t="shared" si="6"/>
        <v>10</v>
      </c>
    </row>
    <row r="23" spans="1:19" x14ac:dyDescent="0.3">
      <c r="A23" s="63" t="s">
        <v>850</v>
      </c>
      <c r="B23" s="64">
        <f>VLOOKUP($A23,'Return Data'!$B$7:$R$2843,3,0)</f>
        <v>44326</v>
      </c>
      <c r="C23" s="65">
        <f>VLOOKUP($A23,'Return Data'!$B$7:$R$2843,4,0)</f>
        <v>64.698999999999998</v>
      </c>
      <c r="D23" s="65">
        <f>VLOOKUP($A23,'Return Data'!$B$7:$R$2843,10,0)</f>
        <v>1.3308</v>
      </c>
      <c r="E23" s="66">
        <f t="shared" si="0"/>
        <v>7</v>
      </c>
      <c r="F23" s="65">
        <f>VLOOKUP($A23,'Return Data'!$B$7:$R$2843,11,0)</f>
        <v>33.444600000000001</v>
      </c>
      <c r="G23" s="66">
        <f t="shared" si="1"/>
        <v>2</v>
      </c>
      <c r="H23" s="65">
        <f>VLOOKUP($A23,'Return Data'!$B$7:$R$2843,12,0)</f>
        <v>48.952500000000001</v>
      </c>
      <c r="I23" s="66">
        <f t="shared" si="2"/>
        <v>3</v>
      </c>
      <c r="J23" s="65">
        <f>VLOOKUP($A23,'Return Data'!$B$7:$R$2843,13,0)</f>
        <v>80.880600000000001</v>
      </c>
      <c r="K23" s="66">
        <f t="shared" si="8"/>
        <v>2</v>
      </c>
      <c r="L23" s="65">
        <f>VLOOKUP($A23,'Return Data'!$B$7:$R$2843,17,0)</f>
        <v>18.217700000000001</v>
      </c>
      <c r="M23" s="66">
        <f t="shared" si="10"/>
        <v>6</v>
      </c>
      <c r="N23" s="65">
        <f>VLOOKUP($A23,'Return Data'!$B$7:$R$2843,14,0)</f>
        <v>11.03</v>
      </c>
      <c r="O23" s="66">
        <f t="shared" si="11"/>
        <v>10</v>
      </c>
      <c r="P23" s="65">
        <f>VLOOKUP($A23,'Return Data'!$B$7:$R$2843,15,0)</f>
        <v>14.7948</v>
      </c>
      <c r="Q23" s="66">
        <f t="shared" si="12"/>
        <v>6</v>
      </c>
      <c r="R23" s="65">
        <f>VLOOKUP($A23,'Return Data'!$B$7:$R$2843,16,0)</f>
        <v>13.8643</v>
      </c>
      <c r="S23" s="67">
        <f t="shared" si="6"/>
        <v>14</v>
      </c>
    </row>
    <row r="24" spans="1:19" x14ac:dyDescent="0.3">
      <c r="A24" s="63" t="s">
        <v>852</v>
      </c>
      <c r="B24" s="64">
        <f>VLOOKUP($A24,'Return Data'!$B$7:$R$2843,3,0)</f>
        <v>44326</v>
      </c>
      <c r="C24" s="65">
        <f>VLOOKUP($A24,'Return Data'!$B$7:$R$2843,4,0)</f>
        <v>92.24</v>
      </c>
      <c r="D24" s="65">
        <f>VLOOKUP($A24,'Return Data'!$B$7:$R$2843,10,0)</f>
        <v>1.4741</v>
      </c>
      <c r="E24" s="66">
        <f t="shared" si="0"/>
        <v>6</v>
      </c>
      <c r="F24" s="65">
        <f>VLOOKUP($A24,'Return Data'!$B$7:$R$2843,11,0)</f>
        <v>25.701799999999999</v>
      </c>
      <c r="G24" s="66">
        <f t="shared" si="1"/>
        <v>6</v>
      </c>
      <c r="H24" s="65">
        <f>VLOOKUP($A24,'Return Data'!$B$7:$R$2843,12,0)</f>
        <v>36.3489</v>
      </c>
      <c r="I24" s="66">
        <f t="shared" si="2"/>
        <v>4</v>
      </c>
      <c r="J24" s="65">
        <f>VLOOKUP($A24,'Return Data'!$B$7:$R$2843,13,0)</f>
        <v>58.651499999999999</v>
      </c>
      <c r="K24" s="66">
        <f t="shared" si="8"/>
        <v>11</v>
      </c>
      <c r="L24" s="65">
        <f>VLOOKUP($A24,'Return Data'!$B$7:$R$2843,17,0)</f>
        <v>22.275200000000002</v>
      </c>
      <c r="M24" s="66">
        <f t="shared" si="10"/>
        <v>3</v>
      </c>
      <c r="N24" s="65">
        <f>VLOOKUP($A24,'Return Data'!$B$7:$R$2843,14,0)</f>
        <v>14.5899</v>
      </c>
      <c r="O24" s="66">
        <f t="shared" si="11"/>
        <v>3</v>
      </c>
      <c r="P24" s="65">
        <f>VLOOKUP($A24,'Return Data'!$B$7:$R$2843,15,0)</f>
        <v>15.820600000000001</v>
      </c>
      <c r="Q24" s="66">
        <f t="shared" si="12"/>
        <v>4</v>
      </c>
      <c r="R24" s="65">
        <f>VLOOKUP($A24,'Return Data'!$B$7:$R$2843,16,0)</f>
        <v>15.408099999999999</v>
      </c>
      <c r="S24" s="67">
        <f t="shared" si="6"/>
        <v>8</v>
      </c>
    </row>
    <row r="25" spans="1:19" x14ac:dyDescent="0.3">
      <c r="A25" s="63" t="s">
        <v>854</v>
      </c>
      <c r="B25" s="64">
        <f>VLOOKUP($A25,'Return Data'!$B$7:$R$2843,3,0)</f>
        <v>44326</v>
      </c>
      <c r="C25" s="65">
        <f>VLOOKUP($A25,'Return Data'!$B$7:$R$2843,4,0)</f>
        <v>49.696300000000001</v>
      </c>
      <c r="D25" s="65">
        <f>VLOOKUP($A25,'Return Data'!$B$7:$R$2843,10,0)</f>
        <v>18.304500000000001</v>
      </c>
      <c r="E25" s="66">
        <f t="shared" si="0"/>
        <v>1</v>
      </c>
      <c r="F25" s="65">
        <f>VLOOKUP($A25,'Return Data'!$B$7:$R$2843,11,0)</f>
        <v>44.846200000000003</v>
      </c>
      <c r="G25" s="66">
        <f t="shared" si="1"/>
        <v>1</v>
      </c>
      <c r="H25" s="65">
        <f>VLOOKUP($A25,'Return Data'!$B$7:$R$2843,12,0)</f>
        <v>50.492699999999999</v>
      </c>
      <c r="I25" s="66">
        <f t="shared" si="2"/>
        <v>1</v>
      </c>
      <c r="J25" s="65">
        <f>VLOOKUP($A25,'Return Data'!$B$7:$R$2843,13,0)</f>
        <v>81.820599999999999</v>
      </c>
      <c r="K25" s="66">
        <f t="shared" si="8"/>
        <v>1</v>
      </c>
      <c r="L25" s="65">
        <f>VLOOKUP($A25,'Return Data'!$B$7:$R$2843,17,0)</f>
        <v>27.711500000000001</v>
      </c>
      <c r="M25" s="66">
        <f t="shared" si="10"/>
        <v>1</v>
      </c>
      <c r="N25" s="65">
        <f>VLOOKUP($A25,'Return Data'!$B$7:$R$2843,14,0)</f>
        <v>15.0914</v>
      </c>
      <c r="O25" s="66">
        <f t="shared" si="11"/>
        <v>2</v>
      </c>
      <c r="P25" s="65">
        <f>VLOOKUP($A25,'Return Data'!$B$7:$R$2843,15,0)</f>
        <v>15.865</v>
      </c>
      <c r="Q25" s="66">
        <f t="shared" si="12"/>
        <v>3</v>
      </c>
      <c r="R25" s="65">
        <f>VLOOKUP($A25,'Return Data'!$B$7:$R$2843,16,0)</f>
        <v>13.3658</v>
      </c>
      <c r="S25" s="67">
        <f t="shared" si="6"/>
        <v>15</v>
      </c>
    </row>
    <row r="26" spans="1:19" x14ac:dyDescent="0.3">
      <c r="A26" s="63" t="s">
        <v>857</v>
      </c>
      <c r="B26" s="64">
        <f>VLOOKUP($A26,'Return Data'!$B$7:$R$2843,3,0)</f>
        <v>44326</v>
      </c>
      <c r="C26" s="65">
        <f>VLOOKUP($A26,'Return Data'!$B$7:$R$2843,4,0)</f>
        <v>193.95939999999999</v>
      </c>
      <c r="D26" s="65">
        <f>VLOOKUP($A26,'Return Data'!$B$7:$R$2843,10,0)</f>
        <v>3.4316</v>
      </c>
      <c r="E26" s="66">
        <f t="shared" si="0"/>
        <v>3</v>
      </c>
      <c r="F26" s="65">
        <f>VLOOKUP($A26,'Return Data'!$B$7:$R$2843,11,0)</f>
        <v>22.247599999999998</v>
      </c>
      <c r="G26" s="66">
        <f t="shared" si="1"/>
        <v>7</v>
      </c>
      <c r="H26" s="65">
        <f>VLOOKUP($A26,'Return Data'!$B$7:$R$2843,12,0)</f>
        <v>34.155799999999999</v>
      </c>
      <c r="I26" s="66">
        <f t="shared" si="2"/>
        <v>7</v>
      </c>
      <c r="J26" s="65">
        <f>VLOOKUP($A26,'Return Data'!$B$7:$R$2843,13,0)</f>
        <v>57.126800000000003</v>
      </c>
      <c r="K26" s="66">
        <f t="shared" si="8"/>
        <v>14</v>
      </c>
      <c r="L26" s="65">
        <f>VLOOKUP($A26,'Return Data'!$B$7:$R$2843,17,0)</f>
        <v>17.9818</v>
      </c>
      <c r="M26" s="66">
        <f t="shared" si="10"/>
        <v>7</v>
      </c>
      <c r="N26" s="65">
        <f>VLOOKUP($A26,'Return Data'!$B$7:$R$2843,14,0)</f>
        <v>12.184100000000001</v>
      </c>
      <c r="O26" s="66">
        <f t="shared" si="11"/>
        <v>7</v>
      </c>
      <c r="P26" s="65">
        <f>VLOOKUP($A26,'Return Data'!$B$7:$R$2843,15,0)</f>
        <v>15.577199999999999</v>
      </c>
      <c r="Q26" s="66">
        <f t="shared" si="12"/>
        <v>5</v>
      </c>
      <c r="R26" s="65">
        <f>VLOOKUP($A26,'Return Data'!$B$7:$R$2843,16,0)</f>
        <v>19.570499999999999</v>
      </c>
      <c r="S26" s="67">
        <f t="shared" si="6"/>
        <v>3</v>
      </c>
    </row>
    <row r="27" spans="1:19" x14ac:dyDescent="0.3">
      <c r="A27" s="63" t="s">
        <v>858</v>
      </c>
      <c r="B27" s="64">
        <f>VLOOKUP($A27,'Return Data'!$B$7:$R$2843,3,0)</f>
        <v>44326</v>
      </c>
      <c r="C27" s="65">
        <f>VLOOKUP($A27,'Return Data'!$B$7:$R$2843,4,0)</f>
        <v>231.08420000000001</v>
      </c>
      <c r="D27" s="65">
        <f>VLOOKUP($A27,'Return Data'!$B$7:$R$2843,10,0)</f>
        <v>-1.6732</v>
      </c>
      <c r="E27" s="66">
        <f t="shared" si="0"/>
        <v>17</v>
      </c>
      <c r="F27" s="65">
        <f>VLOOKUP($A27,'Return Data'!$B$7:$R$2843,11,0)</f>
        <v>17.915299999999998</v>
      </c>
      <c r="G27" s="66">
        <f t="shared" si="1"/>
        <v>17</v>
      </c>
      <c r="H27" s="65">
        <f>VLOOKUP($A27,'Return Data'!$B$7:$R$2843,12,0)</f>
        <v>28.4146</v>
      </c>
      <c r="I27" s="66">
        <f t="shared" si="2"/>
        <v>17</v>
      </c>
      <c r="J27" s="65">
        <f>VLOOKUP($A27,'Return Data'!$B$7:$R$2843,13,0)</f>
        <v>49.407899999999998</v>
      </c>
      <c r="K27" s="66">
        <f t="shared" si="8"/>
        <v>19</v>
      </c>
      <c r="L27" s="65">
        <f>VLOOKUP($A27,'Return Data'!$B$7:$R$2843,17,0)</f>
        <v>15.019600000000001</v>
      </c>
      <c r="M27" s="66">
        <f t="shared" si="10"/>
        <v>14</v>
      </c>
      <c r="N27" s="65">
        <f>VLOOKUP($A27,'Return Data'!$B$7:$R$2843,14,0)</f>
        <v>11.0655</v>
      </c>
      <c r="O27" s="66">
        <f t="shared" si="11"/>
        <v>9</v>
      </c>
      <c r="P27" s="65">
        <f>VLOOKUP($A27,'Return Data'!$B$7:$R$2843,15,0)</f>
        <v>14.244300000000001</v>
      </c>
      <c r="Q27" s="66">
        <f t="shared" si="12"/>
        <v>8</v>
      </c>
      <c r="R27" s="65">
        <f>VLOOKUP($A27,'Return Data'!$B$7:$R$2843,16,0)</f>
        <v>18.187799999999999</v>
      </c>
      <c r="S27" s="67">
        <f t="shared" si="6"/>
        <v>4</v>
      </c>
    </row>
    <row r="28" spans="1:19" x14ac:dyDescent="0.3">
      <c r="A28" s="63" t="s">
        <v>861</v>
      </c>
      <c r="B28" s="64">
        <f>VLOOKUP($A28,'Return Data'!$B$7:$R$2843,3,0)</f>
        <v>44326</v>
      </c>
      <c r="C28" s="65">
        <f>VLOOKUP($A28,'Return Data'!$B$7:$R$2843,4,0)</f>
        <v>12.508800000000001</v>
      </c>
      <c r="D28" s="65">
        <f>VLOOKUP($A28,'Return Data'!$B$7:$R$2843,10,0)</f>
        <v>-0.47099999999999997</v>
      </c>
      <c r="E28" s="66">
        <f t="shared" si="0"/>
        <v>12</v>
      </c>
      <c r="F28" s="65">
        <f>VLOOKUP($A28,'Return Data'!$B$7:$R$2843,11,0)</f>
        <v>21.8279</v>
      </c>
      <c r="G28" s="66">
        <f t="shared" si="1"/>
        <v>9</v>
      </c>
      <c r="H28" s="65">
        <f>VLOOKUP($A28,'Return Data'!$B$7:$R$2843,12,0)</f>
        <v>34.986600000000003</v>
      </c>
      <c r="I28" s="66">
        <f>RANK(H28,H$8:H$29,0)</f>
        <v>6</v>
      </c>
      <c r="J28" s="65">
        <f>VLOOKUP($A28,'Return Data'!$B$7:$R$2843,13,0)</f>
        <v>62.779600000000002</v>
      </c>
      <c r="K28" s="66">
        <f t="shared" ref="K28" si="13">RANK(J28,J$8:J$29,0)</f>
        <v>7</v>
      </c>
      <c r="L28" s="65"/>
      <c r="M28" s="66"/>
      <c r="N28" s="65"/>
      <c r="O28" s="66"/>
      <c r="P28" s="65"/>
      <c r="Q28" s="66"/>
      <c r="R28" s="65">
        <f>VLOOKUP($A28,'Return Data'!$B$7:$R$2843,16,0)</f>
        <v>16.9436</v>
      </c>
      <c r="S28" s="67">
        <f t="shared" si="6"/>
        <v>6</v>
      </c>
    </row>
    <row r="29" spans="1:19" x14ac:dyDescent="0.3">
      <c r="A29" s="63" t="s">
        <v>863</v>
      </c>
      <c r="B29" s="64">
        <f>VLOOKUP($A29,'Return Data'!$B$7:$R$2843,3,0)</f>
        <v>44326</v>
      </c>
      <c r="C29" s="65">
        <f>VLOOKUP($A29,'Return Data'!$B$7:$R$2843,4,0)</f>
        <v>14.78</v>
      </c>
      <c r="D29" s="65">
        <f>VLOOKUP($A29,'Return Data'!$B$7:$R$2843,10,0)</f>
        <v>0.54420000000000002</v>
      </c>
      <c r="E29" s="66">
        <f t="shared" si="0"/>
        <v>10</v>
      </c>
      <c r="F29" s="65">
        <f>VLOOKUP($A29,'Return Data'!$B$7:$R$2843,11,0)</f>
        <v>19.0975</v>
      </c>
      <c r="G29" s="66">
        <f t="shared" si="1"/>
        <v>14</v>
      </c>
      <c r="H29" s="65">
        <f>VLOOKUP($A29,'Return Data'!$B$7:$R$2843,12,0)</f>
        <v>32.0822</v>
      </c>
      <c r="I29" s="66">
        <f>RANK(H29,H$8:H$29,0)</f>
        <v>12</v>
      </c>
      <c r="J29" s="65">
        <f>VLOOKUP($A29,'Return Data'!$B$7:$R$2843,13,0)</f>
        <v>59.267200000000003</v>
      </c>
      <c r="K29" s="66">
        <f t="shared" ref="K29" si="14">RANK(J29,J$8:J$29,0)</f>
        <v>9</v>
      </c>
      <c r="L29" s="65"/>
      <c r="M29" s="66"/>
      <c r="N29" s="65"/>
      <c r="O29" s="66"/>
      <c r="P29" s="65"/>
      <c r="Q29" s="66"/>
      <c r="R29" s="65">
        <f>VLOOKUP($A29,'Return Data'!$B$7:$R$2843,16,0)</f>
        <v>24.786200000000001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0.59247727272727291</v>
      </c>
      <c r="E31" s="74"/>
      <c r="F31" s="75">
        <f>AVERAGE(F8:F29)</f>
        <v>22.174849999999996</v>
      </c>
      <c r="G31" s="74"/>
      <c r="H31" s="75">
        <f>AVERAGE(H8:H29)</f>
        <v>33.074604545454548</v>
      </c>
      <c r="I31" s="74"/>
      <c r="J31" s="75">
        <f>AVERAGE(J8:J29)</f>
        <v>60.164868181818179</v>
      </c>
      <c r="K31" s="74"/>
      <c r="L31" s="75">
        <f>AVERAGE(L8:L29)</f>
        <v>17.173094444444448</v>
      </c>
      <c r="M31" s="74"/>
      <c r="N31" s="75">
        <f>AVERAGE(N8:N29)</f>
        <v>10.74601176470588</v>
      </c>
      <c r="O31" s="74"/>
      <c r="P31" s="75">
        <f>AVERAGE(P8:P29)</f>
        <v>14.271600000000003</v>
      </c>
      <c r="Q31" s="74"/>
      <c r="R31" s="75">
        <f>AVERAGE(R8:R29)</f>
        <v>14.30545</v>
      </c>
      <c r="S31" s="76"/>
    </row>
    <row r="32" spans="1:19" x14ac:dyDescent="0.3">
      <c r="A32" s="73" t="s">
        <v>28</v>
      </c>
      <c r="B32" s="74"/>
      <c r="C32" s="74"/>
      <c r="D32" s="75">
        <f>MIN(D8:D29)</f>
        <v>-5.4584999999999999</v>
      </c>
      <c r="E32" s="74"/>
      <c r="F32" s="75">
        <f>MIN(F8:F29)</f>
        <v>13.2057</v>
      </c>
      <c r="G32" s="74"/>
      <c r="H32" s="75">
        <f>MIN(H8:H29)</f>
        <v>19.854500000000002</v>
      </c>
      <c r="I32" s="74"/>
      <c r="J32" s="75">
        <f>MIN(J8:J29)</f>
        <v>48.808100000000003</v>
      </c>
      <c r="K32" s="74"/>
      <c r="L32" s="75">
        <f>MIN(L8:L29)</f>
        <v>6.6181000000000001</v>
      </c>
      <c r="M32" s="74"/>
      <c r="N32" s="75">
        <f>MIN(N8:N29)</f>
        <v>4.3837999999999999</v>
      </c>
      <c r="O32" s="74"/>
      <c r="P32" s="75">
        <f>MIN(P8:P29)</f>
        <v>9.6906999999999996</v>
      </c>
      <c r="Q32" s="74"/>
      <c r="R32" s="75">
        <f>MIN(R8:R29)</f>
        <v>-6.1000000000000004E-3</v>
      </c>
      <c r="S32" s="76"/>
    </row>
    <row r="33" spans="1:19" ht="15" thickBot="1" x14ac:dyDescent="0.35">
      <c r="A33" s="77" t="s">
        <v>29</v>
      </c>
      <c r="B33" s="78"/>
      <c r="C33" s="78"/>
      <c r="D33" s="79">
        <f>MAX(D8:D29)</f>
        <v>18.304500000000001</v>
      </c>
      <c r="E33" s="78"/>
      <c r="F33" s="79">
        <f>MAX(F8:F29)</f>
        <v>44.846200000000003</v>
      </c>
      <c r="G33" s="78"/>
      <c r="H33" s="79">
        <f>MAX(H8:H29)</f>
        <v>50.492699999999999</v>
      </c>
      <c r="I33" s="78"/>
      <c r="J33" s="79">
        <f>MAX(J8:J29)</f>
        <v>81.820599999999999</v>
      </c>
      <c r="K33" s="78"/>
      <c r="L33" s="79">
        <f>MAX(L8:L29)</f>
        <v>27.711500000000001</v>
      </c>
      <c r="M33" s="78"/>
      <c r="N33" s="79">
        <f>MAX(N8:N29)</f>
        <v>18.487500000000001</v>
      </c>
      <c r="O33" s="78"/>
      <c r="P33" s="79">
        <f>MAX(P8:P29)</f>
        <v>18.0869</v>
      </c>
      <c r="Q33" s="78"/>
      <c r="R33" s="79">
        <f>MAX(R8:R29)</f>
        <v>26.136199999999999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44326</v>
      </c>
      <c r="C8" s="65">
        <f>VLOOKUP($A8,'Return Data'!$B$7:$R$2843,4,0)</f>
        <v>49.299599999999998</v>
      </c>
      <c r="D8" s="65">
        <f>VLOOKUP($A8,'Return Data'!$B$7:$R$2843,10,0)</f>
        <v>14.638999999999999</v>
      </c>
      <c r="E8" s="66">
        <f t="shared" ref="E8:E30" si="0">RANK(D8,D$8:D$30,0)</f>
        <v>8</v>
      </c>
      <c r="F8" s="65">
        <f>VLOOKUP($A8,'Return Data'!$B$7:$R$2843,11,0)</f>
        <v>46.040900000000001</v>
      </c>
      <c r="G8" s="66">
        <f t="shared" ref="G8:G18" si="1">RANK(F8,F$8:F$30,0)</f>
        <v>9</v>
      </c>
      <c r="H8" s="65">
        <f>VLOOKUP($A8,'Return Data'!$B$7:$R$2843,12,0)</f>
        <v>67.240300000000005</v>
      </c>
      <c r="I8" s="66">
        <f t="shared" ref="I8" si="2">RANK(H8,H$8:H$30,0)</f>
        <v>3</v>
      </c>
      <c r="J8" s="65">
        <f>VLOOKUP($A8,'Return Data'!$B$7:$R$2843,13,0)</f>
        <v>111.57899999999999</v>
      </c>
      <c r="K8" s="66">
        <f t="shared" ref="K8" si="3">RANK(J8,J$8:J$30,0)</f>
        <v>7</v>
      </c>
      <c r="L8" s="65">
        <f>VLOOKUP($A8,'Return Data'!$B$7:$R$2843,17,0)</f>
        <v>18.1587</v>
      </c>
      <c r="M8" s="66">
        <f>RANK(L8,L$8:L$30,0)</f>
        <v>19</v>
      </c>
      <c r="N8" s="65">
        <f>VLOOKUP($A8,'Return Data'!$B$7:$R$2843,14,0)</f>
        <v>3.6760000000000002</v>
      </c>
      <c r="O8" s="66">
        <f>RANK(N8,N$8:N$30,0)</f>
        <v>15</v>
      </c>
      <c r="P8" s="65">
        <f>VLOOKUP($A8,'Return Data'!$B$7:$R$2843,15,0)</f>
        <v>13.2197</v>
      </c>
      <c r="Q8" s="66">
        <f>RANK(P8,P$8:P$30,0)</f>
        <v>11</v>
      </c>
      <c r="R8" s="65">
        <f>VLOOKUP($A8,'Return Data'!$B$7:$R$2843,16,0)</f>
        <v>17.001000000000001</v>
      </c>
      <c r="S8" s="67">
        <f t="shared" ref="S8:S30" si="4">RANK(R8,R$8:R$30,0)</f>
        <v>17</v>
      </c>
    </row>
    <row r="9" spans="1:20" x14ac:dyDescent="0.3">
      <c r="A9" s="63" t="s">
        <v>1452</v>
      </c>
      <c r="B9" s="64">
        <f>VLOOKUP($A9,'Return Data'!$B$7:$R$2843,3,0)</f>
        <v>44326</v>
      </c>
      <c r="C9" s="65">
        <f>VLOOKUP($A9,'Return Data'!$B$7:$R$2843,4,0)</f>
        <v>51.61</v>
      </c>
      <c r="D9" s="65">
        <f>VLOOKUP($A9,'Return Data'!$B$7:$R$2843,10,0)</f>
        <v>12.759399999999999</v>
      </c>
      <c r="E9" s="66">
        <f t="shared" si="0"/>
        <v>12</v>
      </c>
      <c r="F9" s="65">
        <f>VLOOKUP($A9,'Return Data'!$B$7:$R$2843,11,0)</f>
        <v>37.3337</v>
      </c>
      <c r="G9" s="66">
        <f t="shared" si="1"/>
        <v>22</v>
      </c>
      <c r="H9" s="65">
        <f>VLOOKUP($A9,'Return Data'!$B$7:$R$2843,12,0)</f>
        <v>55.7333</v>
      </c>
      <c r="I9" s="66">
        <f t="shared" ref="I9:I30" si="5">RANK(H9,H$8:H$30,0)</f>
        <v>21</v>
      </c>
      <c r="J9" s="65">
        <f>VLOOKUP($A9,'Return Data'!$B$7:$R$2843,13,0)</f>
        <v>85.981999999999999</v>
      </c>
      <c r="K9" s="66">
        <f t="shared" ref="K9:K30" si="6">RANK(J9,J$8:J$30,0)</f>
        <v>22</v>
      </c>
      <c r="L9" s="65">
        <f>VLOOKUP($A9,'Return Data'!$B$7:$R$2843,17,0)</f>
        <v>33.466099999999997</v>
      </c>
      <c r="M9" s="66">
        <f t="shared" ref="M9:M30" si="7">RANK(L9,L$8:L$30,0)</f>
        <v>6</v>
      </c>
      <c r="N9" s="65">
        <f>VLOOKUP($A9,'Return Data'!$B$7:$R$2843,14,0)</f>
        <v>20.515799999999999</v>
      </c>
      <c r="O9" s="66">
        <f t="shared" ref="O9:O30" si="8">RANK(N9,N$8:N$30,0)</f>
        <v>2</v>
      </c>
      <c r="P9" s="65">
        <f>VLOOKUP($A9,'Return Data'!$B$7:$R$2843,15,0)</f>
        <v>20.1983</v>
      </c>
      <c r="Q9" s="66">
        <f t="shared" ref="Q9:Q30" si="9">RANK(P9,P$8:P$30,0)</f>
        <v>3</v>
      </c>
      <c r="R9" s="65">
        <f>VLOOKUP($A9,'Return Data'!$B$7:$R$2843,16,0)</f>
        <v>24.645800000000001</v>
      </c>
      <c r="S9" s="67">
        <f t="shared" si="4"/>
        <v>8</v>
      </c>
    </row>
    <row r="10" spans="1:20" x14ac:dyDescent="0.3">
      <c r="A10" s="63" t="s">
        <v>1454</v>
      </c>
      <c r="B10" s="64">
        <f>VLOOKUP($A10,'Return Data'!$B$7:$R$2843,3,0)</f>
        <v>44326</v>
      </c>
      <c r="C10" s="65">
        <f>VLOOKUP($A10,'Return Data'!$B$7:$R$2843,4,0)</f>
        <v>20.98</v>
      </c>
      <c r="D10" s="65">
        <f>VLOOKUP($A10,'Return Data'!$B$7:$R$2843,10,0)</f>
        <v>16.685199999999998</v>
      </c>
      <c r="E10" s="66">
        <f t="shared" si="0"/>
        <v>5</v>
      </c>
      <c r="F10" s="65">
        <f>VLOOKUP($A10,'Return Data'!$B$7:$R$2843,11,0)</f>
        <v>45.290900000000001</v>
      </c>
      <c r="G10" s="66">
        <f t="shared" si="1"/>
        <v>10</v>
      </c>
      <c r="H10" s="65">
        <f>VLOOKUP($A10,'Return Data'!$B$7:$R$2843,12,0)</f>
        <v>64.291300000000007</v>
      </c>
      <c r="I10" s="66">
        <f t="shared" si="5"/>
        <v>7</v>
      </c>
      <c r="J10" s="65">
        <f>VLOOKUP($A10,'Return Data'!$B$7:$R$2843,13,0)</f>
        <v>111.9192</v>
      </c>
      <c r="K10" s="66">
        <f t="shared" si="6"/>
        <v>6</v>
      </c>
      <c r="L10" s="65">
        <f>VLOOKUP($A10,'Return Data'!$B$7:$R$2843,17,0)</f>
        <v>43.487499999999997</v>
      </c>
      <c r="M10" s="66">
        <f t="shared" si="7"/>
        <v>2</v>
      </c>
      <c r="N10" s="65"/>
      <c r="O10" s="66"/>
      <c r="P10" s="65"/>
      <c r="Q10" s="66"/>
      <c r="R10" s="65">
        <f>VLOOKUP($A10,'Return Data'!$B$7:$R$2843,16,0)</f>
        <v>36.315899999999999</v>
      </c>
      <c r="S10" s="67">
        <f t="shared" si="4"/>
        <v>2</v>
      </c>
    </row>
    <row r="11" spans="1:20" x14ac:dyDescent="0.3">
      <c r="A11" s="63" t="s">
        <v>1456</v>
      </c>
      <c r="B11" s="64">
        <f>VLOOKUP($A11,'Return Data'!$B$7:$R$2843,3,0)</f>
        <v>44326</v>
      </c>
      <c r="C11" s="65">
        <f>VLOOKUP($A11,'Return Data'!$B$7:$R$2843,4,0)</f>
        <v>17.72</v>
      </c>
      <c r="D11" s="65">
        <f>VLOOKUP($A11,'Return Data'!$B$7:$R$2843,10,0)</f>
        <v>18.054600000000001</v>
      </c>
      <c r="E11" s="66">
        <f t="shared" si="0"/>
        <v>3</v>
      </c>
      <c r="F11" s="65">
        <f>VLOOKUP($A11,'Return Data'!$B$7:$R$2843,11,0)</f>
        <v>46.084099999999999</v>
      </c>
      <c r="G11" s="66">
        <f t="shared" si="1"/>
        <v>8</v>
      </c>
      <c r="H11" s="65">
        <f>VLOOKUP($A11,'Return Data'!$B$7:$R$2843,12,0)</f>
        <v>64.378500000000003</v>
      </c>
      <c r="I11" s="66">
        <f t="shared" si="5"/>
        <v>6</v>
      </c>
      <c r="J11" s="65">
        <f>VLOOKUP($A11,'Return Data'!$B$7:$R$2843,13,0)</f>
        <v>114.0097</v>
      </c>
      <c r="K11" s="66">
        <f t="shared" si="6"/>
        <v>4</v>
      </c>
      <c r="L11" s="65">
        <f>VLOOKUP($A11,'Return Data'!$B$7:$R$2843,17,0)</f>
        <v>33.666400000000003</v>
      </c>
      <c r="M11" s="66">
        <f t="shared" si="7"/>
        <v>5</v>
      </c>
      <c r="N11" s="65"/>
      <c r="O11" s="66"/>
      <c r="P11" s="65"/>
      <c r="Q11" s="66"/>
      <c r="R11" s="65">
        <f>VLOOKUP($A11,'Return Data'!$B$7:$R$2843,16,0)</f>
        <v>29.203800000000001</v>
      </c>
      <c r="S11" s="67">
        <f t="shared" si="4"/>
        <v>6</v>
      </c>
    </row>
    <row r="12" spans="1:20" x14ac:dyDescent="0.3">
      <c r="A12" s="63" t="s">
        <v>1458</v>
      </c>
      <c r="B12" s="64">
        <f>VLOOKUP($A12,'Return Data'!$B$7:$R$2843,3,0)</f>
        <v>44326</v>
      </c>
      <c r="C12" s="65">
        <f>VLOOKUP($A12,'Return Data'!$B$7:$R$2843,4,0)</f>
        <v>89.91</v>
      </c>
      <c r="D12" s="65">
        <f>VLOOKUP($A12,'Return Data'!$B$7:$R$2843,10,0)</f>
        <v>14.0556</v>
      </c>
      <c r="E12" s="66">
        <f t="shared" si="0"/>
        <v>9</v>
      </c>
      <c r="F12" s="65">
        <f>VLOOKUP($A12,'Return Data'!$B$7:$R$2843,11,0)</f>
        <v>38.195500000000003</v>
      </c>
      <c r="G12" s="66">
        <f t="shared" si="1"/>
        <v>21</v>
      </c>
      <c r="H12" s="65">
        <f>VLOOKUP($A12,'Return Data'!$B$7:$R$2843,12,0)</f>
        <v>55.877299999999998</v>
      </c>
      <c r="I12" s="66">
        <f t="shared" si="5"/>
        <v>20</v>
      </c>
      <c r="J12" s="65">
        <f>VLOOKUP($A12,'Return Data'!$B$7:$R$2843,13,0)</f>
        <v>105.61199999999999</v>
      </c>
      <c r="K12" s="66">
        <f t="shared" si="6"/>
        <v>13</v>
      </c>
      <c r="L12" s="65">
        <f>VLOOKUP($A12,'Return Data'!$B$7:$R$2843,17,0)</f>
        <v>27.400099999999998</v>
      </c>
      <c r="M12" s="66">
        <f t="shared" si="7"/>
        <v>11</v>
      </c>
      <c r="N12" s="65">
        <f>VLOOKUP($A12,'Return Data'!$B$7:$R$2843,14,0)</f>
        <v>10.3093</v>
      </c>
      <c r="O12" s="66">
        <f t="shared" si="8"/>
        <v>8</v>
      </c>
      <c r="P12" s="65">
        <f>VLOOKUP($A12,'Return Data'!$B$7:$R$2843,15,0)</f>
        <v>15.0139</v>
      </c>
      <c r="Q12" s="66">
        <f t="shared" si="9"/>
        <v>10</v>
      </c>
      <c r="R12" s="65">
        <f>VLOOKUP($A12,'Return Data'!$B$7:$R$2843,16,0)</f>
        <v>21.5989</v>
      </c>
      <c r="S12" s="67">
        <f t="shared" si="4"/>
        <v>12</v>
      </c>
    </row>
    <row r="13" spans="1:20" x14ac:dyDescent="0.3">
      <c r="A13" s="63" t="s">
        <v>1460</v>
      </c>
      <c r="B13" s="64">
        <f>VLOOKUP($A13,'Return Data'!$B$7:$R$2843,3,0)</f>
        <v>44326</v>
      </c>
      <c r="C13" s="65">
        <f>VLOOKUP($A13,'Return Data'!$B$7:$R$2843,4,0)</f>
        <v>19.347999999999999</v>
      </c>
      <c r="D13" s="65">
        <f>VLOOKUP($A13,'Return Data'!$B$7:$R$2843,10,0)</f>
        <v>12.5145</v>
      </c>
      <c r="E13" s="66">
        <f t="shared" si="0"/>
        <v>14</v>
      </c>
      <c r="F13" s="65">
        <f>VLOOKUP($A13,'Return Data'!$B$7:$R$2843,11,0)</f>
        <v>46.498100000000001</v>
      </c>
      <c r="G13" s="66">
        <f t="shared" si="1"/>
        <v>7</v>
      </c>
      <c r="H13" s="65">
        <f>VLOOKUP($A13,'Return Data'!$B$7:$R$2843,12,0)</f>
        <v>60.804499999999997</v>
      </c>
      <c r="I13" s="66">
        <f t="shared" si="5"/>
        <v>13</v>
      </c>
      <c r="J13" s="65">
        <f>VLOOKUP($A13,'Return Data'!$B$7:$R$2843,13,0)</f>
        <v>105.9174</v>
      </c>
      <c r="K13" s="66">
        <f t="shared" si="6"/>
        <v>12</v>
      </c>
      <c r="L13" s="65">
        <f>VLOOKUP($A13,'Return Data'!$B$7:$R$2843,17,0)</f>
        <v>34.503700000000002</v>
      </c>
      <c r="M13" s="66">
        <f t="shared" si="7"/>
        <v>4</v>
      </c>
      <c r="N13" s="65"/>
      <c r="O13" s="66"/>
      <c r="P13" s="65"/>
      <c r="Q13" s="66"/>
      <c r="R13" s="65">
        <f>VLOOKUP($A13,'Return Data'!$B$7:$R$2843,16,0)</f>
        <v>34.005600000000001</v>
      </c>
      <c r="S13" s="67">
        <f t="shared" si="4"/>
        <v>4</v>
      </c>
    </row>
    <row r="14" spans="1:20" x14ac:dyDescent="0.3">
      <c r="A14" s="63" t="s">
        <v>1463</v>
      </c>
      <c r="B14" s="64">
        <f>VLOOKUP($A14,'Return Data'!$B$7:$R$2843,3,0)</f>
        <v>44326</v>
      </c>
      <c r="C14" s="65">
        <f>VLOOKUP($A14,'Return Data'!$B$7:$R$2843,4,0)</f>
        <v>76.2637</v>
      </c>
      <c r="D14" s="65">
        <f>VLOOKUP($A14,'Return Data'!$B$7:$R$2843,10,0)</f>
        <v>8.1938999999999993</v>
      </c>
      <c r="E14" s="66">
        <f t="shared" si="0"/>
        <v>21</v>
      </c>
      <c r="F14" s="65">
        <f>VLOOKUP($A14,'Return Data'!$B$7:$R$2843,11,0)</f>
        <v>39.059699999999999</v>
      </c>
      <c r="G14" s="66">
        <f t="shared" si="1"/>
        <v>19</v>
      </c>
      <c r="H14" s="65">
        <f>VLOOKUP($A14,'Return Data'!$B$7:$R$2843,12,0)</f>
        <v>63.886000000000003</v>
      </c>
      <c r="I14" s="66">
        <f t="shared" si="5"/>
        <v>8</v>
      </c>
      <c r="J14" s="65">
        <f>VLOOKUP($A14,'Return Data'!$B$7:$R$2843,13,0)</f>
        <v>98.286799999999999</v>
      </c>
      <c r="K14" s="66">
        <f t="shared" si="6"/>
        <v>17</v>
      </c>
      <c r="L14" s="65">
        <f>VLOOKUP($A14,'Return Data'!$B$7:$R$2843,17,0)</f>
        <v>16.733699999999999</v>
      </c>
      <c r="M14" s="66">
        <f t="shared" si="7"/>
        <v>20</v>
      </c>
      <c r="N14" s="65">
        <f>VLOOKUP($A14,'Return Data'!$B$7:$R$2843,14,0)</f>
        <v>5.6826999999999996</v>
      </c>
      <c r="O14" s="66">
        <f t="shared" si="8"/>
        <v>12</v>
      </c>
      <c r="P14" s="65">
        <f>VLOOKUP($A14,'Return Data'!$B$7:$R$2843,15,0)</f>
        <v>12.673500000000001</v>
      </c>
      <c r="Q14" s="66">
        <f t="shared" si="9"/>
        <v>12</v>
      </c>
      <c r="R14" s="65">
        <f>VLOOKUP($A14,'Return Data'!$B$7:$R$2843,16,0)</f>
        <v>19.5015</v>
      </c>
      <c r="S14" s="67">
        <f t="shared" si="4"/>
        <v>15</v>
      </c>
    </row>
    <row r="15" spans="1:20" x14ac:dyDescent="0.3">
      <c r="A15" s="63" t="s">
        <v>1464</v>
      </c>
      <c r="B15" s="64">
        <f>VLOOKUP($A15,'Return Data'!$B$7:$R$2843,3,0)</f>
        <v>44326</v>
      </c>
      <c r="C15" s="65">
        <f>VLOOKUP($A15,'Return Data'!$B$7:$R$2843,4,0)</f>
        <v>62.426000000000002</v>
      </c>
      <c r="D15" s="65">
        <f>VLOOKUP($A15,'Return Data'!$B$7:$R$2843,10,0)</f>
        <v>11.365600000000001</v>
      </c>
      <c r="E15" s="66">
        <f t="shared" si="0"/>
        <v>16</v>
      </c>
      <c r="F15" s="65">
        <f>VLOOKUP($A15,'Return Data'!$B$7:$R$2843,11,0)</f>
        <v>47.886899999999997</v>
      </c>
      <c r="G15" s="66">
        <f t="shared" si="1"/>
        <v>5</v>
      </c>
      <c r="H15" s="65">
        <f>VLOOKUP($A15,'Return Data'!$B$7:$R$2843,12,0)</f>
        <v>62.504199999999997</v>
      </c>
      <c r="I15" s="66">
        <f t="shared" si="5"/>
        <v>10</v>
      </c>
      <c r="J15" s="65">
        <f>VLOOKUP($A15,'Return Data'!$B$7:$R$2843,13,0)</f>
        <v>107.7543</v>
      </c>
      <c r="K15" s="66">
        <f t="shared" si="6"/>
        <v>11</v>
      </c>
      <c r="L15" s="65">
        <f>VLOOKUP($A15,'Return Data'!$B$7:$R$2843,17,0)</f>
        <v>18.2758</v>
      </c>
      <c r="M15" s="66">
        <f t="shared" si="7"/>
        <v>18</v>
      </c>
      <c r="N15" s="65">
        <f>VLOOKUP($A15,'Return Data'!$B$7:$R$2843,14,0)</f>
        <v>8.0663999999999998</v>
      </c>
      <c r="O15" s="66">
        <f t="shared" si="8"/>
        <v>10</v>
      </c>
      <c r="P15" s="65">
        <f>VLOOKUP($A15,'Return Data'!$B$7:$R$2843,15,0)</f>
        <v>18.086300000000001</v>
      </c>
      <c r="Q15" s="66">
        <f t="shared" si="9"/>
        <v>7</v>
      </c>
      <c r="R15" s="65">
        <f>VLOOKUP($A15,'Return Data'!$B$7:$R$2843,16,0)</f>
        <v>17.7684</v>
      </c>
      <c r="S15" s="67">
        <f t="shared" si="4"/>
        <v>16</v>
      </c>
    </row>
    <row r="16" spans="1:20" x14ac:dyDescent="0.3">
      <c r="A16" s="63" t="s">
        <v>1467</v>
      </c>
      <c r="B16" s="64">
        <f>VLOOKUP($A16,'Return Data'!$B$7:$R$2843,3,0)</f>
        <v>44326</v>
      </c>
      <c r="C16" s="65">
        <f>VLOOKUP($A16,'Return Data'!$B$7:$R$2843,4,0)</f>
        <v>71.207800000000006</v>
      </c>
      <c r="D16" s="65">
        <f>VLOOKUP($A16,'Return Data'!$B$7:$R$2843,10,0)</f>
        <v>8.1555999999999997</v>
      </c>
      <c r="E16" s="66">
        <f t="shared" si="0"/>
        <v>22</v>
      </c>
      <c r="F16" s="65">
        <f>VLOOKUP($A16,'Return Data'!$B$7:$R$2843,11,0)</f>
        <v>36.357500000000002</v>
      </c>
      <c r="G16" s="66">
        <f t="shared" si="1"/>
        <v>23</v>
      </c>
      <c r="H16" s="65">
        <f>VLOOKUP($A16,'Return Data'!$B$7:$R$2843,12,0)</f>
        <v>57.158000000000001</v>
      </c>
      <c r="I16" s="66">
        <f t="shared" si="5"/>
        <v>18</v>
      </c>
      <c r="J16" s="65">
        <f>VLOOKUP($A16,'Return Data'!$B$7:$R$2843,13,0)</f>
        <v>100.8014</v>
      </c>
      <c r="K16" s="66">
        <f t="shared" si="6"/>
        <v>15</v>
      </c>
      <c r="L16" s="65">
        <f>VLOOKUP($A16,'Return Data'!$B$7:$R$2843,17,0)</f>
        <v>20.173200000000001</v>
      </c>
      <c r="M16" s="66">
        <f t="shared" si="7"/>
        <v>17</v>
      </c>
      <c r="N16" s="65">
        <f>VLOOKUP($A16,'Return Data'!$B$7:$R$2843,14,0)</f>
        <v>3.74</v>
      </c>
      <c r="O16" s="66">
        <f t="shared" si="8"/>
        <v>14</v>
      </c>
      <c r="P16" s="65">
        <f>VLOOKUP($A16,'Return Data'!$B$7:$R$2843,15,0)</f>
        <v>12.2737</v>
      </c>
      <c r="Q16" s="66">
        <f t="shared" si="9"/>
        <v>13</v>
      </c>
      <c r="R16" s="65">
        <f>VLOOKUP($A16,'Return Data'!$B$7:$R$2843,16,0)</f>
        <v>15.9376</v>
      </c>
      <c r="S16" s="67">
        <f t="shared" si="4"/>
        <v>19</v>
      </c>
    </row>
    <row r="17" spans="1:19" x14ac:dyDescent="0.3">
      <c r="A17" s="63" t="s">
        <v>1469</v>
      </c>
      <c r="B17" s="64">
        <f>VLOOKUP($A17,'Return Data'!$B$7:$R$2843,3,0)</f>
        <v>44326</v>
      </c>
      <c r="C17" s="65">
        <f>VLOOKUP($A17,'Return Data'!$B$7:$R$2843,4,0)</f>
        <v>40.64</v>
      </c>
      <c r="D17" s="65">
        <f>VLOOKUP($A17,'Return Data'!$B$7:$R$2843,10,0)</f>
        <v>8.5470000000000006</v>
      </c>
      <c r="E17" s="66">
        <f t="shared" si="0"/>
        <v>20</v>
      </c>
      <c r="F17" s="65">
        <f>VLOOKUP($A17,'Return Data'!$B$7:$R$2843,11,0)</f>
        <v>43.807499999999997</v>
      </c>
      <c r="G17" s="66">
        <f t="shared" si="1"/>
        <v>12</v>
      </c>
      <c r="H17" s="65">
        <f>VLOOKUP($A17,'Return Data'!$B$7:$R$2843,12,0)</f>
        <v>63.607100000000003</v>
      </c>
      <c r="I17" s="66">
        <f t="shared" si="5"/>
        <v>9</v>
      </c>
      <c r="J17" s="65">
        <f>VLOOKUP($A17,'Return Data'!$B$7:$R$2843,13,0)</f>
        <v>113.2214</v>
      </c>
      <c r="K17" s="66">
        <f t="shared" si="6"/>
        <v>5</v>
      </c>
      <c r="L17" s="65">
        <f>VLOOKUP($A17,'Return Data'!$B$7:$R$2843,17,0)</f>
        <v>26.9757</v>
      </c>
      <c r="M17" s="66">
        <f t="shared" si="7"/>
        <v>13</v>
      </c>
      <c r="N17" s="65">
        <f>VLOOKUP($A17,'Return Data'!$B$7:$R$2843,14,0)</f>
        <v>11.3344</v>
      </c>
      <c r="O17" s="66">
        <f t="shared" si="8"/>
        <v>7</v>
      </c>
      <c r="P17" s="65">
        <f>VLOOKUP($A17,'Return Data'!$B$7:$R$2843,15,0)</f>
        <v>15.941800000000001</v>
      </c>
      <c r="Q17" s="66">
        <f t="shared" si="9"/>
        <v>8</v>
      </c>
      <c r="R17" s="65">
        <f>VLOOKUP($A17,'Return Data'!$B$7:$R$2843,16,0)</f>
        <v>15.3873</v>
      </c>
      <c r="S17" s="67">
        <f t="shared" si="4"/>
        <v>20</v>
      </c>
    </row>
    <row r="18" spans="1:19" x14ac:dyDescent="0.3">
      <c r="A18" s="63" t="s">
        <v>1471</v>
      </c>
      <c r="B18" s="64">
        <f>VLOOKUP($A18,'Return Data'!$B$7:$R$2843,3,0)</f>
        <v>44326</v>
      </c>
      <c r="C18" s="65">
        <f>VLOOKUP($A18,'Return Data'!$B$7:$R$2843,4,0)</f>
        <v>14.15</v>
      </c>
      <c r="D18" s="65">
        <f>VLOOKUP($A18,'Return Data'!$B$7:$R$2843,10,0)</f>
        <v>13.9291</v>
      </c>
      <c r="E18" s="66">
        <f t="shared" si="0"/>
        <v>10</v>
      </c>
      <c r="F18" s="65">
        <f>VLOOKUP($A18,'Return Data'!$B$7:$R$2843,11,0)</f>
        <v>43.800800000000002</v>
      </c>
      <c r="G18" s="66">
        <f t="shared" si="1"/>
        <v>13</v>
      </c>
      <c r="H18" s="65">
        <f>VLOOKUP($A18,'Return Data'!$B$7:$R$2843,12,0)</f>
        <v>58.632300000000001</v>
      </c>
      <c r="I18" s="66">
        <f t="shared" si="5"/>
        <v>15</v>
      </c>
      <c r="J18" s="65">
        <f>VLOOKUP($A18,'Return Data'!$B$7:$R$2843,13,0)</f>
        <v>93.570499999999996</v>
      </c>
      <c r="K18" s="66">
        <f t="shared" si="6"/>
        <v>21</v>
      </c>
      <c r="L18" s="65">
        <f>VLOOKUP($A18,'Return Data'!$B$7:$R$2843,17,0)</f>
        <v>22.332699999999999</v>
      </c>
      <c r="M18" s="66">
        <f t="shared" si="7"/>
        <v>14</v>
      </c>
      <c r="N18" s="65">
        <f>VLOOKUP($A18,'Return Data'!$B$7:$R$2843,14,0)</f>
        <v>8.3558000000000003</v>
      </c>
      <c r="O18" s="66">
        <f t="shared" si="8"/>
        <v>9</v>
      </c>
      <c r="P18" s="65"/>
      <c r="Q18" s="66"/>
      <c r="R18" s="65">
        <f>VLOOKUP($A18,'Return Data'!$B$7:$R$2843,16,0)</f>
        <v>9.3398000000000003</v>
      </c>
      <c r="S18" s="67">
        <f t="shared" si="4"/>
        <v>23</v>
      </c>
    </row>
    <row r="19" spans="1:19" x14ac:dyDescent="0.3">
      <c r="A19" s="63" t="s">
        <v>1472</v>
      </c>
      <c r="B19" s="64">
        <f>VLOOKUP($A19,'Return Data'!$B$7:$R$2843,3,0)</f>
        <v>44326</v>
      </c>
      <c r="C19" s="65">
        <f>VLOOKUP($A19,'Return Data'!$B$7:$R$2843,4,0)</f>
        <v>17.809999999999999</v>
      </c>
      <c r="D19" s="65">
        <f>VLOOKUP($A19,'Return Data'!$B$7:$R$2843,10,0)</f>
        <v>10.074199999999999</v>
      </c>
      <c r="E19" s="66">
        <f t="shared" si="0"/>
        <v>18</v>
      </c>
      <c r="F19" s="65">
        <f>VLOOKUP($A19,'Return Data'!$B$7:$R$2843,11,0)</f>
        <v>38.276400000000002</v>
      </c>
      <c r="G19" s="66">
        <f t="shared" ref="G19" si="10">RANK(F19,F$8:F$30,0)</f>
        <v>20</v>
      </c>
      <c r="H19" s="65">
        <f>VLOOKUP($A19,'Return Data'!$B$7:$R$2843,12,0)</f>
        <v>56.228099999999998</v>
      </c>
      <c r="I19" s="66">
        <f t="shared" si="5"/>
        <v>19</v>
      </c>
      <c r="J19" s="65">
        <f>VLOOKUP($A19,'Return Data'!$B$7:$R$2843,13,0)</f>
        <v>97.669300000000007</v>
      </c>
      <c r="K19" s="66">
        <f t="shared" si="6"/>
        <v>18</v>
      </c>
      <c r="L19" s="65"/>
      <c r="M19" s="66"/>
      <c r="N19" s="65"/>
      <c r="O19" s="66"/>
      <c r="P19" s="65"/>
      <c r="Q19" s="66"/>
      <c r="R19" s="65">
        <f>VLOOKUP($A19,'Return Data'!$B$7:$R$2843,16,0)</f>
        <v>61.412500000000001</v>
      </c>
      <c r="S19" s="67">
        <f t="shared" si="4"/>
        <v>1</v>
      </c>
    </row>
    <row r="20" spans="1:19" x14ac:dyDescent="0.3">
      <c r="A20" s="63" t="s">
        <v>1474</v>
      </c>
      <c r="B20" s="64">
        <f>VLOOKUP($A20,'Return Data'!$B$7:$R$2843,3,0)</f>
        <v>44326</v>
      </c>
      <c r="C20" s="65">
        <f>VLOOKUP($A20,'Return Data'!$B$7:$R$2843,4,0)</f>
        <v>16.47</v>
      </c>
      <c r="D20" s="65">
        <f>VLOOKUP($A20,'Return Data'!$B$7:$R$2843,10,0)</f>
        <v>5.5769000000000002</v>
      </c>
      <c r="E20" s="66">
        <f t="shared" si="0"/>
        <v>23</v>
      </c>
      <c r="F20" s="65">
        <f>VLOOKUP($A20,'Return Data'!$B$7:$R$2843,11,0)</f>
        <v>41.616500000000002</v>
      </c>
      <c r="G20" s="66">
        <f>RANK(F20,F$8:F$30,0)</f>
        <v>16</v>
      </c>
      <c r="H20" s="65">
        <f>VLOOKUP($A20,'Return Data'!$B$7:$R$2843,12,0)</f>
        <v>53.209299999999999</v>
      </c>
      <c r="I20" s="66">
        <f t="shared" si="5"/>
        <v>22</v>
      </c>
      <c r="J20" s="65">
        <f>VLOOKUP($A20,'Return Data'!$B$7:$R$2843,13,0)</f>
        <v>84.228200000000001</v>
      </c>
      <c r="K20" s="66">
        <f t="shared" si="6"/>
        <v>23</v>
      </c>
      <c r="L20" s="65">
        <f>VLOOKUP($A20,'Return Data'!$B$7:$R$2843,17,0)</f>
        <v>27.029399999999999</v>
      </c>
      <c r="M20" s="66">
        <f t="shared" si="7"/>
        <v>12</v>
      </c>
      <c r="N20" s="65"/>
      <c r="O20" s="66"/>
      <c r="P20" s="65"/>
      <c r="Q20" s="66"/>
      <c r="R20" s="65">
        <f>VLOOKUP($A20,'Return Data'!$B$7:$R$2843,16,0)</f>
        <v>21.8124</v>
      </c>
      <c r="S20" s="67">
        <f t="shared" si="4"/>
        <v>11</v>
      </c>
    </row>
    <row r="21" spans="1:19" x14ac:dyDescent="0.3">
      <c r="A21" s="63" t="s">
        <v>1476</v>
      </c>
      <c r="B21" s="64">
        <f>VLOOKUP($A21,'Return Data'!$B$7:$R$2843,3,0)</f>
        <v>44326</v>
      </c>
      <c r="C21" s="65">
        <f>VLOOKUP($A21,'Return Data'!$B$7:$R$2843,4,0)</f>
        <v>13.6997</v>
      </c>
      <c r="D21" s="65">
        <f>VLOOKUP($A21,'Return Data'!$B$7:$R$2843,10,0)</f>
        <v>9.3308</v>
      </c>
      <c r="E21" s="66">
        <f t="shared" si="0"/>
        <v>19</v>
      </c>
      <c r="F21" s="65">
        <f>VLOOKUP($A21,'Return Data'!$B$7:$R$2843,11,0)</f>
        <v>39.347799999999999</v>
      </c>
      <c r="G21" s="66">
        <f>RANK(F21,F$8:F$30,0)</f>
        <v>18</v>
      </c>
      <c r="H21" s="65">
        <f>VLOOKUP($A21,'Return Data'!$B$7:$R$2843,12,0)</f>
        <v>52.2104</v>
      </c>
      <c r="I21" s="66">
        <f t="shared" si="5"/>
        <v>23</v>
      </c>
      <c r="J21" s="65">
        <f>VLOOKUP($A21,'Return Data'!$B$7:$R$2843,13,0)</f>
        <v>95.110699999999994</v>
      </c>
      <c r="K21" s="66">
        <f t="shared" si="6"/>
        <v>20</v>
      </c>
      <c r="L21" s="65"/>
      <c r="M21" s="66"/>
      <c r="N21" s="65"/>
      <c r="O21" s="66"/>
      <c r="P21" s="65"/>
      <c r="Q21" s="66"/>
      <c r="R21" s="65">
        <f>VLOOKUP($A21,'Return Data'!$B$7:$R$2843,16,0)</f>
        <v>29.235800000000001</v>
      </c>
      <c r="S21" s="67">
        <f t="shared" si="4"/>
        <v>5</v>
      </c>
    </row>
    <row r="22" spans="1:19" x14ac:dyDescent="0.3">
      <c r="A22" s="63" t="s">
        <v>1479</v>
      </c>
      <c r="B22" s="64">
        <f>VLOOKUP($A22,'Return Data'!$B$7:$R$2843,3,0)</f>
        <v>44326</v>
      </c>
      <c r="C22" s="65">
        <f>VLOOKUP($A22,'Return Data'!$B$7:$R$2843,4,0)</f>
        <v>139.42400000000001</v>
      </c>
      <c r="D22" s="65">
        <f>VLOOKUP($A22,'Return Data'!$B$7:$R$2843,10,0)</f>
        <v>12.6996</v>
      </c>
      <c r="E22" s="66">
        <f t="shared" si="0"/>
        <v>13</v>
      </c>
      <c r="F22" s="65">
        <f>VLOOKUP($A22,'Return Data'!$B$7:$R$2843,11,0)</f>
        <v>50.896700000000003</v>
      </c>
      <c r="G22" s="66">
        <f t="shared" ref="G22:G30" si="11">RANK(F22,F$8:F$30,0)</f>
        <v>3</v>
      </c>
      <c r="H22" s="65">
        <f>VLOOKUP($A22,'Return Data'!$B$7:$R$2843,12,0)</f>
        <v>76.734399999999994</v>
      </c>
      <c r="I22" s="66">
        <f t="shared" si="5"/>
        <v>2</v>
      </c>
      <c r="J22" s="65">
        <f>VLOOKUP($A22,'Return Data'!$B$7:$R$2843,13,0)</f>
        <v>129.10480000000001</v>
      </c>
      <c r="K22" s="66">
        <f t="shared" si="6"/>
        <v>2</v>
      </c>
      <c r="L22" s="65">
        <f>VLOOKUP($A22,'Return Data'!$B$7:$R$2843,17,0)</f>
        <v>37.607900000000001</v>
      </c>
      <c r="M22" s="66">
        <f t="shared" si="7"/>
        <v>3</v>
      </c>
      <c r="N22" s="65">
        <f>VLOOKUP($A22,'Return Data'!$B$7:$R$2843,14,0)</f>
        <v>17.380800000000001</v>
      </c>
      <c r="O22" s="66">
        <f t="shared" si="8"/>
        <v>3</v>
      </c>
      <c r="P22" s="65">
        <f>VLOOKUP($A22,'Return Data'!$B$7:$R$2843,15,0)</f>
        <v>20.083400000000001</v>
      </c>
      <c r="Q22" s="66">
        <f t="shared" si="9"/>
        <v>4</v>
      </c>
      <c r="R22" s="65">
        <f>VLOOKUP($A22,'Return Data'!$B$7:$R$2843,16,0)</f>
        <v>19.975300000000001</v>
      </c>
      <c r="S22" s="67">
        <f t="shared" si="4"/>
        <v>13</v>
      </c>
    </row>
    <row r="23" spans="1:19" x14ac:dyDescent="0.3">
      <c r="A23" s="63" t="s">
        <v>1480</v>
      </c>
      <c r="B23" s="64">
        <f>VLOOKUP($A23,'Return Data'!$B$7:$R$2843,3,0)</f>
        <v>44326</v>
      </c>
      <c r="C23" s="65">
        <f>VLOOKUP($A23,'Return Data'!$B$7:$R$2843,4,0)</f>
        <v>35.435000000000002</v>
      </c>
      <c r="D23" s="65">
        <f>VLOOKUP($A23,'Return Data'!$B$7:$R$2843,10,0)</f>
        <v>17.466699999999999</v>
      </c>
      <c r="E23" s="66">
        <f t="shared" si="0"/>
        <v>4</v>
      </c>
      <c r="F23" s="65">
        <f>VLOOKUP($A23,'Return Data'!$B$7:$R$2843,11,0)</f>
        <v>48.4251</v>
      </c>
      <c r="G23" s="66">
        <f t="shared" si="11"/>
        <v>4</v>
      </c>
      <c r="H23" s="65">
        <f>VLOOKUP($A23,'Return Data'!$B$7:$R$2843,12,0)</f>
        <v>65.723500000000001</v>
      </c>
      <c r="I23" s="66">
        <f t="shared" si="5"/>
        <v>5</v>
      </c>
      <c r="J23" s="65">
        <f>VLOOKUP($A23,'Return Data'!$B$7:$R$2843,13,0)</f>
        <v>109.8111</v>
      </c>
      <c r="K23" s="66">
        <f t="shared" si="6"/>
        <v>9</v>
      </c>
      <c r="L23" s="65">
        <f>VLOOKUP($A23,'Return Data'!$B$7:$R$2843,17,0)</f>
        <v>20.439299999999999</v>
      </c>
      <c r="M23" s="66">
        <f t="shared" si="7"/>
        <v>16</v>
      </c>
      <c r="N23" s="65">
        <f>VLOOKUP($A23,'Return Data'!$B$7:$R$2843,14,0)</f>
        <v>6.9989999999999997</v>
      </c>
      <c r="O23" s="66">
        <f t="shared" si="8"/>
        <v>11</v>
      </c>
      <c r="P23" s="65">
        <f>VLOOKUP($A23,'Return Data'!$B$7:$R$2843,15,0)</f>
        <v>19.043199999999999</v>
      </c>
      <c r="Q23" s="66">
        <f t="shared" si="9"/>
        <v>5</v>
      </c>
      <c r="R23" s="65">
        <f>VLOOKUP($A23,'Return Data'!$B$7:$R$2843,16,0)</f>
        <v>19.809200000000001</v>
      </c>
      <c r="S23" s="67">
        <f t="shared" si="4"/>
        <v>14</v>
      </c>
    </row>
    <row r="24" spans="1:19" x14ac:dyDescent="0.3">
      <c r="A24" s="63" t="s">
        <v>1483</v>
      </c>
      <c r="B24" s="64">
        <f>VLOOKUP($A24,'Return Data'!$B$7:$R$2843,3,0)</f>
        <v>44326</v>
      </c>
      <c r="C24" s="65">
        <f>VLOOKUP($A24,'Return Data'!$B$7:$R$2843,4,0)</f>
        <v>69.155199999999994</v>
      </c>
      <c r="D24" s="65">
        <f>VLOOKUP($A24,'Return Data'!$B$7:$R$2843,10,0)</f>
        <v>16.496600000000001</v>
      </c>
      <c r="E24" s="66">
        <f t="shared" si="0"/>
        <v>6</v>
      </c>
      <c r="F24" s="65">
        <f>VLOOKUP($A24,'Return Data'!$B$7:$R$2843,11,0)</f>
        <v>51.005400000000002</v>
      </c>
      <c r="G24" s="66">
        <f t="shared" si="11"/>
        <v>2</v>
      </c>
      <c r="H24" s="65">
        <f>VLOOKUP($A24,'Return Data'!$B$7:$R$2843,12,0)</f>
        <v>66.6828</v>
      </c>
      <c r="I24" s="66">
        <f t="shared" si="5"/>
        <v>4</v>
      </c>
      <c r="J24" s="65">
        <f>VLOOKUP($A24,'Return Data'!$B$7:$R$2843,13,0)</f>
        <v>115.09439999999999</v>
      </c>
      <c r="K24" s="66">
        <f t="shared" si="6"/>
        <v>3</v>
      </c>
      <c r="L24" s="65">
        <f>VLOOKUP($A24,'Return Data'!$B$7:$R$2843,17,0)</f>
        <v>29.638500000000001</v>
      </c>
      <c r="M24" s="66">
        <f t="shared" si="7"/>
        <v>9</v>
      </c>
      <c r="N24" s="65">
        <f>VLOOKUP($A24,'Return Data'!$B$7:$R$2843,14,0)</f>
        <v>13.095000000000001</v>
      </c>
      <c r="O24" s="66">
        <f t="shared" si="8"/>
        <v>5</v>
      </c>
      <c r="P24" s="65">
        <f>VLOOKUP($A24,'Return Data'!$B$7:$R$2843,15,0)</f>
        <v>21.121700000000001</v>
      </c>
      <c r="Q24" s="66">
        <f t="shared" si="9"/>
        <v>2</v>
      </c>
      <c r="R24" s="65">
        <f>VLOOKUP($A24,'Return Data'!$B$7:$R$2843,16,0)</f>
        <v>24.609300000000001</v>
      </c>
      <c r="S24" s="67">
        <f t="shared" si="4"/>
        <v>9</v>
      </c>
    </row>
    <row r="25" spans="1:19" x14ac:dyDescent="0.3">
      <c r="A25" s="63" t="s">
        <v>1484</v>
      </c>
      <c r="B25" s="64">
        <f>VLOOKUP($A25,'Return Data'!$B$7:$R$2843,3,0)</f>
        <v>44326</v>
      </c>
      <c r="C25" s="65">
        <f>VLOOKUP($A25,'Return Data'!$B$7:$R$2843,4,0)</f>
        <v>18.170000000000002</v>
      </c>
      <c r="D25" s="65">
        <f>VLOOKUP($A25,'Return Data'!$B$7:$R$2843,10,0)</f>
        <v>12.4381</v>
      </c>
      <c r="E25" s="66">
        <f t="shared" si="0"/>
        <v>15</v>
      </c>
      <c r="F25" s="65">
        <f>VLOOKUP($A25,'Return Data'!$B$7:$R$2843,11,0)</f>
        <v>44.896299999999997</v>
      </c>
      <c r="G25" s="66">
        <f t="shared" si="11"/>
        <v>11</v>
      </c>
      <c r="H25" s="65">
        <f>VLOOKUP($A25,'Return Data'!$B$7:$R$2843,12,0)</f>
        <v>59.386000000000003</v>
      </c>
      <c r="I25" s="66">
        <f t="shared" si="5"/>
        <v>14</v>
      </c>
      <c r="J25" s="65">
        <f>VLOOKUP($A25,'Return Data'!$B$7:$R$2843,13,0)</f>
        <v>109.8152</v>
      </c>
      <c r="K25" s="66">
        <f t="shared" si="6"/>
        <v>8</v>
      </c>
      <c r="L25" s="65"/>
      <c r="M25" s="66"/>
      <c r="N25" s="65"/>
      <c r="O25" s="66"/>
      <c r="P25" s="65"/>
      <c r="Q25" s="66"/>
      <c r="R25" s="65">
        <f>VLOOKUP($A25,'Return Data'!$B$7:$R$2843,16,0)</f>
        <v>34.906799999999997</v>
      </c>
      <c r="S25" s="67">
        <f t="shared" si="4"/>
        <v>3</v>
      </c>
    </row>
    <row r="26" spans="1:19" x14ac:dyDescent="0.3">
      <c r="A26" s="63" t="s">
        <v>1487</v>
      </c>
      <c r="B26" s="64">
        <f>VLOOKUP($A26,'Return Data'!$B$7:$R$2843,3,0)</f>
        <v>44326</v>
      </c>
      <c r="C26" s="65">
        <f>VLOOKUP($A26,'Return Data'!$B$7:$R$2843,4,0)</f>
        <v>107.69240000000001</v>
      </c>
      <c r="D26" s="65">
        <f>VLOOKUP($A26,'Return Data'!$B$7:$R$2843,10,0)</f>
        <v>36.921999999999997</v>
      </c>
      <c r="E26" s="66">
        <f t="shared" si="0"/>
        <v>1</v>
      </c>
      <c r="F26" s="65">
        <f>VLOOKUP($A26,'Return Data'!$B$7:$R$2843,11,0)</f>
        <v>73.511600000000001</v>
      </c>
      <c r="G26" s="66">
        <f t="shared" si="11"/>
        <v>1</v>
      </c>
      <c r="H26" s="65">
        <f>VLOOKUP($A26,'Return Data'!$B$7:$R$2843,12,0)</f>
        <v>91.963700000000003</v>
      </c>
      <c r="I26" s="66">
        <f t="shared" si="5"/>
        <v>1</v>
      </c>
      <c r="J26" s="65">
        <f>VLOOKUP($A26,'Return Data'!$B$7:$R$2843,13,0)</f>
        <v>210.9864</v>
      </c>
      <c r="K26" s="66">
        <f t="shared" si="6"/>
        <v>1</v>
      </c>
      <c r="L26" s="65">
        <f>VLOOKUP($A26,'Return Data'!$B$7:$R$2843,17,0)</f>
        <v>52.163600000000002</v>
      </c>
      <c r="M26" s="66">
        <f t="shared" si="7"/>
        <v>1</v>
      </c>
      <c r="N26" s="65">
        <f>VLOOKUP($A26,'Return Data'!$B$7:$R$2843,14,0)</f>
        <v>28.1433</v>
      </c>
      <c r="O26" s="66">
        <f t="shared" si="8"/>
        <v>1</v>
      </c>
      <c r="P26" s="65">
        <f>VLOOKUP($A26,'Return Data'!$B$7:$R$2843,15,0)</f>
        <v>18.581</v>
      </c>
      <c r="Q26" s="66">
        <f t="shared" si="9"/>
        <v>6</v>
      </c>
      <c r="R26" s="65">
        <f>VLOOKUP($A26,'Return Data'!$B$7:$R$2843,16,0)</f>
        <v>14.776</v>
      </c>
      <c r="S26" s="67">
        <f t="shared" si="4"/>
        <v>21</v>
      </c>
    </row>
    <row r="27" spans="1:19" x14ac:dyDescent="0.3">
      <c r="A27" s="63" t="s">
        <v>1488</v>
      </c>
      <c r="B27" s="64">
        <f>VLOOKUP($A27,'Return Data'!$B$7:$R$2843,3,0)</f>
        <v>44326</v>
      </c>
      <c r="C27" s="65">
        <f>VLOOKUP($A27,'Return Data'!$B$7:$R$2843,4,0)</f>
        <v>92.846000000000004</v>
      </c>
      <c r="D27" s="65">
        <f>VLOOKUP($A27,'Return Data'!$B$7:$R$2843,10,0)</f>
        <v>11.3443</v>
      </c>
      <c r="E27" s="66">
        <f t="shared" si="0"/>
        <v>17</v>
      </c>
      <c r="F27" s="65">
        <f>VLOOKUP($A27,'Return Data'!$B$7:$R$2843,11,0)</f>
        <v>39.626199999999997</v>
      </c>
      <c r="G27" s="66">
        <f t="shared" si="11"/>
        <v>17</v>
      </c>
      <c r="H27" s="65">
        <f>VLOOKUP($A27,'Return Data'!$B$7:$R$2843,12,0)</f>
        <v>58.112200000000001</v>
      </c>
      <c r="I27" s="66">
        <f t="shared" si="5"/>
        <v>16</v>
      </c>
      <c r="J27" s="65">
        <f>VLOOKUP($A27,'Return Data'!$B$7:$R$2843,13,0)</f>
        <v>97.4619</v>
      </c>
      <c r="K27" s="66">
        <f t="shared" si="6"/>
        <v>19</v>
      </c>
      <c r="L27" s="65">
        <f>VLOOKUP($A27,'Return Data'!$B$7:$R$2843,17,0)</f>
        <v>31.434000000000001</v>
      </c>
      <c r="M27" s="66">
        <f t="shared" si="7"/>
        <v>8</v>
      </c>
      <c r="N27" s="65">
        <f>VLOOKUP($A27,'Return Data'!$B$7:$R$2843,14,0)</f>
        <v>14.283799999999999</v>
      </c>
      <c r="O27" s="66">
        <f t="shared" si="8"/>
        <v>4</v>
      </c>
      <c r="P27" s="65">
        <f>VLOOKUP($A27,'Return Data'!$B$7:$R$2843,15,0)</f>
        <v>22.339500000000001</v>
      </c>
      <c r="Q27" s="66">
        <f t="shared" si="9"/>
        <v>1</v>
      </c>
      <c r="R27" s="65">
        <f>VLOOKUP($A27,'Return Data'!$B$7:$R$2843,16,0)</f>
        <v>26.7744</v>
      </c>
      <c r="S27" s="67">
        <f t="shared" si="4"/>
        <v>7</v>
      </c>
    </row>
    <row r="28" spans="1:19" x14ac:dyDescent="0.3">
      <c r="A28" s="63" t="s">
        <v>1491</v>
      </c>
      <c r="B28" s="64">
        <f>VLOOKUP($A28,'Return Data'!$B$7:$R$2843,3,0)</f>
        <v>44326</v>
      </c>
      <c r="C28" s="65">
        <f>VLOOKUP($A28,'Return Data'!$B$7:$R$2843,4,0)</f>
        <v>121.08620000000001</v>
      </c>
      <c r="D28" s="65">
        <f>VLOOKUP($A28,'Return Data'!$B$7:$R$2843,10,0)</f>
        <v>14.921799999999999</v>
      </c>
      <c r="E28" s="66">
        <f t="shared" si="0"/>
        <v>7</v>
      </c>
      <c r="F28" s="65">
        <f>VLOOKUP($A28,'Return Data'!$B$7:$R$2843,11,0)</f>
        <v>43.661099999999998</v>
      </c>
      <c r="G28" s="66">
        <f t="shared" si="11"/>
        <v>14</v>
      </c>
      <c r="H28" s="65">
        <f>VLOOKUP($A28,'Return Data'!$B$7:$R$2843,12,0)</f>
        <v>61.556399999999996</v>
      </c>
      <c r="I28" s="66">
        <f t="shared" si="5"/>
        <v>11</v>
      </c>
      <c r="J28" s="65">
        <f>VLOOKUP($A28,'Return Data'!$B$7:$R$2843,13,0)</f>
        <v>109.693</v>
      </c>
      <c r="K28" s="66">
        <f t="shared" si="6"/>
        <v>10</v>
      </c>
      <c r="L28" s="65">
        <f>VLOOKUP($A28,'Return Data'!$B$7:$R$2843,17,0)</f>
        <v>21.875800000000002</v>
      </c>
      <c r="M28" s="66">
        <f t="shared" si="7"/>
        <v>15</v>
      </c>
      <c r="N28" s="65">
        <f>VLOOKUP($A28,'Return Data'!$B$7:$R$2843,14,0)</f>
        <v>4.5225</v>
      </c>
      <c r="O28" s="66">
        <f t="shared" si="8"/>
        <v>13</v>
      </c>
      <c r="P28" s="65">
        <f>VLOOKUP($A28,'Return Data'!$B$7:$R$2843,15,0)</f>
        <v>11.816700000000001</v>
      </c>
      <c r="Q28" s="66">
        <f t="shared" si="9"/>
        <v>14</v>
      </c>
      <c r="R28" s="65">
        <f>VLOOKUP($A28,'Return Data'!$B$7:$R$2843,16,0)</f>
        <v>16.202999999999999</v>
      </c>
      <c r="S28" s="67">
        <f t="shared" si="4"/>
        <v>18</v>
      </c>
    </row>
    <row r="29" spans="1:19" x14ac:dyDescent="0.3">
      <c r="A29" s="63" t="s">
        <v>1492</v>
      </c>
      <c r="B29" s="64">
        <f>VLOOKUP($A29,'Return Data'!$B$7:$R$2843,3,0)</f>
        <v>44326</v>
      </c>
      <c r="C29" s="65">
        <f>VLOOKUP($A29,'Return Data'!$B$7:$R$2843,4,0)</f>
        <v>17.169</v>
      </c>
      <c r="D29" s="65">
        <f>VLOOKUP($A29,'Return Data'!$B$7:$R$2843,10,0)</f>
        <v>18.393000000000001</v>
      </c>
      <c r="E29" s="66">
        <f t="shared" si="0"/>
        <v>2</v>
      </c>
      <c r="F29" s="65">
        <f>VLOOKUP($A29,'Return Data'!$B$7:$R$2843,11,0)</f>
        <v>47.252000000000002</v>
      </c>
      <c r="G29" s="66">
        <f t="shared" si="11"/>
        <v>6</v>
      </c>
      <c r="H29" s="65">
        <f>VLOOKUP($A29,'Return Data'!$B$7:$R$2843,12,0)</f>
        <v>61.058500000000002</v>
      </c>
      <c r="I29" s="66">
        <f t="shared" si="5"/>
        <v>12</v>
      </c>
      <c r="J29" s="65">
        <f>VLOOKUP($A29,'Return Data'!$B$7:$R$2843,13,0)</f>
        <v>103.709</v>
      </c>
      <c r="K29" s="66">
        <f t="shared" si="6"/>
        <v>14</v>
      </c>
      <c r="L29" s="65">
        <f>VLOOKUP($A29,'Return Data'!$B$7:$R$2843,17,0)</f>
        <v>28.5</v>
      </c>
      <c r="M29" s="66">
        <f t="shared" si="7"/>
        <v>10</v>
      </c>
      <c r="N29" s="65"/>
      <c r="O29" s="66"/>
      <c r="P29" s="65"/>
      <c r="Q29" s="66"/>
      <c r="R29" s="65">
        <f>VLOOKUP($A29,'Return Data'!$B$7:$R$2843,16,0)</f>
        <v>24.209800000000001</v>
      </c>
      <c r="S29" s="67">
        <f t="shared" si="4"/>
        <v>10</v>
      </c>
    </row>
    <row r="30" spans="1:19" x14ac:dyDescent="0.3">
      <c r="A30" s="63" t="s">
        <v>1494</v>
      </c>
      <c r="B30" s="64">
        <f>VLOOKUP($A30,'Return Data'!$B$7:$R$2843,3,0)</f>
        <v>44326</v>
      </c>
      <c r="C30" s="65">
        <f>VLOOKUP($A30,'Return Data'!$B$7:$R$2843,4,0)</f>
        <v>23.94</v>
      </c>
      <c r="D30" s="65">
        <f>VLOOKUP($A30,'Return Data'!$B$7:$R$2843,10,0)</f>
        <v>13.729200000000001</v>
      </c>
      <c r="E30" s="66">
        <f t="shared" si="0"/>
        <v>11</v>
      </c>
      <c r="F30" s="65">
        <f>VLOOKUP($A30,'Return Data'!$B$7:$R$2843,11,0)</f>
        <v>43.353299999999997</v>
      </c>
      <c r="G30" s="66">
        <f t="shared" si="11"/>
        <v>15</v>
      </c>
      <c r="H30" s="65">
        <f>VLOOKUP($A30,'Return Data'!$B$7:$R$2843,12,0)</f>
        <v>57.189799999999998</v>
      </c>
      <c r="I30" s="66">
        <f t="shared" si="5"/>
        <v>17</v>
      </c>
      <c r="J30" s="65">
        <f>VLOOKUP($A30,'Return Data'!$B$7:$R$2843,13,0)</f>
        <v>98.672200000000004</v>
      </c>
      <c r="K30" s="66">
        <f t="shared" si="6"/>
        <v>16</v>
      </c>
      <c r="L30" s="65">
        <f>VLOOKUP($A30,'Return Data'!$B$7:$R$2843,17,0)</f>
        <v>31.471399999999999</v>
      </c>
      <c r="M30" s="66">
        <f t="shared" si="7"/>
        <v>7</v>
      </c>
      <c r="N30" s="65">
        <f>VLOOKUP($A30,'Return Data'!$B$7:$R$2843,14,0)</f>
        <v>12.541</v>
      </c>
      <c r="O30" s="66">
        <f t="shared" si="8"/>
        <v>6</v>
      </c>
      <c r="P30" s="65">
        <f>VLOOKUP($A30,'Return Data'!$B$7:$R$2843,15,0)</f>
        <v>15.0152</v>
      </c>
      <c r="Q30" s="66">
        <f t="shared" si="9"/>
        <v>9</v>
      </c>
      <c r="R30" s="65">
        <f>VLOOKUP($A30,'Return Data'!$B$7:$R$2843,16,0)</f>
        <v>13.4442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13.838813043478259</v>
      </c>
      <c r="E32" s="74"/>
      <c r="F32" s="75">
        <f>AVERAGE(F8:F30)</f>
        <v>44.879304347826093</v>
      </c>
      <c r="G32" s="74"/>
      <c r="H32" s="75">
        <f>AVERAGE(H8:H30)</f>
        <v>62.355126086956538</v>
      </c>
      <c r="I32" s="74"/>
      <c r="J32" s="75">
        <f>AVERAGE(J8:J30)</f>
        <v>109.13086521739129</v>
      </c>
      <c r="K32" s="74"/>
      <c r="L32" s="75">
        <f>AVERAGE(L8:L30)</f>
        <v>28.766675000000003</v>
      </c>
      <c r="M32" s="74"/>
      <c r="N32" s="75">
        <f>AVERAGE(N8:N30)</f>
        <v>11.243053333333336</v>
      </c>
      <c r="O32" s="74"/>
      <c r="P32" s="75">
        <f>AVERAGE(P8:P30)</f>
        <v>16.814849999999996</v>
      </c>
      <c r="Q32" s="74"/>
      <c r="R32" s="75">
        <f>AVERAGE(R8:R30)</f>
        <v>23.820621739130438</v>
      </c>
      <c r="S32" s="76"/>
    </row>
    <row r="33" spans="1:19" x14ac:dyDescent="0.3">
      <c r="A33" s="73" t="s">
        <v>28</v>
      </c>
      <c r="B33" s="74"/>
      <c r="C33" s="74"/>
      <c r="D33" s="75">
        <f>MIN(D8:D30)</f>
        <v>5.5769000000000002</v>
      </c>
      <c r="E33" s="74"/>
      <c r="F33" s="75">
        <f>MIN(F8:F30)</f>
        <v>36.357500000000002</v>
      </c>
      <c r="G33" s="74"/>
      <c r="H33" s="75">
        <f>MIN(H8:H30)</f>
        <v>52.2104</v>
      </c>
      <c r="I33" s="74"/>
      <c r="J33" s="75">
        <f>MIN(J8:J30)</f>
        <v>84.228200000000001</v>
      </c>
      <c r="K33" s="74"/>
      <c r="L33" s="75">
        <f>MIN(L8:L30)</f>
        <v>16.733699999999999</v>
      </c>
      <c r="M33" s="74"/>
      <c r="N33" s="75">
        <f>MIN(N8:N30)</f>
        <v>3.6760000000000002</v>
      </c>
      <c r="O33" s="74"/>
      <c r="P33" s="75">
        <f>MIN(P8:P30)</f>
        <v>11.816700000000001</v>
      </c>
      <c r="Q33" s="74"/>
      <c r="R33" s="75">
        <f>MIN(R8:R30)</f>
        <v>9.3398000000000003</v>
      </c>
      <c r="S33" s="76"/>
    </row>
    <row r="34" spans="1:19" ht="15" thickBot="1" x14ac:dyDescent="0.35">
      <c r="A34" s="77" t="s">
        <v>29</v>
      </c>
      <c r="B34" s="78"/>
      <c r="C34" s="78"/>
      <c r="D34" s="79">
        <f>MAX(D8:D30)</f>
        <v>36.921999999999997</v>
      </c>
      <c r="E34" s="78"/>
      <c r="F34" s="79">
        <f>MAX(F8:F30)</f>
        <v>73.511600000000001</v>
      </c>
      <c r="G34" s="78"/>
      <c r="H34" s="79">
        <f>MAX(H8:H30)</f>
        <v>91.963700000000003</v>
      </c>
      <c r="I34" s="78"/>
      <c r="J34" s="79">
        <f>MAX(J8:J30)</f>
        <v>210.9864</v>
      </c>
      <c r="K34" s="78"/>
      <c r="L34" s="79">
        <f>MAX(L8:L30)</f>
        <v>52.163600000000002</v>
      </c>
      <c r="M34" s="78"/>
      <c r="N34" s="79">
        <f>MAX(N8:N30)</f>
        <v>28.1433</v>
      </c>
      <c r="O34" s="78"/>
      <c r="P34" s="79">
        <f>MAX(P8:P30)</f>
        <v>22.339500000000001</v>
      </c>
      <c r="Q34" s="78"/>
      <c r="R34" s="79">
        <f>MAX(R8:R30)</f>
        <v>61.412500000000001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44326</v>
      </c>
      <c r="C8" s="65">
        <f>VLOOKUP($A8,'Return Data'!$B$7:$R$2843,4,0)</f>
        <v>45.3354</v>
      </c>
      <c r="D8" s="65">
        <f>VLOOKUP($A8,'Return Data'!$B$7:$R$2843,10,0)</f>
        <v>14.3817</v>
      </c>
      <c r="E8" s="66">
        <f t="shared" ref="E8:E30" si="0">RANK(D8,D$8:D$30,0)</f>
        <v>8</v>
      </c>
      <c r="F8" s="65">
        <f>VLOOKUP($A8,'Return Data'!$B$7:$R$2843,11,0)</f>
        <v>45.342599999999997</v>
      </c>
      <c r="G8" s="66">
        <f t="shared" ref="G8" si="1">RANK(F8,F$8:F$30,0)</f>
        <v>8</v>
      </c>
      <c r="H8" s="65">
        <f>VLOOKUP($A8,'Return Data'!$B$7:$R$2843,12,0)</f>
        <v>65.927000000000007</v>
      </c>
      <c r="I8" s="66">
        <f t="shared" ref="I8" si="2">RANK(H8,H$8:H$30,0)</f>
        <v>3</v>
      </c>
      <c r="J8" s="65">
        <f>VLOOKUP($A8,'Return Data'!$B$7:$R$2843,13,0)</f>
        <v>109.19070000000001</v>
      </c>
      <c r="K8" s="66">
        <f t="shared" ref="K8" si="3">RANK(J8,J$8:J$30,0)</f>
        <v>6</v>
      </c>
      <c r="L8" s="65">
        <f>VLOOKUP($A8,'Return Data'!$B$7:$R$2843,17,0)</f>
        <v>16.820699999999999</v>
      </c>
      <c r="M8" s="66">
        <f>RANK(L8,L$8:L$30,0)</f>
        <v>19</v>
      </c>
      <c r="N8" s="65">
        <f>VLOOKUP($A8,'Return Data'!$B$7:$R$2843,14,0)</f>
        <v>2.4918</v>
      </c>
      <c r="O8" s="66">
        <f>RANK(N8,N$8:N$30,0)</f>
        <v>15</v>
      </c>
      <c r="P8" s="65">
        <f>VLOOKUP($A8,'Return Data'!$B$7:$R$2843,15,0)</f>
        <v>11.9519</v>
      </c>
      <c r="Q8" s="66">
        <f>RANK(P8,P$8:P$30,0)</f>
        <v>11</v>
      </c>
      <c r="R8" s="65">
        <f>VLOOKUP($A8,'Return Data'!$B$7:$R$2843,16,0)</f>
        <v>11.345700000000001</v>
      </c>
      <c r="S8" s="67">
        <f t="shared" ref="S8" si="4">RANK(R8,R$8:R$30,0)</f>
        <v>20</v>
      </c>
    </row>
    <row r="9" spans="1:20" x14ac:dyDescent="0.3">
      <c r="A9" s="63" t="s">
        <v>1453</v>
      </c>
      <c r="B9" s="64">
        <f>VLOOKUP($A9,'Return Data'!$B$7:$R$2843,3,0)</f>
        <v>44326</v>
      </c>
      <c r="C9" s="65">
        <f>VLOOKUP($A9,'Return Data'!$B$7:$R$2843,4,0)</f>
        <v>47.07</v>
      </c>
      <c r="D9" s="65">
        <f>VLOOKUP($A9,'Return Data'!$B$7:$R$2843,10,0)</f>
        <v>12.338900000000001</v>
      </c>
      <c r="E9" s="66">
        <f t="shared" si="0"/>
        <v>12</v>
      </c>
      <c r="F9" s="65">
        <f>VLOOKUP($A9,'Return Data'!$B$7:$R$2843,11,0)</f>
        <v>36.197899999999997</v>
      </c>
      <c r="G9" s="66">
        <f t="shared" ref="G9:G30" si="5">RANK(F9,F$8:F$30,0)</f>
        <v>22</v>
      </c>
      <c r="H9" s="65">
        <f>VLOOKUP($A9,'Return Data'!$B$7:$R$2843,12,0)</f>
        <v>53.773299999999999</v>
      </c>
      <c r="I9" s="66">
        <f t="shared" ref="I9:I30" si="6">RANK(H9,H$8:H$30,0)</f>
        <v>21</v>
      </c>
      <c r="J9" s="65">
        <f>VLOOKUP($A9,'Return Data'!$B$7:$R$2843,13,0)</f>
        <v>82.796099999999996</v>
      </c>
      <c r="K9" s="66">
        <f t="shared" ref="K9:K30" si="7">RANK(J9,J$8:J$30,0)</f>
        <v>22</v>
      </c>
      <c r="L9" s="65">
        <f>VLOOKUP($A9,'Return Data'!$B$7:$R$2843,17,0)</f>
        <v>31.3551</v>
      </c>
      <c r="M9" s="66">
        <f t="shared" ref="M9:M30" si="8">RANK(L9,L$8:L$30,0)</f>
        <v>6</v>
      </c>
      <c r="N9" s="65">
        <f>VLOOKUP($A9,'Return Data'!$B$7:$R$2843,14,0)</f>
        <v>18.814299999999999</v>
      </c>
      <c r="O9" s="66">
        <f t="shared" ref="O9:O30" si="9">RANK(N9,N$8:N$30,0)</f>
        <v>2</v>
      </c>
      <c r="P9" s="65">
        <f>VLOOKUP($A9,'Return Data'!$B$7:$R$2843,15,0)</f>
        <v>18.659400000000002</v>
      </c>
      <c r="Q9" s="66">
        <f t="shared" ref="Q9:Q30" si="10">RANK(P9,P$8:P$30,0)</f>
        <v>3</v>
      </c>
      <c r="R9" s="65">
        <f>VLOOKUP($A9,'Return Data'!$B$7:$R$2843,16,0)</f>
        <v>23.114599999999999</v>
      </c>
      <c r="S9" s="67">
        <f t="shared" ref="S9:S30" si="11">RANK(R9,R$8:R$30,0)</f>
        <v>7</v>
      </c>
    </row>
    <row r="10" spans="1:20" x14ac:dyDescent="0.3">
      <c r="A10" s="63" t="s">
        <v>1455</v>
      </c>
      <c r="B10" s="64">
        <f>VLOOKUP($A10,'Return Data'!$B$7:$R$2843,3,0)</f>
        <v>44326</v>
      </c>
      <c r="C10" s="65">
        <f>VLOOKUP($A10,'Return Data'!$B$7:$R$2843,4,0)</f>
        <v>20.07</v>
      </c>
      <c r="D10" s="65">
        <f>VLOOKUP($A10,'Return Data'!$B$7:$R$2843,10,0)</f>
        <v>16.145800000000001</v>
      </c>
      <c r="E10" s="66">
        <f t="shared" si="0"/>
        <v>6</v>
      </c>
      <c r="F10" s="65">
        <f>VLOOKUP($A10,'Return Data'!$B$7:$R$2843,11,0)</f>
        <v>43.974200000000003</v>
      </c>
      <c r="G10" s="66">
        <f t="shared" si="5"/>
        <v>10</v>
      </c>
      <c r="H10" s="65">
        <f>VLOOKUP($A10,'Return Data'!$B$7:$R$2843,12,0)</f>
        <v>62.116300000000003</v>
      </c>
      <c r="I10" s="66">
        <f t="shared" si="6"/>
        <v>8</v>
      </c>
      <c r="J10" s="65">
        <f>VLOOKUP($A10,'Return Data'!$B$7:$R$2843,13,0)</f>
        <v>107.97929999999999</v>
      </c>
      <c r="K10" s="66">
        <f t="shared" si="7"/>
        <v>7</v>
      </c>
      <c r="L10" s="65">
        <f>VLOOKUP($A10,'Return Data'!$B$7:$R$2843,17,0)</f>
        <v>40.829799999999999</v>
      </c>
      <c r="M10" s="66">
        <f t="shared" si="8"/>
        <v>2</v>
      </c>
      <c r="N10" s="65"/>
      <c r="O10" s="66"/>
      <c r="P10" s="65"/>
      <c r="Q10" s="66"/>
      <c r="R10" s="65">
        <f>VLOOKUP($A10,'Return Data'!$B$7:$R$2843,16,0)</f>
        <v>33.811900000000001</v>
      </c>
      <c r="S10" s="67">
        <f t="shared" si="11"/>
        <v>2</v>
      </c>
    </row>
    <row r="11" spans="1:20" x14ac:dyDescent="0.3">
      <c r="A11" s="63" t="s">
        <v>1457</v>
      </c>
      <c r="B11" s="64">
        <f>VLOOKUP($A11,'Return Data'!$B$7:$R$2843,3,0)</f>
        <v>44326</v>
      </c>
      <c r="C11" s="65">
        <f>VLOOKUP($A11,'Return Data'!$B$7:$R$2843,4,0)</f>
        <v>17.05</v>
      </c>
      <c r="D11" s="65">
        <f>VLOOKUP($A11,'Return Data'!$B$7:$R$2843,10,0)</f>
        <v>17.586200000000002</v>
      </c>
      <c r="E11" s="66">
        <f t="shared" si="0"/>
        <v>3</v>
      </c>
      <c r="F11" s="65">
        <f>VLOOKUP($A11,'Return Data'!$B$7:$R$2843,11,0)</f>
        <v>44.982999999999997</v>
      </c>
      <c r="G11" s="66">
        <f t="shared" si="5"/>
        <v>9</v>
      </c>
      <c r="H11" s="65">
        <f>VLOOKUP($A11,'Return Data'!$B$7:$R$2843,12,0)</f>
        <v>62.381</v>
      </c>
      <c r="I11" s="66">
        <f t="shared" si="6"/>
        <v>7</v>
      </c>
      <c r="J11" s="65">
        <f>VLOOKUP($A11,'Return Data'!$B$7:$R$2843,13,0)</f>
        <v>110.49379999999999</v>
      </c>
      <c r="K11" s="66">
        <f t="shared" si="7"/>
        <v>4</v>
      </c>
      <c r="L11" s="65">
        <f>VLOOKUP($A11,'Return Data'!$B$7:$R$2843,17,0)</f>
        <v>31.383600000000001</v>
      </c>
      <c r="M11" s="66">
        <f t="shared" si="8"/>
        <v>5</v>
      </c>
      <c r="N11" s="65"/>
      <c r="O11" s="66"/>
      <c r="P11" s="65"/>
      <c r="Q11" s="66"/>
      <c r="R11" s="65">
        <f>VLOOKUP($A11,'Return Data'!$B$7:$R$2843,16,0)</f>
        <v>26.992599999999999</v>
      </c>
      <c r="S11" s="67">
        <f t="shared" si="11"/>
        <v>5</v>
      </c>
    </row>
    <row r="12" spans="1:20" x14ac:dyDescent="0.3">
      <c r="A12" s="63" t="s">
        <v>1459</v>
      </c>
      <c r="B12" s="64">
        <f>VLOOKUP($A12,'Return Data'!$B$7:$R$2843,3,0)</f>
        <v>44326</v>
      </c>
      <c r="C12" s="65">
        <f>VLOOKUP($A12,'Return Data'!$B$7:$R$2843,4,0)</f>
        <v>84.917000000000002</v>
      </c>
      <c r="D12" s="65">
        <f>VLOOKUP($A12,'Return Data'!$B$7:$R$2843,10,0)</f>
        <v>13.805400000000001</v>
      </c>
      <c r="E12" s="66">
        <f t="shared" si="0"/>
        <v>9</v>
      </c>
      <c r="F12" s="65">
        <f>VLOOKUP($A12,'Return Data'!$B$7:$R$2843,11,0)</f>
        <v>37.575299999999999</v>
      </c>
      <c r="G12" s="66">
        <f t="shared" si="5"/>
        <v>20</v>
      </c>
      <c r="H12" s="65">
        <f>VLOOKUP($A12,'Return Data'!$B$7:$R$2843,12,0)</f>
        <v>54.842199999999998</v>
      </c>
      <c r="I12" s="66">
        <f t="shared" si="6"/>
        <v>19</v>
      </c>
      <c r="J12" s="65">
        <f>VLOOKUP($A12,'Return Data'!$B$7:$R$2843,13,0)</f>
        <v>103.7649</v>
      </c>
      <c r="K12" s="66">
        <f t="shared" si="7"/>
        <v>12</v>
      </c>
      <c r="L12" s="65">
        <f>VLOOKUP($A12,'Return Data'!$B$7:$R$2843,17,0)</f>
        <v>26.2773</v>
      </c>
      <c r="M12" s="66">
        <f t="shared" si="8"/>
        <v>10</v>
      </c>
      <c r="N12" s="65">
        <f>VLOOKUP($A12,'Return Data'!$B$7:$R$2843,14,0)</f>
        <v>9.4281000000000006</v>
      </c>
      <c r="O12" s="66">
        <f t="shared" si="9"/>
        <v>8</v>
      </c>
      <c r="P12" s="65">
        <f>VLOOKUP($A12,'Return Data'!$B$7:$R$2843,15,0)</f>
        <v>14.227399999999999</v>
      </c>
      <c r="Q12" s="66">
        <f t="shared" si="10"/>
        <v>9</v>
      </c>
      <c r="R12" s="65">
        <f>VLOOKUP($A12,'Return Data'!$B$7:$R$2843,16,0)</f>
        <v>16.617000000000001</v>
      </c>
      <c r="S12" s="67">
        <f t="shared" si="11"/>
        <v>14</v>
      </c>
    </row>
    <row r="13" spans="1:20" x14ac:dyDescent="0.3">
      <c r="A13" s="63" t="s">
        <v>1461</v>
      </c>
      <c r="B13" s="64">
        <f>VLOOKUP($A13,'Return Data'!$B$7:$R$2843,3,0)</f>
        <v>44326</v>
      </c>
      <c r="C13" s="65">
        <f>VLOOKUP($A13,'Return Data'!$B$7:$R$2843,4,0)</f>
        <v>18.684999999999999</v>
      </c>
      <c r="D13" s="65">
        <f>VLOOKUP($A13,'Return Data'!$B$7:$R$2843,10,0)</f>
        <v>12.0741</v>
      </c>
      <c r="E13" s="66">
        <f t="shared" si="0"/>
        <v>14</v>
      </c>
      <c r="F13" s="65">
        <f>VLOOKUP($A13,'Return Data'!$B$7:$R$2843,11,0)</f>
        <v>45.351999999999997</v>
      </c>
      <c r="G13" s="66">
        <f t="shared" si="5"/>
        <v>7</v>
      </c>
      <c r="H13" s="65">
        <f>VLOOKUP($A13,'Return Data'!$B$7:$R$2843,12,0)</f>
        <v>58.926600000000001</v>
      </c>
      <c r="I13" s="66">
        <f t="shared" si="6"/>
        <v>13</v>
      </c>
      <c r="J13" s="65">
        <f>VLOOKUP($A13,'Return Data'!$B$7:$R$2843,13,0)</f>
        <v>102.7012</v>
      </c>
      <c r="K13" s="66">
        <f t="shared" si="7"/>
        <v>13</v>
      </c>
      <c r="L13" s="65">
        <f>VLOOKUP($A13,'Return Data'!$B$7:$R$2843,17,0)</f>
        <v>32.423699999999997</v>
      </c>
      <c r="M13" s="66">
        <f t="shared" si="8"/>
        <v>4</v>
      </c>
      <c r="N13" s="65"/>
      <c r="O13" s="66"/>
      <c r="P13" s="65"/>
      <c r="Q13" s="66"/>
      <c r="R13" s="65">
        <f>VLOOKUP($A13,'Return Data'!$B$7:$R$2843,16,0)</f>
        <v>31.949300000000001</v>
      </c>
      <c r="S13" s="67">
        <f t="shared" si="11"/>
        <v>4</v>
      </c>
    </row>
    <row r="14" spans="1:20" x14ac:dyDescent="0.3">
      <c r="A14" s="63" t="s">
        <v>1462</v>
      </c>
      <c r="B14" s="64">
        <f>VLOOKUP($A14,'Return Data'!$B$7:$R$2843,3,0)</f>
        <v>44326</v>
      </c>
      <c r="C14" s="65">
        <f>VLOOKUP($A14,'Return Data'!$B$7:$R$2843,4,0)</f>
        <v>69.793599999999998</v>
      </c>
      <c r="D14" s="65">
        <f>VLOOKUP($A14,'Return Data'!$B$7:$R$2843,10,0)</f>
        <v>7.9728000000000003</v>
      </c>
      <c r="E14" s="66">
        <f t="shared" si="0"/>
        <v>21</v>
      </c>
      <c r="F14" s="65">
        <f>VLOOKUP($A14,'Return Data'!$B$7:$R$2843,11,0)</f>
        <v>38.489800000000002</v>
      </c>
      <c r="G14" s="66">
        <f t="shared" si="5"/>
        <v>18</v>
      </c>
      <c r="H14" s="65">
        <f>VLOOKUP($A14,'Return Data'!$B$7:$R$2843,12,0)</f>
        <v>62.871299999999998</v>
      </c>
      <c r="I14" s="66">
        <f t="shared" si="6"/>
        <v>6</v>
      </c>
      <c r="J14" s="65">
        <f>VLOOKUP($A14,'Return Data'!$B$7:$R$2843,13,0)</f>
        <v>96.621099999999998</v>
      </c>
      <c r="K14" s="66">
        <f t="shared" si="7"/>
        <v>17</v>
      </c>
      <c r="L14" s="65">
        <f>VLOOKUP($A14,'Return Data'!$B$7:$R$2843,17,0)</f>
        <v>15.714700000000001</v>
      </c>
      <c r="M14" s="66">
        <f t="shared" si="8"/>
        <v>20</v>
      </c>
      <c r="N14" s="65">
        <f>VLOOKUP($A14,'Return Data'!$B$7:$R$2843,14,0)</f>
        <v>4.6612</v>
      </c>
      <c r="O14" s="66">
        <f t="shared" si="9"/>
        <v>12</v>
      </c>
      <c r="P14" s="65">
        <f>VLOOKUP($A14,'Return Data'!$B$7:$R$2843,15,0)</f>
        <v>11.460599999999999</v>
      </c>
      <c r="Q14" s="66">
        <f t="shared" si="10"/>
        <v>12</v>
      </c>
      <c r="R14" s="65">
        <f>VLOOKUP($A14,'Return Data'!$B$7:$R$2843,16,0)</f>
        <v>13.510999999999999</v>
      </c>
      <c r="S14" s="67">
        <f t="shared" si="11"/>
        <v>17</v>
      </c>
    </row>
    <row r="15" spans="1:20" x14ac:dyDescent="0.3">
      <c r="A15" s="63" t="s">
        <v>1465</v>
      </c>
      <c r="B15" s="64">
        <f>VLOOKUP($A15,'Return Data'!$B$7:$R$2843,3,0)</f>
        <v>44326</v>
      </c>
      <c r="C15" s="65">
        <f>VLOOKUP($A15,'Return Data'!$B$7:$R$2843,4,0)</f>
        <v>57.100999999999999</v>
      </c>
      <c r="D15" s="65">
        <f>VLOOKUP($A15,'Return Data'!$B$7:$R$2843,10,0)</f>
        <v>11.121700000000001</v>
      </c>
      <c r="E15" s="66">
        <f t="shared" si="0"/>
        <v>16</v>
      </c>
      <c r="F15" s="65">
        <f>VLOOKUP($A15,'Return Data'!$B$7:$R$2843,11,0)</f>
        <v>47.190300000000001</v>
      </c>
      <c r="G15" s="66">
        <f t="shared" si="5"/>
        <v>5</v>
      </c>
      <c r="H15" s="65">
        <f>VLOOKUP($A15,'Return Data'!$B$7:$R$2843,12,0)</f>
        <v>61.347799999999999</v>
      </c>
      <c r="I15" s="66">
        <f t="shared" si="6"/>
        <v>10</v>
      </c>
      <c r="J15" s="65">
        <f>VLOOKUP($A15,'Return Data'!$B$7:$R$2843,13,0)</f>
        <v>105.7323</v>
      </c>
      <c r="K15" s="66">
        <f t="shared" si="7"/>
        <v>11</v>
      </c>
      <c r="L15" s="65">
        <f>VLOOKUP($A15,'Return Data'!$B$7:$R$2843,17,0)</f>
        <v>17.094200000000001</v>
      </c>
      <c r="M15" s="66">
        <f t="shared" si="8"/>
        <v>18</v>
      </c>
      <c r="N15" s="65">
        <f>VLOOKUP($A15,'Return Data'!$B$7:$R$2843,14,0)</f>
        <v>6.8261000000000003</v>
      </c>
      <c r="O15" s="66">
        <f t="shared" si="9"/>
        <v>9</v>
      </c>
      <c r="P15" s="65">
        <f>VLOOKUP($A15,'Return Data'!$B$7:$R$2843,15,0)</f>
        <v>16.692699999999999</v>
      </c>
      <c r="Q15" s="66">
        <f t="shared" si="10"/>
        <v>7</v>
      </c>
      <c r="R15" s="65">
        <f>VLOOKUP($A15,'Return Data'!$B$7:$R$2843,16,0)</f>
        <v>14.2133</v>
      </c>
      <c r="S15" s="67">
        <f t="shared" si="11"/>
        <v>16</v>
      </c>
    </row>
    <row r="16" spans="1:20" x14ac:dyDescent="0.3">
      <c r="A16" s="63" t="s">
        <v>1466</v>
      </c>
      <c r="B16" s="64">
        <f>VLOOKUP($A16,'Return Data'!$B$7:$R$2843,3,0)</f>
        <v>44326</v>
      </c>
      <c r="C16" s="65">
        <f>VLOOKUP($A16,'Return Data'!$B$7:$R$2843,4,0)</f>
        <v>66.010199999999998</v>
      </c>
      <c r="D16" s="65">
        <f>VLOOKUP($A16,'Return Data'!$B$7:$R$2843,10,0)</f>
        <v>7.7788000000000004</v>
      </c>
      <c r="E16" s="66">
        <f t="shared" si="0"/>
        <v>22</v>
      </c>
      <c r="F16" s="65">
        <f>VLOOKUP($A16,'Return Data'!$B$7:$R$2843,11,0)</f>
        <v>35.397799999999997</v>
      </c>
      <c r="G16" s="66">
        <f t="shared" si="5"/>
        <v>23</v>
      </c>
      <c r="H16" s="65">
        <f>VLOOKUP($A16,'Return Data'!$B$7:$R$2843,12,0)</f>
        <v>55.495600000000003</v>
      </c>
      <c r="I16" s="66">
        <f t="shared" si="6"/>
        <v>18</v>
      </c>
      <c r="J16" s="65">
        <f>VLOOKUP($A16,'Return Data'!$B$7:$R$2843,13,0)</f>
        <v>97.956599999999995</v>
      </c>
      <c r="K16" s="66">
        <f t="shared" si="7"/>
        <v>15</v>
      </c>
      <c r="L16" s="65">
        <f>VLOOKUP($A16,'Return Data'!$B$7:$R$2843,17,0)</f>
        <v>18.507100000000001</v>
      </c>
      <c r="M16" s="66">
        <f t="shared" si="8"/>
        <v>17</v>
      </c>
      <c r="N16" s="65">
        <f>VLOOKUP($A16,'Return Data'!$B$7:$R$2843,14,0)</f>
        <v>2.5150999999999999</v>
      </c>
      <c r="O16" s="66">
        <f t="shared" si="9"/>
        <v>14</v>
      </c>
      <c r="P16" s="65">
        <f>VLOOKUP($A16,'Return Data'!$B$7:$R$2843,15,0)</f>
        <v>11.148300000000001</v>
      </c>
      <c r="Q16" s="66">
        <f t="shared" si="10"/>
        <v>13</v>
      </c>
      <c r="R16" s="65">
        <f>VLOOKUP($A16,'Return Data'!$B$7:$R$2843,16,0)</f>
        <v>12.5303</v>
      </c>
      <c r="S16" s="67">
        <f t="shared" si="11"/>
        <v>19</v>
      </c>
    </row>
    <row r="17" spans="1:19" x14ac:dyDescent="0.3">
      <c r="A17" s="63" t="s">
        <v>1468</v>
      </c>
      <c r="B17" s="64">
        <f>VLOOKUP($A17,'Return Data'!$B$7:$R$2843,3,0)</f>
        <v>44326</v>
      </c>
      <c r="C17" s="65">
        <f>VLOOKUP($A17,'Return Data'!$B$7:$R$2843,4,0)</f>
        <v>38.07</v>
      </c>
      <c r="D17" s="65">
        <f>VLOOKUP($A17,'Return Data'!$B$7:$R$2843,10,0)</f>
        <v>8.2149000000000001</v>
      </c>
      <c r="E17" s="66">
        <f t="shared" si="0"/>
        <v>20</v>
      </c>
      <c r="F17" s="65">
        <f>VLOOKUP($A17,'Return Data'!$B$7:$R$2843,11,0)</f>
        <v>42.798200000000001</v>
      </c>
      <c r="G17" s="66">
        <f t="shared" si="5"/>
        <v>15</v>
      </c>
      <c r="H17" s="65">
        <f>VLOOKUP($A17,'Return Data'!$B$7:$R$2843,12,0)</f>
        <v>61.862200000000001</v>
      </c>
      <c r="I17" s="66">
        <f t="shared" si="6"/>
        <v>9</v>
      </c>
      <c r="J17" s="65">
        <f>VLOOKUP($A17,'Return Data'!$B$7:$R$2843,13,0)</f>
        <v>109.98350000000001</v>
      </c>
      <c r="K17" s="66">
        <f t="shared" si="7"/>
        <v>5</v>
      </c>
      <c r="L17" s="65">
        <f>VLOOKUP($A17,'Return Data'!$B$7:$R$2843,17,0)</f>
        <v>25.205300000000001</v>
      </c>
      <c r="M17" s="66">
        <f t="shared" si="8"/>
        <v>12</v>
      </c>
      <c r="N17" s="65">
        <f>VLOOKUP($A17,'Return Data'!$B$7:$R$2843,14,0)</f>
        <v>9.9680999999999997</v>
      </c>
      <c r="O17" s="66">
        <f t="shared" si="9"/>
        <v>7</v>
      </c>
      <c r="P17" s="65">
        <f>VLOOKUP($A17,'Return Data'!$B$7:$R$2843,15,0)</f>
        <v>14.8551</v>
      </c>
      <c r="Q17" s="66">
        <f t="shared" si="10"/>
        <v>8</v>
      </c>
      <c r="R17" s="65">
        <f>VLOOKUP($A17,'Return Data'!$B$7:$R$2843,16,0)</f>
        <v>10.3531</v>
      </c>
      <c r="S17" s="67">
        <f t="shared" si="11"/>
        <v>22</v>
      </c>
    </row>
    <row r="18" spans="1:19" x14ac:dyDescent="0.3">
      <c r="A18" s="63" t="s">
        <v>1470</v>
      </c>
      <c r="B18" s="64">
        <f>VLOOKUP($A18,'Return Data'!$B$7:$R$2843,3,0)</f>
        <v>44326</v>
      </c>
      <c r="C18" s="65">
        <f>VLOOKUP($A18,'Return Data'!$B$7:$R$2843,4,0)</f>
        <v>13.21</v>
      </c>
      <c r="D18" s="65">
        <f>VLOOKUP($A18,'Return Data'!$B$7:$R$2843,10,0)</f>
        <v>13.683299999999999</v>
      </c>
      <c r="E18" s="66">
        <f t="shared" si="0"/>
        <v>10</v>
      </c>
      <c r="F18" s="65">
        <f>VLOOKUP($A18,'Return Data'!$B$7:$R$2843,11,0)</f>
        <v>43.1203</v>
      </c>
      <c r="G18" s="66">
        <f t="shared" si="5"/>
        <v>12</v>
      </c>
      <c r="H18" s="65">
        <f>VLOOKUP($A18,'Return Data'!$B$7:$R$2843,12,0)</f>
        <v>57.6372</v>
      </c>
      <c r="I18" s="66">
        <f t="shared" si="6"/>
        <v>14</v>
      </c>
      <c r="J18" s="65">
        <f>VLOOKUP($A18,'Return Data'!$B$7:$R$2843,13,0)</f>
        <v>91.727099999999993</v>
      </c>
      <c r="K18" s="66">
        <f t="shared" si="7"/>
        <v>20</v>
      </c>
      <c r="L18" s="65">
        <f>VLOOKUP($A18,'Return Data'!$B$7:$R$2843,17,0)</f>
        <v>21.052900000000001</v>
      </c>
      <c r="M18" s="66">
        <f t="shared" si="8"/>
        <v>14</v>
      </c>
      <c r="N18" s="65">
        <f>VLOOKUP($A18,'Return Data'!$B$7:$R$2843,14,0)</f>
        <v>6.8067000000000002</v>
      </c>
      <c r="O18" s="66">
        <f t="shared" si="9"/>
        <v>10</v>
      </c>
      <c r="P18" s="65"/>
      <c r="Q18" s="66"/>
      <c r="R18" s="65">
        <f>VLOOKUP($A18,'Return Data'!$B$7:$R$2843,16,0)</f>
        <v>7.4234</v>
      </c>
      <c r="S18" s="67">
        <f t="shared" si="11"/>
        <v>23</v>
      </c>
    </row>
    <row r="19" spans="1:19" x14ac:dyDescent="0.3">
      <c r="A19" s="63" t="s">
        <v>1473</v>
      </c>
      <c r="B19" s="64">
        <f>VLOOKUP($A19,'Return Data'!$B$7:$R$2843,3,0)</f>
        <v>44326</v>
      </c>
      <c r="C19" s="65">
        <f>VLOOKUP($A19,'Return Data'!$B$7:$R$2843,4,0)</f>
        <v>17.399999999999999</v>
      </c>
      <c r="D19" s="65">
        <f>VLOOKUP($A19,'Return Data'!$B$7:$R$2843,10,0)</f>
        <v>9.5717999999999996</v>
      </c>
      <c r="E19" s="66">
        <f t="shared" si="0"/>
        <v>18</v>
      </c>
      <c r="F19" s="65">
        <f>VLOOKUP($A19,'Return Data'!$B$7:$R$2843,11,0)</f>
        <v>37.007899999999999</v>
      </c>
      <c r="G19" s="66">
        <f t="shared" si="5"/>
        <v>21</v>
      </c>
      <c r="H19" s="65">
        <f>VLOOKUP($A19,'Return Data'!$B$7:$R$2843,12,0)</f>
        <v>53.982300000000002</v>
      </c>
      <c r="I19" s="66">
        <f t="shared" si="6"/>
        <v>20</v>
      </c>
      <c r="J19" s="65">
        <f>VLOOKUP($A19,'Return Data'!$B$7:$R$2843,13,0)</f>
        <v>93.763900000000007</v>
      </c>
      <c r="K19" s="66">
        <f t="shared" si="7"/>
        <v>19</v>
      </c>
      <c r="L19" s="65"/>
      <c r="M19" s="66"/>
      <c r="N19" s="65"/>
      <c r="O19" s="66"/>
      <c r="P19" s="65"/>
      <c r="Q19" s="66"/>
      <c r="R19" s="65">
        <f>VLOOKUP($A19,'Return Data'!$B$7:$R$2843,16,0)</f>
        <v>58.323900000000002</v>
      </c>
      <c r="S19" s="67">
        <f t="shared" si="11"/>
        <v>1</v>
      </c>
    </row>
    <row r="20" spans="1:19" x14ac:dyDescent="0.3">
      <c r="A20" s="63" t="s">
        <v>1475</v>
      </c>
      <c r="B20" s="64">
        <f>VLOOKUP($A20,'Return Data'!$B$7:$R$2843,3,0)</f>
        <v>44326</v>
      </c>
      <c r="C20" s="65">
        <f>VLOOKUP($A20,'Return Data'!$B$7:$R$2843,4,0)</f>
        <v>15.8</v>
      </c>
      <c r="D20" s="65">
        <f>VLOOKUP($A20,'Return Data'!$B$7:$R$2843,10,0)</f>
        <v>5.1231</v>
      </c>
      <c r="E20" s="66">
        <f t="shared" si="0"/>
        <v>23</v>
      </c>
      <c r="F20" s="65">
        <f>VLOOKUP($A20,'Return Data'!$B$7:$R$2843,11,0)</f>
        <v>40.444400000000002</v>
      </c>
      <c r="G20" s="66">
        <f t="shared" si="5"/>
        <v>16</v>
      </c>
      <c r="H20" s="65">
        <f>VLOOKUP($A20,'Return Data'!$B$7:$R$2843,12,0)</f>
        <v>51.196199999999997</v>
      </c>
      <c r="I20" s="66">
        <f t="shared" si="6"/>
        <v>22</v>
      </c>
      <c r="J20" s="65">
        <f>VLOOKUP($A20,'Return Data'!$B$7:$R$2843,13,0)</f>
        <v>81.192700000000002</v>
      </c>
      <c r="K20" s="66">
        <f t="shared" si="7"/>
        <v>23</v>
      </c>
      <c r="L20" s="65">
        <f>VLOOKUP($A20,'Return Data'!$B$7:$R$2843,17,0)</f>
        <v>24.9742</v>
      </c>
      <c r="M20" s="66">
        <f t="shared" si="8"/>
        <v>13</v>
      </c>
      <c r="N20" s="65"/>
      <c r="O20" s="66"/>
      <c r="P20" s="65"/>
      <c r="Q20" s="66"/>
      <c r="R20" s="65">
        <f>VLOOKUP($A20,'Return Data'!$B$7:$R$2843,16,0)</f>
        <v>19.828199999999999</v>
      </c>
      <c r="S20" s="67">
        <f t="shared" si="11"/>
        <v>10</v>
      </c>
    </row>
    <row r="21" spans="1:19" x14ac:dyDescent="0.3">
      <c r="A21" s="63" t="s">
        <v>1477</v>
      </c>
      <c r="B21" s="64">
        <f>VLOOKUP($A21,'Return Data'!$B$7:$R$2843,3,0)</f>
        <v>44326</v>
      </c>
      <c r="C21" s="65">
        <f>VLOOKUP($A21,'Return Data'!$B$7:$R$2843,4,0)</f>
        <v>13.334300000000001</v>
      </c>
      <c r="D21" s="65">
        <f>VLOOKUP($A21,'Return Data'!$B$7:$R$2843,10,0)</f>
        <v>8.7405000000000008</v>
      </c>
      <c r="E21" s="66">
        <f t="shared" si="0"/>
        <v>19</v>
      </c>
      <c r="F21" s="65">
        <f>VLOOKUP($A21,'Return Data'!$B$7:$R$2843,11,0)</f>
        <v>37.854999999999997</v>
      </c>
      <c r="G21" s="66">
        <f t="shared" si="5"/>
        <v>19</v>
      </c>
      <c r="H21" s="65">
        <f>VLOOKUP($A21,'Return Data'!$B$7:$R$2843,12,0)</f>
        <v>49.742800000000003</v>
      </c>
      <c r="I21" s="66">
        <f t="shared" si="6"/>
        <v>23</v>
      </c>
      <c r="J21" s="65">
        <f>VLOOKUP($A21,'Return Data'!$B$7:$R$2843,13,0)</f>
        <v>90.838999999999999</v>
      </c>
      <c r="K21" s="66">
        <f t="shared" si="7"/>
        <v>21</v>
      </c>
      <c r="L21" s="65"/>
      <c r="M21" s="66"/>
      <c r="N21" s="65"/>
      <c r="O21" s="66"/>
      <c r="P21" s="65"/>
      <c r="Q21" s="66"/>
      <c r="R21" s="65">
        <f>VLOOKUP($A21,'Return Data'!$B$7:$R$2843,16,0)</f>
        <v>26.420400000000001</v>
      </c>
      <c r="S21" s="67">
        <f t="shared" si="11"/>
        <v>6</v>
      </c>
    </row>
    <row r="22" spans="1:19" x14ac:dyDescent="0.3">
      <c r="A22" s="63" t="s">
        <v>1478</v>
      </c>
      <c r="B22" s="64">
        <f>VLOOKUP($A22,'Return Data'!$B$7:$R$2843,3,0)</f>
        <v>44326</v>
      </c>
      <c r="C22" s="65">
        <f>VLOOKUP($A22,'Return Data'!$B$7:$R$2843,4,0)</f>
        <v>125.37</v>
      </c>
      <c r="D22" s="65">
        <f>VLOOKUP($A22,'Return Data'!$B$7:$R$2843,10,0)</f>
        <v>12.2964</v>
      </c>
      <c r="E22" s="66">
        <f t="shared" si="0"/>
        <v>13</v>
      </c>
      <c r="F22" s="65">
        <f>VLOOKUP($A22,'Return Data'!$B$7:$R$2843,11,0)</f>
        <v>49.799300000000002</v>
      </c>
      <c r="G22" s="66">
        <f t="shared" si="5"/>
        <v>3</v>
      </c>
      <c r="H22" s="65">
        <f>VLOOKUP($A22,'Return Data'!$B$7:$R$2843,12,0)</f>
        <v>74.807199999999995</v>
      </c>
      <c r="I22" s="66">
        <f t="shared" si="6"/>
        <v>2</v>
      </c>
      <c r="J22" s="65">
        <f>VLOOKUP($A22,'Return Data'!$B$7:$R$2843,13,0)</f>
        <v>125.7821</v>
      </c>
      <c r="K22" s="66">
        <f t="shared" si="7"/>
        <v>2</v>
      </c>
      <c r="L22" s="65">
        <f>VLOOKUP($A22,'Return Data'!$B$7:$R$2843,17,0)</f>
        <v>35.672499999999999</v>
      </c>
      <c r="M22" s="66">
        <f t="shared" si="8"/>
        <v>3</v>
      </c>
      <c r="N22" s="65">
        <f>VLOOKUP($A22,'Return Data'!$B$7:$R$2843,14,0)</f>
        <v>15.808</v>
      </c>
      <c r="O22" s="66">
        <f t="shared" si="9"/>
        <v>3</v>
      </c>
      <c r="P22" s="65">
        <f>VLOOKUP($A22,'Return Data'!$B$7:$R$2843,15,0)</f>
        <v>18.3934</v>
      </c>
      <c r="Q22" s="66">
        <f t="shared" si="10"/>
        <v>4</v>
      </c>
      <c r="R22" s="65">
        <f>VLOOKUP($A22,'Return Data'!$B$7:$R$2843,16,0)</f>
        <v>16.8748</v>
      </c>
      <c r="S22" s="67">
        <f t="shared" si="11"/>
        <v>13</v>
      </c>
    </row>
    <row r="23" spans="1:19" x14ac:dyDescent="0.3">
      <c r="A23" s="63" t="s">
        <v>1481</v>
      </c>
      <c r="B23" s="64">
        <f>VLOOKUP($A23,'Return Data'!$B$7:$R$2843,3,0)</f>
        <v>44326</v>
      </c>
      <c r="C23" s="65">
        <f>VLOOKUP($A23,'Return Data'!$B$7:$R$2843,4,0)</f>
        <v>33.314</v>
      </c>
      <c r="D23" s="65">
        <f>VLOOKUP($A23,'Return Data'!$B$7:$R$2843,10,0)</f>
        <v>17.166699999999999</v>
      </c>
      <c r="E23" s="66">
        <f t="shared" si="0"/>
        <v>4</v>
      </c>
      <c r="F23" s="65">
        <f>VLOOKUP($A23,'Return Data'!$B$7:$R$2843,11,0)</f>
        <v>47.655299999999997</v>
      </c>
      <c r="G23" s="66">
        <f t="shared" si="5"/>
        <v>4</v>
      </c>
      <c r="H23" s="65">
        <f>VLOOKUP($A23,'Return Data'!$B$7:$R$2843,12,0)</f>
        <v>64.424300000000002</v>
      </c>
      <c r="I23" s="66">
        <f t="shared" si="6"/>
        <v>5</v>
      </c>
      <c r="J23" s="65">
        <f>VLOOKUP($A23,'Return Data'!$B$7:$R$2843,13,0)</f>
        <v>107.57680000000001</v>
      </c>
      <c r="K23" s="66">
        <f t="shared" si="7"/>
        <v>9</v>
      </c>
      <c r="L23" s="65">
        <f>VLOOKUP($A23,'Return Data'!$B$7:$R$2843,17,0)</f>
        <v>19.116299999999999</v>
      </c>
      <c r="M23" s="66">
        <f t="shared" si="8"/>
        <v>16</v>
      </c>
      <c r="N23" s="65">
        <f>VLOOKUP($A23,'Return Data'!$B$7:$R$2843,14,0)</f>
        <v>5.8446999999999996</v>
      </c>
      <c r="O23" s="66">
        <f t="shared" si="9"/>
        <v>11</v>
      </c>
      <c r="P23" s="65">
        <f>VLOOKUP($A23,'Return Data'!$B$7:$R$2843,15,0)</f>
        <v>17.8873</v>
      </c>
      <c r="Q23" s="66">
        <f t="shared" si="10"/>
        <v>6</v>
      </c>
      <c r="R23" s="65">
        <f>VLOOKUP($A23,'Return Data'!$B$7:$R$2843,16,0)</f>
        <v>18.7575</v>
      </c>
      <c r="S23" s="67">
        <f t="shared" si="11"/>
        <v>12</v>
      </c>
    </row>
    <row r="24" spans="1:19" x14ac:dyDescent="0.3">
      <c r="A24" s="63" t="s">
        <v>1482</v>
      </c>
      <c r="B24" s="64">
        <f>VLOOKUP($A24,'Return Data'!$B$7:$R$2843,3,0)</f>
        <v>44326</v>
      </c>
      <c r="C24" s="65">
        <f>VLOOKUP($A24,'Return Data'!$B$7:$R$2843,4,0)</f>
        <v>63.921999999999997</v>
      </c>
      <c r="D24" s="65">
        <f>VLOOKUP($A24,'Return Data'!$B$7:$R$2843,10,0)</f>
        <v>16.2423</v>
      </c>
      <c r="E24" s="66">
        <f t="shared" si="0"/>
        <v>5</v>
      </c>
      <c r="F24" s="65">
        <f>VLOOKUP($A24,'Return Data'!$B$7:$R$2843,11,0)</f>
        <v>50.348500000000001</v>
      </c>
      <c r="G24" s="66">
        <f t="shared" si="5"/>
        <v>2</v>
      </c>
      <c r="H24" s="65">
        <f>VLOOKUP($A24,'Return Data'!$B$7:$R$2843,12,0)</f>
        <v>65.615200000000002</v>
      </c>
      <c r="I24" s="66">
        <f t="shared" si="6"/>
        <v>4</v>
      </c>
      <c r="J24" s="65">
        <f>VLOOKUP($A24,'Return Data'!$B$7:$R$2843,13,0)</f>
        <v>113.22329999999999</v>
      </c>
      <c r="K24" s="66">
        <f t="shared" si="7"/>
        <v>3</v>
      </c>
      <c r="L24" s="65">
        <f>VLOOKUP($A24,'Return Data'!$B$7:$R$2843,17,0)</f>
        <v>28.535499999999999</v>
      </c>
      <c r="M24" s="66">
        <f t="shared" si="8"/>
        <v>9</v>
      </c>
      <c r="N24" s="65">
        <f>VLOOKUP($A24,'Return Data'!$B$7:$R$2843,14,0)</f>
        <v>12.0367</v>
      </c>
      <c r="O24" s="66">
        <f t="shared" si="9"/>
        <v>5</v>
      </c>
      <c r="P24" s="65">
        <f>VLOOKUP($A24,'Return Data'!$B$7:$R$2843,15,0)</f>
        <v>19.8611</v>
      </c>
      <c r="Q24" s="66">
        <f t="shared" si="10"/>
        <v>2</v>
      </c>
      <c r="R24" s="65">
        <f>VLOOKUP($A24,'Return Data'!$B$7:$R$2843,16,0)</f>
        <v>19.0183</v>
      </c>
      <c r="S24" s="67">
        <f t="shared" si="11"/>
        <v>11</v>
      </c>
    </row>
    <row r="25" spans="1:19" x14ac:dyDescent="0.3">
      <c r="A25" s="63" t="s">
        <v>1485</v>
      </c>
      <c r="B25" s="64">
        <f>VLOOKUP($A25,'Return Data'!$B$7:$R$2843,3,0)</f>
        <v>44326</v>
      </c>
      <c r="C25" s="65">
        <f>VLOOKUP($A25,'Return Data'!$B$7:$R$2843,4,0)</f>
        <v>17.54</v>
      </c>
      <c r="D25" s="65">
        <f>VLOOKUP($A25,'Return Data'!$B$7:$R$2843,10,0)</f>
        <v>12.005100000000001</v>
      </c>
      <c r="E25" s="66">
        <f t="shared" si="0"/>
        <v>15</v>
      </c>
      <c r="F25" s="65">
        <f>VLOOKUP($A25,'Return Data'!$B$7:$R$2843,11,0)</f>
        <v>43.770499999999998</v>
      </c>
      <c r="G25" s="66">
        <f t="shared" si="5"/>
        <v>11</v>
      </c>
      <c r="H25" s="65">
        <f>VLOOKUP($A25,'Return Data'!$B$7:$R$2843,12,0)</f>
        <v>57.309399999999997</v>
      </c>
      <c r="I25" s="66">
        <f t="shared" si="6"/>
        <v>15</v>
      </c>
      <c r="J25" s="65">
        <f>VLOOKUP($A25,'Return Data'!$B$7:$R$2843,13,0)</f>
        <v>106.35290000000001</v>
      </c>
      <c r="K25" s="66">
        <f t="shared" si="7"/>
        <v>10</v>
      </c>
      <c r="L25" s="65"/>
      <c r="M25" s="66"/>
      <c r="N25" s="65"/>
      <c r="O25" s="66"/>
      <c r="P25" s="65"/>
      <c r="Q25" s="66"/>
      <c r="R25" s="65">
        <f>VLOOKUP($A25,'Return Data'!$B$7:$R$2843,16,0)</f>
        <v>32.540900000000001</v>
      </c>
      <c r="S25" s="67">
        <f t="shared" si="11"/>
        <v>3</v>
      </c>
    </row>
    <row r="26" spans="1:19" x14ac:dyDescent="0.3">
      <c r="A26" s="63" t="s">
        <v>1486</v>
      </c>
      <c r="B26" s="64">
        <f>VLOOKUP($A26,'Return Data'!$B$7:$R$2843,3,0)</f>
        <v>44326</v>
      </c>
      <c r="C26" s="65">
        <f>VLOOKUP($A26,'Return Data'!$B$7:$R$2843,4,0)</f>
        <v>117.50559739334101</v>
      </c>
      <c r="D26" s="65">
        <f>VLOOKUP($A26,'Return Data'!$B$7:$R$2843,10,0)</f>
        <v>36.2286</v>
      </c>
      <c r="E26" s="66">
        <f t="shared" si="0"/>
        <v>1</v>
      </c>
      <c r="F26" s="65">
        <f>VLOOKUP($A26,'Return Data'!$B$7:$R$2843,11,0)</f>
        <v>71.977500000000006</v>
      </c>
      <c r="G26" s="66">
        <f t="shared" si="5"/>
        <v>1</v>
      </c>
      <c r="H26" s="65">
        <f>VLOOKUP($A26,'Return Data'!$B$7:$R$2843,12,0)</f>
        <v>90.074299999999994</v>
      </c>
      <c r="I26" s="66">
        <f t="shared" si="6"/>
        <v>1</v>
      </c>
      <c r="J26" s="65">
        <f>VLOOKUP($A26,'Return Data'!$B$7:$R$2843,13,0)</f>
        <v>207.11609999999999</v>
      </c>
      <c r="K26" s="66">
        <f t="shared" si="7"/>
        <v>1</v>
      </c>
      <c r="L26" s="65">
        <f>VLOOKUP($A26,'Return Data'!$B$7:$R$2843,17,0)</f>
        <v>51.0929</v>
      </c>
      <c r="M26" s="66">
        <f t="shared" si="8"/>
        <v>1</v>
      </c>
      <c r="N26" s="65">
        <f>VLOOKUP($A26,'Return Data'!$B$7:$R$2843,14,0)</f>
        <v>27.342600000000001</v>
      </c>
      <c r="O26" s="66">
        <f t="shared" si="9"/>
        <v>1</v>
      </c>
      <c r="P26" s="65">
        <f>VLOOKUP($A26,'Return Data'!$B$7:$R$2843,15,0)</f>
        <v>18.089300000000001</v>
      </c>
      <c r="Q26" s="66">
        <f t="shared" si="10"/>
        <v>5</v>
      </c>
      <c r="R26" s="65">
        <f>VLOOKUP($A26,'Return Data'!$B$7:$R$2843,16,0)</f>
        <v>10.5433</v>
      </c>
      <c r="S26" s="67">
        <f t="shared" si="11"/>
        <v>21</v>
      </c>
    </row>
    <row r="27" spans="1:19" x14ac:dyDescent="0.3">
      <c r="A27" s="63" t="s">
        <v>1489</v>
      </c>
      <c r="B27" s="64">
        <f>VLOOKUP($A27,'Return Data'!$B$7:$R$2843,3,0)</f>
        <v>44326</v>
      </c>
      <c r="C27" s="65">
        <f>VLOOKUP($A27,'Return Data'!$B$7:$R$2843,4,0)</f>
        <v>84.570400000000006</v>
      </c>
      <c r="D27" s="65">
        <f>VLOOKUP($A27,'Return Data'!$B$7:$R$2843,10,0)</f>
        <v>11.0463</v>
      </c>
      <c r="E27" s="66">
        <f t="shared" si="0"/>
        <v>17</v>
      </c>
      <c r="F27" s="65">
        <f>VLOOKUP($A27,'Return Data'!$B$7:$R$2843,11,0)</f>
        <v>38.885899999999999</v>
      </c>
      <c r="G27" s="66">
        <f t="shared" si="5"/>
        <v>17</v>
      </c>
      <c r="H27" s="65">
        <f>VLOOKUP($A27,'Return Data'!$B$7:$R$2843,12,0)</f>
        <v>56.902700000000003</v>
      </c>
      <c r="I27" s="66">
        <f t="shared" si="6"/>
        <v>16</v>
      </c>
      <c r="J27" s="65">
        <f>VLOOKUP($A27,'Return Data'!$B$7:$R$2843,13,0)</f>
        <v>95.304100000000005</v>
      </c>
      <c r="K27" s="66">
        <f t="shared" si="7"/>
        <v>18</v>
      </c>
      <c r="L27" s="65">
        <f>VLOOKUP($A27,'Return Data'!$B$7:$R$2843,17,0)</f>
        <v>29.912199999999999</v>
      </c>
      <c r="M27" s="66">
        <f t="shared" si="8"/>
        <v>8</v>
      </c>
      <c r="N27" s="65">
        <f>VLOOKUP($A27,'Return Data'!$B$7:$R$2843,14,0)</f>
        <v>12.9255</v>
      </c>
      <c r="O27" s="66">
        <f t="shared" si="9"/>
        <v>4</v>
      </c>
      <c r="P27" s="65">
        <f>VLOOKUP($A27,'Return Data'!$B$7:$R$2843,15,0)</f>
        <v>20.9482</v>
      </c>
      <c r="Q27" s="66">
        <f t="shared" si="10"/>
        <v>1</v>
      </c>
      <c r="R27" s="65">
        <f>VLOOKUP($A27,'Return Data'!$B$7:$R$2843,16,0)</f>
        <v>20.067699999999999</v>
      </c>
      <c r="S27" s="67">
        <f t="shared" si="11"/>
        <v>9</v>
      </c>
    </row>
    <row r="28" spans="1:19" x14ac:dyDescent="0.3">
      <c r="A28" s="63" t="s">
        <v>1490</v>
      </c>
      <c r="B28" s="64">
        <f>VLOOKUP($A28,'Return Data'!$B$7:$R$2843,3,0)</f>
        <v>44326</v>
      </c>
      <c r="C28" s="65">
        <f>VLOOKUP($A28,'Return Data'!$B$7:$R$2843,4,0)</f>
        <v>114.6069</v>
      </c>
      <c r="D28" s="65">
        <f>VLOOKUP($A28,'Return Data'!$B$7:$R$2843,10,0)</f>
        <v>14.637600000000001</v>
      </c>
      <c r="E28" s="66">
        <f t="shared" si="0"/>
        <v>7</v>
      </c>
      <c r="F28" s="65">
        <f>VLOOKUP($A28,'Return Data'!$B$7:$R$2843,11,0)</f>
        <v>42.947699999999998</v>
      </c>
      <c r="G28" s="66">
        <f t="shared" si="5"/>
        <v>13</v>
      </c>
      <c r="H28" s="65">
        <f>VLOOKUP($A28,'Return Data'!$B$7:$R$2843,12,0)</f>
        <v>60.346800000000002</v>
      </c>
      <c r="I28" s="66">
        <f t="shared" si="6"/>
        <v>11</v>
      </c>
      <c r="J28" s="65">
        <f>VLOOKUP($A28,'Return Data'!$B$7:$R$2843,13,0)</f>
        <v>107.6039</v>
      </c>
      <c r="K28" s="66">
        <f t="shared" si="7"/>
        <v>8</v>
      </c>
      <c r="L28" s="65">
        <f>VLOOKUP($A28,'Return Data'!$B$7:$R$2843,17,0)</f>
        <v>20.697199999999999</v>
      </c>
      <c r="M28" s="66">
        <f t="shared" si="8"/>
        <v>15</v>
      </c>
      <c r="N28" s="65">
        <f>VLOOKUP($A28,'Return Data'!$B$7:$R$2843,14,0)</f>
        <v>3.5676999999999999</v>
      </c>
      <c r="O28" s="66">
        <f t="shared" si="9"/>
        <v>13</v>
      </c>
      <c r="P28" s="65">
        <f>VLOOKUP($A28,'Return Data'!$B$7:$R$2843,15,0)</f>
        <v>10.9529</v>
      </c>
      <c r="Q28" s="66">
        <f t="shared" si="10"/>
        <v>14</v>
      </c>
      <c r="R28" s="65">
        <f>VLOOKUP($A28,'Return Data'!$B$7:$R$2843,16,0)</f>
        <v>16.203199999999999</v>
      </c>
      <c r="S28" s="67">
        <f t="shared" si="11"/>
        <v>15</v>
      </c>
    </row>
    <row r="29" spans="1:19" x14ac:dyDescent="0.3">
      <c r="A29" s="63" t="s">
        <v>1493</v>
      </c>
      <c r="B29" s="64">
        <f>VLOOKUP($A29,'Return Data'!$B$7:$R$2843,3,0)</f>
        <v>44326</v>
      </c>
      <c r="C29" s="65">
        <f>VLOOKUP($A29,'Return Data'!$B$7:$R$2843,4,0)</f>
        <v>16.367999999999999</v>
      </c>
      <c r="D29" s="65">
        <f>VLOOKUP($A29,'Return Data'!$B$7:$R$2843,10,0)</f>
        <v>17.8826</v>
      </c>
      <c r="E29" s="66">
        <f t="shared" si="0"/>
        <v>2</v>
      </c>
      <c r="F29" s="65">
        <f>VLOOKUP($A29,'Return Data'!$B$7:$R$2843,11,0)</f>
        <v>45.883699999999997</v>
      </c>
      <c r="G29" s="66">
        <f t="shared" si="5"/>
        <v>6</v>
      </c>
      <c r="H29" s="65">
        <f>VLOOKUP($A29,'Return Data'!$B$7:$R$2843,12,0)</f>
        <v>58.934199999999997</v>
      </c>
      <c r="I29" s="66">
        <f t="shared" si="6"/>
        <v>12</v>
      </c>
      <c r="J29" s="65">
        <f>VLOOKUP($A29,'Return Data'!$B$7:$R$2843,13,0)</f>
        <v>100.15900000000001</v>
      </c>
      <c r="K29" s="66">
        <f t="shared" si="7"/>
        <v>14</v>
      </c>
      <c r="L29" s="65">
        <f>VLOOKUP($A29,'Return Data'!$B$7:$R$2843,17,0)</f>
        <v>26.192599999999999</v>
      </c>
      <c r="M29" s="66">
        <f t="shared" si="8"/>
        <v>11</v>
      </c>
      <c r="N29" s="65"/>
      <c r="O29" s="66"/>
      <c r="P29" s="65"/>
      <c r="Q29" s="66"/>
      <c r="R29" s="65">
        <f>VLOOKUP($A29,'Return Data'!$B$7:$R$2843,16,0)</f>
        <v>21.8522</v>
      </c>
      <c r="S29" s="67">
        <f t="shared" si="11"/>
        <v>8</v>
      </c>
    </row>
    <row r="30" spans="1:19" x14ac:dyDescent="0.3">
      <c r="A30" s="63" t="s">
        <v>1495</v>
      </c>
      <c r="B30" s="64">
        <f>VLOOKUP($A30,'Return Data'!$B$7:$R$2843,3,0)</f>
        <v>44326</v>
      </c>
      <c r="C30" s="65">
        <f>VLOOKUP($A30,'Return Data'!$B$7:$R$2843,4,0)</f>
        <v>22.67</v>
      </c>
      <c r="D30" s="65">
        <f>VLOOKUP($A30,'Return Data'!$B$7:$R$2843,10,0)</f>
        <v>13.520300000000001</v>
      </c>
      <c r="E30" s="66">
        <f t="shared" si="0"/>
        <v>11</v>
      </c>
      <c r="F30" s="65">
        <f>VLOOKUP($A30,'Return Data'!$B$7:$R$2843,11,0)</f>
        <v>42.848100000000002</v>
      </c>
      <c r="G30" s="66">
        <f t="shared" si="5"/>
        <v>14</v>
      </c>
      <c r="H30" s="65">
        <f>VLOOKUP($A30,'Return Data'!$B$7:$R$2843,12,0)</f>
        <v>56.344799999999999</v>
      </c>
      <c r="I30" s="66">
        <f t="shared" si="6"/>
        <v>17</v>
      </c>
      <c r="J30" s="65">
        <f>VLOOKUP($A30,'Return Data'!$B$7:$R$2843,13,0)</f>
        <v>97.302000000000007</v>
      </c>
      <c r="K30" s="66">
        <f t="shared" si="7"/>
        <v>16</v>
      </c>
      <c r="L30" s="65">
        <f>VLOOKUP($A30,'Return Data'!$B$7:$R$2843,17,0)</f>
        <v>30.558299999999999</v>
      </c>
      <c r="M30" s="66">
        <f t="shared" si="8"/>
        <v>7</v>
      </c>
      <c r="N30" s="65">
        <f>VLOOKUP($A30,'Return Data'!$B$7:$R$2843,14,0)</f>
        <v>11.7951</v>
      </c>
      <c r="O30" s="66">
        <f t="shared" si="9"/>
        <v>6</v>
      </c>
      <c r="P30" s="65">
        <f>VLOOKUP($A30,'Return Data'!$B$7:$R$2843,15,0)</f>
        <v>14.1357</v>
      </c>
      <c r="Q30" s="66">
        <f t="shared" si="10"/>
        <v>10</v>
      </c>
      <c r="R30" s="65">
        <f>VLOOKUP($A30,'Return Data'!$B$7:$R$2843,16,0)</f>
        <v>12.5542</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13.459343478260873</v>
      </c>
      <c r="E32" s="74"/>
      <c r="F32" s="75">
        <f>AVERAGE(F8:F30)</f>
        <v>43.906313043478256</v>
      </c>
      <c r="G32" s="74"/>
      <c r="H32" s="75">
        <f>AVERAGE(H8:H30)</f>
        <v>60.733073913043484</v>
      </c>
      <c r="I32" s="74"/>
      <c r="J32" s="75">
        <f>AVERAGE(J8:J30)</f>
        <v>106.31140869565218</v>
      </c>
      <c r="K32" s="74"/>
      <c r="L32" s="75">
        <f>AVERAGE(L8:L30)</f>
        <v>27.170805000000001</v>
      </c>
      <c r="M32" s="74"/>
      <c r="N32" s="75">
        <f>AVERAGE(N8:N30)</f>
        <v>10.055446666666667</v>
      </c>
      <c r="O32" s="74"/>
      <c r="P32" s="75">
        <f>AVERAGE(P8:P30)</f>
        <v>15.661664285714286</v>
      </c>
      <c r="Q32" s="74"/>
      <c r="R32" s="75">
        <f>AVERAGE(R8:R30)</f>
        <v>20.64551304347826</v>
      </c>
      <c r="S32" s="76"/>
    </row>
    <row r="33" spans="1:19" x14ac:dyDescent="0.3">
      <c r="A33" s="73" t="s">
        <v>28</v>
      </c>
      <c r="B33" s="74"/>
      <c r="C33" s="74"/>
      <c r="D33" s="75">
        <f>MIN(D8:D30)</f>
        <v>5.1231</v>
      </c>
      <c r="E33" s="74"/>
      <c r="F33" s="75">
        <f>MIN(F8:F30)</f>
        <v>35.397799999999997</v>
      </c>
      <c r="G33" s="74"/>
      <c r="H33" s="75">
        <f>MIN(H8:H30)</f>
        <v>49.742800000000003</v>
      </c>
      <c r="I33" s="74"/>
      <c r="J33" s="75">
        <f>MIN(J8:J30)</f>
        <v>81.192700000000002</v>
      </c>
      <c r="K33" s="74"/>
      <c r="L33" s="75">
        <f>MIN(L8:L30)</f>
        <v>15.714700000000001</v>
      </c>
      <c r="M33" s="74"/>
      <c r="N33" s="75">
        <f>MIN(N8:N30)</f>
        <v>2.4918</v>
      </c>
      <c r="O33" s="74"/>
      <c r="P33" s="75">
        <f>MIN(P8:P30)</f>
        <v>10.9529</v>
      </c>
      <c r="Q33" s="74"/>
      <c r="R33" s="75">
        <f>MIN(R8:R30)</f>
        <v>7.4234</v>
      </c>
      <c r="S33" s="76"/>
    </row>
    <row r="34" spans="1:19" ht="15" thickBot="1" x14ac:dyDescent="0.35">
      <c r="A34" s="77" t="s">
        <v>29</v>
      </c>
      <c r="B34" s="78"/>
      <c r="C34" s="78"/>
      <c r="D34" s="79">
        <f>MAX(D8:D30)</f>
        <v>36.2286</v>
      </c>
      <c r="E34" s="78"/>
      <c r="F34" s="79">
        <f>MAX(F8:F30)</f>
        <v>71.977500000000006</v>
      </c>
      <c r="G34" s="78"/>
      <c r="H34" s="79">
        <f>MAX(H8:H30)</f>
        <v>90.074299999999994</v>
      </c>
      <c r="I34" s="78"/>
      <c r="J34" s="79">
        <f>MAX(J8:J30)</f>
        <v>207.11609999999999</v>
      </c>
      <c r="K34" s="78"/>
      <c r="L34" s="79">
        <f>MAX(L8:L30)</f>
        <v>51.0929</v>
      </c>
      <c r="M34" s="78"/>
      <c r="N34" s="79">
        <f>MAX(N8:N30)</f>
        <v>27.342600000000001</v>
      </c>
      <c r="O34" s="78"/>
      <c r="P34" s="79">
        <f>MAX(P8:P30)</f>
        <v>20.9482</v>
      </c>
      <c r="Q34" s="78"/>
      <c r="R34" s="79">
        <f>MAX(R8:R30)</f>
        <v>58.323900000000002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44326</v>
      </c>
      <c r="C8" s="65">
        <f>VLOOKUP($A8,'Return Data'!$B$7:$R$2843,4,0)</f>
        <v>390.62</v>
      </c>
      <c r="D8" s="65">
        <f>VLOOKUP($A8,'Return Data'!$B$7:$R$2843,10,0)</f>
        <v>7.2778</v>
      </c>
      <c r="E8" s="66">
        <f t="shared" ref="E8:E33" si="0">RANK(D8,D$8:D$33,0)</f>
        <v>7</v>
      </c>
      <c r="F8" s="65">
        <f>VLOOKUP($A8,'Return Data'!$B$7:$R$2843,11,0)</f>
        <v>32.809699999999999</v>
      </c>
      <c r="G8" s="66">
        <f t="shared" ref="G8:G25" si="1">RANK(F8,F$8:F$33,0)</f>
        <v>11</v>
      </c>
      <c r="H8" s="65">
        <f>VLOOKUP($A8,'Return Data'!$B$7:$R$2843,12,0)</f>
        <v>43.906599999999997</v>
      </c>
      <c r="I8" s="66">
        <f t="shared" ref="I8:I25" si="2">RANK(H8,H$8:H$33,0)</f>
        <v>15</v>
      </c>
      <c r="J8" s="65">
        <f>VLOOKUP($A8,'Return Data'!$B$7:$R$2843,13,0)</f>
        <v>79.744200000000006</v>
      </c>
      <c r="K8" s="66">
        <f t="shared" ref="K8:K21" si="3">RANK(J8,J$8:J$33,0)</f>
        <v>11</v>
      </c>
      <c r="L8" s="65">
        <f>VLOOKUP($A8,'Return Data'!$B$7:$R$2843,17,0)</f>
        <v>15.8896</v>
      </c>
      <c r="M8" s="66">
        <f t="shared" ref="M8:M21" si="4">RANK(L8,L$8:L$33,0)</f>
        <v>22</v>
      </c>
      <c r="N8" s="65">
        <f>VLOOKUP($A8,'Return Data'!$B$7:$R$2843,14,0)</f>
        <v>5.9279000000000002</v>
      </c>
      <c r="O8" s="66">
        <f t="shared" ref="O8:O20" si="5">RANK(N8,N$8:N$33,0)</f>
        <v>21</v>
      </c>
      <c r="P8" s="65">
        <f>VLOOKUP($A8,'Return Data'!$B$7:$R$2843,15,0)</f>
        <v>12.026199999999999</v>
      </c>
      <c r="Q8" s="66">
        <f t="shared" ref="Q8:Q16" si="6">RANK(P8,P$8:P$33,0)</f>
        <v>19</v>
      </c>
      <c r="R8" s="65">
        <f>VLOOKUP($A8,'Return Data'!$B$7:$R$2843,16,0)</f>
        <v>15.171900000000001</v>
      </c>
      <c r="S8" s="67">
        <f t="shared" ref="S8:S33" si="7">RANK(R8,R$8:R$33,0)</f>
        <v>23</v>
      </c>
    </row>
    <row r="9" spans="1:20" x14ac:dyDescent="0.3">
      <c r="A9" s="63" t="s">
        <v>1152</v>
      </c>
      <c r="B9" s="64">
        <f>VLOOKUP($A9,'Return Data'!$B$7:$R$2843,3,0)</f>
        <v>44326</v>
      </c>
      <c r="C9" s="65">
        <f>VLOOKUP($A9,'Return Data'!$B$7:$R$2843,4,0)</f>
        <v>61.62</v>
      </c>
      <c r="D9" s="65">
        <f>VLOOKUP($A9,'Return Data'!$B$7:$R$2843,10,0)</f>
        <v>4.7958999999999996</v>
      </c>
      <c r="E9" s="66">
        <f t="shared" si="0"/>
        <v>19</v>
      </c>
      <c r="F9" s="65">
        <f>VLOOKUP($A9,'Return Data'!$B$7:$R$2843,11,0)</f>
        <v>25.575700000000001</v>
      </c>
      <c r="G9" s="66">
        <f t="shared" si="1"/>
        <v>24</v>
      </c>
      <c r="H9" s="65">
        <f>VLOOKUP($A9,'Return Data'!$B$7:$R$2843,12,0)</f>
        <v>37.729100000000003</v>
      </c>
      <c r="I9" s="66">
        <f t="shared" si="2"/>
        <v>23</v>
      </c>
      <c r="J9" s="65">
        <f>VLOOKUP($A9,'Return Data'!$B$7:$R$2843,13,0)</f>
        <v>61.987400000000001</v>
      </c>
      <c r="K9" s="66">
        <f t="shared" si="3"/>
        <v>25</v>
      </c>
      <c r="L9" s="65">
        <f>VLOOKUP($A9,'Return Data'!$B$7:$R$2843,17,0)</f>
        <v>27.685600000000001</v>
      </c>
      <c r="M9" s="66">
        <f t="shared" si="4"/>
        <v>6</v>
      </c>
      <c r="N9" s="65">
        <f>VLOOKUP($A9,'Return Data'!$B$7:$R$2843,14,0)</f>
        <v>18.164899999999999</v>
      </c>
      <c r="O9" s="66">
        <f t="shared" si="5"/>
        <v>3</v>
      </c>
      <c r="P9" s="65">
        <f>VLOOKUP($A9,'Return Data'!$B$7:$R$2843,15,0)</f>
        <v>19.550899999999999</v>
      </c>
      <c r="Q9" s="66">
        <f t="shared" si="6"/>
        <v>2</v>
      </c>
      <c r="R9" s="65">
        <f>VLOOKUP($A9,'Return Data'!$B$7:$R$2843,16,0)</f>
        <v>19.717700000000001</v>
      </c>
      <c r="S9" s="67">
        <f t="shared" si="7"/>
        <v>7</v>
      </c>
    </row>
    <row r="10" spans="1:20" x14ac:dyDescent="0.3">
      <c r="A10" s="63" t="s">
        <v>1155</v>
      </c>
      <c r="B10" s="64">
        <f>VLOOKUP($A10,'Return Data'!$B$7:$R$2843,3,0)</f>
        <v>44326</v>
      </c>
      <c r="C10" s="65">
        <f>VLOOKUP($A10,'Return Data'!$B$7:$R$2843,4,0)</f>
        <v>14.18</v>
      </c>
      <c r="D10" s="65">
        <f>VLOOKUP($A10,'Return Data'!$B$7:$R$2843,10,0)</f>
        <v>7.0997000000000003</v>
      </c>
      <c r="E10" s="66">
        <f t="shared" si="0"/>
        <v>9</v>
      </c>
      <c r="F10" s="65">
        <f>VLOOKUP($A10,'Return Data'!$B$7:$R$2843,11,0)</f>
        <v>28.6751</v>
      </c>
      <c r="G10" s="66">
        <f t="shared" si="1"/>
        <v>18</v>
      </c>
      <c r="H10" s="65">
        <f>VLOOKUP($A10,'Return Data'!$B$7:$R$2843,12,0)</f>
        <v>41.658299999999997</v>
      </c>
      <c r="I10" s="66">
        <f t="shared" si="2"/>
        <v>18</v>
      </c>
      <c r="J10" s="65">
        <f>VLOOKUP($A10,'Return Data'!$B$7:$R$2843,13,0)</f>
        <v>78.814599999999999</v>
      </c>
      <c r="K10" s="66">
        <f t="shared" si="3"/>
        <v>13</v>
      </c>
      <c r="L10" s="65">
        <f>VLOOKUP($A10,'Return Data'!$B$7:$R$2843,17,0)</f>
        <v>25.1355</v>
      </c>
      <c r="M10" s="66">
        <f t="shared" si="4"/>
        <v>10</v>
      </c>
      <c r="N10" s="65">
        <f>VLOOKUP($A10,'Return Data'!$B$7:$R$2843,14,0)</f>
        <v>10.384</v>
      </c>
      <c r="O10" s="66">
        <f t="shared" si="5"/>
        <v>14</v>
      </c>
      <c r="P10" s="65">
        <f>VLOOKUP($A10,'Return Data'!$B$7:$R$2843,15,0)</f>
        <v>15.960699999999999</v>
      </c>
      <c r="Q10" s="66">
        <f t="shared" si="6"/>
        <v>13</v>
      </c>
      <c r="R10" s="65">
        <f>VLOOKUP($A10,'Return Data'!$B$7:$R$2843,16,0)</f>
        <v>8.0561000000000007</v>
      </c>
      <c r="S10" s="67">
        <f t="shared" si="7"/>
        <v>26</v>
      </c>
    </row>
    <row r="11" spans="1:20" x14ac:dyDescent="0.3">
      <c r="A11" s="63" t="s">
        <v>1157</v>
      </c>
      <c r="B11" s="64">
        <f>VLOOKUP($A11,'Return Data'!$B$7:$R$2843,3,0)</f>
        <v>44326</v>
      </c>
      <c r="C11" s="65">
        <f>VLOOKUP($A11,'Return Data'!$B$7:$R$2843,4,0)</f>
        <v>53.362000000000002</v>
      </c>
      <c r="D11" s="65">
        <f>VLOOKUP($A11,'Return Data'!$B$7:$R$2843,10,0)</f>
        <v>8.1735000000000007</v>
      </c>
      <c r="E11" s="66">
        <f t="shared" si="0"/>
        <v>5</v>
      </c>
      <c r="F11" s="65">
        <f>VLOOKUP($A11,'Return Data'!$B$7:$R$2843,11,0)</f>
        <v>37.530900000000003</v>
      </c>
      <c r="G11" s="66">
        <f t="shared" si="1"/>
        <v>6</v>
      </c>
      <c r="H11" s="65">
        <f>VLOOKUP($A11,'Return Data'!$B$7:$R$2843,12,0)</f>
        <v>45.877499999999998</v>
      </c>
      <c r="I11" s="66">
        <f t="shared" si="2"/>
        <v>12</v>
      </c>
      <c r="J11" s="65">
        <f>VLOOKUP($A11,'Return Data'!$B$7:$R$2843,13,0)</f>
        <v>79.085099999999997</v>
      </c>
      <c r="K11" s="66">
        <f t="shared" si="3"/>
        <v>12</v>
      </c>
      <c r="L11" s="65">
        <f>VLOOKUP($A11,'Return Data'!$B$7:$R$2843,17,0)</f>
        <v>26.948</v>
      </c>
      <c r="M11" s="66">
        <f t="shared" si="4"/>
        <v>7</v>
      </c>
      <c r="N11" s="65">
        <f>VLOOKUP($A11,'Return Data'!$B$7:$R$2843,14,0)</f>
        <v>14.173400000000001</v>
      </c>
      <c r="O11" s="66">
        <f t="shared" si="5"/>
        <v>7</v>
      </c>
      <c r="P11" s="65">
        <f>VLOOKUP($A11,'Return Data'!$B$7:$R$2843,15,0)</f>
        <v>15.8192</v>
      </c>
      <c r="Q11" s="66">
        <f t="shared" si="6"/>
        <v>14</v>
      </c>
      <c r="R11" s="65">
        <f>VLOOKUP($A11,'Return Data'!$B$7:$R$2843,16,0)</f>
        <v>19.0061</v>
      </c>
      <c r="S11" s="67">
        <f t="shared" si="7"/>
        <v>14</v>
      </c>
    </row>
    <row r="12" spans="1:20" x14ac:dyDescent="0.3">
      <c r="A12" s="63" t="s">
        <v>1158</v>
      </c>
      <c r="B12" s="64">
        <f>VLOOKUP($A12,'Return Data'!$B$7:$R$2843,3,0)</f>
        <v>44326</v>
      </c>
      <c r="C12" s="65">
        <f>VLOOKUP($A12,'Return Data'!$B$7:$R$2843,4,0)</f>
        <v>83.325000000000003</v>
      </c>
      <c r="D12" s="65">
        <f>VLOOKUP($A12,'Return Data'!$B$7:$R$2843,10,0)</f>
        <v>3.8252999999999999</v>
      </c>
      <c r="E12" s="66">
        <f t="shared" si="0"/>
        <v>21</v>
      </c>
      <c r="F12" s="65">
        <f>VLOOKUP($A12,'Return Data'!$B$7:$R$2843,11,0)</f>
        <v>22.883700000000001</v>
      </c>
      <c r="G12" s="66">
        <f t="shared" si="1"/>
        <v>26</v>
      </c>
      <c r="H12" s="65">
        <f>VLOOKUP($A12,'Return Data'!$B$7:$R$2843,12,0)</f>
        <v>34.0471</v>
      </c>
      <c r="I12" s="66">
        <f t="shared" si="2"/>
        <v>26</v>
      </c>
      <c r="J12" s="65">
        <f>VLOOKUP($A12,'Return Data'!$B$7:$R$2843,13,0)</f>
        <v>63.008400000000002</v>
      </c>
      <c r="K12" s="66">
        <f t="shared" si="3"/>
        <v>24</v>
      </c>
      <c r="L12" s="65">
        <f>VLOOKUP($A12,'Return Data'!$B$7:$R$2843,17,0)</f>
        <v>23.0258</v>
      </c>
      <c r="M12" s="66">
        <f t="shared" si="4"/>
        <v>14</v>
      </c>
      <c r="N12" s="65">
        <f>VLOOKUP($A12,'Return Data'!$B$7:$R$2843,14,0)</f>
        <v>12.083600000000001</v>
      </c>
      <c r="O12" s="66">
        <f t="shared" si="5"/>
        <v>10</v>
      </c>
      <c r="P12" s="65">
        <f>VLOOKUP($A12,'Return Data'!$B$7:$R$2843,15,0)</f>
        <v>17.333500000000001</v>
      </c>
      <c r="Q12" s="66">
        <f t="shared" si="6"/>
        <v>7</v>
      </c>
      <c r="R12" s="65">
        <f>VLOOKUP($A12,'Return Data'!$B$7:$R$2843,16,0)</f>
        <v>18.4862</v>
      </c>
      <c r="S12" s="67">
        <f t="shared" si="7"/>
        <v>17</v>
      </c>
    </row>
    <row r="13" spans="1:20" x14ac:dyDescent="0.3">
      <c r="A13" s="63" t="s">
        <v>1160</v>
      </c>
      <c r="B13" s="64">
        <f>VLOOKUP($A13,'Return Data'!$B$7:$R$2843,3,0)</f>
        <v>44326</v>
      </c>
      <c r="C13" s="65">
        <f>VLOOKUP($A13,'Return Data'!$B$7:$R$2843,4,0)</f>
        <v>44.8</v>
      </c>
      <c r="D13" s="65">
        <f>VLOOKUP($A13,'Return Data'!$B$7:$R$2843,10,0)</f>
        <v>6.4816000000000003</v>
      </c>
      <c r="E13" s="66">
        <f t="shared" si="0"/>
        <v>12</v>
      </c>
      <c r="F13" s="65">
        <f>VLOOKUP($A13,'Return Data'!$B$7:$R$2843,11,0)</f>
        <v>37.511899999999997</v>
      </c>
      <c r="G13" s="66">
        <f t="shared" si="1"/>
        <v>7</v>
      </c>
      <c r="H13" s="65">
        <f>VLOOKUP($A13,'Return Data'!$B$7:$R$2843,12,0)</f>
        <v>51.060499999999998</v>
      </c>
      <c r="I13" s="66">
        <f t="shared" si="2"/>
        <v>6</v>
      </c>
      <c r="J13" s="65">
        <f>VLOOKUP($A13,'Return Data'!$B$7:$R$2843,13,0)</f>
        <v>86.9315</v>
      </c>
      <c r="K13" s="66">
        <f t="shared" si="3"/>
        <v>7</v>
      </c>
      <c r="L13" s="65">
        <f>VLOOKUP($A13,'Return Data'!$B$7:$R$2843,17,0)</f>
        <v>28.712900000000001</v>
      </c>
      <c r="M13" s="66">
        <f t="shared" si="4"/>
        <v>3</v>
      </c>
      <c r="N13" s="65">
        <f>VLOOKUP($A13,'Return Data'!$B$7:$R$2843,14,0)</f>
        <v>12.922800000000001</v>
      </c>
      <c r="O13" s="66">
        <f t="shared" si="5"/>
        <v>9</v>
      </c>
      <c r="P13" s="65">
        <f>VLOOKUP($A13,'Return Data'!$B$7:$R$2843,15,0)</f>
        <v>18.312899999999999</v>
      </c>
      <c r="Q13" s="66">
        <f t="shared" si="6"/>
        <v>4</v>
      </c>
      <c r="R13" s="65">
        <f>VLOOKUP($A13,'Return Data'!$B$7:$R$2843,16,0)</f>
        <v>20.8767</v>
      </c>
      <c r="S13" s="67">
        <f t="shared" si="7"/>
        <v>4</v>
      </c>
    </row>
    <row r="14" spans="1:20" x14ac:dyDescent="0.3">
      <c r="A14" s="63" t="s">
        <v>1163</v>
      </c>
      <c r="B14" s="64">
        <f>VLOOKUP($A14,'Return Data'!$B$7:$R$2843,3,0)</f>
        <v>44326</v>
      </c>
      <c r="C14" s="65">
        <f>VLOOKUP($A14,'Return Data'!$B$7:$R$2843,4,0)</f>
        <v>1370.3903</v>
      </c>
      <c r="D14" s="65">
        <f>VLOOKUP($A14,'Return Data'!$B$7:$R$2843,10,0)</f>
        <v>1.8448</v>
      </c>
      <c r="E14" s="66">
        <f t="shared" si="0"/>
        <v>24</v>
      </c>
      <c r="F14" s="65">
        <f>VLOOKUP($A14,'Return Data'!$B$7:$R$2843,11,0)</f>
        <v>26.177700000000002</v>
      </c>
      <c r="G14" s="66">
        <f t="shared" si="1"/>
        <v>23</v>
      </c>
      <c r="H14" s="65">
        <f>VLOOKUP($A14,'Return Data'!$B$7:$R$2843,12,0)</f>
        <v>43.549799999999998</v>
      </c>
      <c r="I14" s="66">
        <f t="shared" si="2"/>
        <v>17</v>
      </c>
      <c r="J14" s="65">
        <f>VLOOKUP($A14,'Return Data'!$B$7:$R$2843,13,0)</f>
        <v>74.078800000000001</v>
      </c>
      <c r="K14" s="66">
        <f t="shared" si="3"/>
        <v>18</v>
      </c>
      <c r="L14" s="65">
        <f>VLOOKUP($A14,'Return Data'!$B$7:$R$2843,17,0)</f>
        <v>18.204899999999999</v>
      </c>
      <c r="M14" s="66">
        <f t="shared" si="4"/>
        <v>20</v>
      </c>
      <c r="N14" s="65">
        <f>VLOOKUP($A14,'Return Data'!$B$7:$R$2843,14,0)</f>
        <v>9.5207999999999995</v>
      </c>
      <c r="O14" s="66">
        <f t="shared" si="5"/>
        <v>18</v>
      </c>
      <c r="P14" s="65">
        <f>VLOOKUP($A14,'Return Data'!$B$7:$R$2843,15,0)</f>
        <v>14.3146</v>
      </c>
      <c r="Q14" s="66">
        <f t="shared" si="6"/>
        <v>17</v>
      </c>
      <c r="R14" s="65">
        <f>VLOOKUP($A14,'Return Data'!$B$7:$R$2843,16,0)</f>
        <v>18.433599999999998</v>
      </c>
      <c r="S14" s="67">
        <f t="shared" si="7"/>
        <v>18</v>
      </c>
    </row>
    <row r="15" spans="1:20" x14ac:dyDescent="0.3">
      <c r="A15" s="63" t="s">
        <v>1165</v>
      </c>
      <c r="B15" s="64">
        <f>VLOOKUP($A15,'Return Data'!$B$7:$R$2843,3,0)</f>
        <v>44326</v>
      </c>
      <c r="C15" s="65">
        <f>VLOOKUP($A15,'Return Data'!$B$7:$R$2843,4,0)</f>
        <v>81.656999999999996</v>
      </c>
      <c r="D15" s="65">
        <f>VLOOKUP($A15,'Return Data'!$B$7:$R$2843,10,0)</f>
        <v>7.835</v>
      </c>
      <c r="E15" s="66">
        <f t="shared" si="0"/>
        <v>6</v>
      </c>
      <c r="F15" s="65">
        <f>VLOOKUP($A15,'Return Data'!$B$7:$R$2843,11,0)</f>
        <v>34.174100000000003</v>
      </c>
      <c r="G15" s="66">
        <f t="shared" si="1"/>
        <v>10</v>
      </c>
      <c r="H15" s="65">
        <f>VLOOKUP($A15,'Return Data'!$B$7:$R$2843,12,0)</f>
        <v>47.108499999999999</v>
      </c>
      <c r="I15" s="66">
        <f t="shared" si="2"/>
        <v>9</v>
      </c>
      <c r="J15" s="65">
        <f>VLOOKUP($A15,'Return Data'!$B$7:$R$2843,13,0)</f>
        <v>84.140299999999996</v>
      </c>
      <c r="K15" s="66">
        <f t="shared" si="3"/>
        <v>8</v>
      </c>
      <c r="L15" s="65">
        <f>VLOOKUP($A15,'Return Data'!$B$7:$R$2843,17,0)</f>
        <v>20.781300000000002</v>
      </c>
      <c r="M15" s="66">
        <f t="shared" si="4"/>
        <v>16</v>
      </c>
      <c r="N15" s="65">
        <f>VLOOKUP($A15,'Return Data'!$B$7:$R$2843,14,0)</f>
        <v>10.250299999999999</v>
      </c>
      <c r="O15" s="66">
        <f t="shared" si="5"/>
        <v>15</v>
      </c>
      <c r="P15" s="65">
        <f>VLOOKUP($A15,'Return Data'!$B$7:$R$2843,15,0)</f>
        <v>16.194400000000002</v>
      </c>
      <c r="Q15" s="66">
        <f t="shared" si="6"/>
        <v>12</v>
      </c>
      <c r="R15" s="65">
        <f>VLOOKUP($A15,'Return Data'!$B$7:$R$2843,16,0)</f>
        <v>19.3232</v>
      </c>
      <c r="S15" s="67">
        <f t="shared" si="7"/>
        <v>11</v>
      </c>
    </row>
    <row r="16" spans="1:20" x14ac:dyDescent="0.3">
      <c r="A16" s="63" t="s">
        <v>1167</v>
      </c>
      <c r="B16" s="64">
        <f>VLOOKUP($A16,'Return Data'!$B$7:$R$2843,3,0)</f>
        <v>44326</v>
      </c>
      <c r="C16" s="65">
        <f>VLOOKUP($A16,'Return Data'!$B$7:$R$2843,4,0)</f>
        <v>142.06</v>
      </c>
      <c r="D16" s="65">
        <f>VLOOKUP($A16,'Return Data'!$B$7:$R$2843,10,0)</f>
        <v>6.1020000000000003</v>
      </c>
      <c r="E16" s="66">
        <f t="shared" si="0"/>
        <v>13</v>
      </c>
      <c r="F16" s="65">
        <f>VLOOKUP($A16,'Return Data'!$B$7:$R$2843,11,0)</f>
        <v>36.177100000000003</v>
      </c>
      <c r="G16" s="66">
        <f t="shared" si="1"/>
        <v>9</v>
      </c>
      <c r="H16" s="65">
        <f>VLOOKUP($A16,'Return Data'!$B$7:$R$2843,12,0)</f>
        <v>50.185000000000002</v>
      </c>
      <c r="I16" s="66">
        <f t="shared" si="2"/>
        <v>7</v>
      </c>
      <c r="J16" s="65">
        <f>VLOOKUP($A16,'Return Data'!$B$7:$R$2843,13,0)</f>
        <v>93.753399999999999</v>
      </c>
      <c r="K16" s="66">
        <f t="shared" si="3"/>
        <v>5</v>
      </c>
      <c r="L16" s="65">
        <f>VLOOKUP($A16,'Return Data'!$B$7:$R$2843,17,0)</f>
        <v>20.350000000000001</v>
      </c>
      <c r="M16" s="66">
        <f t="shared" si="4"/>
        <v>17</v>
      </c>
      <c r="N16" s="65">
        <f>VLOOKUP($A16,'Return Data'!$B$7:$R$2843,14,0)</f>
        <v>9.8917000000000002</v>
      </c>
      <c r="O16" s="66">
        <f t="shared" si="5"/>
        <v>16</v>
      </c>
      <c r="P16" s="65">
        <f>VLOOKUP($A16,'Return Data'!$B$7:$R$2843,15,0)</f>
        <v>15.7171</v>
      </c>
      <c r="Q16" s="66">
        <f t="shared" si="6"/>
        <v>15</v>
      </c>
      <c r="R16" s="65">
        <f>VLOOKUP($A16,'Return Data'!$B$7:$R$2843,16,0)</f>
        <v>18.610600000000002</v>
      </c>
      <c r="S16" s="67">
        <f t="shared" si="7"/>
        <v>16</v>
      </c>
    </row>
    <row r="17" spans="1:19" x14ac:dyDescent="0.3">
      <c r="A17" s="63" t="s">
        <v>1169</v>
      </c>
      <c r="B17" s="64">
        <f>VLOOKUP($A17,'Return Data'!$B$7:$R$2843,3,0)</f>
        <v>44326</v>
      </c>
      <c r="C17" s="65">
        <f>VLOOKUP($A17,'Return Data'!$B$7:$R$2843,4,0)</f>
        <v>15.53</v>
      </c>
      <c r="D17" s="65">
        <f>VLOOKUP($A17,'Return Data'!$B$7:$R$2843,10,0)</f>
        <v>2.5760000000000001</v>
      </c>
      <c r="E17" s="66">
        <f t="shared" si="0"/>
        <v>22</v>
      </c>
      <c r="F17" s="65">
        <f>VLOOKUP($A17,'Return Data'!$B$7:$R$2843,11,0)</f>
        <v>27.818899999999999</v>
      </c>
      <c r="G17" s="66">
        <f t="shared" si="1"/>
        <v>22</v>
      </c>
      <c r="H17" s="65">
        <f>VLOOKUP($A17,'Return Data'!$B$7:$R$2843,12,0)</f>
        <v>39.407499999999999</v>
      </c>
      <c r="I17" s="66">
        <f t="shared" si="2"/>
        <v>20</v>
      </c>
      <c r="J17" s="65">
        <f>VLOOKUP($A17,'Return Data'!$B$7:$R$2843,13,0)</f>
        <v>76.4773</v>
      </c>
      <c r="K17" s="66">
        <f t="shared" si="3"/>
        <v>15</v>
      </c>
      <c r="L17" s="65">
        <f>VLOOKUP($A17,'Return Data'!$B$7:$R$2843,17,0)</f>
        <v>19.554099999999998</v>
      </c>
      <c r="M17" s="66">
        <f t="shared" si="4"/>
        <v>19</v>
      </c>
      <c r="N17" s="65">
        <f>VLOOKUP($A17,'Return Data'!$B$7:$R$2843,14,0)</f>
        <v>8.3690999999999995</v>
      </c>
      <c r="O17" s="66">
        <f t="shared" si="5"/>
        <v>20</v>
      </c>
      <c r="P17" s="65"/>
      <c r="Q17" s="66"/>
      <c r="R17" s="65">
        <f>VLOOKUP($A17,'Return Data'!$B$7:$R$2843,16,0)</f>
        <v>10.804600000000001</v>
      </c>
      <c r="S17" s="67">
        <f t="shared" si="7"/>
        <v>25</v>
      </c>
    </row>
    <row r="18" spans="1:19" x14ac:dyDescent="0.3">
      <c r="A18" s="63" t="s">
        <v>1171</v>
      </c>
      <c r="B18" s="64">
        <f>VLOOKUP($A18,'Return Data'!$B$7:$R$2843,3,0)</f>
        <v>44326</v>
      </c>
      <c r="C18" s="65">
        <f>VLOOKUP($A18,'Return Data'!$B$7:$R$2843,4,0)</f>
        <v>79.540000000000006</v>
      </c>
      <c r="D18" s="65">
        <f>VLOOKUP($A18,'Return Data'!$B$7:$R$2843,10,0)</f>
        <v>1.7786</v>
      </c>
      <c r="E18" s="66">
        <f t="shared" si="0"/>
        <v>25</v>
      </c>
      <c r="F18" s="65">
        <f>VLOOKUP($A18,'Return Data'!$B$7:$R$2843,11,0)</f>
        <v>27.918900000000001</v>
      </c>
      <c r="G18" s="66">
        <f t="shared" si="1"/>
        <v>21</v>
      </c>
      <c r="H18" s="65">
        <f>VLOOKUP($A18,'Return Data'!$B$7:$R$2843,12,0)</f>
        <v>39.177599999999998</v>
      </c>
      <c r="I18" s="66">
        <f t="shared" si="2"/>
        <v>21</v>
      </c>
      <c r="J18" s="65">
        <f>VLOOKUP($A18,'Return Data'!$B$7:$R$2843,13,0)</f>
        <v>69.558700000000002</v>
      </c>
      <c r="K18" s="66">
        <f t="shared" si="3"/>
        <v>20</v>
      </c>
      <c r="L18" s="65">
        <f>VLOOKUP($A18,'Return Data'!$B$7:$R$2843,17,0)</f>
        <v>24.348199999999999</v>
      </c>
      <c r="M18" s="66">
        <f t="shared" si="4"/>
        <v>13</v>
      </c>
      <c r="N18" s="65">
        <f>VLOOKUP($A18,'Return Data'!$B$7:$R$2843,14,0)</f>
        <v>14.751099999999999</v>
      </c>
      <c r="O18" s="66">
        <f t="shared" si="5"/>
        <v>6</v>
      </c>
      <c r="P18" s="65">
        <f>VLOOKUP($A18,'Return Data'!$B$7:$R$2843,15,0)</f>
        <v>17.6982</v>
      </c>
      <c r="Q18" s="66">
        <f>RANK(P18,P$8:P$33,0)</f>
        <v>5</v>
      </c>
      <c r="R18" s="65">
        <f>VLOOKUP($A18,'Return Data'!$B$7:$R$2843,16,0)</f>
        <v>19.7349</v>
      </c>
      <c r="S18" s="67">
        <f t="shared" si="7"/>
        <v>6</v>
      </c>
    </row>
    <row r="19" spans="1:19" x14ac:dyDescent="0.3">
      <c r="A19" s="63" t="s">
        <v>1173</v>
      </c>
      <c r="B19" s="64">
        <f>VLOOKUP($A19,'Return Data'!$B$7:$R$2843,3,0)</f>
        <v>44326</v>
      </c>
      <c r="C19" s="65">
        <f>VLOOKUP($A19,'Return Data'!$B$7:$R$2843,4,0)</f>
        <v>64.855000000000004</v>
      </c>
      <c r="D19" s="65">
        <f>VLOOKUP($A19,'Return Data'!$B$7:$R$2843,10,0)</f>
        <v>6.6238000000000001</v>
      </c>
      <c r="E19" s="66">
        <f t="shared" si="0"/>
        <v>11</v>
      </c>
      <c r="F19" s="65">
        <f>VLOOKUP($A19,'Return Data'!$B$7:$R$2843,11,0)</f>
        <v>37.302799999999998</v>
      </c>
      <c r="G19" s="66">
        <f t="shared" si="1"/>
        <v>8</v>
      </c>
      <c r="H19" s="65">
        <f>VLOOKUP($A19,'Return Data'!$B$7:$R$2843,12,0)</f>
        <v>52.106099999999998</v>
      </c>
      <c r="I19" s="66">
        <f t="shared" si="2"/>
        <v>5</v>
      </c>
      <c r="J19" s="65">
        <f>VLOOKUP($A19,'Return Data'!$B$7:$R$2843,13,0)</f>
        <v>88.6417</v>
      </c>
      <c r="K19" s="66">
        <f t="shared" si="3"/>
        <v>6</v>
      </c>
      <c r="L19" s="65">
        <f>VLOOKUP($A19,'Return Data'!$B$7:$R$2843,17,0)</f>
        <v>28.051100000000002</v>
      </c>
      <c r="M19" s="66">
        <f t="shared" si="4"/>
        <v>5</v>
      </c>
      <c r="N19" s="65">
        <f>VLOOKUP($A19,'Return Data'!$B$7:$R$2843,14,0)</f>
        <v>14.8065</v>
      </c>
      <c r="O19" s="66">
        <f t="shared" si="5"/>
        <v>4</v>
      </c>
      <c r="P19" s="65">
        <f>VLOOKUP($A19,'Return Data'!$B$7:$R$2843,15,0)</f>
        <v>18.4589</v>
      </c>
      <c r="Q19" s="66">
        <f>RANK(P19,P$8:P$33,0)</f>
        <v>3</v>
      </c>
      <c r="R19" s="65">
        <f>VLOOKUP($A19,'Return Data'!$B$7:$R$2843,16,0)</f>
        <v>20.219100000000001</v>
      </c>
      <c r="S19" s="67">
        <f t="shared" si="7"/>
        <v>5</v>
      </c>
    </row>
    <row r="20" spans="1:19" x14ac:dyDescent="0.3">
      <c r="A20" s="63" t="s">
        <v>1174</v>
      </c>
      <c r="B20" s="64">
        <f>VLOOKUP($A20,'Return Data'!$B$7:$R$2843,3,0)</f>
        <v>44326</v>
      </c>
      <c r="C20" s="65">
        <f>VLOOKUP($A20,'Return Data'!$B$7:$R$2843,4,0)</f>
        <v>192.51</v>
      </c>
      <c r="D20" s="65">
        <f>VLOOKUP($A20,'Return Data'!$B$7:$R$2843,10,0)</f>
        <v>6.8017000000000003</v>
      </c>
      <c r="E20" s="66">
        <f t="shared" si="0"/>
        <v>10</v>
      </c>
      <c r="F20" s="65">
        <f>VLOOKUP($A20,'Return Data'!$B$7:$R$2843,11,0)</f>
        <v>28.1435</v>
      </c>
      <c r="G20" s="66">
        <f t="shared" si="1"/>
        <v>20</v>
      </c>
      <c r="H20" s="65">
        <f>VLOOKUP($A20,'Return Data'!$B$7:$R$2843,12,0)</f>
        <v>38.366999999999997</v>
      </c>
      <c r="I20" s="66">
        <f t="shared" si="2"/>
        <v>22</v>
      </c>
      <c r="J20" s="65">
        <f>VLOOKUP($A20,'Return Data'!$B$7:$R$2843,13,0)</f>
        <v>67.691599999999994</v>
      </c>
      <c r="K20" s="66">
        <f t="shared" si="3"/>
        <v>22</v>
      </c>
      <c r="L20" s="65">
        <f>VLOOKUP($A20,'Return Data'!$B$7:$R$2843,17,0)</f>
        <v>19.554400000000001</v>
      </c>
      <c r="M20" s="66">
        <f t="shared" si="4"/>
        <v>18</v>
      </c>
      <c r="N20" s="65">
        <f>VLOOKUP($A20,'Return Data'!$B$7:$R$2843,14,0)</f>
        <v>8.5513999999999992</v>
      </c>
      <c r="O20" s="66">
        <f t="shared" si="5"/>
        <v>19</v>
      </c>
      <c r="P20" s="65">
        <f>VLOOKUP($A20,'Return Data'!$B$7:$R$2843,15,0)</f>
        <v>16.88</v>
      </c>
      <c r="Q20" s="66">
        <f>RANK(P20,P$8:P$33,0)</f>
        <v>10</v>
      </c>
      <c r="R20" s="65">
        <f>VLOOKUP($A20,'Return Data'!$B$7:$R$2843,16,0)</f>
        <v>19.684100000000001</v>
      </c>
      <c r="S20" s="67">
        <f t="shared" si="7"/>
        <v>8</v>
      </c>
    </row>
    <row r="21" spans="1:19" x14ac:dyDescent="0.3">
      <c r="A21" s="63" t="s">
        <v>1176</v>
      </c>
      <c r="B21" s="64">
        <f>VLOOKUP($A21,'Return Data'!$B$7:$R$2843,3,0)</f>
        <v>44326</v>
      </c>
      <c r="C21" s="65">
        <f>VLOOKUP($A21,'Return Data'!$B$7:$R$2843,4,0)</f>
        <v>15.2044</v>
      </c>
      <c r="D21" s="65">
        <f>VLOOKUP($A21,'Return Data'!$B$7:$R$2843,10,0)</f>
        <v>13.5589</v>
      </c>
      <c r="E21" s="66">
        <f t="shared" si="0"/>
        <v>2</v>
      </c>
      <c r="F21" s="65">
        <f>VLOOKUP($A21,'Return Data'!$B$7:$R$2843,11,0)</f>
        <v>42.402000000000001</v>
      </c>
      <c r="G21" s="66">
        <f t="shared" si="1"/>
        <v>4</v>
      </c>
      <c r="H21" s="65">
        <f>VLOOKUP($A21,'Return Data'!$B$7:$R$2843,12,0)</f>
        <v>49.131500000000003</v>
      </c>
      <c r="I21" s="66">
        <f t="shared" si="2"/>
        <v>8</v>
      </c>
      <c r="J21" s="65">
        <f>VLOOKUP($A21,'Return Data'!$B$7:$R$2843,13,0)</f>
        <v>77.573800000000006</v>
      </c>
      <c r="K21" s="66">
        <f t="shared" si="3"/>
        <v>14</v>
      </c>
      <c r="L21" s="65">
        <f>VLOOKUP($A21,'Return Data'!$B$7:$R$2843,17,0)</f>
        <v>28.649000000000001</v>
      </c>
      <c r="M21" s="66">
        <f t="shared" si="4"/>
        <v>4</v>
      </c>
      <c r="N21" s="65"/>
      <c r="O21" s="66"/>
      <c r="P21" s="65"/>
      <c r="Q21" s="66"/>
      <c r="R21" s="65">
        <f>VLOOKUP($A21,'Return Data'!$B$7:$R$2843,16,0)</f>
        <v>13.6408</v>
      </c>
      <c r="S21" s="67">
        <f t="shared" si="7"/>
        <v>24</v>
      </c>
    </row>
    <row r="22" spans="1:19" x14ac:dyDescent="0.3">
      <c r="A22" s="63" t="s">
        <v>1178</v>
      </c>
      <c r="B22" s="64">
        <f>VLOOKUP($A22,'Return Data'!$B$7:$R$2843,3,0)</f>
        <v>44326</v>
      </c>
      <c r="C22" s="65">
        <f>VLOOKUP($A22,'Return Data'!$B$7:$R$2843,4,0)</f>
        <v>17.451000000000001</v>
      </c>
      <c r="D22" s="65">
        <f>VLOOKUP($A22,'Return Data'!$B$7:$R$2843,10,0)</f>
        <v>5.3231999999999999</v>
      </c>
      <c r="E22" s="66">
        <f t="shared" si="0"/>
        <v>16</v>
      </c>
      <c r="F22" s="65">
        <f>VLOOKUP($A22,'Return Data'!$B$7:$R$2843,11,0)</f>
        <v>38.214799999999997</v>
      </c>
      <c r="G22" s="66">
        <f t="shared" si="1"/>
        <v>5</v>
      </c>
      <c r="H22" s="65">
        <f>VLOOKUP($A22,'Return Data'!$B$7:$R$2843,12,0)</f>
        <v>55.673499999999997</v>
      </c>
      <c r="I22" s="66">
        <f t="shared" si="2"/>
        <v>3</v>
      </c>
      <c r="J22" s="65">
        <f>VLOOKUP($A22,'Return Data'!$B$7:$R$2843,13,0)</f>
        <v>98.803799999999995</v>
      </c>
      <c r="K22" s="66">
        <f t="shared" ref="K22:K31" si="8">RANK(J22,J$8:J$33,0)</f>
        <v>2</v>
      </c>
      <c r="L22" s="65"/>
      <c r="M22" s="66"/>
      <c r="N22" s="65"/>
      <c r="O22" s="66"/>
      <c r="P22" s="65"/>
      <c r="Q22" s="66"/>
      <c r="R22" s="65">
        <f>VLOOKUP($A22,'Return Data'!$B$7:$R$2843,16,0)</f>
        <v>36.641599999999997</v>
      </c>
      <c r="S22" s="67">
        <f t="shared" si="7"/>
        <v>2</v>
      </c>
    </row>
    <row r="23" spans="1:19" x14ac:dyDescent="0.3">
      <c r="A23" s="63" t="s">
        <v>1180</v>
      </c>
      <c r="B23" s="64">
        <f>VLOOKUP($A23,'Return Data'!$B$7:$R$2843,3,0)</f>
        <v>44326</v>
      </c>
      <c r="C23" s="65">
        <f>VLOOKUP($A23,'Return Data'!$B$7:$R$2843,4,0)</f>
        <v>35.564599999999999</v>
      </c>
      <c r="D23" s="65">
        <f>VLOOKUP($A23,'Return Data'!$B$7:$R$2843,10,0)</f>
        <v>2.0217999999999998</v>
      </c>
      <c r="E23" s="66">
        <f t="shared" si="0"/>
        <v>23</v>
      </c>
      <c r="F23" s="65">
        <f>VLOOKUP($A23,'Return Data'!$B$7:$R$2843,11,0)</f>
        <v>25.242899999999999</v>
      </c>
      <c r="G23" s="66">
        <f t="shared" si="1"/>
        <v>25</v>
      </c>
      <c r="H23" s="65">
        <f>VLOOKUP($A23,'Return Data'!$B$7:$R$2843,12,0)</f>
        <v>37.558300000000003</v>
      </c>
      <c r="I23" s="66">
        <f t="shared" si="2"/>
        <v>24</v>
      </c>
      <c r="J23" s="65">
        <f>VLOOKUP($A23,'Return Data'!$B$7:$R$2843,13,0)</f>
        <v>71.294899999999998</v>
      </c>
      <c r="K23" s="66">
        <f t="shared" si="8"/>
        <v>19</v>
      </c>
      <c r="L23" s="65">
        <f>VLOOKUP($A23,'Return Data'!$B$7:$R$2843,17,0)</f>
        <v>17.186800000000002</v>
      </c>
      <c r="M23" s="66">
        <f>RANK(L23,L$8:L$33,0)</f>
        <v>21</v>
      </c>
      <c r="N23" s="65">
        <f>VLOOKUP($A23,'Return Data'!$B$7:$R$2843,14,0)</f>
        <v>9.6236999999999995</v>
      </c>
      <c r="O23" s="66">
        <f>RANK(N23,N$8:N$33,0)</f>
        <v>17</v>
      </c>
      <c r="P23" s="65">
        <f>VLOOKUP($A23,'Return Data'!$B$7:$R$2843,15,0)</f>
        <v>11.951499999999999</v>
      </c>
      <c r="Q23" s="66">
        <f>RANK(P23,P$8:P$33,0)</f>
        <v>20</v>
      </c>
      <c r="R23" s="65">
        <f>VLOOKUP($A23,'Return Data'!$B$7:$R$2843,16,0)</f>
        <v>19.2378</v>
      </c>
      <c r="S23" s="67">
        <f t="shared" si="7"/>
        <v>12</v>
      </c>
    </row>
    <row r="24" spans="1:19" x14ac:dyDescent="0.3">
      <c r="A24" s="63" t="s">
        <v>1183</v>
      </c>
      <c r="B24" s="64">
        <f>VLOOKUP($A24,'Return Data'!$B$7:$R$2843,3,0)</f>
        <v>44326</v>
      </c>
      <c r="C24" s="65">
        <f>VLOOKUP($A24,'Return Data'!$B$7:$R$2843,4,0)</f>
        <v>1707.9386</v>
      </c>
      <c r="D24" s="65">
        <f>VLOOKUP($A24,'Return Data'!$B$7:$R$2843,10,0)</f>
        <v>5.0427</v>
      </c>
      <c r="E24" s="66">
        <f t="shared" si="0"/>
        <v>17</v>
      </c>
      <c r="F24" s="65">
        <f>VLOOKUP($A24,'Return Data'!$B$7:$R$2843,11,0)</f>
        <v>32.346600000000002</v>
      </c>
      <c r="G24" s="66">
        <f t="shared" si="1"/>
        <v>12</v>
      </c>
      <c r="H24" s="65">
        <f>VLOOKUP($A24,'Return Data'!$B$7:$R$2843,12,0)</f>
        <v>43.927799999999998</v>
      </c>
      <c r="I24" s="66">
        <f t="shared" si="2"/>
        <v>14</v>
      </c>
      <c r="J24" s="65">
        <f>VLOOKUP($A24,'Return Data'!$B$7:$R$2843,13,0)</f>
        <v>82.685599999999994</v>
      </c>
      <c r="K24" s="66">
        <f t="shared" si="8"/>
        <v>9</v>
      </c>
      <c r="L24" s="65">
        <f>VLOOKUP($A24,'Return Data'!$B$7:$R$2843,17,0)</f>
        <v>22.783000000000001</v>
      </c>
      <c r="M24" s="66">
        <f>RANK(L24,L$8:L$33,0)</f>
        <v>15</v>
      </c>
      <c r="N24" s="65">
        <f>VLOOKUP($A24,'Return Data'!$B$7:$R$2843,14,0)</f>
        <v>13.2538</v>
      </c>
      <c r="O24" s="66">
        <f>RANK(N24,N$8:N$33,0)</f>
        <v>8</v>
      </c>
      <c r="P24" s="65">
        <f>VLOOKUP($A24,'Return Data'!$B$7:$R$2843,15,0)</f>
        <v>16.906500000000001</v>
      </c>
      <c r="Q24" s="66">
        <f>RANK(P24,P$8:P$33,0)</f>
        <v>9</v>
      </c>
      <c r="R24" s="65">
        <f>VLOOKUP($A24,'Return Data'!$B$7:$R$2843,16,0)</f>
        <v>15.6828</v>
      </c>
      <c r="S24" s="67">
        <f t="shared" si="7"/>
        <v>21</v>
      </c>
    </row>
    <row r="25" spans="1:19" x14ac:dyDescent="0.3">
      <c r="A25" s="63" t="s">
        <v>1184</v>
      </c>
      <c r="B25" s="64">
        <f>VLOOKUP($A25,'Return Data'!$B$7:$R$2843,3,0)</f>
        <v>44326</v>
      </c>
      <c r="C25" s="65">
        <f>VLOOKUP($A25,'Return Data'!$B$7:$R$2843,4,0)</f>
        <v>36.36</v>
      </c>
      <c r="D25" s="65">
        <f>VLOOKUP($A25,'Return Data'!$B$7:$R$2843,10,0)</f>
        <v>9.2875999999999994</v>
      </c>
      <c r="E25" s="66">
        <f t="shared" si="0"/>
        <v>3</v>
      </c>
      <c r="F25" s="65">
        <f>VLOOKUP($A25,'Return Data'!$B$7:$R$2843,11,0)</f>
        <v>42.7562</v>
      </c>
      <c r="G25" s="66">
        <f t="shared" si="1"/>
        <v>3</v>
      </c>
      <c r="H25" s="65">
        <f>VLOOKUP($A25,'Return Data'!$B$7:$R$2843,12,0)</f>
        <v>61.456499999999998</v>
      </c>
      <c r="I25" s="66">
        <f t="shared" si="2"/>
        <v>1</v>
      </c>
      <c r="J25" s="65">
        <f>VLOOKUP($A25,'Return Data'!$B$7:$R$2843,13,0)</f>
        <v>114.26049999999999</v>
      </c>
      <c r="K25" s="66">
        <f t="shared" si="8"/>
        <v>1</v>
      </c>
      <c r="L25" s="65">
        <f>VLOOKUP($A25,'Return Data'!$B$7:$R$2843,17,0)</f>
        <v>41.276699999999998</v>
      </c>
      <c r="M25" s="66">
        <f>RANK(L25,L$8:L$33,0)</f>
        <v>1</v>
      </c>
      <c r="N25" s="65">
        <f>VLOOKUP($A25,'Return Data'!$B$7:$R$2843,14,0)</f>
        <v>20.1737</v>
      </c>
      <c r="O25" s="66">
        <f>RANK(N25,N$8:N$33,0)</f>
        <v>2</v>
      </c>
      <c r="P25" s="65">
        <f>VLOOKUP($A25,'Return Data'!$B$7:$R$2843,15,0)</f>
        <v>19.860800000000001</v>
      </c>
      <c r="Q25" s="66">
        <f>RANK(P25,P$8:P$33,0)</f>
        <v>1</v>
      </c>
      <c r="R25" s="65">
        <f>VLOOKUP($A25,'Return Data'!$B$7:$R$2843,16,0)</f>
        <v>18.9437</v>
      </c>
      <c r="S25" s="67">
        <f t="shared" si="7"/>
        <v>15</v>
      </c>
    </row>
    <row r="26" spans="1:19" x14ac:dyDescent="0.3">
      <c r="A26" s="63" t="s">
        <v>1186</v>
      </c>
      <c r="B26" s="64">
        <f>VLOOKUP($A26,'Return Data'!$B$7:$R$2843,3,0)</f>
        <v>44326</v>
      </c>
      <c r="C26" s="65">
        <f>VLOOKUP($A26,'Return Data'!$B$7:$R$2843,4,0)</f>
        <v>14.48</v>
      </c>
      <c r="D26" s="65">
        <f>VLOOKUP($A26,'Return Data'!$B$7:$R$2843,10,0)</f>
        <v>4.8516000000000004</v>
      </c>
      <c r="E26" s="66">
        <f t="shared" si="0"/>
        <v>18</v>
      </c>
      <c r="F26" s="65">
        <f>VLOOKUP($A26,'Return Data'!$B$7:$R$2843,11,0)</f>
        <v>30.803999999999998</v>
      </c>
      <c r="G26" s="66">
        <f t="shared" ref="G26" si="9">RANK(F26,F$8:F$33,0)</f>
        <v>15</v>
      </c>
      <c r="H26" s="65">
        <f>VLOOKUP($A26,'Return Data'!$B$7:$R$2843,12,0)</f>
        <v>44.223100000000002</v>
      </c>
      <c r="I26" s="66">
        <f t="shared" ref="I26" si="10">RANK(H26,H$8:H$33,0)</f>
        <v>13</v>
      </c>
      <c r="J26" s="65">
        <f>VLOOKUP($A26,'Return Data'!$B$7:$R$2843,13,0)</f>
        <v>75.302700000000002</v>
      </c>
      <c r="K26" s="66">
        <f t="shared" si="8"/>
        <v>17</v>
      </c>
      <c r="L26" s="65"/>
      <c r="M26" s="66"/>
      <c r="N26" s="65"/>
      <c r="O26" s="66"/>
      <c r="P26" s="65"/>
      <c r="Q26" s="66"/>
      <c r="R26" s="65">
        <f>VLOOKUP($A26,'Return Data'!$B$7:$R$2843,16,0)</f>
        <v>31.241</v>
      </c>
      <c r="S26" s="67">
        <f t="shared" si="7"/>
        <v>3</v>
      </c>
    </row>
    <row r="27" spans="1:19" x14ac:dyDescent="0.3">
      <c r="A27" s="63" t="s">
        <v>1189</v>
      </c>
      <c r="B27" s="64">
        <f>VLOOKUP($A27,'Return Data'!$B$7:$R$2843,3,0)</f>
        <v>44326</v>
      </c>
      <c r="C27" s="65">
        <f>VLOOKUP($A27,'Return Data'!$B$7:$R$2843,4,0)</f>
        <v>101.76220000000001</v>
      </c>
      <c r="D27" s="65">
        <f>VLOOKUP($A27,'Return Data'!$B$7:$R$2843,10,0)</f>
        <v>21.9604</v>
      </c>
      <c r="E27" s="66">
        <f t="shared" si="0"/>
        <v>1</v>
      </c>
      <c r="F27" s="65">
        <f>VLOOKUP($A27,'Return Data'!$B$7:$R$2843,11,0)</f>
        <v>49.22</v>
      </c>
      <c r="G27" s="66">
        <f t="shared" ref="G27:G33" si="11">RANK(F27,F$8:F$33,0)</f>
        <v>1</v>
      </c>
      <c r="H27" s="65">
        <f>VLOOKUP($A27,'Return Data'!$B$7:$R$2843,12,0)</f>
        <v>59.952199999999998</v>
      </c>
      <c r="I27" s="66">
        <f t="shared" ref="I27:I33" si="12">RANK(H27,H$8:H$33,0)</f>
        <v>2</v>
      </c>
      <c r="J27" s="65">
        <f>VLOOKUP($A27,'Return Data'!$B$7:$R$2843,13,0)</f>
        <v>96.138199999999998</v>
      </c>
      <c r="K27" s="66">
        <f t="shared" si="8"/>
        <v>4</v>
      </c>
      <c r="L27" s="65">
        <f>VLOOKUP($A27,'Return Data'!$B$7:$R$2843,17,0)</f>
        <v>37.500799999999998</v>
      </c>
      <c r="M27" s="66">
        <f>RANK(L27,L$8:L$33,0)</f>
        <v>2</v>
      </c>
      <c r="N27" s="65">
        <f>VLOOKUP($A27,'Return Data'!$B$7:$R$2843,14,0)</f>
        <v>20.7454</v>
      </c>
      <c r="O27" s="66">
        <f>RANK(N27,N$8:N$33,0)</f>
        <v>1</v>
      </c>
      <c r="P27" s="65">
        <f>VLOOKUP($A27,'Return Data'!$B$7:$R$2843,15,0)</f>
        <v>17.2532</v>
      </c>
      <c r="Q27" s="66">
        <f>RANK(P27,P$8:P$33,0)</f>
        <v>8</v>
      </c>
      <c r="R27" s="65">
        <f>VLOOKUP($A27,'Return Data'!$B$7:$R$2843,16,0)</f>
        <v>15.4895</v>
      </c>
      <c r="S27" s="67">
        <f t="shared" si="7"/>
        <v>22</v>
      </c>
    </row>
    <row r="28" spans="1:19" x14ac:dyDescent="0.3">
      <c r="A28" s="63" t="s">
        <v>1190</v>
      </c>
      <c r="B28" s="64">
        <f>VLOOKUP($A28,'Return Data'!$B$7:$R$2843,3,0)</f>
        <v>44326</v>
      </c>
      <c r="C28" s="65">
        <f>VLOOKUP($A28,'Return Data'!$B$7:$R$2843,4,0)</f>
        <v>119.3734</v>
      </c>
      <c r="D28" s="65">
        <f>VLOOKUP($A28,'Return Data'!$B$7:$R$2843,10,0)</f>
        <v>7.1315</v>
      </c>
      <c r="E28" s="66">
        <f t="shared" si="0"/>
        <v>8</v>
      </c>
      <c r="F28" s="65">
        <f>VLOOKUP($A28,'Return Data'!$B$7:$R$2843,11,0)</f>
        <v>43.022300000000001</v>
      </c>
      <c r="G28" s="66">
        <f t="shared" si="11"/>
        <v>2</v>
      </c>
      <c r="H28" s="65">
        <f>VLOOKUP($A28,'Return Data'!$B$7:$R$2843,12,0)</f>
        <v>54.132800000000003</v>
      </c>
      <c r="I28" s="66">
        <f t="shared" si="12"/>
        <v>4</v>
      </c>
      <c r="J28" s="65">
        <f>VLOOKUP($A28,'Return Data'!$B$7:$R$2843,13,0)</f>
        <v>97.615499999999997</v>
      </c>
      <c r="K28" s="66">
        <f t="shared" si="8"/>
        <v>3</v>
      </c>
      <c r="L28" s="65">
        <f>VLOOKUP($A28,'Return Data'!$B$7:$R$2843,17,0)</f>
        <v>26.752099999999999</v>
      </c>
      <c r="M28" s="66">
        <f>RANK(L28,L$8:L$33,0)</f>
        <v>8</v>
      </c>
      <c r="N28" s="65">
        <f>VLOOKUP($A28,'Return Data'!$B$7:$R$2843,14,0)</f>
        <v>11.9879</v>
      </c>
      <c r="O28" s="66">
        <f>RANK(N28,N$8:N$33,0)</f>
        <v>12</v>
      </c>
      <c r="P28" s="65">
        <f>VLOOKUP($A28,'Return Data'!$B$7:$R$2843,15,0)</f>
        <v>13.306800000000001</v>
      </c>
      <c r="Q28" s="66">
        <f>RANK(P28,P$8:P$33,0)</f>
        <v>18</v>
      </c>
      <c r="R28" s="65">
        <f>VLOOKUP($A28,'Return Data'!$B$7:$R$2843,16,0)</f>
        <v>19.029699999999998</v>
      </c>
      <c r="S28" s="67">
        <f t="shared" si="7"/>
        <v>13</v>
      </c>
    </row>
    <row r="29" spans="1:19" x14ac:dyDescent="0.3">
      <c r="A29" s="63" t="s">
        <v>1193</v>
      </c>
      <c r="B29" s="64">
        <f>VLOOKUP($A29,'Return Data'!$B$7:$R$2843,3,0)</f>
        <v>44326</v>
      </c>
      <c r="C29" s="65">
        <f>VLOOKUP($A29,'Return Data'!$B$7:$R$2843,4,0)</f>
        <v>608.87779999999998</v>
      </c>
      <c r="D29" s="65">
        <f>VLOOKUP($A29,'Return Data'!$B$7:$R$2843,10,0)</f>
        <v>1.6053999999999999</v>
      </c>
      <c r="E29" s="66">
        <f t="shared" si="0"/>
        <v>26</v>
      </c>
      <c r="F29" s="65">
        <f>VLOOKUP($A29,'Return Data'!$B$7:$R$2843,11,0)</f>
        <v>28.439599999999999</v>
      </c>
      <c r="G29" s="66">
        <f t="shared" si="11"/>
        <v>19</v>
      </c>
      <c r="H29" s="65">
        <f>VLOOKUP($A29,'Return Data'!$B$7:$R$2843,12,0)</f>
        <v>39.582500000000003</v>
      </c>
      <c r="I29" s="66">
        <f t="shared" si="12"/>
        <v>19</v>
      </c>
      <c r="J29" s="65">
        <f>VLOOKUP($A29,'Return Data'!$B$7:$R$2843,13,0)</f>
        <v>69.288799999999995</v>
      </c>
      <c r="K29" s="66">
        <f t="shared" si="8"/>
        <v>21</v>
      </c>
      <c r="L29" s="65">
        <f>VLOOKUP($A29,'Return Data'!$B$7:$R$2843,17,0)</f>
        <v>14.410399999999999</v>
      </c>
      <c r="M29" s="66">
        <f>RANK(L29,L$8:L$33,0)</f>
        <v>23</v>
      </c>
      <c r="N29" s="65">
        <f>VLOOKUP($A29,'Return Data'!$B$7:$R$2843,14,0)</f>
        <v>4.3849999999999998</v>
      </c>
      <c r="O29" s="66">
        <f>RANK(N29,N$8:N$33,0)</f>
        <v>22</v>
      </c>
      <c r="P29" s="65">
        <f>VLOOKUP($A29,'Return Data'!$B$7:$R$2843,15,0)</f>
        <v>11.447800000000001</v>
      </c>
      <c r="Q29" s="66">
        <f>RANK(P29,P$8:P$33,0)</f>
        <v>21</v>
      </c>
      <c r="R29" s="65">
        <f>VLOOKUP($A29,'Return Data'!$B$7:$R$2843,16,0)</f>
        <v>16.189299999999999</v>
      </c>
      <c r="S29" s="67">
        <f t="shared" si="7"/>
        <v>20</v>
      </c>
    </row>
    <row r="30" spans="1:19" x14ac:dyDescent="0.3">
      <c r="A30" s="63" t="s">
        <v>1195</v>
      </c>
      <c r="B30" s="64">
        <f>VLOOKUP($A30,'Return Data'!$B$7:$R$2843,3,0)</f>
        <v>44326</v>
      </c>
      <c r="C30" s="65">
        <f>VLOOKUP($A30,'Return Data'!$B$7:$R$2843,4,0)</f>
        <v>217.3526</v>
      </c>
      <c r="D30" s="65">
        <f>VLOOKUP($A30,'Return Data'!$B$7:$R$2843,10,0)</f>
        <v>6.0021000000000004</v>
      </c>
      <c r="E30" s="66">
        <f t="shared" si="0"/>
        <v>14</v>
      </c>
      <c r="F30" s="65">
        <f>VLOOKUP($A30,'Return Data'!$B$7:$R$2843,11,0)</f>
        <v>30.247499999999999</v>
      </c>
      <c r="G30" s="66">
        <f t="shared" si="11"/>
        <v>16</v>
      </c>
      <c r="H30" s="65">
        <f>VLOOKUP($A30,'Return Data'!$B$7:$R$2843,12,0)</f>
        <v>46.531300000000002</v>
      </c>
      <c r="I30" s="66">
        <f t="shared" si="12"/>
        <v>10</v>
      </c>
      <c r="J30" s="65">
        <f>VLOOKUP($A30,'Return Data'!$B$7:$R$2843,13,0)</f>
        <v>75.385300000000001</v>
      </c>
      <c r="K30" s="66">
        <f t="shared" si="8"/>
        <v>16</v>
      </c>
      <c r="L30" s="65">
        <f>VLOOKUP($A30,'Return Data'!$B$7:$R$2843,17,0)</f>
        <v>24.6126</v>
      </c>
      <c r="M30" s="66">
        <f>RANK(L30,L$8:L$33,0)</f>
        <v>12</v>
      </c>
      <c r="N30" s="65">
        <f>VLOOKUP($A30,'Return Data'!$B$7:$R$2843,14,0)</f>
        <v>14.7644</v>
      </c>
      <c r="O30" s="66">
        <f>RANK(N30,N$8:N$33,0)</f>
        <v>5</v>
      </c>
      <c r="P30" s="65">
        <f>VLOOKUP($A30,'Return Data'!$B$7:$R$2843,15,0)</f>
        <v>16.709299999999999</v>
      </c>
      <c r="Q30" s="66">
        <f>RANK(P30,P$8:P$33,0)</f>
        <v>11</v>
      </c>
      <c r="R30" s="65">
        <f>VLOOKUP($A30,'Return Data'!$B$7:$R$2843,16,0)</f>
        <v>19.421700000000001</v>
      </c>
      <c r="S30" s="67">
        <f t="shared" si="7"/>
        <v>9</v>
      </c>
    </row>
    <row r="31" spans="1:19" x14ac:dyDescent="0.3">
      <c r="A31" s="63" t="s">
        <v>1196</v>
      </c>
      <c r="B31" s="64">
        <f>VLOOKUP($A31,'Return Data'!$B$7:$R$2843,3,0)</f>
        <v>44326</v>
      </c>
      <c r="C31" s="65">
        <f>VLOOKUP($A31,'Return Data'!$B$7:$R$2843,4,0)</f>
        <v>66.11</v>
      </c>
      <c r="D31" s="65">
        <f>VLOOKUP($A31,'Return Data'!$B$7:$R$2843,10,0)</f>
        <v>9.2365999999999993</v>
      </c>
      <c r="E31" s="66">
        <f t="shared" si="0"/>
        <v>4</v>
      </c>
      <c r="F31" s="65">
        <f>VLOOKUP($A31,'Return Data'!$B$7:$R$2843,11,0)</f>
        <v>31.8245</v>
      </c>
      <c r="G31" s="66">
        <f t="shared" si="11"/>
        <v>14</v>
      </c>
      <c r="H31" s="65">
        <f>VLOOKUP($A31,'Return Data'!$B$7:$R$2843,12,0)</f>
        <v>37.3001</v>
      </c>
      <c r="I31" s="66">
        <f t="shared" si="12"/>
        <v>25</v>
      </c>
      <c r="J31" s="65">
        <f>VLOOKUP($A31,'Return Data'!$B$7:$R$2843,13,0)</f>
        <v>66.314499999999995</v>
      </c>
      <c r="K31" s="66">
        <f t="shared" si="8"/>
        <v>23</v>
      </c>
      <c r="L31" s="65">
        <f>VLOOKUP($A31,'Return Data'!$B$7:$R$2843,17,0)</f>
        <v>24.873999999999999</v>
      </c>
      <c r="M31" s="66">
        <f>RANK(L31,L$8:L$33,0)</f>
        <v>11</v>
      </c>
      <c r="N31" s="65">
        <f>VLOOKUP($A31,'Return Data'!$B$7:$R$2843,14,0)</f>
        <v>12.0168</v>
      </c>
      <c r="O31" s="66">
        <f>RANK(N31,N$8:N$33,0)</f>
        <v>11</v>
      </c>
      <c r="P31" s="65">
        <f>VLOOKUP($A31,'Return Data'!$B$7:$R$2843,15,0)</f>
        <v>17.5593</v>
      </c>
      <c r="Q31" s="66">
        <f>RANK(P31,P$8:P$33,0)</f>
        <v>6</v>
      </c>
      <c r="R31" s="65">
        <f>VLOOKUP($A31,'Return Data'!$B$7:$R$2843,16,0)</f>
        <v>17.067399999999999</v>
      </c>
      <c r="S31" s="67">
        <f t="shared" si="7"/>
        <v>19</v>
      </c>
    </row>
    <row r="32" spans="1:19" x14ac:dyDescent="0.3">
      <c r="A32" s="63" t="s">
        <v>1198</v>
      </c>
      <c r="B32" s="64">
        <f>VLOOKUP($A32,'Return Data'!$B$7:$R$2843,3,0)</f>
        <v>44326</v>
      </c>
      <c r="C32" s="65">
        <f>VLOOKUP($A32,'Return Data'!$B$7:$R$2843,4,0)</f>
        <v>21.59</v>
      </c>
      <c r="D32" s="65">
        <f>VLOOKUP($A32,'Return Data'!$B$7:$R$2843,10,0)</f>
        <v>5.8852000000000002</v>
      </c>
      <c r="E32" s="66">
        <f t="shared" si="0"/>
        <v>15</v>
      </c>
      <c r="F32" s="65">
        <f>VLOOKUP($A32,'Return Data'!$B$7:$R$2843,11,0)</f>
        <v>32.048900000000003</v>
      </c>
      <c r="G32" s="66">
        <f t="shared" si="11"/>
        <v>13</v>
      </c>
      <c r="H32" s="65">
        <f>VLOOKUP($A32,'Return Data'!$B$7:$R$2843,12,0)</f>
        <v>45.976999999999997</v>
      </c>
      <c r="I32" s="66">
        <f t="shared" si="12"/>
        <v>11</v>
      </c>
      <c r="J32" s="65"/>
      <c r="K32" s="66"/>
      <c r="L32" s="65"/>
      <c r="M32" s="66"/>
      <c r="N32" s="65"/>
      <c r="O32" s="66"/>
      <c r="P32" s="65"/>
      <c r="Q32" s="66"/>
      <c r="R32" s="65">
        <f>VLOOKUP($A32,'Return Data'!$B$7:$R$2843,16,0)</f>
        <v>97.426199999999994</v>
      </c>
      <c r="S32" s="67">
        <f t="shared" si="7"/>
        <v>1</v>
      </c>
    </row>
    <row r="33" spans="1:19" x14ac:dyDescent="0.3">
      <c r="A33" s="63" t="s">
        <v>1943</v>
      </c>
      <c r="B33" s="64">
        <f>VLOOKUP($A33,'Return Data'!$B$7:$R$2843,3,0)</f>
        <v>44326</v>
      </c>
      <c r="C33" s="65">
        <f>VLOOKUP($A33,'Return Data'!$B$7:$R$2843,4,0)</f>
        <v>159.14449999999999</v>
      </c>
      <c r="D33" s="65">
        <f>VLOOKUP($A33,'Return Data'!$B$7:$R$2843,10,0)</f>
        <v>4.2826000000000004</v>
      </c>
      <c r="E33" s="66">
        <f t="shared" si="0"/>
        <v>20</v>
      </c>
      <c r="F33" s="65">
        <f>VLOOKUP($A33,'Return Data'!$B$7:$R$2843,11,0)</f>
        <v>29.817799999999998</v>
      </c>
      <c r="G33" s="66">
        <f t="shared" si="11"/>
        <v>17</v>
      </c>
      <c r="H33" s="65">
        <f>VLOOKUP($A33,'Return Data'!$B$7:$R$2843,12,0)</f>
        <v>43.648600000000002</v>
      </c>
      <c r="I33" s="66">
        <f t="shared" si="12"/>
        <v>16</v>
      </c>
      <c r="J33" s="65">
        <f>VLOOKUP($A33,'Return Data'!$B$7:$R$2843,13,0)</f>
        <v>81.521600000000007</v>
      </c>
      <c r="K33" s="66">
        <f>RANK(J33,J$8:J$33,0)</f>
        <v>10</v>
      </c>
      <c r="L33" s="65">
        <f>VLOOKUP($A33,'Return Data'!$B$7:$R$2843,17,0)</f>
        <v>26.554600000000001</v>
      </c>
      <c r="M33" s="66">
        <f>RANK(L33,L$8:L$33,0)</f>
        <v>9</v>
      </c>
      <c r="N33" s="65">
        <f>VLOOKUP($A33,'Return Data'!$B$7:$R$2843,14,0)</f>
        <v>10.620699999999999</v>
      </c>
      <c r="O33" s="66">
        <f>RANK(N33,N$8:N$33,0)</f>
        <v>13</v>
      </c>
      <c r="P33" s="65">
        <f>VLOOKUP($A33,'Return Data'!$B$7:$R$2843,15,0)</f>
        <v>14.4374</v>
      </c>
      <c r="Q33" s="66">
        <f>RANK(P33,P$8:P$33,0)</f>
        <v>16</v>
      </c>
      <c r="R33" s="65">
        <f>VLOOKUP($A33,'Return Data'!$B$7:$R$2843,16,0)</f>
        <v>19.325500000000002</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6.4386653846153852</v>
      </c>
      <c r="E35" s="74"/>
      <c r="F35" s="75">
        <f>AVERAGE(F8:F33)</f>
        <v>33.041811538461538</v>
      </c>
      <c r="G35" s="74"/>
      <c r="H35" s="75">
        <f>AVERAGE(H8:H33)</f>
        <v>45.510607692307687</v>
      </c>
      <c r="I35" s="74"/>
      <c r="J35" s="75">
        <f>AVERAGE(J8:J33)</f>
        <v>80.403928000000008</v>
      </c>
      <c r="K35" s="74"/>
      <c r="L35" s="75">
        <f>AVERAGE(L8:L33)</f>
        <v>24.471365217391305</v>
      </c>
      <c r="M35" s="74"/>
      <c r="N35" s="75">
        <f>AVERAGE(N8:N33)</f>
        <v>12.153131818181818</v>
      </c>
      <c r="O35" s="74"/>
      <c r="P35" s="75">
        <f>AVERAGE(P8:P33)</f>
        <v>16.080914285714286</v>
      </c>
      <c r="Q35" s="74"/>
      <c r="R35" s="75">
        <f>AVERAGE(R8:R33)</f>
        <v>21.825453846153849</v>
      </c>
      <c r="S35" s="76"/>
    </row>
    <row r="36" spans="1:19" x14ac:dyDescent="0.3">
      <c r="A36" s="73" t="s">
        <v>28</v>
      </c>
      <c r="B36" s="74"/>
      <c r="C36" s="74"/>
      <c r="D36" s="75">
        <f>MIN(D8:D33)</f>
        <v>1.6053999999999999</v>
      </c>
      <c r="E36" s="74"/>
      <c r="F36" s="75">
        <f>MIN(F8:F33)</f>
        <v>22.883700000000001</v>
      </c>
      <c r="G36" s="74"/>
      <c r="H36" s="75">
        <f>MIN(H8:H33)</f>
        <v>34.0471</v>
      </c>
      <c r="I36" s="74"/>
      <c r="J36" s="75">
        <f>MIN(J8:J33)</f>
        <v>61.987400000000001</v>
      </c>
      <c r="K36" s="74"/>
      <c r="L36" s="75">
        <f>MIN(L8:L33)</f>
        <v>14.410399999999999</v>
      </c>
      <c r="M36" s="74"/>
      <c r="N36" s="75">
        <f>MIN(N8:N33)</f>
        <v>4.3849999999999998</v>
      </c>
      <c r="O36" s="74"/>
      <c r="P36" s="75">
        <f>MIN(P8:P33)</f>
        <v>11.447800000000001</v>
      </c>
      <c r="Q36" s="74"/>
      <c r="R36" s="75">
        <f>MIN(R8:R33)</f>
        <v>8.0561000000000007</v>
      </c>
      <c r="S36" s="76"/>
    </row>
    <row r="37" spans="1:19" ht="15" thickBot="1" x14ac:dyDescent="0.35">
      <c r="A37" s="77" t="s">
        <v>29</v>
      </c>
      <c r="B37" s="78"/>
      <c r="C37" s="78"/>
      <c r="D37" s="79">
        <f>MAX(D8:D33)</f>
        <v>21.9604</v>
      </c>
      <c r="E37" s="78"/>
      <c r="F37" s="79">
        <f>MAX(F8:F33)</f>
        <v>49.22</v>
      </c>
      <c r="G37" s="78"/>
      <c r="H37" s="79">
        <f>MAX(H8:H33)</f>
        <v>61.456499999999998</v>
      </c>
      <c r="I37" s="78"/>
      <c r="J37" s="79">
        <f>MAX(J8:J33)</f>
        <v>114.26049999999999</v>
      </c>
      <c r="K37" s="78"/>
      <c r="L37" s="79">
        <f>MAX(L8:L33)</f>
        <v>41.276699999999998</v>
      </c>
      <c r="M37" s="78"/>
      <c r="N37" s="79">
        <f>MAX(N8:N33)</f>
        <v>20.7454</v>
      </c>
      <c r="O37" s="78"/>
      <c r="P37" s="79">
        <f>MAX(P8:P33)</f>
        <v>19.860800000000001</v>
      </c>
      <c r="Q37" s="78"/>
      <c r="R37" s="79">
        <f>MAX(R8:R33)</f>
        <v>97.426199999999994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44326</v>
      </c>
      <c r="C8" s="65">
        <f>VLOOKUP($A8,'Return Data'!$B$7:$R$2843,4,0)</f>
        <v>363.61</v>
      </c>
      <c r="D8" s="65">
        <f>VLOOKUP($A8,'Return Data'!$B$7:$R$2843,10,0)</f>
        <v>7.0511999999999997</v>
      </c>
      <c r="E8" s="66">
        <f t="shared" ref="E8:E33" si="0">RANK(D8,D$8:D$33,0)</f>
        <v>7</v>
      </c>
      <c r="F8" s="65">
        <f>VLOOKUP($A8,'Return Data'!$B$7:$R$2843,11,0)</f>
        <v>32.221800000000002</v>
      </c>
      <c r="G8" s="66">
        <f t="shared" ref="G8:G25" si="1">RANK(F8,F$8:F$33,0)</f>
        <v>11</v>
      </c>
      <c r="H8" s="65">
        <f>VLOOKUP($A8,'Return Data'!$B$7:$R$2843,12,0)</f>
        <v>42.9116</v>
      </c>
      <c r="I8" s="66">
        <f t="shared" ref="I8:I25" si="2">RANK(H8,H$8:H$33,0)</f>
        <v>14</v>
      </c>
      <c r="J8" s="65">
        <f>VLOOKUP($A8,'Return Data'!$B$7:$R$2843,13,0)</f>
        <v>78.030699999999996</v>
      </c>
      <c r="K8" s="66">
        <f t="shared" ref="K8:K21" si="3">RANK(J8,J$8:J$33,0)</f>
        <v>11</v>
      </c>
      <c r="L8" s="65">
        <f>VLOOKUP($A8,'Return Data'!$B$7:$R$2843,17,0)</f>
        <v>14.8241</v>
      </c>
      <c r="M8" s="66">
        <f t="shared" ref="M8:M21" si="4">RANK(L8,L$8:L$33,0)</f>
        <v>22</v>
      </c>
      <c r="N8" s="65">
        <f>VLOOKUP($A8,'Return Data'!$B$7:$R$2843,14,0)</f>
        <v>4.9741999999999997</v>
      </c>
      <c r="O8" s="66">
        <f t="shared" ref="O8:O20" si="5">RANK(N8,N$8:N$33,0)</f>
        <v>21</v>
      </c>
      <c r="P8" s="65">
        <f>VLOOKUP($A8,'Return Data'!$B$7:$R$2843,15,0)</f>
        <v>10.9983</v>
      </c>
      <c r="Q8" s="66">
        <f t="shared" ref="Q8:Q16" si="6">RANK(P8,P$8:P$33,0)</f>
        <v>19</v>
      </c>
      <c r="R8" s="65">
        <f>VLOOKUP($A8,'Return Data'!$B$7:$R$2843,16,0)</f>
        <v>21.295100000000001</v>
      </c>
      <c r="S8" s="67">
        <f t="shared" ref="S8:S33" si="7">RANK(R8,R$8:R$33,0)</f>
        <v>6</v>
      </c>
    </row>
    <row r="9" spans="1:20" x14ac:dyDescent="0.3">
      <c r="A9" s="63" t="s">
        <v>1153</v>
      </c>
      <c r="B9" s="64">
        <f>VLOOKUP($A9,'Return Data'!$B$7:$R$2843,3,0)</f>
        <v>44326</v>
      </c>
      <c r="C9" s="65">
        <f>VLOOKUP($A9,'Return Data'!$B$7:$R$2843,4,0)</f>
        <v>55.64</v>
      </c>
      <c r="D9" s="65">
        <f>VLOOKUP($A9,'Return Data'!$B$7:$R$2843,10,0)</f>
        <v>4.4882999999999997</v>
      </c>
      <c r="E9" s="66">
        <f t="shared" si="0"/>
        <v>18</v>
      </c>
      <c r="F9" s="65">
        <f>VLOOKUP($A9,'Return Data'!$B$7:$R$2843,11,0)</f>
        <v>24.753399999999999</v>
      </c>
      <c r="G9" s="66">
        <f t="shared" si="1"/>
        <v>24</v>
      </c>
      <c r="H9" s="65">
        <f>VLOOKUP($A9,'Return Data'!$B$7:$R$2843,12,0)</f>
        <v>36.339100000000002</v>
      </c>
      <c r="I9" s="66">
        <f t="shared" si="2"/>
        <v>24</v>
      </c>
      <c r="J9" s="65">
        <f>VLOOKUP($A9,'Return Data'!$B$7:$R$2843,13,0)</f>
        <v>59.747300000000003</v>
      </c>
      <c r="K9" s="66">
        <f t="shared" si="3"/>
        <v>25</v>
      </c>
      <c r="L9" s="65">
        <f>VLOOKUP($A9,'Return Data'!$B$7:$R$2843,17,0)</f>
        <v>25.972000000000001</v>
      </c>
      <c r="M9" s="66">
        <f t="shared" si="4"/>
        <v>6</v>
      </c>
      <c r="N9" s="65">
        <f>VLOOKUP($A9,'Return Data'!$B$7:$R$2843,14,0)</f>
        <v>16.648700000000002</v>
      </c>
      <c r="O9" s="66">
        <f t="shared" si="5"/>
        <v>3</v>
      </c>
      <c r="P9" s="65">
        <f>VLOOKUP($A9,'Return Data'!$B$7:$R$2843,15,0)</f>
        <v>18.097000000000001</v>
      </c>
      <c r="Q9" s="66">
        <f t="shared" si="6"/>
        <v>1</v>
      </c>
      <c r="R9" s="65">
        <f>VLOOKUP($A9,'Return Data'!$B$7:$R$2843,16,0)</f>
        <v>18.266500000000001</v>
      </c>
      <c r="S9" s="67">
        <f t="shared" si="7"/>
        <v>9</v>
      </c>
    </row>
    <row r="10" spans="1:20" x14ac:dyDescent="0.3">
      <c r="A10" s="63" t="s">
        <v>1154</v>
      </c>
      <c r="B10" s="64">
        <f>VLOOKUP($A10,'Return Data'!$B$7:$R$2843,3,0)</f>
        <v>44326</v>
      </c>
      <c r="C10" s="65">
        <f>VLOOKUP($A10,'Return Data'!$B$7:$R$2843,4,0)</f>
        <v>13.24</v>
      </c>
      <c r="D10" s="65">
        <f>VLOOKUP($A10,'Return Data'!$B$7:$R$2843,10,0)</f>
        <v>6.8604000000000003</v>
      </c>
      <c r="E10" s="66">
        <f t="shared" si="0"/>
        <v>9</v>
      </c>
      <c r="F10" s="65">
        <f>VLOOKUP($A10,'Return Data'!$B$7:$R$2843,11,0)</f>
        <v>28.046399999999998</v>
      </c>
      <c r="G10" s="66">
        <f t="shared" si="1"/>
        <v>18</v>
      </c>
      <c r="H10" s="65">
        <f>VLOOKUP($A10,'Return Data'!$B$7:$R$2843,12,0)</f>
        <v>40.7014</v>
      </c>
      <c r="I10" s="66">
        <f t="shared" si="2"/>
        <v>18</v>
      </c>
      <c r="J10" s="65">
        <f>VLOOKUP($A10,'Return Data'!$B$7:$R$2843,13,0)</f>
        <v>77.479900000000001</v>
      </c>
      <c r="K10" s="66">
        <f t="shared" si="3"/>
        <v>12</v>
      </c>
      <c r="L10" s="65">
        <f>VLOOKUP($A10,'Return Data'!$B$7:$R$2843,17,0)</f>
        <v>24.113499999999998</v>
      </c>
      <c r="M10" s="66">
        <f t="shared" si="4"/>
        <v>11</v>
      </c>
      <c r="N10" s="65">
        <f>VLOOKUP($A10,'Return Data'!$B$7:$R$2843,14,0)</f>
        <v>9.4342000000000006</v>
      </c>
      <c r="O10" s="66">
        <f t="shared" si="5"/>
        <v>14</v>
      </c>
      <c r="P10" s="65">
        <f>VLOOKUP($A10,'Return Data'!$B$7:$R$2843,15,0)</f>
        <v>14.965400000000001</v>
      </c>
      <c r="Q10" s="66">
        <f t="shared" si="6"/>
        <v>13</v>
      </c>
      <c r="R10" s="65">
        <f>VLOOKUP($A10,'Return Data'!$B$7:$R$2843,16,0)</f>
        <v>2.6817000000000002</v>
      </c>
      <c r="S10" s="67">
        <f t="shared" si="7"/>
        <v>26</v>
      </c>
    </row>
    <row r="11" spans="1:20" x14ac:dyDescent="0.3">
      <c r="A11" s="63" t="s">
        <v>1156</v>
      </c>
      <c r="B11" s="64">
        <f>VLOOKUP($A11,'Return Data'!$B$7:$R$2843,3,0)</f>
        <v>44326</v>
      </c>
      <c r="C11" s="65">
        <f>VLOOKUP($A11,'Return Data'!$B$7:$R$2843,4,0)</f>
        <v>47.737000000000002</v>
      </c>
      <c r="D11" s="65">
        <f>VLOOKUP($A11,'Return Data'!$B$7:$R$2843,10,0)</f>
        <v>7.7827999999999999</v>
      </c>
      <c r="E11" s="66">
        <f t="shared" si="0"/>
        <v>5</v>
      </c>
      <c r="F11" s="65">
        <f>VLOOKUP($A11,'Return Data'!$B$7:$R$2843,11,0)</f>
        <v>36.488900000000001</v>
      </c>
      <c r="G11" s="66">
        <f t="shared" si="1"/>
        <v>7</v>
      </c>
      <c r="H11" s="65">
        <f>VLOOKUP($A11,'Return Data'!$B$7:$R$2843,12,0)</f>
        <v>44.229300000000002</v>
      </c>
      <c r="I11" s="66">
        <f t="shared" si="2"/>
        <v>12</v>
      </c>
      <c r="J11" s="65">
        <f>VLOOKUP($A11,'Return Data'!$B$7:$R$2843,13,0)</f>
        <v>76.392099999999999</v>
      </c>
      <c r="K11" s="66">
        <f t="shared" si="3"/>
        <v>13</v>
      </c>
      <c r="L11" s="65">
        <f>VLOOKUP($A11,'Return Data'!$B$7:$R$2843,17,0)</f>
        <v>25.1187</v>
      </c>
      <c r="M11" s="66">
        <f t="shared" si="4"/>
        <v>9</v>
      </c>
      <c r="N11" s="65">
        <f>VLOOKUP($A11,'Return Data'!$B$7:$R$2843,14,0)</f>
        <v>12.4915</v>
      </c>
      <c r="O11" s="66">
        <f t="shared" si="5"/>
        <v>8</v>
      </c>
      <c r="P11" s="65">
        <f>VLOOKUP($A11,'Return Data'!$B$7:$R$2843,15,0)</f>
        <v>14.076700000000001</v>
      </c>
      <c r="Q11" s="66">
        <f t="shared" si="6"/>
        <v>15</v>
      </c>
      <c r="R11" s="65">
        <f>VLOOKUP($A11,'Return Data'!$B$7:$R$2843,16,0)</f>
        <v>10.957800000000001</v>
      </c>
      <c r="S11" s="67">
        <f t="shared" si="7"/>
        <v>23</v>
      </c>
    </row>
    <row r="12" spans="1:20" x14ac:dyDescent="0.3">
      <c r="A12" s="63" t="s">
        <v>1159</v>
      </c>
      <c r="B12" s="64">
        <f>VLOOKUP($A12,'Return Data'!$B$7:$R$2843,3,0)</f>
        <v>44326</v>
      </c>
      <c r="C12" s="65">
        <f>VLOOKUP($A12,'Return Data'!$B$7:$R$2843,4,0)</f>
        <v>78.015000000000001</v>
      </c>
      <c r="D12" s="65">
        <f>VLOOKUP($A12,'Return Data'!$B$7:$R$2843,10,0)</f>
        <v>3.5739000000000001</v>
      </c>
      <c r="E12" s="66">
        <f t="shared" si="0"/>
        <v>21</v>
      </c>
      <c r="F12" s="65">
        <f>VLOOKUP($A12,'Return Data'!$B$7:$R$2843,11,0)</f>
        <v>22.2806</v>
      </c>
      <c r="G12" s="66">
        <f t="shared" si="1"/>
        <v>26</v>
      </c>
      <c r="H12" s="65">
        <f>VLOOKUP($A12,'Return Data'!$B$7:$R$2843,12,0)</f>
        <v>33.074599999999997</v>
      </c>
      <c r="I12" s="66">
        <f t="shared" si="2"/>
        <v>26</v>
      </c>
      <c r="J12" s="65">
        <f>VLOOKUP($A12,'Return Data'!$B$7:$R$2843,13,0)</f>
        <v>61.434800000000003</v>
      </c>
      <c r="K12" s="66">
        <f t="shared" si="3"/>
        <v>24</v>
      </c>
      <c r="L12" s="65">
        <f>VLOOKUP($A12,'Return Data'!$B$7:$R$2843,17,0)</f>
        <v>21.884799999999998</v>
      </c>
      <c r="M12" s="66">
        <f t="shared" si="4"/>
        <v>15</v>
      </c>
      <c r="N12" s="65">
        <f>VLOOKUP($A12,'Return Data'!$B$7:$R$2843,14,0)</f>
        <v>11.0633</v>
      </c>
      <c r="O12" s="66">
        <f t="shared" si="5"/>
        <v>11</v>
      </c>
      <c r="P12" s="65">
        <f>VLOOKUP($A12,'Return Data'!$B$7:$R$2843,15,0)</f>
        <v>16.297599999999999</v>
      </c>
      <c r="Q12" s="66">
        <f t="shared" si="6"/>
        <v>7</v>
      </c>
      <c r="R12" s="65">
        <f>VLOOKUP($A12,'Return Data'!$B$7:$R$2843,16,0)</f>
        <v>15.225099999999999</v>
      </c>
      <c r="S12" s="67">
        <f t="shared" si="7"/>
        <v>16</v>
      </c>
    </row>
    <row r="13" spans="1:20" x14ac:dyDescent="0.3">
      <c r="A13" s="63" t="s">
        <v>1161</v>
      </c>
      <c r="B13" s="64">
        <f>VLOOKUP($A13,'Return Data'!$B$7:$R$2843,3,0)</f>
        <v>44326</v>
      </c>
      <c r="C13" s="65">
        <f>VLOOKUP($A13,'Return Data'!$B$7:$R$2843,4,0)</f>
        <v>40.771999999999998</v>
      </c>
      <c r="D13" s="65">
        <f>VLOOKUP($A13,'Return Data'!$B$7:$R$2843,10,0)</f>
        <v>6.1273</v>
      </c>
      <c r="E13" s="66">
        <f t="shared" si="0"/>
        <v>12</v>
      </c>
      <c r="F13" s="65">
        <f>VLOOKUP($A13,'Return Data'!$B$7:$R$2843,11,0)</f>
        <v>36.571300000000001</v>
      </c>
      <c r="G13" s="66">
        <f t="shared" si="1"/>
        <v>6</v>
      </c>
      <c r="H13" s="65">
        <f>VLOOKUP($A13,'Return Data'!$B$7:$R$2843,12,0)</f>
        <v>49.463000000000001</v>
      </c>
      <c r="I13" s="66">
        <f t="shared" si="2"/>
        <v>6</v>
      </c>
      <c r="J13" s="65">
        <f>VLOOKUP($A13,'Return Data'!$B$7:$R$2843,13,0)</f>
        <v>84.163700000000006</v>
      </c>
      <c r="K13" s="66">
        <f t="shared" si="3"/>
        <v>7</v>
      </c>
      <c r="L13" s="65">
        <f>VLOOKUP($A13,'Return Data'!$B$7:$R$2843,17,0)</f>
        <v>26.732600000000001</v>
      </c>
      <c r="M13" s="66">
        <f t="shared" si="4"/>
        <v>3</v>
      </c>
      <c r="N13" s="65">
        <f>VLOOKUP($A13,'Return Data'!$B$7:$R$2843,14,0)</f>
        <v>11.229900000000001</v>
      </c>
      <c r="O13" s="66">
        <f t="shared" si="5"/>
        <v>10</v>
      </c>
      <c r="P13" s="65">
        <f>VLOOKUP($A13,'Return Data'!$B$7:$R$2843,15,0)</f>
        <v>16.914100000000001</v>
      </c>
      <c r="Q13" s="66">
        <f t="shared" si="6"/>
        <v>5</v>
      </c>
      <c r="R13" s="65">
        <f>VLOOKUP($A13,'Return Data'!$B$7:$R$2843,16,0)</f>
        <v>11.0746</v>
      </c>
      <c r="S13" s="67">
        <f t="shared" si="7"/>
        <v>22</v>
      </c>
    </row>
    <row r="14" spans="1:20" x14ac:dyDescent="0.3">
      <c r="A14" s="63" t="s">
        <v>1162</v>
      </c>
      <c r="B14" s="64">
        <f>VLOOKUP($A14,'Return Data'!$B$7:$R$2843,3,0)</f>
        <v>44326</v>
      </c>
      <c r="C14" s="65">
        <f>VLOOKUP($A14,'Return Data'!$B$7:$R$2843,4,0)</f>
        <v>1261.5284999999999</v>
      </c>
      <c r="D14" s="65">
        <f>VLOOKUP($A14,'Return Data'!$B$7:$R$2843,10,0)</f>
        <v>1.6429</v>
      </c>
      <c r="E14" s="66">
        <f t="shared" si="0"/>
        <v>24</v>
      </c>
      <c r="F14" s="65">
        <f>VLOOKUP($A14,'Return Data'!$B$7:$R$2843,11,0)</f>
        <v>25.668199999999999</v>
      </c>
      <c r="G14" s="66">
        <f t="shared" si="1"/>
        <v>23</v>
      </c>
      <c r="H14" s="65">
        <f>VLOOKUP($A14,'Return Data'!$B$7:$R$2843,12,0)</f>
        <v>42.679400000000001</v>
      </c>
      <c r="I14" s="66">
        <f t="shared" si="2"/>
        <v>15</v>
      </c>
      <c r="J14" s="65">
        <f>VLOOKUP($A14,'Return Data'!$B$7:$R$2843,13,0)</f>
        <v>72.657799999999995</v>
      </c>
      <c r="K14" s="66">
        <f t="shared" si="3"/>
        <v>17</v>
      </c>
      <c r="L14" s="65">
        <f>VLOOKUP($A14,'Return Data'!$B$7:$R$2843,17,0)</f>
        <v>17.220500000000001</v>
      </c>
      <c r="M14" s="66">
        <f t="shared" si="4"/>
        <v>20</v>
      </c>
      <c r="N14" s="65">
        <f>VLOOKUP($A14,'Return Data'!$B$7:$R$2843,14,0)</f>
        <v>8.5451999999999995</v>
      </c>
      <c r="O14" s="66">
        <f t="shared" si="5"/>
        <v>17</v>
      </c>
      <c r="P14" s="65">
        <f>VLOOKUP($A14,'Return Data'!$B$7:$R$2843,15,0)</f>
        <v>13.238200000000001</v>
      </c>
      <c r="Q14" s="66">
        <f t="shared" si="6"/>
        <v>17</v>
      </c>
      <c r="R14" s="65">
        <f>VLOOKUP($A14,'Return Data'!$B$7:$R$2843,16,0)</f>
        <v>19.2654</v>
      </c>
      <c r="S14" s="67">
        <f t="shared" si="7"/>
        <v>7</v>
      </c>
    </row>
    <row r="15" spans="1:20" x14ac:dyDescent="0.3">
      <c r="A15" s="63" t="s">
        <v>1164</v>
      </c>
      <c r="B15" s="64">
        <f>VLOOKUP($A15,'Return Data'!$B$7:$R$2843,3,0)</f>
        <v>44326</v>
      </c>
      <c r="C15" s="65">
        <f>VLOOKUP($A15,'Return Data'!$B$7:$R$2843,4,0)</f>
        <v>76.274000000000001</v>
      </c>
      <c r="D15" s="65">
        <f>VLOOKUP($A15,'Return Data'!$B$7:$R$2843,10,0)</f>
        <v>7.6479999999999997</v>
      </c>
      <c r="E15" s="66">
        <f t="shared" si="0"/>
        <v>6</v>
      </c>
      <c r="F15" s="65">
        <f>VLOOKUP($A15,'Return Data'!$B$7:$R$2843,11,0)</f>
        <v>33.713200000000001</v>
      </c>
      <c r="G15" s="66">
        <f t="shared" si="1"/>
        <v>10</v>
      </c>
      <c r="H15" s="65">
        <f>VLOOKUP($A15,'Return Data'!$B$7:$R$2843,12,0)</f>
        <v>46.362699999999997</v>
      </c>
      <c r="I15" s="66">
        <f t="shared" si="2"/>
        <v>9</v>
      </c>
      <c r="J15" s="65">
        <f>VLOOKUP($A15,'Return Data'!$B$7:$R$2843,13,0)</f>
        <v>82.876199999999997</v>
      </c>
      <c r="K15" s="66">
        <f t="shared" si="3"/>
        <v>8</v>
      </c>
      <c r="L15" s="65">
        <f>VLOOKUP($A15,'Return Data'!$B$7:$R$2843,17,0)</f>
        <v>19.9803</v>
      </c>
      <c r="M15" s="66">
        <f t="shared" si="4"/>
        <v>16</v>
      </c>
      <c r="N15" s="65">
        <f>VLOOKUP($A15,'Return Data'!$B$7:$R$2843,14,0)</f>
        <v>9.3834</v>
      </c>
      <c r="O15" s="66">
        <f t="shared" si="5"/>
        <v>15</v>
      </c>
      <c r="P15" s="65">
        <f>VLOOKUP($A15,'Return Data'!$B$7:$R$2843,15,0)</f>
        <v>15.184100000000001</v>
      </c>
      <c r="Q15" s="66">
        <f t="shared" si="6"/>
        <v>12</v>
      </c>
      <c r="R15" s="65">
        <f>VLOOKUP($A15,'Return Data'!$B$7:$R$2843,16,0)</f>
        <v>15.7575</v>
      </c>
      <c r="S15" s="67">
        <f t="shared" si="7"/>
        <v>14</v>
      </c>
    </row>
    <row r="16" spans="1:20" x14ac:dyDescent="0.3">
      <c r="A16" s="63" t="s">
        <v>1166</v>
      </c>
      <c r="B16" s="64">
        <f>VLOOKUP($A16,'Return Data'!$B$7:$R$2843,3,0)</f>
        <v>44326</v>
      </c>
      <c r="C16" s="65">
        <f>VLOOKUP($A16,'Return Data'!$B$7:$R$2843,4,0)</f>
        <v>131.59</v>
      </c>
      <c r="D16" s="65">
        <f>VLOOKUP($A16,'Return Data'!$B$7:$R$2843,10,0)</f>
        <v>5.8734000000000002</v>
      </c>
      <c r="E16" s="66">
        <f t="shared" si="0"/>
        <v>13</v>
      </c>
      <c r="F16" s="65">
        <f>VLOOKUP($A16,'Return Data'!$B$7:$R$2843,11,0)</f>
        <v>35.5899</v>
      </c>
      <c r="G16" s="66">
        <f t="shared" si="1"/>
        <v>9</v>
      </c>
      <c r="H16" s="65">
        <f>VLOOKUP($A16,'Return Data'!$B$7:$R$2843,12,0)</f>
        <v>49.195</v>
      </c>
      <c r="I16" s="66">
        <f t="shared" si="2"/>
        <v>7</v>
      </c>
      <c r="J16" s="65">
        <f>VLOOKUP($A16,'Return Data'!$B$7:$R$2843,13,0)</f>
        <v>92.018100000000004</v>
      </c>
      <c r="K16" s="66">
        <f t="shared" si="3"/>
        <v>5</v>
      </c>
      <c r="L16" s="65">
        <f>VLOOKUP($A16,'Return Data'!$B$7:$R$2843,17,0)</f>
        <v>19.256699999999999</v>
      </c>
      <c r="M16" s="66">
        <f t="shared" si="4"/>
        <v>17</v>
      </c>
      <c r="N16" s="65">
        <f>VLOOKUP($A16,'Return Data'!$B$7:$R$2843,14,0)</f>
        <v>8.8282000000000007</v>
      </c>
      <c r="O16" s="66">
        <f t="shared" si="5"/>
        <v>16</v>
      </c>
      <c r="P16" s="65">
        <f>VLOOKUP($A16,'Return Data'!$B$7:$R$2843,15,0)</f>
        <v>14.5479</v>
      </c>
      <c r="Q16" s="66">
        <f t="shared" si="6"/>
        <v>14</v>
      </c>
      <c r="R16" s="65">
        <f>VLOOKUP($A16,'Return Data'!$B$7:$R$2843,16,0)</f>
        <v>16.857800000000001</v>
      </c>
      <c r="S16" s="67">
        <f t="shared" si="7"/>
        <v>12</v>
      </c>
    </row>
    <row r="17" spans="1:19" x14ac:dyDescent="0.3">
      <c r="A17" s="63" t="s">
        <v>1168</v>
      </c>
      <c r="B17" s="64">
        <f>VLOOKUP($A17,'Return Data'!$B$7:$R$2843,3,0)</f>
        <v>44326</v>
      </c>
      <c r="C17" s="65">
        <f>VLOOKUP($A17,'Return Data'!$B$7:$R$2843,4,0)</f>
        <v>14.45</v>
      </c>
      <c r="D17" s="65">
        <f>VLOOKUP($A17,'Return Data'!$B$7:$R$2843,10,0)</f>
        <v>2.4823</v>
      </c>
      <c r="E17" s="66">
        <f t="shared" si="0"/>
        <v>22</v>
      </c>
      <c r="F17" s="65">
        <f>VLOOKUP($A17,'Return Data'!$B$7:$R$2843,11,0)</f>
        <v>27.425000000000001</v>
      </c>
      <c r="G17" s="66">
        <f t="shared" si="1"/>
        <v>21</v>
      </c>
      <c r="H17" s="65">
        <f>VLOOKUP($A17,'Return Data'!$B$7:$R$2843,12,0)</f>
        <v>38.675600000000003</v>
      </c>
      <c r="I17" s="66">
        <f t="shared" si="2"/>
        <v>20</v>
      </c>
      <c r="J17" s="65">
        <f>VLOOKUP($A17,'Return Data'!$B$7:$R$2843,13,0)</f>
        <v>75.364099999999993</v>
      </c>
      <c r="K17" s="66">
        <f t="shared" si="3"/>
        <v>14</v>
      </c>
      <c r="L17" s="65">
        <f>VLOOKUP($A17,'Return Data'!$B$7:$R$2843,17,0)</f>
        <v>18.5322</v>
      </c>
      <c r="M17" s="66">
        <f t="shared" si="4"/>
        <v>18</v>
      </c>
      <c r="N17" s="65">
        <f>VLOOKUP($A17,'Return Data'!$B$7:$R$2843,14,0)</f>
        <v>7.0403000000000002</v>
      </c>
      <c r="O17" s="66">
        <f t="shared" si="5"/>
        <v>20</v>
      </c>
      <c r="P17" s="65"/>
      <c r="Q17" s="66"/>
      <c r="R17" s="65">
        <f>VLOOKUP($A17,'Return Data'!$B$7:$R$2843,16,0)</f>
        <v>8.9586000000000006</v>
      </c>
      <c r="S17" s="67">
        <f t="shared" si="7"/>
        <v>24</v>
      </c>
    </row>
    <row r="18" spans="1:19" x14ac:dyDescent="0.3">
      <c r="A18" s="63" t="s">
        <v>1170</v>
      </c>
      <c r="B18" s="64">
        <f>VLOOKUP($A18,'Return Data'!$B$7:$R$2843,3,0)</f>
        <v>44326</v>
      </c>
      <c r="C18" s="65">
        <f>VLOOKUP($A18,'Return Data'!$B$7:$R$2843,4,0)</f>
        <v>69.95</v>
      </c>
      <c r="D18" s="65">
        <f>VLOOKUP($A18,'Return Data'!$B$7:$R$2843,10,0)</f>
        <v>1.3915</v>
      </c>
      <c r="E18" s="66">
        <f t="shared" si="0"/>
        <v>26</v>
      </c>
      <c r="F18" s="65">
        <f>VLOOKUP($A18,'Return Data'!$B$7:$R$2843,11,0)</f>
        <v>26.904900000000001</v>
      </c>
      <c r="G18" s="66">
        <f t="shared" si="1"/>
        <v>22</v>
      </c>
      <c r="H18" s="65">
        <f>VLOOKUP($A18,'Return Data'!$B$7:$R$2843,12,0)</f>
        <v>37.588500000000003</v>
      </c>
      <c r="I18" s="66">
        <f t="shared" si="2"/>
        <v>21</v>
      </c>
      <c r="J18" s="65">
        <f>VLOOKUP($A18,'Return Data'!$B$7:$R$2843,13,0)</f>
        <v>67.024799999999999</v>
      </c>
      <c r="K18" s="66">
        <f t="shared" si="3"/>
        <v>21</v>
      </c>
      <c r="L18" s="65">
        <f>VLOOKUP($A18,'Return Data'!$B$7:$R$2843,17,0)</f>
        <v>22.549900000000001</v>
      </c>
      <c r="M18" s="66">
        <f t="shared" si="4"/>
        <v>13</v>
      </c>
      <c r="N18" s="65">
        <f>VLOOKUP($A18,'Return Data'!$B$7:$R$2843,14,0)</f>
        <v>13.002000000000001</v>
      </c>
      <c r="O18" s="66">
        <f t="shared" si="5"/>
        <v>6</v>
      </c>
      <c r="P18" s="65">
        <f>VLOOKUP($A18,'Return Data'!$B$7:$R$2843,15,0)</f>
        <v>15.8063</v>
      </c>
      <c r="Q18" s="66">
        <f>RANK(P18,P$8:P$33,0)</f>
        <v>9</v>
      </c>
      <c r="R18" s="65">
        <f>VLOOKUP($A18,'Return Data'!$B$7:$R$2843,16,0)</f>
        <v>14.828099999999999</v>
      </c>
      <c r="S18" s="67">
        <f t="shared" si="7"/>
        <v>17</v>
      </c>
    </row>
    <row r="19" spans="1:19" x14ac:dyDescent="0.3">
      <c r="A19" s="63" t="s">
        <v>1172</v>
      </c>
      <c r="B19" s="64">
        <f>VLOOKUP($A19,'Return Data'!$B$7:$R$2843,3,0)</f>
        <v>44326</v>
      </c>
      <c r="C19" s="65">
        <f>VLOOKUP($A19,'Return Data'!$B$7:$R$2843,4,0)</f>
        <v>58.813000000000002</v>
      </c>
      <c r="D19" s="65">
        <f>VLOOKUP($A19,'Return Data'!$B$7:$R$2843,10,0)</f>
        <v>6.2892000000000001</v>
      </c>
      <c r="E19" s="66">
        <f t="shared" si="0"/>
        <v>11</v>
      </c>
      <c r="F19" s="65">
        <f>VLOOKUP($A19,'Return Data'!$B$7:$R$2843,11,0)</f>
        <v>36.444400000000002</v>
      </c>
      <c r="G19" s="66">
        <f t="shared" si="1"/>
        <v>8</v>
      </c>
      <c r="H19" s="65">
        <f>VLOOKUP($A19,'Return Data'!$B$7:$R$2843,12,0)</f>
        <v>50.6905</v>
      </c>
      <c r="I19" s="66">
        <f t="shared" si="2"/>
        <v>5</v>
      </c>
      <c r="J19" s="65">
        <f>VLOOKUP($A19,'Return Data'!$B$7:$R$2843,13,0)</f>
        <v>86.270300000000006</v>
      </c>
      <c r="K19" s="66">
        <f t="shared" si="3"/>
        <v>6</v>
      </c>
      <c r="L19" s="65">
        <f>VLOOKUP($A19,'Return Data'!$B$7:$R$2843,17,0)</f>
        <v>26.452400000000001</v>
      </c>
      <c r="M19" s="66">
        <f t="shared" si="4"/>
        <v>5</v>
      </c>
      <c r="N19" s="65">
        <f>VLOOKUP($A19,'Return Data'!$B$7:$R$2843,14,0)</f>
        <v>13.3969</v>
      </c>
      <c r="O19" s="66">
        <f t="shared" si="5"/>
        <v>4</v>
      </c>
      <c r="P19" s="65">
        <f>VLOOKUP($A19,'Return Data'!$B$7:$R$2843,15,0)</f>
        <v>16.936199999999999</v>
      </c>
      <c r="Q19" s="66">
        <f>RANK(P19,P$8:P$33,0)</f>
        <v>4</v>
      </c>
      <c r="R19" s="65">
        <f>VLOOKUP($A19,'Return Data'!$B$7:$R$2843,16,0)</f>
        <v>13.3659</v>
      </c>
      <c r="S19" s="67">
        <f t="shared" si="7"/>
        <v>18</v>
      </c>
    </row>
    <row r="20" spans="1:19" x14ac:dyDescent="0.3">
      <c r="A20" s="63" t="s">
        <v>1175</v>
      </c>
      <c r="B20" s="64">
        <f>VLOOKUP($A20,'Return Data'!$B$7:$R$2843,3,0)</f>
        <v>44326</v>
      </c>
      <c r="C20" s="65">
        <f>VLOOKUP($A20,'Return Data'!$B$7:$R$2843,4,0)</f>
        <v>178.31</v>
      </c>
      <c r="D20" s="65">
        <f>VLOOKUP($A20,'Return Data'!$B$7:$R$2843,10,0)</f>
        <v>6.5110000000000001</v>
      </c>
      <c r="E20" s="66">
        <f t="shared" si="0"/>
        <v>10</v>
      </c>
      <c r="F20" s="65">
        <f>VLOOKUP($A20,'Return Data'!$B$7:$R$2843,11,0)</f>
        <v>27.437100000000001</v>
      </c>
      <c r="G20" s="66">
        <f t="shared" si="1"/>
        <v>20</v>
      </c>
      <c r="H20" s="65">
        <f>VLOOKUP($A20,'Return Data'!$B$7:$R$2843,12,0)</f>
        <v>37.224899999999998</v>
      </c>
      <c r="I20" s="66">
        <f t="shared" si="2"/>
        <v>22</v>
      </c>
      <c r="J20" s="65">
        <f>VLOOKUP($A20,'Return Data'!$B$7:$R$2843,13,0)</f>
        <v>65.808099999999996</v>
      </c>
      <c r="K20" s="66">
        <f t="shared" si="3"/>
        <v>22</v>
      </c>
      <c r="L20" s="65">
        <f>VLOOKUP($A20,'Return Data'!$B$7:$R$2843,17,0)</f>
        <v>18.162099999999999</v>
      </c>
      <c r="M20" s="66">
        <f t="shared" si="4"/>
        <v>19</v>
      </c>
      <c r="N20" s="65">
        <f>VLOOKUP($A20,'Return Data'!$B$7:$R$2843,14,0)</f>
        <v>7.3468</v>
      </c>
      <c r="O20" s="66">
        <f t="shared" si="5"/>
        <v>19</v>
      </c>
      <c r="P20" s="65">
        <f>VLOOKUP($A20,'Return Data'!$B$7:$R$2843,15,0)</f>
        <v>15.7021</v>
      </c>
      <c r="Q20" s="66">
        <f>RANK(P20,P$8:P$33,0)</f>
        <v>10</v>
      </c>
      <c r="R20" s="65">
        <f>VLOOKUP($A20,'Return Data'!$B$7:$R$2843,16,0)</f>
        <v>18.7532</v>
      </c>
      <c r="S20" s="67">
        <f t="shared" si="7"/>
        <v>8</v>
      </c>
    </row>
    <row r="21" spans="1:19" x14ac:dyDescent="0.3">
      <c r="A21" s="63" t="s">
        <v>1177</v>
      </c>
      <c r="B21" s="64">
        <f>VLOOKUP($A21,'Return Data'!$B$7:$R$2843,3,0)</f>
        <v>44326</v>
      </c>
      <c r="C21" s="65">
        <f>VLOOKUP($A21,'Return Data'!$B$7:$R$2843,4,0)</f>
        <v>14.352399999999999</v>
      </c>
      <c r="D21" s="65">
        <f>VLOOKUP($A21,'Return Data'!$B$7:$R$2843,10,0)</f>
        <v>13.117900000000001</v>
      </c>
      <c r="E21" s="66">
        <f t="shared" si="0"/>
        <v>2</v>
      </c>
      <c r="F21" s="65">
        <f>VLOOKUP($A21,'Return Data'!$B$7:$R$2843,11,0)</f>
        <v>41.283200000000001</v>
      </c>
      <c r="G21" s="66">
        <f t="shared" si="1"/>
        <v>4</v>
      </c>
      <c r="H21" s="65">
        <f>VLOOKUP($A21,'Return Data'!$B$7:$R$2843,12,0)</f>
        <v>47.350700000000003</v>
      </c>
      <c r="I21" s="66">
        <f t="shared" si="2"/>
        <v>8</v>
      </c>
      <c r="J21" s="65">
        <f>VLOOKUP($A21,'Return Data'!$B$7:$R$2843,13,0)</f>
        <v>74.688400000000001</v>
      </c>
      <c r="K21" s="66">
        <f t="shared" si="3"/>
        <v>15</v>
      </c>
      <c r="L21" s="65">
        <f>VLOOKUP($A21,'Return Data'!$B$7:$R$2843,17,0)</f>
        <v>26.599599999999999</v>
      </c>
      <c r="M21" s="66">
        <f t="shared" si="4"/>
        <v>4</v>
      </c>
      <c r="N21" s="65"/>
      <c r="O21" s="66"/>
      <c r="P21" s="65"/>
      <c r="Q21" s="66"/>
      <c r="R21" s="65">
        <f>VLOOKUP($A21,'Return Data'!$B$7:$R$2843,16,0)</f>
        <v>11.658300000000001</v>
      </c>
      <c r="S21" s="67">
        <f t="shared" si="7"/>
        <v>21</v>
      </c>
    </row>
    <row r="22" spans="1:19" x14ac:dyDescent="0.3">
      <c r="A22" s="63" t="s">
        <v>1179</v>
      </c>
      <c r="B22" s="64">
        <f>VLOOKUP($A22,'Return Data'!$B$7:$R$2843,3,0)</f>
        <v>44326</v>
      </c>
      <c r="C22" s="65">
        <f>VLOOKUP($A22,'Return Data'!$B$7:$R$2843,4,0)</f>
        <v>16.951000000000001</v>
      </c>
      <c r="D22" s="65">
        <f>VLOOKUP($A22,'Return Data'!$B$7:$R$2843,10,0)</f>
        <v>4.9402999999999997</v>
      </c>
      <c r="E22" s="66">
        <f t="shared" si="0"/>
        <v>16</v>
      </c>
      <c r="F22" s="65">
        <f>VLOOKUP($A22,'Return Data'!$B$7:$R$2843,11,0)</f>
        <v>37.166200000000003</v>
      </c>
      <c r="G22" s="66">
        <f t="shared" si="1"/>
        <v>5</v>
      </c>
      <c r="H22" s="65">
        <f>VLOOKUP($A22,'Return Data'!$B$7:$R$2843,12,0)</f>
        <v>53.890099999999997</v>
      </c>
      <c r="I22" s="66">
        <f t="shared" si="2"/>
        <v>3</v>
      </c>
      <c r="J22" s="65">
        <f>VLOOKUP($A22,'Return Data'!$B$7:$R$2843,13,0)</f>
        <v>95.693799999999996</v>
      </c>
      <c r="K22" s="66">
        <f t="shared" ref="K22" si="8">RANK(J22,J$8:J$33,0)</f>
        <v>3</v>
      </c>
      <c r="L22" s="65"/>
      <c r="M22" s="66"/>
      <c r="N22" s="65"/>
      <c r="O22" s="66"/>
      <c r="P22" s="65"/>
      <c r="Q22" s="66"/>
      <c r="R22" s="65">
        <f>VLOOKUP($A22,'Return Data'!$B$7:$R$2843,16,0)</f>
        <v>34.432499999999997</v>
      </c>
      <c r="S22" s="67">
        <f t="shared" si="7"/>
        <v>2</v>
      </c>
    </row>
    <row r="23" spans="1:19" x14ac:dyDescent="0.3">
      <c r="A23" s="63" t="s">
        <v>1181</v>
      </c>
      <c r="B23" s="64">
        <f>VLOOKUP($A23,'Return Data'!$B$7:$R$2843,3,0)</f>
        <v>44326</v>
      </c>
      <c r="C23" s="65">
        <f>VLOOKUP($A23,'Return Data'!$B$7:$R$2843,4,0)</f>
        <v>32.5182</v>
      </c>
      <c r="D23" s="65">
        <f>VLOOKUP($A23,'Return Data'!$B$7:$R$2843,10,0)</f>
        <v>1.7007000000000001</v>
      </c>
      <c r="E23" s="66">
        <f t="shared" si="0"/>
        <v>23</v>
      </c>
      <c r="F23" s="65">
        <f>VLOOKUP($A23,'Return Data'!$B$7:$R$2843,11,0)</f>
        <v>24.419699999999999</v>
      </c>
      <c r="G23" s="66">
        <f t="shared" si="1"/>
        <v>25</v>
      </c>
      <c r="H23" s="65">
        <f>VLOOKUP($A23,'Return Data'!$B$7:$R$2843,12,0)</f>
        <v>36.204700000000003</v>
      </c>
      <c r="I23" s="66">
        <f t="shared" si="2"/>
        <v>25</v>
      </c>
      <c r="J23" s="65">
        <f>VLOOKUP($A23,'Return Data'!$B$7:$R$2843,13,0)</f>
        <v>69.078500000000005</v>
      </c>
      <c r="K23" s="66">
        <f t="shared" ref="K23:K31" si="9">RANK(J23,J$8:J$33,0)</f>
        <v>19</v>
      </c>
      <c r="L23" s="65">
        <f>VLOOKUP($A23,'Return Data'!$B$7:$R$2843,17,0)</f>
        <v>15.7767</v>
      </c>
      <c r="M23" s="66">
        <f>RANK(L23,L$8:L$33,0)</f>
        <v>21</v>
      </c>
      <c r="N23" s="65">
        <f>VLOOKUP($A23,'Return Data'!$B$7:$R$2843,14,0)</f>
        <v>8.2840000000000007</v>
      </c>
      <c r="O23" s="66">
        <f>RANK(N23,N$8:N$33,0)</f>
        <v>18</v>
      </c>
      <c r="P23" s="65">
        <f>VLOOKUP($A23,'Return Data'!$B$7:$R$2843,15,0)</f>
        <v>10.5604</v>
      </c>
      <c r="Q23" s="66">
        <f>RANK(P23,P$8:P$33,0)</f>
        <v>21</v>
      </c>
      <c r="R23" s="65">
        <f>VLOOKUP($A23,'Return Data'!$B$7:$R$2843,16,0)</f>
        <v>17.766200000000001</v>
      </c>
      <c r="S23" s="67">
        <f t="shared" si="7"/>
        <v>10</v>
      </c>
    </row>
    <row r="24" spans="1:19" x14ac:dyDescent="0.3">
      <c r="A24" s="63" t="s">
        <v>1182</v>
      </c>
      <c r="B24" s="64">
        <f>VLOOKUP($A24,'Return Data'!$B$7:$R$2843,3,0)</f>
        <v>44326</v>
      </c>
      <c r="C24" s="65">
        <f>VLOOKUP($A24,'Return Data'!$B$7:$R$2843,4,0)</f>
        <v>1611.8294000000001</v>
      </c>
      <c r="D24" s="65">
        <f>VLOOKUP($A24,'Return Data'!$B$7:$R$2843,10,0)</f>
        <v>4.8506</v>
      </c>
      <c r="E24" s="66">
        <f t="shared" si="0"/>
        <v>17</v>
      </c>
      <c r="F24" s="65">
        <f>VLOOKUP($A24,'Return Data'!$B$7:$R$2843,11,0)</f>
        <v>31.871400000000001</v>
      </c>
      <c r="G24" s="66">
        <f t="shared" si="1"/>
        <v>12</v>
      </c>
      <c r="H24" s="65">
        <f>VLOOKUP($A24,'Return Data'!$B$7:$R$2843,12,0)</f>
        <v>43.150399999999998</v>
      </c>
      <c r="I24" s="66">
        <f t="shared" si="2"/>
        <v>13</v>
      </c>
      <c r="J24" s="65">
        <f>VLOOKUP($A24,'Return Data'!$B$7:$R$2843,13,0)</f>
        <v>81.398700000000005</v>
      </c>
      <c r="K24" s="66">
        <f t="shared" si="9"/>
        <v>9</v>
      </c>
      <c r="L24" s="65">
        <f>VLOOKUP($A24,'Return Data'!$B$7:$R$2843,17,0)</f>
        <v>21.967199999999998</v>
      </c>
      <c r="M24" s="66">
        <f>RANK(L24,L$8:L$33,0)</f>
        <v>14</v>
      </c>
      <c r="N24" s="65">
        <f>VLOOKUP($A24,'Return Data'!$B$7:$R$2843,14,0)</f>
        <v>12.5105</v>
      </c>
      <c r="O24" s="66">
        <f>RANK(N24,N$8:N$33,0)</f>
        <v>7</v>
      </c>
      <c r="P24" s="65">
        <f>VLOOKUP($A24,'Return Data'!$B$7:$R$2843,15,0)</f>
        <v>16.084199999999999</v>
      </c>
      <c r="Q24" s="66">
        <f>RANK(P24,P$8:P$33,0)</f>
        <v>8</v>
      </c>
      <c r="R24" s="65">
        <f>VLOOKUP($A24,'Return Data'!$B$7:$R$2843,16,0)</f>
        <v>21.956499999999998</v>
      </c>
      <c r="S24" s="67">
        <f t="shared" si="7"/>
        <v>5</v>
      </c>
    </row>
    <row r="25" spans="1:19" x14ac:dyDescent="0.3">
      <c r="A25" s="63" t="s">
        <v>1185</v>
      </c>
      <c r="B25" s="64">
        <f>VLOOKUP($A25,'Return Data'!$B$7:$R$2843,3,0)</f>
        <v>44326</v>
      </c>
      <c r="C25" s="65">
        <f>VLOOKUP($A25,'Return Data'!$B$7:$R$2843,4,0)</f>
        <v>33.369999999999997</v>
      </c>
      <c r="D25" s="65">
        <f>VLOOKUP($A25,'Return Data'!$B$7:$R$2843,10,0)</f>
        <v>8.8033999999999999</v>
      </c>
      <c r="E25" s="66">
        <f t="shared" si="0"/>
        <v>4</v>
      </c>
      <c r="F25" s="65">
        <f>VLOOKUP($A25,'Return Data'!$B$7:$R$2843,11,0)</f>
        <v>41.398299999999999</v>
      </c>
      <c r="G25" s="66">
        <f t="shared" si="1"/>
        <v>3</v>
      </c>
      <c r="H25" s="65">
        <f>VLOOKUP($A25,'Return Data'!$B$7:$R$2843,12,0)</f>
        <v>59.207999999999998</v>
      </c>
      <c r="I25" s="66">
        <f t="shared" si="2"/>
        <v>1</v>
      </c>
      <c r="J25" s="65">
        <f>VLOOKUP($A25,'Return Data'!$B$7:$R$2843,13,0)</f>
        <v>110.40349999999999</v>
      </c>
      <c r="K25" s="66">
        <f t="shared" si="9"/>
        <v>1</v>
      </c>
      <c r="L25" s="65">
        <f>VLOOKUP($A25,'Return Data'!$B$7:$R$2843,17,0)</f>
        <v>38.902700000000003</v>
      </c>
      <c r="M25" s="66">
        <f>RANK(L25,L$8:L$33,0)</f>
        <v>1</v>
      </c>
      <c r="N25" s="65">
        <f>VLOOKUP($A25,'Return Data'!$B$7:$R$2843,14,0)</f>
        <v>18.195799999999998</v>
      </c>
      <c r="O25" s="66">
        <f>RANK(N25,N$8:N$33,0)</f>
        <v>2</v>
      </c>
      <c r="P25" s="65">
        <f>VLOOKUP($A25,'Return Data'!$B$7:$R$2843,15,0)</f>
        <v>18.064399999999999</v>
      </c>
      <c r="Q25" s="66">
        <f>RANK(P25,P$8:P$33,0)</f>
        <v>2</v>
      </c>
      <c r="R25" s="65">
        <f>VLOOKUP($A25,'Return Data'!$B$7:$R$2843,16,0)</f>
        <v>17.579899999999999</v>
      </c>
      <c r="S25" s="67">
        <f t="shared" si="7"/>
        <v>11</v>
      </c>
    </row>
    <row r="26" spans="1:19" x14ac:dyDescent="0.3">
      <c r="A26" s="63" t="s">
        <v>1187</v>
      </c>
      <c r="B26" s="64">
        <f>VLOOKUP($A26,'Return Data'!$B$7:$R$2843,3,0)</f>
        <v>44326</v>
      </c>
      <c r="C26" s="65">
        <f>VLOOKUP($A26,'Return Data'!$B$7:$R$2843,4,0)</f>
        <v>14.1</v>
      </c>
      <c r="D26" s="65">
        <f>VLOOKUP($A26,'Return Data'!$B$7:$R$2843,10,0)</f>
        <v>4.4443999999999999</v>
      </c>
      <c r="E26" s="66">
        <f t="shared" si="0"/>
        <v>19</v>
      </c>
      <c r="F26" s="65">
        <f>VLOOKUP($A26,'Return Data'!$B$7:$R$2843,11,0)</f>
        <v>29.595600000000001</v>
      </c>
      <c r="G26" s="66">
        <f t="shared" ref="G26" si="10">RANK(F26,F$8:F$33,0)</f>
        <v>15</v>
      </c>
      <c r="H26" s="65">
        <f>VLOOKUP($A26,'Return Data'!$B$7:$R$2843,12,0)</f>
        <v>42.137099999999997</v>
      </c>
      <c r="I26" s="66">
        <f t="shared" ref="I26" si="11">RANK(H26,H$8:H$33,0)</f>
        <v>17</v>
      </c>
      <c r="J26" s="65">
        <f>VLOOKUP($A26,'Return Data'!$B$7:$R$2843,13,0)</f>
        <v>71.9512</v>
      </c>
      <c r="K26" s="66">
        <f t="shared" si="9"/>
        <v>18</v>
      </c>
      <c r="L26" s="65"/>
      <c r="M26" s="66"/>
      <c r="N26" s="65"/>
      <c r="O26" s="66"/>
      <c r="P26" s="65"/>
      <c r="Q26" s="66"/>
      <c r="R26" s="65">
        <f>VLOOKUP($A26,'Return Data'!$B$7:$R$2843,16,0)</f>
        <v>28.7026</v>
      </c>
      <c r="S26" s="67">
        <f t="shared" si="7"/>
        <v>3</v>
      </c>
    </row>
    <row r="27" spans="1:19" x14ac:dyDescent="0.3">
      <c r="A27" s="63" t="s">
        <v>1188</v>
      </c>
      <c r="B27" s="64">
        <f>VLOOKUP($A27,'Return Data'!$B$7:$R$2843,3,0)</f>
        <v>44326</v>
      </c>
      <c r="C27" s="65">
        <f>VLOOKUP($A27,'Return Data'!$B$7:$R$2843,4,0)</f>
        <v>97.257199999999997</v>
      </c>
      <c r="D27" s="65">
        <f>VLOOKUP($A27,'Return Data'!$B$7:$R$2843,10,0)</f>
        <v>21.3048</v>
      </c>
      <c r="E27" s="66">
        <f t="shared" si="0"/>
        <v>1</v>
      </c>
      <c r="F27" s="65">
        <f>VLOOKUP($A27,'Return Data'!$B$7:$R$2843,11,0)</f>
        <v>47.990600000000001</v>
      </c>
      <c r="G27" s="66">
        <f t="shared" ref="G27:G33" si="12">RANK(F27,F$8:F$33,0)</f>
        <v>1</v>
      </c>
      <c r="H27" s="65">
        <f>VLOOKUP($A27,'Return Data'!$B$7:$R$2843,12,0)</f>
        <v>57.968899999999998</v>
      </c>
      <c r="I27" s="66">
        <f t="shared" ref="I27:I33" si="13">RANK(H27,H$8:H$33,0)</f>
        <v>2</v>
      </c>
      <c r="J27" s="65">
        <f>VLOOKUP($A27,'Return Data'!$B$7:$R$2843,13,0)</f>
        <v>92.828299999999999</v>
      </c>
      <c r="K27" s="66">
        <f t="shared" si="9"/>
        <v>4</v>
      </c>
      <c r="L27" s="65">
        <f>VLOOKUP($A27,'Return Data'!$B$7:$R$2843,17,0)</f>
        <v>35.255699999999997</v>
      </c>
      <c r="M27" s="66">
        <f>RANK(L27,L$8:L$33,0)</f>
        <v>2</v>
      </c>
      <c r="N27" s="65">
        <f>VLOOKUP($A27,'Return Data'!$B$7:$R$2843,14,0)</f>
        <v>19.220500000000001</v>
      </c>
      <c r="O27" s="66">
        <f>RANK(N27,N$8:N$33,0)</f>
        <v>1</v>
      </c>
      <c r="P27" s="65">
        <f>VLOOKUP($A27,'Return Data'!$B$7:$R$2843,15,0)</f>
        <v>16.321100000000001</v>
      </c>
      <c r="Q27" s="66">
        <f>RANK(P27,P$8:P$33,0)</f>
        <v>6</v>
      </c>
      <c r="R27" s="65">
        <f>VLOOKUP($A27,'Return Data'!$B$7:$R$2843,16,0)</f>
        <v>11.911300000000001</v>
      </c>
      <c r="S27" s="67">
        <f t="shared" si="7"/>
        <v>19</v>
      </c>
    </row>
    <row r="28" spans="1:19" x14ac:dyDescent="0.3">
      <c r="A28" s="63" t="s">
        <v>1191</v>
      </c>
      <c r="B28" s="64">
        <f>VLOOKUP($A28,'Return Data'!$B$7:$R$2843,3,0)</f>
        <v>44326</v>
      </c>
      <c r="C28" s="65">
        <f>VLOOKUP($A28,'Return Data'!$B$7:$R$2843,4,0)</f>
        <v>110.4996</v>
      </c>
      <c r="D28" s="65">
        <f>VLOOKUP($A28,'Return Data'!$B$7:$R$2843,10,0)</f>
        <v>6.89</v>
      </c>
      <c r="E28" s="66">
        <f t="shared" si="0"/>
        <v>8</v>
      </c>
      <c r="F28" s="65">
        <f>VLOOKUP($A28,'Return Data'!$B$7:$R$2843,11,0)</f>
        <v>42.382399999999997</v>
      </c>
      <c r="G28" s="66">
        <f t="shared" si="12"/>
        <v>2</v>
      </c>
      <c r="H28" s="65">
        <f>VLOOKUP($A28,'Return Data'!$B$7:$R$2843,12,0)</f>
        <v>53.145200000000003</v>
      </c>
      <c r="I28" s="66">
        <f t="shared" si="13"/>
        <v>4</v>
      </c>
      <c r="J28" s="65">
        <f>VLOOKUP($A28,'Return Data'!$B$7:$R$2843,13,0)</f>
        <v>95.879300000000001</v>
      </c>
      <c r="K28" s="66">
        <f t="shared" si="9"/>
        <v>2</v>
      </c>
      <c r="L28" s="65">
        <f>VLOOKUP($A28,'Return Data'!$B$7:$R$2843,17,0)</f>
        <v>25.6449</v>
      </c>
      <c r="M28" s="66">
        <f>RANK(L28,L$8:L$33,0)</f>
        <v>7</v>
      </c>
      <c r="N28" s="65">
        <f>VLOOKUP($A28,'Return Data'!$B$7:$R$2843,14,0)</f>
        <v>10.9696</v>
      </c>
      <c r="O28" s="66">
        <f>RANK(N28,N$8:N$33,0)</f>
        <v>12</v>
      </c>
      <c r="P28" s="65">
        <f>VLOOKUP($A28,'Return Data'!$B$7:$R$2843,15,0)</f>
        <v>12.1807</v>
      </c>
      <c r="Q28" s="66">
        <f>RANK(P28,P$8:P$33,0)</f>
        <v>18</v>
      </c>
      <c r="R28" s="65">
        <f>VLOOKUP($A28,'Return Data'!$B$7:$R$2843,16,0)</f>
        <v>16.064800000000002</v>
      </c>
      <c r="S28" s="67">
        <f t="shared" si="7"/>
        <v>13</v>
      </c>
    </row>
    <row r="29" spans="1:19" x14ac:dyDescent="0.3">
      <c r="A29" s="63" t="s">
        <v>1192</v>
      </c>
      <c r="B29" s="64">
        <f>VLOOKUP($A29,'Return Data'!$B$7:$R$2843,3,0)</f>
        <v>44326</v>
      </c>
      <c r="C29" s="65">
        <f>VLOOKUP($A29,'Return Data'!$B$7:$R$2843,4,0)</f>
        <v>577.90949999999998</v>
      </c>
      <c r="D29" s="65">
        <f>VLOOKUP($A29,'Return Data'!$B$7:$R$2843,10,0)</f>
        <v>1.3939999999999999</v>
      </c>
      <c r="E29" s="66">
        <f t="shared" si="0"/>
        <v>25</v>
      </c>
      <c r="F29" s="65">
        <f>VLOOKUP($A29,'Return Data'!$B$7:$R$2843,11,0)</f>
        <v>27.920500000000001</v>
      </c>
      <c r="G29" s="66">
        <f t="shared" si="12"/>
        <v>19</v>
      </c>
      <c r="H29" s="65">
        <f>VLOOKUP($A29,'Return Data'!$B$7:$R$2843,12,0)</f>
        <v>38.741100000000003</v>
      </c>
      <c r="I29" s="66">
        <f t="shared" si="13"/>
        <v>19</v>
      </c>
      <c r="J29" s="65">
        <f>VLOOKUP($A29,'Return Data'!$B$7:$R$2843,13,0)</f>
        <v>67.918499999999995</v>
      </c>
      <c r="K29" s="66">
        <f t="shared" si="9"/>
        <v>20</v>
      </c>
      <c r="L29" s="65">
        <f>VLOOKUP($A29,'Return Data'!$B$7:$R$2843,17,0)</f>
        <v>13.5029</v>
      </c>
      <c r="M29" s="66">
        <f>RANK(L29,L$8:L$33,0)</f>
        <v>23</v>
      </c>
      <c r="N29" s="65">
        <f>VLOOKUP($A29,'Return Data'!$B$7:$R$2843,14,0)</f>
        <v>3.5640000000000001</v>
      </c>
      <c r="O29" s="66">
        <f>RANK(N29,N$8:N$33,0)</f>
        <v>22</v>
      </c>
      <c r="P29" s="65">
        <f>VLOOKUP($A29,'Return Data'!$B$7:$R$2843,15,0)</f>
        <v>10.6652</v>
      </c>
      <c r="Q29" s="66">
        <f>RANK(P29,P$8:P$33,0)</f>
        <v>20</v>
      </c>
      <c r="R29" s="65">
        <f>VLOOKUP($A29,'Return Data'!$B$7:$R$2843,16,0)</f>
        <v>24.052900000000001</v>
      </c>
      <c r="S29" s="67">
        <f t="shared" si="7"/>
        <v>4</v>
      </c>
    </row>
    <row r="30" spans="1:19" x14ac:dyDescent="0.3">
      <c r="A30" s="63" t="s">
        <v>1194</v>
      </c>
      <c r="B30" s="64">
        <f>VLOOKUP($A30,'Return Data'!$B$7:$R$2843,3,0)</f>
        <v>44326</v>
      </c>
      <c r="C30" s="65">
        <f>VLOOKUP($A30,'Return Data'!$B$7:$R$2843,4,0)</f>
        <v>201.18020000000001</v>
      </c>
      <c r="D30" s="65">
        <f>VLOOKUP($A30,'Return Data'!$B$7:$R$2843,10,0)</f>
        <v>5.6973000000000003</v>
      </c>
      <c r="E30" s="66">
        <f t="shared" si="0"/>
        <v>14</v>
      </c>
      <c r="F30" s="65">
        <f>VLOOKUP($A30,'Return Data'!$B$7:$R$2843,11,0)</f>
        <v>29.476800000000001</v>
      </c>
      <c r="G30" s="66">
        <f t="shared" si="12"/>
        <v>16</v>
      </c>
      <c r="H30" s="65">
        <f>VLOOKUP($A30,'Return Data'!$B$7:$R$2843,12,0)</f>
        <v>45.1768</v>
      </c>
      <c r="I30" s="66">
        <f t="shared" si="13"/>
        <v>10</v>
      </c>
      <c r="J30" s="65">
        <f>VLOOKUP($A30,'Return Data'!$B$7:$R$2843,13,0)</f>
        <v>73.221299999999999</v>
      </c>
      <c r="K30" s="66">
        <f t="shared" si="9"/>
        <v>16</v>
      </c>
      <c r="L30" s="65">
        <f>VLOOKUP($A30,'Return Data'!$B$7:$R$2843,17,0)</f>
        <v>22.9315</v>
      </c>
      <c r="M30" s="66">
        <f>RANK(L30,L$8:L$33,0)</f>
        <v>12</v>
      </c>
      <c r="N30" s="65">
        <f>VLOOKUP($A30,'Return Data'!$B$7:$R$2843,14,0)</f>
        <v>13.3787</v>
      </c>
      <c r="O30" s="66">
        <f>RANK(N30,N$8:N$33,0)</f>
        <v>5</v>
      </c>
      <c r="P30" s="65">
        <f>VLOOKUP($A30,'Return Data'!$B$7:$R$2843,15,0)</f>
        <v>15.5221</v>
      </c>
      <c r="Q30" s="66">
        <f>RANK(P30,P$8:P$33,0)</f>
        <v>11</v>
      </c>
      <c r="R30" s="65">
        <f>VLOOKUP($A30,'Return Data'!$B$7:$R$2843,16,0)</f>
        <v>11.8156</v>
      </c>
      <c r="S30" s="67">
        <f t="shared" si="7"/>
        <v>20</v>
      </c>
    </row>
    <row r="31" spans="1:19" x14ac:dyDescent="0.3">
      <c r="A31" s="63" t="s">
        <v>1197</v>
      </c>
      <c r="B31" s="64">
        <f>VLOOKUP($A31,'Return Data'!$B$7:$R$2843,3,0)</f>
        <v>44326</v>
      </c>
      <c r="C31" s="65">
        <f>VLOOKUP($A31,'Return Data'!$B$7:$R$2843,4,0)</f>
        <v>63.61</v>
      </c>
      <c r="D31" s="65">
        <f>VLOOKUP($A31,'Return Data'!$B$7:$R$2843,10,0)</f>
        <v>9.1455000000000002</v>
      </c>
      <c r="E31" s="66">
        <f t="shared" si="0"/>
        <v>3</v>
      </c>
      <c r="F31" s="65">
        <f>VLOOKUP($A31,'Return Data'!$B$7:$R$2843,11,0)</f>
        <v>31.616</v>
      </c>
      <c r="G31" s="66">
        <f t="shared" si="12"/>
        <v>13</v>
      </c>
      <c r="H31" s="65">
        <f>VLOOKUP($A31,'Return Data'!$B$7:$R$2843,12,0)</f>
        <v>36.9724</v>
      </c>
      <c r="I31" s="66">
        <f t="shared" si="13"/>
        <v>23</v>
      </c>
      <c r="J31" s="65">
        <f>VLOOKUP($A31,'Return Data'!$B$7:$R$2843,13,0)</f>
        <v>65.694199999999995</v>
      </c>
      <c r="K31" s="66">
        <f t="shared" si="9"/>
        <v>23</v>
      </c>
      <c r="L31" s="65">
        <f>VLOOKUP($A31,'Return Data'!$B$7:$R$2843,17,0)</f>
        <v>24.369</v>
      </c>
      <c r="M31" s="66">
        <f>RANK(L31,L$8:L$33,0)</f>
        <v>10</v>
      </c>
      <c r="N31" s="65">
        <f>VLOOKUP($A31,'Return Data'!$B$7:$R$2843,14,0)</f>
        <v>11.511699999999999</v>
      </c>
      <c r="O31" s="66">
        <f>RANK(N31,N$8:N$33,0)</f>
        <v>9</v>
      </c>
      <c r="P31" s="65">
        <f>VLOOKUP($A31,'Return Data'!$B$7:$R$2843,15,0)</f>
        <v>17.057099999999998</v>
      </c>
      <c r="Q31" s="66">
        <f>RANK(P31,P$8:P$33,0)</f>
        <v>3</v>
      </c>
      <c r="R31" s="65">
        <f>VLOOKUP($A31,'Return Data'!$B$7:$R$2843,16,0)</f>
        <v>7.1764000000000001</v>
      </c>
      <c r="S31" s="67">
        <f t="shared" si="7"/>
        <v>25</v>
      </c>
    </row>
    <row r="32" spans="1:19" x14ac:dyDescent="0.3">
      <c r="A32" s="63" t="s">
        <v>1199</v>
      </c>
      <c r="B32" s="64">
        <f>VLOOKUP($A32,'Return Data'!$B$7:$R$2843,3,0)</f>
        <v>44326</v>
      </c>
      <c r="C32" s="65">
        <f>VLOOKUP($A32,'Return Data'!$B$7:$R$2843,4,0)</f>
        <v>21.32</v>
      </c>
      <c r="D32" s="65">
        <f>VLOOKUP($A32,'Return Data'!$B$7:$R$2843,10,0)</f>
        <v>5.5446</v>
      </c>
      <c r="E32" s="66">
        <f t="shared" si="0"/>
        <v>15</v>
      </c>
      <c r="F32" s="65">
        <f>VLOOKUP($A32,'Return Data'!$B$7:$R$2843,11,0)</f>
        <v>31.280799999999999</v>
      </c>
      <c r="G32" s="66">
        <f t="shared" si="12"/>
        <v>14</v>
      </c>
      <c r="H32" s="65">
        <f>VLOOKUP($A32,'Return Data'!$B$7:$R$2843,12,0)</f>
        <v>44.837000000000003</v>
      </c>
      <c r="I32" s="66">
        <f t="shared" si="13"/>
        <v>11</v>
      </c>
      <c r="J32" s="65"/>
      <c r="K32" s="66"/>
      <c r="L32" s="65"/>
      <c r="M32" s="66"/>
      <c r="N32" s="65"/>
      <c r="O32" s="66"/>
      <c r="P32" s="65"/>
      <c r="Q32" s="66"/>
      <c r="R32" s="65">
        <f>VLOOKUP($A32,'Return Data'!$B$7:$R$2843,16,0)</f>
        <v>95.242599999999996</v>
      </c>
      <c r="S32" s="67">
        <f t="shared" si="7"/>
        <v>1</v>
      </c>
    </row>
    <row r="33" spans="1:19" x14ac:dyDescent="0.3">
      <c r="A33" s="63" t="s">
        <v>1944</v>
      </c>
      <c r="B33" s="64">
        <f>VLOOKUP($A33,'Return Data'!$B$7:$R$2843,3,0)</f>
        <v>44326</v>
      </c>
      <c r="C33" s="65">
        <f>VLOOKUP($A33,'Return Data'!$B$7:$R$2843,4,0)</f>
        <v>148.5821</v>
      </c>
      <c r="D33" s="65">
        <f>VLOOKUP($A33,'Return Data'!$B$7:$R$2843,10,0)</f>
        <v>4.0429000000000004</v>
      </c>
      <c r="E33" s="66">
        <f t="shared" si="0"/>
        <v>20</v>
      </c>
      <c r="F33" s="65">
        <f>VLOOKUP($A33,'Return Data'!$B$7:$R$2843,11,0)</f>
        <v>29.227699999999999</v>
      </c>
      <c r="G33" s="66">
        <f t="shared" si="12"/>
        <v>17</v>
      </c>
      <c r="H33" s="65">
        <f>VLOOKUP($A33,'Return Data'!$B$7:$R$2843,12,0)</f>
        <v>42.6541</v>
      </c>
      <c r="I33" s="66">
        <f t="shared" si="13"/>
        <v>16</v>
      </c>
      <c r="J33" s="65">
        <f>VLOOKUP($A33,'Return Data'!$B$7:$R$2843,13,0)</f>
        <v>79.879300000000001</v>
      </c>
      <c r="K33" s="66">
        <f>RANK(J33,J$8:J$33,0)</f>
        <v>10</v>
      </c>
      <c r="L33" s="65">
        <f>VLOOKUP($A33,'Return Data'!$B$7:$R$2843,17,0)</f>
        <v>25.458100000000002</v>
      </c>
      <c r="M33" s="66">
        <f>RANK(L33,L$8:L$33,0)</f>
        <v>8</v>
      </c>
      <c r="N33" s="65">
        <f>VLOOKUP($A33,'Return Data'!$B$7:$R$2843,14,0)</f>
        <v>9.6585000000000001</v>
      </c>
      <c r="O33" s="66">
        <f>RANK(N33,N$8:N$33,0)</f>
        <v>13</v>
      </c>
      <c r="P33" s="65">
        <f>VLOOKUP($A33,'Return Data'!$B$7:$R$2843,15,0)</f>
        <v>13.4156</v>
      </c>
      <c r="Q33" s="66">
        <f>RANK(P33,P$8:P$33,0)</f>
        <v>16</v>
      </c>
      <c r="R33" s="65">
        <f>VLOOKUP($A33,'Return Data'!$B$7:$R$2843,16,0)</f>
        <v>15.2834</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6.1384076923076938</v>
      </c>
      <c r="E35" s="74"/>
      <c r="F35" s="75">
        <f>AVERAGE(F8:F33)</f>
        <v>32.275934615384614</v>
      </c>
      <c r="G35" s="74"/>
      <c r="H35" s="75">
        <f>AVERAGE(H8:H33)</f>
        <v>44.252773076923077</v>
      </c>
      <c r="I35" s="74"/>
      <c r="J35" s="75">
        <f>AVERAGE(J8:J33)</f>
        <v>78.316115999999994</v>
      </c>
      <c r="K35" s="74"/>
      <c r="L35" s="75">
        <f>AVERAGE(L8:L33)</f>
        <v>23.096004347826089</v>
      </c>
      <c r="M35" s="74"/>
      <c r="N35" s="75">
        <f>AVERAGE(N8:N33)</f>
        <v>10.939904545454546</v>
      </c>
      <c r="O35" s="74"/>
      <c r="P35" s="75">
        <f>AVERAGE(P8:P33)</f>
        <v>14.887366666666667</v>
      </c>
      <c r="Q35" s="74"/>
      <c r="R35" s="75">
        <f>AVERAGE(R8:R33)</f>
        <v>19.266549999999999</v>
      </c>
      <c r="S35" s="76"/>
    </row>
    <row r="36" spans="1:19" x14ac:dyDescent="0.3">
      <c r="A36" s="73" t="s">
        <v>28</v>
      </c>
      <c r="B36" s="74"/>
      <c r="C36" s="74"/>
      <c r="D36" s="75">
        <f>MIN(D8:D33)</f>
        <v>1.3915</v>
      </c>
      <c r="E36" s="74"/>
      <c r="F36" s="75">
        <f>MIN(F8:F33)</f>
        <v>22.2806</v>
      </c>
      <c r="G36" s="74"/>
      <c r="H36" s="75">
        <f>MIN(H8:H33)</f>
        <v>33.074599999999997</v>
      </c>
      <c r="I36" s="74"/>
      <c r="J36" s="75">
        <f>MIN(J8:J33)</f>
        <v>59.747300000000003</v>
      </c>
      <c r="K36" s="74"/>
      <c r="L36" s="75">
        <f>MIN(L8:L33)</f>
        <v>13.5029</v>
      </c>
      <c r="M36" s="74"/>
      <c r="N36" s="75">
        <f>MIN(N8:N33)</f>
        <v>3.5640000000000001</v>
      </c>
      <c r="O36" s="74"/>
      <c r="P36" s="75">
        <f>MIN(P8:P33)</f>
        <v>10.5604</v>
      </c>
      <c r="Q36" s="74"/>
      <c r="R36" s="75">
        <f>MIN(R8:R33)</f>
        <v>2.6817000000000002</v>
      </c>
      <c r="S36" s="76"/>
    </row>
    <row r="37" spans="1:19" ht="15" thickBot="1" x14ac:dyDescent="0.35">
      <c r="A37" s="77" t="s">
        <v>29</v>
      </c>
      <c r="B37" s="78"/>
      <c r="C37" s="78"/>
      <c r="D37" s="79">
        <f>MAX(D8:D33)</f>
        <v>21.3048</v>
      </c>
      <c r="E37" s="78"/>
      <c r="F37" s="79">
        <f>MAX(F8:F33)</f>
        <v>47.990600000000001</v>
      </c>
      <c r="G37" s="78"/>
      <c r="H37" s="79">
        <f>MAX(H8:H33)</f>
        <v>59.207999999999998</v>
      </c>
      <c r="I37" s="78"/>
      <c r="J37" s="79">
        <f>MAX(J8:J33)</f>
        <v>110.40349999999999</v>
      </c>
      <c r="K37" s="78"/>
      <c r="L37" s="79">
        <f>MAX(L8:L33)</f>
        <v>38.902700000000003</v>
      </c>
      <c r="M37" s="78"/>
      <c r="N37" s="79">
        <f>MAX(N8:N33)</f>
        <v>19.220500000000001</v>
      </c>
      <c r="O37" s="78"/>
      <c r="P37" s="79">
        <f>MAX(P8:P33)</f>
        <v>18.097000000000001</v>
      </c>
      <c r="Q37" s="78"/>
      <c r="R37" s="79">
        <f>MAX(R8:R33)</f>
        <v>95.242599999999996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44326</v>
      </c>
      <c r="C8" s="65">
        <f>VLOOKUP($A8,'Return Data'!$B$7:$R$2843,4,0)</f>
        <v>1066.07</v>
      </c>
      <c r="D8" s="65">
        <f>VLOOKUP($A8,'Return Data'!$B$7:$R$2843,10,0)</f>
        <v>4.3437999999999999</v>
      </c>
      <c r="E8" s="66">
        <f>RANK(D8,D$8:D$41,0)</f>
        <v>9</v>
      </c>
      <c r="F8" s="65">
        <f>VLOOKUP($A8,'Return Data'!$B$7:$R$2843,11,0)</f>
        <v>26.060700000000001</v>
      </c>
      <c r="G8" s="66">
        <f>RANK(F8,F$8:F$41,0)</f>
        <v>13</v>
      </c>
      <c r="H8" s="65">
        <f>VLOOKUP($A8,'Return Data'!$B$7:$R$2843,12,0)</f>
        <v>40.3093</v>
      </c>
      <c r="I8" s="66">
        <f>RANK(H8,H$8:H$41,0)</f>
        <v>10</v>
      </c>
      <c r="J8" s="65">
        <f>VLOOKUP($A8,'Return Data'!$B$7:$R$2843,13,0)</f>
        <v>70.195400000000006</v>
      </c>
      <c r="K8" s="66">
        <f>RANK(J8,J$8:J$41,0)</f>
        <v>9</v>
      </c>
      <c r="L8" s="65">
        <f>VLOOKUP($A8,'Return Data'!$B$7:$R$2843,17,0)</f>
        <v>19.1799</v>
      </c>
      <c r="M8" s="66">
        <f>RANK(L8,L$8:L$41,0)</f>
        <v>13</v>
      </c>
      <c r="N8" s="65">
        <f>VLOOKUP($A8,'Return Data'!$B$7:$R$2843,14,0)</f>
        <v>12.129200000000001</v>
      </c>
      <c r="O8" s="66">
        <f>RANK(N8,N$8:N$41,0)</f>
        <v>12</v>
      </c>
      <c r="P8" s="65">
        <f>VLOOKUP($A8,'Return Data'!$B$7:$R$2843,15,0)</f>
        <v>16.5749</v>
      </c>
      <c r="Q8" s="66">
        <f>RANK(P8,P$8:P$41,0)</f>
        <v>9</v>
      </c>
      <c r="R8" s="65">
        <f>VLOOKUP($A8,'Return Data'!$B$7:$R$2843,16,0)</f>
        <v>17.4162</v>
      </c>
      <c r="S8" s="67">
        <f>RANK(R8,R$8:R$41,0)</f>
        <v>7</v>
      </c>
    </row>
    <row r="9" spans="1:20" x14ac:dyDescent="0.3">
      <c r="A9" s="63" t="s">
        <v>1810</v>
      </c>
      <c r="B9" s="64">
        <f>VLOOKUP($A9,'Return Data'!$B$7:$R$2843,3,0)</f>
        <v>44326</v>
      </c>
      <c r="C9" s="65">
        <f>VLOOKUP($A9,'Return Data'!$B$7:$R$2843,4,0)</f>
        <v>16.62</v>
      </c>
      <c r="D9" s="65">
        <f>VLOOKUP($A9,'Return Data'!$B$7:$R$2843,10,0)</f>
        <v>-0.2999</v>
      </c>
      <c r="E9" s="66">
        <f t="shared" ref="E9:E41" si="0">RANK(D9,D$8:D$41,0)</f>
        <v>29</v>
      </c>
      <c r="F9" s="65">
        <f>VLOOKUP($A9,'Return Data'!$B$7:$R$2843,11,0)</f>
        <v>17.6221</v>
      </c>
      <c r="G9" s="66">
        <f t="shared" ref="G9:G41" si="1">RANK(F9,F$8:F$41,0)</f>
        <v>31</v>
      </c>
      <c r="H9" s="65">
        <f>VLOOKUP($A9,'Return Data'!$B$7:$R$2843,12,0)</f>
        <v>30.046900000000001</v>
      </c>
      <c r="I9" s="66">
        <f t="shared" ref="I9:I41" si="2">RANK(H9,H$8:H$41,0)</f>
        <v>29</v>
      </c>
      <c r="J9" s="65">
        <f>VLOOKUP($A9,'Return Data'!$B$7:$R$2843,13,0)</f>
        <v>49.864699999999999</v>
      </c>
      <c r="K9" s="66">
        <f t="shared" ref="K9:K41" si="3">RANK(J9,J$8:J$41,0)</f>
        <v>31</v>
      </c>
      <c r="L9" s="65">
        <f>VLOOKUP($A9,'Return Data'!$B$7:$R$2843,17,0)</f>
        <v>20.7651</v>
      </c>
      <c r="M9" s="66">
        <f t="shared" ref="M9:M41" si="4">RANK(L9,L$8:L$41,0)</f>
        <v>10</v>
      </c>
      <c r="N9" s="65">
        <f>VLOOKUP($A9,'Return Data'!$B$7:$R$2843,14,0)</f>
        <v>15.8675</v>
      </c>
      <c r="O9" s="66">
        <f t="shared" ref="O9:O41" si="5">RANK(N9,N$8:N$41,0)</f>
        <v>6</v>
      </c>
      <c r="P9" s="65"/>
      <c r="Q9" s="66"/>
      <c r="R9" s="65">
        <f>VLOOKUP($A9,'Return Data'!$B$7:$R$2843,16,0)</f>
        <v>15.7203</v>
      </c>
      <c r="S9" s="67">
        <f t="shared" ref="S9:S41" si="6">RANK(R9,R$8:R$41,0)</f>
        <v>13</v>
      </c>
    </row>
    <row r="10" spans="1:20" x14ac:dyDescent="0.3">
      <c r="A10" s="63" t="s">
        <v>1261</v>
      </c>
      <c r="B10" s="64">
        <f>VLOOKUP($A10,'Return Data'!$B$7:$R$2843,3,0)</f>
        <v>44326</v>
      </c>
      <c r="C10" s="65">
        <f>VLOOKUP($A10,'Return Data'!$B$7:$R$2843,4,0)</f>
        <v>145.75</v>
      </c>
      <c r="D10" s="65">
        <f>VLOOKUP($A10,'Return Data'!$B$7:$R$2843,10,0)</f>
        <v>5.4478</v>
      </c>
      <c r="E10" s="66">
        <f t="shared" si="0"/>
        <v>7</v>
      </c>
      <c r="F10" s="65">
        <f>VLOOKUP($A10,'Return Data'!$B$7:$R$2843,11,0)</f>
        <v>26.8826</v>
      </c>
      <c r="G10" s="66">
        <f t="shared" si="1"/>
        <v>11</v>
      </c>
      <c r="H10" s="65">
        <f>VLOOKUP($A10,'Return Data'!$B$7:$R$2843,12,0)</f>
        <v>40.563200000000002</v>
      </c>
      <c r="I10" s="66">
        <f t="shared" si="2"/>
        <v>9</v>
      </c>
      <c r="J10" s="65">
        <f>VLOOKUP($A10,'Return Data'!$B$7:$R$2843,13,0)</f>
        <v>68.497100000000003</v>
      </c>
      <c r="K10" s="66">
        <f t="shared" si="3"/>
        <v>10</v>
      </c>
      <c r="L10" s="65">
        <f>VLOOKUP($A10,'Return Data'!$B$7:$R$2843,17,0)</f>
        <v>20.461500000000001</v>
      </c>
      <c r="M10" s="66">
        <f t="shared" si="4"/>
        <v>11</v>
      </c>
      <c r="N10" s="65">
        <f>VLOOKUP($A10,'Return Data'!$B$7:$R$2843,14,0)</f>
        <v>11.7065</v>
      </c>
      <c r="O10" s="66">
        <f t="shared" si="5"/>
        <v>15</v>
      </c>
      <c r="P10" s="65">
        <f>VLOOKUP($A10,'Return Data'!$B$7:$R$2843,15,0)</f>
        <v>14.181800000000001</v>
      </c>
      <c r="Q10" s="66">
        <f t="shared" ref="Q10:Q41" si="7">RANK(P10,P$8:P$41,0)</f>
        <v>17</v>
      </c>
      <c r="R10" s="65">
        <f>VLOOKUP($A10,'Return Data'!$B$7:$R$2843,16,0)</f>
        <v>13.500299999999999</v>
      </c>
      <c r="S10" s="67">
        <f t="shared" si="6"/>
        <v>27</v>
      </c>
    </row>
    <row r="11" spans="1:20" x14ac:dyDescent="0.3">
      <c r="A11" s="63" t="s">
        <v>1263</v>
      </c>
      <c r="B11" s="64">
        <f>VLOOKUP($A11,'Return Data'!$B$7:$R$2843,3,0)</f>
        <v>44326</v>
      </c>
      <c r="C11" s="65">
        <f>VLOOKUP($A11,'Return Data'!$B$7:$R$2843,4,0)</f>
        <v>70.486999999999995</v>
      </c>
      <c r="D11" s="65">
        <f>VLOOKUP($A11,'Return Data'!$B$7:$R$2843,10,0)</f>
        <v>5.6807999999999996</v>
      </c>
      <c r="E11" s="66">
        <f t="shared" si="0"/>
        <v>6</v>
      </c>
      <c r="F11" s="65">
        <f>VLOOKUP($A11,'Return Data'!$B$7:$R$2843,11,0)</f>
        <v>26.907599999999999</v>
      </c>
      <c r="G11" s="66">
        <f t="shared" si="1"/>
        <v>10</v>
      </c>
      <c r="H11" s="65">
        <f>VLOOKUP($A11,'Return Data'!$B$7:$R$2843,12,0)</f>
        <v>36.960999999999999</v>
      </c>
      <c r="I11" s="66">
        <f t="shared" si="2"/>
        <v>16</v>
      </c>
      <c r="J11" s="65">
        <f>VLOOKUP($A11,'Return Data'!$B$7:$R$2843,13,0)</f>
        <v>61.497</v>
      </c>
      <c r="K11" s="66">
        <f t="shared" si="3"/>
        <v>21</v>
      </c>
      <c r="L11" s="65">
        <f>VLOOKUP($A11,'Return Data'!$B$7:$R$2843,17,0)</f>
        <v>19.081</v>
      </c>
      <c r="M11" s="66">
        <f t="shared" si="4"/>
        <v>14</v>
      </c>
      <c r="N11" s="65">
        <f>VLOOKUP($A11,'Return Data'!$B$7:$R$2843,14,0)</f>
        <v>11.6892</v>
      </c>
      <c r="O11" s="66">
        <f t="shared" si="5"/>
        <v>16</v>
      </c>
      <c r="P11" s="65">
        <f>VLOOKUP($A11,'Return Data'!$B$7:$R$2843,15,0)</f>
        <v>14.611599999999999</v>
      </c>
      <c r="Q11" s="66">
        <f t="shared" si="7"/>
        <v>15</v>
      </c>
      <c r="R11" s="65">
        <f>VLOOKUP($A11,'Return Data'!$B$7:$R$2843,16,0)</f>
        <v>15.6996</v>
      </c>
      <c r="S11" s="67">
        <f t="shared" si="6"/>
        <v>14</v>
      </c>
    </row>
    <row r="12" spans="1:20" x14ac:dyDescent="0.3">
      <c r="A12" s="63" t="s">
        <v>1831</v>
      </c>
      <c r="B12" s="64">
        <f>VLOOKUP($A12,'Return Data'!$B$7:$R$2843,3,0)</f>
        <v>44326</v>
      </c>
      <c r="C12" s="65">
        <f>VLOOKUP($A12,'Return Data'!$B$7:$R$2843,4,0)</f>
        <v>199.43</v>
      </c>
      <c r="D12" s="65">
        <f>VLOOKUP($A12,'Return Data'!$B$7:$R$2843,10,0)</f>
        <v>0.50900000000000001</v>
      </c>
      <c r="E12" s="66">
        <f t="shared" si="0"/>
        <v>24</v>
      </c>
      <c r="F12" s="65">
        <f>VLOOKUP($A12,'Return Data'!$B$7:$R$2843,11,0)</f>
        <v>19.986799999999999</v>
      </c>
      <c r="G12" s="66">
        <f t="shared" si="1"/>
        <v>26</v>
      </c>
      <c r="H12" s="65">
        <f>VLOOKUP($A12,'Return Data'!$B$7:$R$2843,12,0)</f>
        <v>32.643799999999999</v>
      </c>
      <c r="I12" s="66">
        <f t="shared" si="2"/>
        <v>26</v>
      </c>
      <c r="J12" s="65">
        <f>VLOOKUP($A12,'Return Data'!$B$7:$R$2843,13,0)</f>
        <v>58.3155</v>
      </c>
      <c r="K12" s="66">
        <f t="shared" si="3"/>
        <v>27</v>
      </c>
      <c r="L12" s="65">
        <f>VLOOKUP($A12,'Return Data'!$B$7:$R$2843,17,0)</f>
        <v>21.496600000000001</v>
      </c>
      <c r="M12" s="66">
        <f t="shared" si="4"/>
        <v>7</v>
      </c>
      <c r="N12" s="65">
        <f>VLOOKUP($A12,'Return Data'!$B$7:$R$2843,14,0)</f>
        <v>15.634600000000001</v>
      </c>
      <c r="O12" s="66">
        <f t="shared" si="5"/>
        <v>7</v>
      </c>
      <c r="P12" s="65">
        <f>VLOOKUP($A12,'Return Data'!$B$7:$R$2843,15,0)</f>
        <v>17.559200000000001</v>
      </c>
      <c r="Q12" s="66">
        <f t="shared" si="7"/>
        <v>4</v>
      </c>
      <c r="R12" s="65">
        <f>VLOOKUP($A12,'Return Data'!$B$7:$R$2843,16,0)</f>
        <v>14.58</v>
      </c>
      <c r="S12" s="67">
        <f t="shared" si="6"/>
        <v>21</v>
      </c>
    </row>
    <row r="13" spans="1:20" x14ac:dyDescent="0.3">
      <c r="A13" s="102" t="s">
        <v>1877</v>
      </c>
      <c r="B13" s="64">
        <f>VLOOKUP($A13,'Return Data'!$B$7:$R$2843,3,0)</f>
        <v>44326</v>
      </c>
      <c r="C13" s="65">
        <f>VLOOKUP($A13,'Return Data'!$B$7:$R$2843,4,0)</f>
        <v>59.798000000000002</v>
      </c>
      <c r="D13" s="65">
        <f>VLOOKUP($A13,'Return Data'!$B$7:$R$2843,10,0)</f>
        <v>2.1699000000000002</v>
      </c>
      <c r="E13" s="66">
        <f t="shared" si="0"/>
        <v>14</v>
      </c>
      <c r="F13" s="65">
        <f>VLOOKUP($A13,'Return Data'!$B$7:$R$2843,11,0)</f>
        <v>25.7423</v>
      </c>
      <c r="G13" s="66">
        <f t="shared" si="1"/>
        <v>14</v>
      </c>
      <c r="H13" s="65">
        <f>VLOOKUP($A13,'Return Data'!$B$7:$R$2843,12,0)</f>
        <v>39.4803</v>
      </c>
      <c r="I13" s="66">
        <f t="shared" si="2"/>
        <v>12</v>
      </c>
      <c r="J13" s="65">
        <f>VLOOKUP($A13,'Return Data'!$B$7:$R$2843,13,0)</f>
        <v>65.916600000000003</v>
      </c>
      <c r="K13" s="66">
        <f t="shared" si="3"/>
        <v>14</v>
      </c>
      <c r="L13" s="65">
        <f>VLOOKUP($A13,'Return Data'!$B$7:$R$2843,17,0)</f>
        <v>23.257300000000001</v>
      </c>
      <c r="M13" s="66">
        <f t="shared" si="4"/>
        <v>6</v>
      </c>
      <c r="N13" s="65">
        <f>VLOOKUP($A13,'Return Data'!$B$7:$R$2843,14,0)</f>
        <v>14.956300000000001</v>
      </c>
      <c r="O13" s="66">
        <f t="shared" si="5"/>
        <v>8</v>
      </c>
      <c r="P13" s="65">
        <f>VLOOKUP($A13,'Return Data'!$B$7:$R$2843,15,0)</f>
        <v>17.523199999999999</v>
      </c>
      <c r="Q13" s="66">
        <f t="shared" si="7"/>
        <v>5</v>
      </c>
      <c r="R13" s="65">
        <f>VLOOKUP($A13,'Return Data'!$B$7:$R$2843,16,0)</f>
        <v>15.567600000000001</v>
      </c>
      <c r="S13" s="67">
        <f t="shared" si="6"/>
        <v>16</v>
      </c>
    </row>
    <row r="14" spans="1:20" x14ac:dyDescent="0.3">
      <c r="A14" s="102" t="s">
        <v>1792</v>
      </c>
      <c r="B14" s="64">
        <f>VLOOKUP($A14,'Return Data'!$B$7:$R$2843,3,0)</f>
        <v>44326</v>
      </c>
      <c r="C14" s="65">
        <f>VLOOKUP($A14,'Return Data'!$B$7:$R$2843,4,0)</f>
        <v>20.684999999999999</v>
      </c>
      <c r="D14" s="65">
        <f>VLOOKUP($A14,'Return Data'!$B$7:$R$2843,10,0)</f>
        <v>1.0158</v>
      </c>
      <c r="E14" s="66">
        <f t="shared" si="0"/>
        <v>22</v>
      </c>
      <c r="F14" s="65">
        <f>VLOOKUP($A14,'Return Data'!$B$7:$R$2843,11,0)</f>
        <v>24.114999999999998</v>
      </c>
      <c r="G14" s="66">
        <f t="shared" si="1"/>
        <v>18</v>
      </c>
      <c r="H14" s="65">
        <f>VLOOKUP($A14,'Return Data'!$B$7:$R$2843,12,0)</f>
        <v>35.987099999999998</v>
      </c>
      <c r="I14" s="66">
        <f t="shared" si="2"/>
        <v>17</v>
      </c>
      <c r="J14" s="65">
        <f>VLOOKUP($A14,'Return Data'!$B$7:$R$2843,13,0)</f>
        <v>65.878100000000003</v>
      </c>
      <c r="K14" s="66">
        <f t="shared" si="3"/>
        <v>15</v>
      </c>
      <c r="L14" s="65">
        <f>VLOOKUP($A14,'Return Data'!$B$7:$R$2843,17,0)</f>
        <v>18.667899999999999</v>
      </c>
      <c r="M14" s="66">
        <f t="shared" si="4"/>
        <v>16</v>
      </c>
      <c r="N14" s="65">
        <f>VLOOKUP($A14,'Return Data'!$B$7:$R$2843,14,0)</f>
        <v>11.802</v>
      </c>
      <c r="O14" s="66">
        <f t="shared" si="5"/>
        <v>13</v>
      </c>
      <c r="P14" s="65">
        <f>VLOOKUP($A14,'Return Data'!$B$7:$R$2843,15,0)</f>
        <v>16.577100000000002</v>
      </c>
      <c r="Q14" s="66">
        <f t="shared" si="7"/>
        <v>8</v>
      </c>
      <c r="R14" s="65">
        <f>VLOOKUP($A14,'Return Data'!$B$7:$R$2843,16,0)</f>
        <v>12.293799999999999</v>
      </c>
      <c r="S14" s="67">
        <f t="shared" si="6"/>
        <v>31</v>
      </c>
    </row>
    <row r="15" spans="1:20" x14ac:dyDescent="0.3">
      <c r="A15" s="63" t="s">
        <v>1799</v>
      </c>
      <c r="B15" s="64">
        <f>VLOOKUP($A15,'Return Data'!$B$7:$R$2843,3,0)</f>
        <v>44326</v>
      </c>
      <c r="C15" s="65">
        <f>VLOOKUP($A15,'Return Data'!$B$7:$R$2843,4,0)</f>
        <v>848.85900000000004</v>
      </c>
      <c r="D15" s="65">
        <f>VLOOKUP($A15,'Return Data'!$B$7:$R$2843,10,0)</f>
        <v>0.3548</v>
      </c>
      <c r="E15" s="66">
        <f t="shared" si="0"/>
        <v>25</v>
      </c>
      <c r="F15" s="65">
        <f>VLOOKUP($A15,'Return Data'!$B$7:$R$2843,11,0)</f>
        <v>29.162400000000002</v>
      </c>
      <c r="G15" s="66">
        <f t="shared" si="1"/>
        <v>7</v>
      </c>
      <c r="H15" s="65">
        <f>VLOOKUP($A15,'Return Data'!$B$7:$R$2843,12,0)</f>
        <v>45.800800000000002</v>
      </c>
      <c r="I15" s="66">
        <f t="shared" si="2"/>
        <v>3</v>
      </c>
      <c r="J15" s="65">
        <f>VLOOKUP($A15,'Return Data'!$B$7:$R$2843,13,0)</f>
        <v>78.239099999999993</v>
      </c>
      <c r="K15" s="66">
        <f t="shared" si="3"/>
        <v>3</v>
      </c>
      <c r="L15" s="65">
        <f>VLOOKUP($A15,'Return Data'!$B$7:$R$2843,17,0)</f>
        <v>17.619599999999998</v>
      </c>
      <c r="M15" s="66">
        <f t="shared" si="4"/>
        <v>18</v>
      </c>
      <c r="N15" s="65">
        <f>VLOOKUP($A15,'Return Data'!$B$7:$R$2843,14,0)</f>
        <v>11.4735</v>
      </c>
      <c r="O15" s="66">
        <f t="shared" si="5"/>
        <v>17</v>
      </c>
      <c r="P15" s="65">
        <f>VLOOKUP($A15,'Return Data'!$B$7:$R$2843,15,0)</f>
        <v>13.2309</v>
      </c>
      <c r="Q15" s="66">
        <f t="shared" si="7"/>
        <v>20</v>
      </c>
      <c r="R15" s="65">
        <f>VLOOKUP($A15,'Return Data'!$B$7:$R$2843,16,0)</f>
        <v>15.545</v>
      </c>
      <c r="S15" s="67">
        <f t="shared" si="6"/>
        <v>17</v>
      </c>
    </row>
    <row r="16" spans="1:20" x14ac:dyDescent="0.3">
      <c r="A16" s="63" t="s">
        <v>1801</v>
      </c>
      <c r="B16" s="64">
        <f>VLOOKUP($A16,'Return Data'!$B$7:$R$2843,3,0)</f>
        <v>44326</v>
      </c>
      <c r="C16" s="65">
        <f>VLOOKUP($A16,'Return Data'!$B$7:$R$2843,4,0)</f>
        <v>883.91</v>
      </c>
      <c r="D16" s="65">
        <f>VLOOKUP($A16,'Return Data'!$B$7:$R$2843,10,0)</f>
        <v>2.0144000000000002</v>
      </c>
      <c r="E16" s="66">
        <f t="shared" si="0"/>
        <v>16</v>
      </c>
      <c r="F16" s="65">
        <f>VLOOKUP($A16,'Return Data'!$B$7:$R$2843,11,0)</f>
        <v>33.549199999999999</v>
      </c>
      <c r="G16" s="66">
        <f t="shared" si="1"/>
        <v>3</v>
      </c>
      <c r="H16" s="65">
        <f>VLOOKUP($A16,'Return Data'!$B$7:$R$2843,12,0)</f>
        <v>44.747599999999998</v>
      </c>
      <c r="I16" s="66">
        <f t="shared" si="2"/>
        <v>5</v>
      </c>
      <c r="J16" s="65">
        <f>VLOOKUP($A16,'Return Data'!$B$7:$R$2843,13,0)</f>
        <v>73.890900000000002</v>
      </c>
      <c r="K16" s="66">
        <f t="shared" si="3"/>
        <v>8</v>
      </c>
      <c r="L16" s="65">
        <f>VLOOKUP($A16,'Return Data'!$B$7:$R$2843,17,0)</f>
        <v>13.8605</v>
      </c>
      <c r="M16" s="66">
        <f t="shared" si="4"/>
        <v>27</v>
      </c>
      <c r="N16" s="65">
        <f>VLOOKUP($A16,'Return Data'!$B$7:$R$2843,14,0)</f>
        <v>11.078799999999999</v>
      </c>
      <c r="O16" s="66">
        <f t="shared" si="5"/>
        <v>19</v>
      </c>
      <c r="P16" s="65">
        <f>VLOOKUP($A16,'Return Data'!$B$7:$R$2843,15,0)</f>
        <v>15.042</v>
      </c>
      <c r="Q16" s="66">
        <f t="shared" si="7"/>
        <v>13</v>
      </c>
      <c r="R16" s="65">
        <f>VLOOKUP($A16,'Return Data'!$B$7:$R$2843,16,0)</f>
        <v>14.0974</v>
      </c>
      <c r="S16" s="67">
        <f t="shared" si="6"/>
        <v>23</v>
      </c>
    </row>
    <row r="17" spans="1:19" x14ac:dyDescent="0.3">
      <c r="A17" s="126" t="s">
        <v>1795</v>
      </c>
      <c r="B17" s="64">
        <f>VLOOKUP($A17,'Return Data'!$B$7:$R$2843,3,0)</f>
        <v>44326</v>
      </c>
      <c r="C17" s="65">
        <f>VLOOKUP($A17,'Return Data'!$B$7:$R$2843,4,0)</f>
        <v>116.0119</v>
      </c>
      <c r="D17" s="65">
        <f>VLOOKUP($A17,'Return Data'!$B$7:$R$2843,10,0)</f>
        <v>-1.1998</v>
      </c>
      <c r="E17" s="66">
        <f t="shared" si="0"/>
        <v>33</v>
      </c>
      <c r="F17" s="65">
        <f>VLOOKUP($A17,'Return Data'!$B$7:$R$2843,11,0)</f>
        <v>19.090599999999998</v>
      </c>
      <c r="G17" s="66">
        <f t="shared" si="1"/>
        <v>29</v>
      </c>
      <c r="H17" s="65">
        <f>VLOOKUP($A17,'Return Data'!$B$7:$R$2843,12,0)</f>
        <v>33.103099999999998</v>
      </c>
      <c r="I17" s="66">
        <f t="shared" si="2"/>
        <v>22</v>
      </c>
      <c r="J17" s="65">
        <f>VLOOKUP($A17,'Return Data'!$B$7:$R$2843,13,0)</f>
        <v>62.105899999999998</v>
      </c>
      <c r="K17" s="66">
        <f t="shared" si="3"/>
        <v>20</v>
      </c>
      <c r="L17" s="65">
        <f>VLOOKUP($A17,'Return Data'!$B$7:$R$2843,17,0)</f>
        <v>15.9054</v>
      </c>
      <c r="M17" s="66">
        <f t="shared" si="4"/>
        <v>23</v>
      </c>
      <c r="N17" s="65">
        <f>VLOOKUP($A17,'Return Data'!$B$7:$R$2843,14,0)</f>
        <v>7.9722999999999997</v>
      </c>
      <c r="O17" s="66">
        <f t="shared" si="5"/>
        <v>25</v>
      </c>
      <c r="P17" s="65">
        <f>VLOOKUP($A17,'Return Data'!$B$7:$R$2843,15,0)</f>
        <v>12.4846</v>
      </c>
      <c r="Q17" s="66">
        <f t="shared" si="7"/>
        <v>23</v>
      </c>
      <c r="R17" s="65">
        <f>VLOOKUP($A17,'Return Data'!$B$7:$R$2843,16,0)</f>
        <v>14.189500000000001</v>
      </c>
      <c r="S17" s="67">
        <f t="shared" si="6"/>
        <v>22</v>
      </c>
    </row>
    <row r="18" spans="1:19" x14ac:dyDescent="0.3">
      <c r="A18" s="127" t="s">
        <v>1265</v>
      </c>
      <c r="B18" s="64">
        <f>VLOOKUP($A18,'Return Data'!$B$7:$R$2843,3,0)</f>
        <v>44326</v>
      </c>
      <c r="C18" s="65">
        <f>VLOOKUP($A18,'Return Data'!$B$7:$R$2843,4,0)</f>
        <v>395.67</v>
      </c>
      <c r="D18" s="65">
        <f>VLOOKUP($A18,'Return Data'!$B$7:$R$2843,10,0)</f>
        <v>1.5841000000000001</v>
      </c>
      <c r="E18" s="66">
        <f t="shared" si="0"/>
        <v>19</v>
      </c>
      <c r="F18" s="65">
        <f>VLOOKUP($A18,'Return Data'!$B$7:$R$2843,11,0)</f>
        <v>27.965699999999998</v>
      </c>
      <c r="G18" s="66">
        <f t="shared" si="1"/>
        <v>9</v>
      </c>
      <c r="H18" s="65">
        <f>VLOOKUP($A18,'Return Data'!$B$7:$R$2843,12,0)</f>
        <v>40.238900000000001</v>
      </c>
      <c r="I18" s="66">
        <f t="shared" si="2"/>
        <v>11</v>
      </c>
      <c r="J18" s="65">
        <f>VLOOKUP($A18,'Return Data'!$B$7:$R$2843,13,0)</f>
        <v>68.3917</v>
      </c>
      <c r="K18" s="66">
        <f t="shared" si="3"/>
        <v>11</v>
      </c>
      <c r="L18" s="65">
        <f>VLOOKUP($A18,'Return Data'!$B$7:$R$2843,17,0)</f>
        <v>14.280799999999999</v>
      </c>
      <c r="M18" s="66">
        <f t="shared" si="4"/>
        <v>25</v>
      </c>
      <c r="N18" s="65">
        <f>VLOOKUP($A18,'Return Data'!$B$7:$R$2843,14,0)</f>
        <v>11.198499999999999</v>
      </c>
      <c r="O18" s="66">
        <f t="shared" si="5"/>
        <v>18</v>
      </c>
      <c r="P18" s="65">
        <f>VLOOKUP($A18,'Return Data'!$B$7:$R$2843,15,0)</f>
        <v>14.162100000000001</v>
      </c>
      <c r="Q18" s="66">
        <f t="shared" si="7"/>
        <v>18</v>
      </c>
      <c r="R18" s="65">
        <f>VLOOKUP($A18,'Return Data'!$B$7:$R$2843,16,0)</f>
        <v>15.0198</v>
      </c>
      <c r="S18" s="67">
        <f t="shared" si="6"/>
        <v>19</v>
      </c>
    </row>
    <row r="19" spans="1:19" x14ac:dyDescent="0.3">
      <c r="A19" s="63" t="s">
        <v>1803</v>
      </c>
      <c r="B19" s="64">
        <f>VLOOKUP($A19,'Return Data'!$B$7:$R$2843,3,0)</f>
        <v>44326</v>
      </c>
      <c r="C19" s="65">
        <f>VLOOKUP($A19,'Return Data'!$B$7:$R$2843,4,0)</f>
        <v>30.53</v>
      </c>
      <c r="D19" s="65">
        <f>VLOOKUP($A19,'Return Data'!$B$7:$R$2843,10,0)</f>
        <v>2.0388000000000002</v>
      </c>
      <c r="E19" s="66">
        <f t="shared" si="0"/>
        <v>15</v>
      </c>
      <c r="F19" s="65">
        <f>VLOOKUP($A19,'Return Data'!$B$7:$R$2843,11,0)</f>
        <v>21.730499999999999</v>
      </c>
      <c r="G19" s="66">
        <f t="shared" si="1"/>
        <v>23</v>
      </c>
      <c r="H19" s="65">
        <f>VLOOKUP($A19,'Return Data'!$B$7:$R$2843,12,0)</f>
        <v>31.255400000000002</v>
      </c>
      <c r="I19" s="66">
        <f t="shared" si="2"/>
        <v>27</v>
      </c>
      <c r="J19" s="65">
        <f>VLOOKUP($A19,'Return Data'!$B$7:$R$2843,13,0)</f>
        <v>59.093299999999999</v>
      </c>
      <c r="K19" s="66">
        <f t="shared" si="3"/>
        <v>26</v>
      </c>
      <c r="L19" s="65">
        <f>VLOOKUP($A19,'Return Data'!$B$7:$R$2843,17,0)</f>
        <v>19.468599999999999</v>
      </c>
      <c r="M19" s="66">
        <f t="shared" si="4"/>
        <v>12</v>
      </c>
      <c r="N19" s="65">
        <f>VLOOKUP($A19,'Return Data'!$B$7:$R$2843,14,0)</f>
        <v>10.259499999999999</v>
      </c>
      <c r="O19" s="66">
        <f t="shared" si="5"/>
        <v>20</v>
      </c>
      <c r="P19" s="65">
        <f>VLOOKUP($A19,'Return Data'!$B$7:$R$2843,15,0)</f>
        <v>13.034000000000001</v>
      </c>
      <c r="Q19" s="66">
        <f t="shared" si="7"/>
        <v>22</v>
      </c>
      <c r="R19" s="65">
        <f>VLOOKUP($A19,'Return Data'!$B$7:$R$2843,16,0)</f>
        <v>16.962900000000001</v>
      </c>
      <c r="S19" s="67">
        <f t="shared" si="6"/>
        <v>8</v>
      </c>
    </row>
    <row r="20" spans="1:19" x14ac:dyDescent="0.3">
      <c r="A20" s="63" t="s">
        <v>1825</v>
      </c>
      <c r="B20" s="64">
        <f>VLOOKUP($A20,'Return Data'!$B$7:$R$2843,3,0)</f>
        <v>44326</v>
      </c>
      <c r="C20" s="65">
        <f>VLOOKUP($A20,'Return Data'!$B$7:$R$2843,4,0)</f>
        <v>120.73</v>
      </c>
      <c r="D20" s="65">
        <f>VLOOKUP($A20,'Return Data'!$B$7:$R$2843,10,0)</f>
        <v>0.90259999999999996</v>
      </c>
      <c r="E20" s="66">
        <f t="shared" si="0"/>
        <v>23</v>
      </c>
      <c r="F20" s="65">
        <f>VLOOKUP($A20,'Return Data'!$B$7:$R$2843,11,0)</f>
        <v>20.8751</v>
      </c>
      <c r="G20" s="66">
        <f t="shared" si="1"/>
        <v>25</v>
      </c>
      <c r="H20" s="65">
        <f>VLOOKUP($A20,'Return Data'!$B$7:$R$2843,12,0)</f>
        <v>32.801699999999997</v>
      </c>
      <c r="I20" s="66">
        <f t="shared" si="2"/>
        <v>24</v>
      </c>
      <c r="J20" s="65">
        <f>VLOOKUP($A20,'Return Data'!$B$7:$R$2843,13,0)</f>
        <v>53.776600000000002</v>
      </c>
      <c r="K20" s="66">
        <f t="shared" si="3"/>
        <v>29</v>
      </c>
      <c r="L20" s="65">
        <f>VLOOKUP($A20,'Return Data'!$B$7:$R$2843,17,0)</f>
        <v>13.7218</v>
      </c>
      <c r="M20" s="66">
        <f t="shared" si="4"/>
        <v>28</v>
      </c>
      <c r="N20" s="65">
        <f>VLOOKUP($A20,'Return Data'!$B$7:$R$2843,14,0)</f>
        <v>7.0585000000000004</v>
      </c>
      <c r="O20" s="66">
        <f t="shared" si="5"/>
        <v>27</v>
      </c>
      <c r="P20" s="65">
        <f>VLOOKUP($A20,'Return Data'!$B$7:$R$2843,15,0)</f>
        <v>10.6927</v>
      </c>
      <c r="Q20" s="66">
        <f t="shared" si="7"/>
        <v>25</v>
      </c>
      <c r="R20" s="65">
        <f>VLOOKUP($A20,'Return Data'!$B$7:$R$2843,16,0)</f>
        <v>13.979100000000001</v>
      </c>
      <c r="S20" s="67">
        <f t="shared" si="6"/>
        <v>24</v>
      </c>
    </row>
    <row r="21" spans="1:19" x14ac:dyDescent="0.3">
      <c r="A21" s="63" t="s">
        <v>1268</v>
      </c>
      <c r="B21" s="64">
        <f>VLOOKUP($A21,'Return Data'!$B$7:$R$2843,3,0)</f>
        <v>44326</v>
      </c>
      <c r="C21" s="65">
        <f>VLOOKUP($A21,'Return Data'!$B$7:$R$2843,4,0)</f>
        <v>72.61</v>
      </c>
      <c r="D21" s="65">
        <f>VLOOKUP($A21,'Return Data'!$B$7:$R$2843,10,0)</f>
        <v>3.0514000000000001</v>
      </c>
      <c r="E21" s="66">
        <f t="shared" si="0"/>
        <v>10</v>
      </c>
      <c r="F21" s="65">
        <f>VLOOKUP($A21,'Return Data'!$B$7:$R$2843,11,0)</f>
        <v>28.331600000000002</v>
      </c>
      <c r="G21" s="66">
        <f t="shared" si="1"/>
        <v>8</v>
      </c>
      <c r="H21" s="65">
        <f>VLOOKUP($A21,'Return Data'!$B$7:$R$2843,12,0)</f>
        <v>42.1496</v>
      </c>
      <c r="I21" s="66">
        <f t="shared" si="2"/>
        <v>7</v>
      </c>
      <c r="J21" s="65">
        <f>VLOOKUP($A21,'Return Data'!$B$7:$R$2843,13,0)</f>
        <v>64.016300000000001</v>
      </c>
      <c r="K21" s="66">
        <f t="shared" si="3"/>
        <v>16</v>
      </c>
      <c r="L21" s="65">
        <f>VLOOKUP($A21,'Return Data'!$B$7:$R$2843,17,0)</f>
        <v>21.131499999999999</v>
      </c>
      <c r="M21" s="66">
        <f t="shared" si="4"/>
        <v>8</v>
      </c>
      <c r="N21" s="65">
        <f>VLOOKUP($A21,'Return Data'!$B$7:$R$2843,14,0)</f>
        <v>10.2285</v>
      </c>
      <c r="O21" s="66">
        <f t="shared" si="5"/>
        <v>21</v>
      </c>
      <c r="P21" s="65">
        <f>VLOOKUP($A21,'Return Data'!$B$7:$R$2843,15,0)</f>
        <v>15.0039</v>
      </c>
      <c r="Q21" s="66">
        <f t="shared" si="7"/>
        <v>14</v>
      </c>
      <c r="R21" s="65">
        <f>VLOOKUP($A21,'Return Data'!$B$7:$R$2843,16,0)</f>
        <v>18.316400000000002</v>
      </c>
      <c r="S21" s="67">
        <f t="shared" si="6"/>
        <v>5</v>
      </c>
    </row>
    <row r="22" spans="1:19" x14ac:dyDescent="0.3">
      <c r="A22" s="63" t="s">
        <v>1269</v>
      </c>
      <c r="B22" s="64">
        <f>VLOOKUP($A22,'Return Data'!$B$7:$R$2843,3,0)</f>
        <v>44326</v>
      </c>
      <c r="C22" s="65">
        <f>VLOOKUP($A22,'Return Data'!$B$7:$R$2843,4,0)</f>
        <v>13.9369</v>
      </c>
      <c r="D22" s="65">
        <f>VLOOKUP($A22,'Return Data'!$B$7:$R$2843,10,0)</f>
        <v>5.2644000000000002</v>
      </c>
      <c r="E22" s="66">
        <f t="shared" si="0"/>
        <v>8</v>
      </c>
      <c r="F22" s="65">
        <f>VLOOKUP($A22,'Return Data'!$B$7:$R$2843,11,0)</f>
        <v>30.138300000000001</v>
      </c>
      <c r="G22" s="66">
        <f t="shared" si="1"/>
        <v>6</v>
      </c>
      <c r="H22" s="65">
        <f>VLOOKUP($A22,'Return Data'!$B$7:$R$2843,12,0)</f>
        <v>38.213500000000003</v>
      </c>
      <c r="I22" s="66">
        <f t="shared" si="2"/>
        <v>14</v>
      </c>
      <c r="J22" s="65">
        <f>VLOOKUP($A22,'Return Data'!$B$7:$R$2843,13,0)</f>
        <v>60.404400000000003</v>
      </c>
      <c r="K22" s="66">
        <f t="shared" si="3"/>
        <v>24</v>
      </c>
      <c r="L22" s="65"/>
      <c r="M22" s="66"/>
      <c r="N22" s="65"/>
      <c r="O22" s="66"/>
      <c r="P22" s="65"/>
      <c r="Q22" s="66"/>
      <c r="R22" s="65">
        <f>VLOOKUP($A22,'Return Data'!$B$7:$R$2843,16,0)</f>
        <v>18.162700000000001</v>
      </c>
      <c r="S22" s="67">
        <f t="shared" si="6"/>
        <v>6</v>
      </c>
    </row>
    <row r="23" spans="1:19" x14ac:dyDescent="0.3">
      <c r="A23" s="63" t="s">
        <v>1805</v>
      </c>
      <c r="B23" s="64">
        <f>VLOOKUP($A23,'Return Data'!$B$7:$R$2843,3,0)</f>
        <v>44326</v>
      </c>
      <c r="C23" s="65">
        <f>VLOOKUP($A23,'Return Data'!$B$7:$R$2843,4,0)</f>
        <v>46.641199999999998</v>
      </c>
      <c r="D23" s="65">
        <f>VLOOKUP($A23,'Return Data'!$B$7:$R$2843,10,0)</f>
        <v>-0.81030000000000002</v>
      </c>
      <c r="E23" s="66">
        <f t="shared" si="0"/>
        <v>31</v>
      </c>
      <c r="F23" s="65">
        <f>VLOOKUP($A23,'Return Data'!$B$7:$R$2843,11,0)</f>
        <v>26.7544</v>
      </c>
      <c r="G23" s="66">
        <f t="shared" si="1"/>
        <v>12</v>
      </c>
      <c r="H23" s="65">
        <f>VLOOKUP($A23,'Return Data'!$B$7:$R$2843,12,0)</f>
        <v>37.358600000000003</v>
      </c>
      <c r="I23" s="66">
        <f t="shared" si="2"/>
        <v>15</v>
      </c>
      <c r="J23" s="65">
        <f>VLOOKUP($A23,'Return Data'!$B$7:$R$2843,13,0)</f>
        <v>62.401400000000002</v>
      </c>
      <c r="K23" s="66">
        <f t="shared" si="3"/>
        <v>19</v>
      </c>
      <c r="L23" s="65">
        <f>VLOOKUP($A23,'Return Data'!$B$7:$R$2843,17,0)</f>
        <v>18.673400000000001</v>
      </c>
      <c r="M23" s="66">
        <f t="shared" si="4"/>
        <v>15</v>
      </c>
      <c r="N23" s="65">
        <f>VLOOKUP($A23,'Return Data'!$B$7:$R$2843,14,0)</f>
        <v>13.217499999999999</v>
      </c>
      <c r="O23" s="66">
        <f t="shared" si="5"/>
        <v>10</v>
      </c>
      <c r="P23" s="65">
        <f>VLOOKUP($A23,'Return Data'!$B$7:$R$2843,15,0)</f>
        <v>17.289300000000001</v>
      </c>
      <c r="Q23" s="66">
        <f t="shared" si="7"/>
        <v>6</v>
      </c>
      <c r="R23" s="65">
        <f>VLOOKUP($A23,'Return Data'!$B$7:$R$2843,16,0)</f>
        <v>15.7507</v>
      </c>
      <c r="S23" s="67">
        <f t="shared" si="6"/>
        <v>12</v>
      </c>
    </row>
    <row r="24" spans="1:19" x14ac:dyDescent="0.3">
      <c r="A24" s="63" t="s">
        <v>1813</v>
      </c>
      <c r="B24" s="64">
        <f>VLOOKUP($A24,'Return Data'!$B$7:$R$2843,3,0)</f>
        <v>44326</v>
      </c>
      <c r="C24" s="65">
        <f>VLOOKUP($A24,'Return Data'!$B$7:$R$2843,4,0)</f>
        <v>49.396999999999998</v>
      </c>
      <c r="D24" s="65">
        <f>VLOOKUP($A24,'Return Data'!$B$7:$R$2843,10,0)</f>
        <v>-0.19800000000000001</v>
      </c>
      <c r="E24" s="66">
        <f t="shared" si="0"/>
        <v>28</v>
      </c>
      <c r="F24" s="65">
        <f>VLOOKUP($A24,'Return Data'!$B$7:$R$2843,11,0)</f>
        <v>19.82</v>
      </c>
      <c r="G24" s="66">
        <f t="shared" si="1"/>
        <v>28</v>
      </c>
      <c r="H24" s="65">
        <f>VLOOKUP($A24,'Return Data'!$B$7:$R$2843,12,0)</f>
        <v>32.809100000000001</v>
      </c>
      <c r="I24" s="66">
        <f t="shared" si="2"/>
        <v>23</v>
      </c>
      <c r="J24" s="65">
        <f>VLOOKUP($A24,'Return Data'!$B$7:$R$2843,13,0)</f>
        <v>59.5304</v>
      </c>
      <c r="K24" s="66">
        <f t="shared" si="3"/>
        <v>25</v>
      </c>
      <c r="L24" s="65">
        <f>VLOOKUP($A24,'Return Data'!$B$7:$R$2843,17,0)</f>
        <v>16.020700000000001</v>
      </c>
      <c r="M24" s="66">
        <f t="shared" si="4"/>
        <v>22</v>
      </c>
      <c r="N24" s="65">
        <f>VLOOKUP($A24,'Return Data'!$B$7:$R$2843,14,0)</f>
        <v>12.461</v>
      </c>
      <c r="O24" s="66">
        <f t="shared" si="5"/>
        <v>11</v>
      </c>
      <c r="P24" s="65">
        <f>VLOOKUP($A24,'Return Data'!$B$7:$R$2843,15,0)</f>
        <v>16.1098</v>
      </c>
      <c r="Q24" s="66">
        <f t="shared" si="7"/>
        <v>10</v>
      </c>
      <c r="R24" s="65">
        <f>VLOOKUP($A24,'Return Data'!$B$7:$R$2843,16,0)</f>
        <v>16.9115</v>
      </c>
      <c r="S24" s="67">
        <f t="shared" si="6"/>
        <v>9</v>
      </c>
    </row>
    <row r="25" spans="1:19" x14ac:dyDescent="0.3">
      <c r="A25" s="63" t="s">
        <v>1827</v>
      </c>
      <c r="B25" s="64">
        <f>VLOOKUP($A25,'Return Data'!$B$7:$R$2843,3,0)</f>
        <v>44326</v>
      </c>
      <c r="C25" s="65">
        <f>VLOOKUP($A25,'Return Data'!$B$7:$R$2843,4,0)</f>
        <v>110.45399999999999</v>
      </c>
      <c r="D25" s="65">
        <f>VLOOKUP($A25,'Return Data'!$B$7:$R$2843,10,0)</f>
        <v>2.9135</v>
      </c>
      <c r="E25" s="66">
        <f t="shared" si="0"/>
        <v>11</v>
      </c>
      <c r="F25" s="65">
        <f>VLOOKUP($A25,'Return Data'!$B$7:$R$2843,11,0)</f>
        <v>22.930199999999999</v>
      </c>
      <c r="G25" s="66">
        <f t="shared" si="1"/>
        <v>22</v>
      </c>
      <c r="H25" s="65">
        <f>VLOOKUP($A25,'Return Data'!$B$7:$R$2843,12,0)</f>
        <v>30.5001</v>
      </c>
      <c r="I25" s="66">
        <f t="shared" si="2"/>
        <v>28</v>
      </c>
      <c r="J25" s="65">
        <f>VLOOKUP($A25,'Return Data'!$B$7:$R$2843,13,0)</f>
        <v>60.648699999999998</v>
      </c>
      <c r="K25" s="66">
        <f t="shared" si="3"/>
        <v>22</v>
      </c>
      <c r="L25" s="65">
        <f>VLOOKUP($A25,'Return Data'!$B$7:$R$2843,17,0)</f>
        <v>15.445600000000001</v>
      </c>
      <c r="M25" s="66">
        <f t="shared" si="4"/>
        <v>24</v>
      </c>
      <c r="N25" s="65">
        <f>VLOOKUP($A25,'Return Data'!$B$7:$R$2843,14,0)</f>
        <v>8.2234999999999996</v>
      </c>
      <c r="O25" s="66">
        <f t="shared" si="5"/>
        <v>24</v>
      </c>
      <c r="P25" s="65">
        <f>VLOOKUP($A25,'Return Data'!$B$7:$R$2843,15,0)</f>
        <v>13.045999999999999</v>
      </c>
      <c r="Q25" s="66">
        <f t="shared" si="7"/>
        <v>21</v>
      </c>
      <c r="R25" s="65">
        <f>VLOOKUP($A25,'Return Data'!$B$7:$R$2843,16,0)</f>
        <v>13.602600000000001</v>
      </c>
      <c r="S25" s="67">
        <f t="shared" si="6"/>
        <v>26</v>
      </c>
    </row>
    <row r="26" spans="1:19" x14ac:dyDescent="0.3">
      <c r="A26" s="63" t="s">
        <v>1830</v>
      </c>
      <c r="B26" s="64">
        <f>VLOOKUP($A26,'Return Data'!$B$7:$R$2843,3,0)</f>
        <v>44326</v>
      </c>
      <c r="C26" s="65">
        <f>VLOOKUP($A26,'Return Data'!$B$7:$R$2843,4,0)</f>
        <v>61.148400000000002</v>
      </c>
      <c r="D26" s="65">
        <f>VLOOKUP($A26,'Return Data'!$B$7:$R$2843,10,0)</f>
        <v>-0.35199999999999998</v>
      </c>
      <c r="E26" s="66">
        <f t="shared" si="0"/>
        <v>30</v>
      </c>
      <c r="F26" s="65">
        <f>VLOOKUP($A26,'Return Data'!$B$7:$R$2843,11,0)</f>
        <v>14.369199999999999</v>
      </c>
      <c r="G26" s="66">
        <f t="shared" si="1"/>
        <v>33</v>
      </c>
      <c r="H26" s="65">
        <f>VLOOKUP($A26,'Return Data'!$B$7:$R$2843,12,0)</f>
        <v>25.183</v>
      </c>
      <c r="I26" s="66">
        <f t="shared" si="2"/>
        <v>32</v>
      </c>
      <c r="J26" s="65">
        <f>VLOOKUP($A26,'Return Data'!$B$7:$R$2843,13,0)</f>
        <v>42.5989</v>
      </c>
      <c r="K26" s="66">
        <f t="shared" si="3"/>
        <v>34</v>
      </c>
      <c r="L26" s="65">
        <f>VLOOKUP($A26,'Return Data'!$B$7:$R$2843,17,0)</f>
        <v>13.940899999999999</v>
      </c>
      <c r="M26" s="66">
        <f t="shared" si="4"/>
        <v>26</v>
      </c>
      <c r="N26" s="65">
        <f>VLOOKUP($A26,'Return Data'!$B$7:$R$2843,14,0)</f>
        <v>9.6272000000000002</v>
      </c>
      <c r="O26" s="66">
        <f t="shared" si="5"/>
        <v>22</v>
      </c>
      <c r="P26" s="65">
        <f>VLOOKUP($A26,'Return Data'!$B$7:$R$2843,15,0)</f>
        <v>10.569699999999999</v>
      </c>
      <c r="Q26" s="66">
        <f t="shared" si="7"/>
        <v>26</v>
      </c>
      <c r="R26" s="65">
        <f>VLOOKUP($A26,'Return Data'!$B$7:$R$2843,16,0)</f>
        <v>10.0444</v>
      </c>
      <c r="S26" s="67">
        <f t="shared" si="6"/>
        <v>33</v>
      </c>
    </row>
    <row r="27" spans="1:19" x14ac:dyDescent="0.3">
      <c r="A27" s="63" t="s">
        <v>1271</v>
      </c>
      <c r="B27" s="64">
        <f>VLOOKUP($A27,'Return Data'!$B$7:$R$2843,3,0)</f>
        <v>44326</v>
      </c>
      <c r="C27" s="65">
        <f>VLOOKUP($A27,'Return Data'!$B$7:$R$2843,4,0)</f>
        <v>17.750399999999999</v>
      </c>
      <c r="D27" s="65">
        <f>VLOOKUP($A27,'Return Data'!$B$7:$R$2843,10,0)</f>
        <v>8.2612000000000005</v>
      </c>
      <c r="E27" s="66">
        <f t="shared" si="0"/>
        <v>2</v>
      </c>
      <c r="F27" s="65">
        <f>VLOOKUP($A27,'Return Data'!$B$7:$R$2843,11,0)</f>
        <v>33.596299999999999</v>
      </c>
      <c r="G27" s="66">
        <f t="shared" si="1"/>
        <v>2</v>
      </c>
      <c r="H27" s="65">
        <f>VLOOKUP($A27,'Return Data'!$B$7:$R$2843,12,0)</f>
        <v>45.6312</v>
      </c>
      <c r="I27" s="66">
        <f t="shared" si="2"/>
        <v>4</v>
      </c>
      <c r="J27" s="65">
        <f>VLOOKUP($A27,'Return Data'!$B$7:$R$2843,13,0)</f>
        <v>75.927700000000002</v>
      </c>
      <c r="K27" s="66">
        <f t="shared" si="3"/>
        <v>5</v>
      </c>
      <c r="L27" s="65">
        <f>VLOOKUP($A27,'Return Data'!$B$7:$R$2843,17,0)</f>
        <v>27.153500000000001</v>
      </c>
      <c r="M27" s="66">
        <f t="shared" si="4"/>
        <v>4</v>
      </c>
      <c r="N27" s="65">
        <f>VLOOKUP($A27,'Return Data'!$B$7:$R$2843,14,0)</f>
        <v>17.225100000000001</v>
      </c>
      <c r="O27" s="66">
        <f t="shared" si="5"/>
        <v>4</v>
      </c>
      <c r="P27" s="65"/>
      <c r="Q27" s="66"/>
      <c r="R27" s="65">
        <f>VLOOKUP($A27,'Return Data'!$B$7:$R$2843,16,0)</f>
        <v>15.425599999999999</v>
      </c>
      <c r="S27" s="67">
        <f t="shared" si="6"/>
        <v>18</v>
      </c>
    </row>
    <row r="28" spans="1:19" x14ac:dyDescent="0.3">
      <c r="A28" s="63" t="s">
        <v>1823</v>
      </c>
      <c r="B28" s="64">
        <f>VLOOKUP($A28,'Return Data'!$B$7:$R$2843,3,0)</f>
        <v>44326</v>
      </c>
      <c r="C28" s="65">
        <f>VLOOKUP($A28,'Return Data'!$B$7:$R$2843,4,0)</f>
        <v>33.9878</v>
      </c>
      <c r="D28" s="65">
        <f>VLOOKUP($A28,'Return Data'!$B$7:$R$2843,10,0)</f>
        <v>0.19689999999999999</v>
      </c>
      <c r="E28" s="66">
        <f t="shared" si="0"/>
        <v>26</v>
      </c>
      <c r="F28" s="65">
        <f>VLOOKUP($A28,'Return Data'!$B$7:$R$2843,11,0)</f>
        <v>18.0017</v>
      </c>
      <c r="G28" s="66">
        <f t="shared" si="1"/>
        <v>30</v>
      </c>
      <c r="H28" s="65">
        <f>VLOOKUP($A28,'Return Data'!$B$7:$R$2843,12,0)</f>
        <v>25.548300000000001</v>
      </c>
      <c r="I28" s="66">
        <f t="shared" si="2"/>
        <v>31</v>
      </c>
      <c r="J28" s="65">
        <f>VLOOKUP($A28,'Return Data'!$B$7:$R$2843,13,0)</f>
        <v>56.733400000000003</v>
      </c>
      <c r="K28" s="66">
        <f t="shared" si="3"/>
        <v>28</v>
      </c>
      <c r="L28" s="65">
        <f>VLOOKUP($A28,'Return Data'!$B$7:$R$2843,17,0)</f>
        <v>13.195600000000001</v>
      </c>
      <c r="M28" s="66">
        <f t="shared" si="4"/>
        <v>29</v>
      </c>
      <c r="N28" s="65">
        <f>VLOOKUP($A28,'Return Data'!$B$7:$R$2843,14,0)</f>
        <v>6.9427000000000003</v>
      </c>
      <c r="O28" s="66">
        <f t="shared" si="5"/>
        <v>28</v>
      </c>
      <c r="P28" s="65">
        <f>VLOOKUP($A28,'Return Data'!$B$7:$R$2843,15,0)</f>
        <v>13.6829</v>
      </c>
      <c r="Q28" s="66">
        <f t="shared" si="7"/>
        <v>19</v>
      </c>
      <c r="R28" s="65">
        <f>VLOOKUP($A28,'Return Data'!$B$7:$R$2843,16,0)</f>
        <v>18.984300000000001</v>
      </c>
      <c r="S28" s="67">
        <f t="shared" si="6"/>
        <v>4</v>
      </c>
    </row>
    <row r="29" spans="1:19" x14ac:dyDescent="0.3">
      <c r="A29" s="63" t="s">
        <v>2019</v>
      </c>
      <c r="B29" s="64">
        <f>VLOOKUP($A29,'Return Data'!$B$7:$R$2843,3,0)</f>
        <v>44326</v>
      </c>
      <c r="C29" s="65">
        <f>VLOOKUP($A29,'Return Data'!$B$7:$R$2843,4,0)</f>
        <v>14.2173</v>
      </c>
      <c r="D29" s="65">
        <f>VLOOKUP($A29,'Return Data'!$B$7:$R$2843,10,0)</f>
        <v>2.2121</v>
      </c>
      <c r="E29" s="66">
        <f t="shared" si="0"/>
        <v>13</v>
      </c>
      <c r="F29" s="65">
        <f>VLOOKUP($A29,'Return Data'!$B$7:$R$2843,11,0)</f>
        <v>24.101400000000002</v>
      </c>
      <c r="G29" s="66">
        <f t="shared" si="1"/>
        <v>19</v>
      </c>
      <c r="H29" s="65">
        <f>VLOOKUP($A29,'Return Data'!$B$7:$R$2843,12,0)</f>
        <v>32.7913</v>
      </c>
      <c r="I29" s="66">
        <f t="shared" si="2"/>
        <v>25</v>
      </c>
      <c r="J29" s="65">
        <f>VLOOKUP($A29,'Return Data'!$B$7:$R$2843,13,0)</f>
        <v>60.560400000000001</v>
      </c>
      <c r="K29" s="66">
        <f t="shared" si="3"/>
        <v>23</v>
      </c>
      <c r="L29" s="65">
        <f>VLOOKUP($A29,'Return Data'!$B$7:$R$2843,17,0)</f>
        <v>16.083300000000001</v>
      </c>
      <c r="M29" s="66">
        <f t="shared" si="4"/>
        <v>21</v>
      </c>
      <c r="N29" s="65"/>
      <c r="O29" s="66"/>
      <c r="P29" s="65"/>
      <c r="Q29" s="66"/>
      <c r="R29" s="65">
        <f>VLOOKUP($A29,'Return Data'!$B$7:$R$2843,16,0)</f>
        <v>13.1983</v>
      </c>
      <c r="S29" s="67">
        <f t="shared" si="6"/>
        <v>28</v>
      </c>
    </row>
    <row r="30" spans="1:19" x14ac:dyDescent="0.3">
      <c r="A30" s="63" t="s">
        <v>1274</v>
      </c>
      <c r="B30" s="64">
        <f>VLOOKUP($A30,'Return Data'!$B$7:$R$2843,3,0)</f>
        <v>44326</v>
      </c>
      <c r="C30" s="65">
        <f>VLOOKUP($A30,'Return Data'!$B$7:$R$2843,4,0)</f>
        <v>122.3122</v>
      </c>
      <c r="D30" s="65">
        <f>VLOOKUP($A30,'Return Data'!$B$7:$R$2843,10,0)</f>
        <v>5.7061999999999999</v>
      </c>
      <c r="E30" s="66">
        <f t="shared" si="0"/>
        <v>5</v>
      </c>
      <c r="F30" s="65">
        <f>VLOOKUP($A30,'Return Data'!$B$7:$R$2843,11,0)</f>
        <v>32.662700000000001</v>
      </c>
      <c r="G30" s="66">
        <f t="shared" si="1"/>
        <v>4</v>
      </c>
      <c r="H30" s="65">
        <f>VLOOKUP($A30,'Return Data'!$B$7:$R$2843,12,0)</f>
        <v>47.303199999999997</v>
      </c>
      <c r="I30" s="66">
        <f t="shared" si="2"/>
        <v>2</v>
      </c>
      <c r="J30" s="65">
        <f>VLOOKUP($A30,'Return Data'!$B$7:$R$2843,13,0)</f>
        <v>77.937100000000001</v>
      </c>
      <c r="K30" s="66">
        <f t="shared" si="3"/>
        <v>4</v>
      </c>
      <c r="L30" s="65">
        <f>VLOOKUP($A30,'Return Data'!$B$7:$R$2843,17,0)</f>
        <v>10.6739</v>
      </c>
      <c r="M30" s="66">
        <f t="shared" si="4"/>
        <v>31</v>
      </c>
      <c r="N30" s="65">
        <f>VLOOKUP($A30,'Return Data'!$B$7:$R$2843,14,0)</f>
        <v>7.8878000000000004</v>
      </c>
      <c r="O30" s="66">
        <f t="shared" si="5"/>
        <v>26</v>
      </c>
      <c r="P30" s="65">
        <f>VLOOKUP($A30,'Return Data'!$B$7:$R$2843,15,0)</f>
        <v>12.1716</v>
      </c>
      <c r="Q30" s="66">
        <f t="shared" si="7"/>
        <v>24</v>
      </c>
      <c r="R30" s="65">
        <f>VLOOKUP($A30,'Return Data'!$B$7:$R$2843,16,0)</f>
        <v>12.802</v>
      </c>
      <c r="S30" s="67">
        <f t="shared" si="6"/>
        <v>29</v>
      </c>
    </row>
    <row r="31" spans="1:19" x14ac:dyDescent="0.3">
      <c r="A31" s="63" t="s">
        <v>1785</v>
      </c>
      <c r="B31" s="64">
        <f>VLOOKUP($A31,'Return Data'!$B$7:$R$2843,3,0)</f>
        <v>44326</v>
      </c>
      <c r="C31" s="65">
        <f>VLOOKUP($A31,'Return Data'!$B$7:$R$2843,4,0)</f>
        <v>42.742600000000003</v>
      </c>
      <c r="D31" s="65">
        <f>VLOOKUP($A31,'Return Data'!$B$7:$R$2843,10,0)</f>
        <v>7.2439</v>
      </c>
      <c r="E31" s="66">
        <f t="shared" si="0"/>
        <v>3</v>
      </c>
      <c r="F31" s="65">
        <f>VLOOKUP($A31,'Return Data'!$B$7:$R$2843,11,0)</f>
        <v>25.669899999999998</v>
      </c>
      <c r="G31" s="66">
        <f t="shared" si="1"/>
        <v>15</v>
      </c>
      <c r="H31" s="65">
        <f>VLOOKUP($A31,'Return Data'!$B$7:$R$2843,12,0)</f>
        <v>35.518300000000004</v>
      </c>
      <c r="I31" s="66">
        <f t="shared" si="2"/>
        <v>20</v>
      </c>
      <c r="J31" s="65">
        <f>VLOOKUP($A31,'Return Data'!$B$7:$R$2843,13,0)</f>
        <v>75.125799999999998</v>
      </c>
      <c r="K31" s="66">
        <f t="shared" si="3"/>
        <v>6</v>
      </c>
      <c r="L31" s="65">
        <f>VLOOKUP($A31,'Return Data'!$B$7:$R$2843,17,0)</f>
        <v>29.657499999999999</v>
      </c>
      <c r="M31" s="66">
        <f t="shared" si="4"/>
        <v>3</v>
      </c>
      <c r="N31" s="65">
        <f>VLOOKUP($A31,'Return Data'!$B$7:$R$2843,14,0)</f>
        <v>21.114699999999999</v>
      </c>
      <c r="O31" s="66">
        <f t="shared" si="5"/>
        <v>2</v>
      </c>
      <c r="P31" s="65">
        <f>VLOOKUP($A31,'Return Data'!$B$7:$R$2843,15,0)</f>
        <v>20.0044</v>
      </c>
      <c r="Q31" s="66">
        <f t="shared" si="7"/>
        <v>2</v>
      </c>
      <c r="R31" s="65">
        <f>VLOOKUP($A31,'Return Data'!$B$7:$R$2843,16,0)</f>
        <v>20.0318</v>
      </c>
      <c r="S31" s="67">
        <f t="shared" si="6"/>
        <v>3</v>
      </c>
    </row>
    <row r="32" spans="1:19" x14ac:dyDescent="0.3">
      <c r="A32" s="63" t="s">
        <v>1814</v>
      </c>
      <c r="B32" s="64">
        <f>VLOOKUP($A32,'Return Data'!$B$7:$R$2843,3,0)</f>
        <v>44326</v>
      </c>
      <c r="C32" s="65">
        <f>VLOOKUP($A32,'Return Data'!$B$7:$R$2843,4,0)</f>
        <v>23.73</v>
      </c>
      <c r="D32" s="65">
        <f>VLOOKUP($A32,'Return Data'!$B$7:$R$2843,10,0)</f>
        <v>5.8902000000000001</v>
      </c>
      <c r="E32" s="66">
        <f t="shared" si="0"/>
        <v>4</v>
      </c>
      <c r="F32" s="65">
        <f>VLOOKUP($A32,'Return Data'!$B$7:$R$2843,11,0)</f>
        <v>31.25</v>
      </c>
      <c r="G32" s="66">
        <f t="shared" si="1"/>
        <v>5</v>
      </c>
      <c r="H32" s="65">
        <f>VLOOKUP($A32,'Return Data'!$B$7:$R$2843,12,0)</f>
        <v>44.080100000000002</v>
      </c>
      <c r="I32" s="66">
        <f t="shared" si="2"/>
        <v>6</v>
      </c>
      <c r="J32" s="65">
        <f>VLOOKUP($A32,'Return Data'!$B$7:$R$2843,13,0)</f>
        <v>88.333299999999994</v>
      </c>
      <c r="K32" s="66">
        <f t="shared" si="3"/>
        <v>2</v>
      </c>
      <c r="L32" s="65">
        <f>VLOOKUP($A32,'Return Data'!$B$7:$R$2843,17,0)</f>
        <v>32.334400000000002</v>
      </c>
      <c r="M32" s="66">
        <f t="shared" si="4"/>
        <v>2</v>
      </c>
      <c r="N32" s="65">
        <f>VLOOKUP($A32,'Return Data'!$B$7:$R$2843,14,0)</f>
        <v>20.0168</v>
      </c>
      <c r="O32" s="66">
        <f t="shared" si="5"/>
        <v>3</v>
      </c>
      <c r="P32" s="65">
        <f>VLOOKUP($A32,'Return Data'!$B$7:$R$2843,15,0)</f>
        <v>19.7544</v>
      </c>
      <c r="Q32" s="66">
        <f t="shared" si="7"/>
        <v>3</v>
      </c>
      <c r="R32" s="65">
        <f>VLOOKUP($A32,'Return Data'!$B$7:$R$2843,16,0)</f>
        <v>14.984400000000001</v>
      </c>
      <c r="S32" s="67">
        <f t="shared" si="6"/>
        <v>20</v>
      </c>
    </row>
    <row r="33" spans="1:19" x14ac:dyDescent="0.3">
      <c r="A33" s="63" t="s">
        <v>1276</v>
      </c>
      <c r="B33" s="64">
        <f>VLOOKUP($A33,'Return Data'!$B$7:$R$2843,3,0)</f>
        <v>44326</v>
      </c>
      <c r="C33" s="65">
        <f>VLOOKUP($A33,'Return Data'!$B$7:$R$2843,4,0)</f>
        <v>195.21</v>
      </c>
      <c r="D33" s="65">
        <f>VLOOKUP($A33,'Return Data'!$B$7:$R$2843,10,0)</f>
        <v>1.7779</v>
      </c>
      <c r="E33" s="66">
        <f t="shared" si="0"/>
        <v>18</v>
      </c>
      <c r="F33" s="65">
        <f>VLOOKUP($A33,'Return Data'!$B$7:$R$2843,11,0)</f>
        <v>23.1143</v>
      </c>
      <c r="G33" s="66">
        <f t="shared" si="1"/>
        <v>21</v>
      </c>
      <c r="H33" s="65">
        <f>VLOOKUP($A33,'Return Data'!$B$7:$R$2843,12,0)</f>
        <v>35.854999999999997</v>
      </c>
      <c r="I33" s="66">
        <f t="shared" si="2"/>
        <v>18</v>
      </c>
      <c r="J33" s="65">
        <f>VLOOKUP($A33,'Return Data'!$B$7:$R$2843,13,0)</f>
        <v>63.6295</v>
      </c>
      <c r="K33" s="66">
        <f t="shared" si="3"/>
        <v>17</v>
      </c>
      <c r="L33" s="65">
        <f>VLOOKUP($A33,'Return Data'!$B$7:$R$2843,17,0)</f>
        <v>16.5486</v>
      </c>
      <c r="M33" s="66">
        <f t="shared" si="4"/>
        <v>20</v>
      </c>
      <c r="N33" s="65">
        <f>VLOOKUP($A33,'Return Data'!$B$7:$R$2843,14,0)</f>
        <v>8.7560000000000002</v>
      </c>
      <c r="O33" s="66">
        <f t="shared" si="5"/>
        <v>23</v>
      </c>
      <c r="P33" s="65">
        <f>VLOOKUP($A33,'Return Data'!$B$7:$R$2843,15,0)</f>
        <v>15.600899999999999</v>
      </c>
      <c r="Q33" s="66">
        <f t="shared" si="7"/>
        <v>11</v>
      </c>
      <c r="R33" s="65">
        <f>VLOOKUP($A33,'Return Data'!$B$7:$R$2843,16,0)</f>
        <v>15.576000000000001</v>
      </c>
      <c r="S33" s="67">
        <f t="shared" si="6"/>
        <v>15</v>
      </c>
    </row>
    <row r="34" spans="1:19" x14ac:dyDescent="0.3">
      <c r="A34" s="63" t="s">
        <v>1278</v>
      </c>
      <c r="B34" s="64">
        <f>VLOOKUP($A34,'Return Data'!$B$7:$R$2843,3,0)</f>
        <v>44326</v>
      </c>
      <c r="C34" s="65">
        <f>VLOOKUP($A34,'Return Data'!$B$7:$R$2843,4,0)</f>
        <v>362.37009999999998</v>
      </c>
      <c r="D34" s="65">
        <f>VLOOKUP($A34,'Return Data'!$B$7:$R$2843,10,0)</f>
        <v>24.748000000000001</v>
      </c>
      <c r="E34" s="66">
        <f t="shared" si="0"/>
        <v>1</v>
      </c>
      <c r="F34" s="65">
        <f>VLOOKUP($A34,'Return Data'!$B$7:$R$2843,11,0)</f>
        <v>56.697899999999997</v>
      </c>
      <c r="G34" s="66">
        <f t="shared" si="1"/>
        <v>1</v>
      </c>
      <c r="H34" s="65">
        <f>VLOOKUP($A34,'Return Data'!$B$7:$R$2843,12,0)</f>
        <v>64.070700000000002</v>
      </c>
      <c r="I34" s="66">
        <f t="shared" si="2"/>
        <v>1</v>
      </c>
      <c r="J34" s="65">
        <f>VLOOKUP($A34,'Return Data'!$B$7:$R$2843,13,0)</f>
        <v>122.5664</v>
      </c>
      <c r="K34" s="66">
        <f t="shared" si="3"/>
        <v>1</v>
      </c>
      <c r="L34" s="65">
        <f>VLOOKUP($A34,'Return Data'!$B$7:$R$2843,17,0)</f>
        <v>42.744799999999998</v>
      </c>
      <c r="M34" s="66">
        <f t="shared" si="4"/>
        <v>1</v>
      </c>
      <c r="N34" s="65">
        <f>VLOOKUP($A34,'Return Data'!$B$7:$R$2843,14,0)</f>
        <v>26.250699999999998</v>
      </c>
      <c r="O34" s="66">
        <f t="shared" si="5"/>
        <v>1</v>
      </c>
      <c r="P34" s="65">
        <f>VLOOKUP($A34,'Return Data'!$B$7:$R$2843,15,0)</f>
        <v>22.808399999999999</v>
      </c>
      <c r="Q34" s="66">
        <f t="shared" si="7"/>
        <v>1</v>
      </c>
      <c r="R34" s="65">
        <f>VLOOKUP($A34,'Return Data'!$B$7:$R$2843,16,0)</f>
        <v>20.996200000000002</v>
      </c>
      <c r="S34" s="67">
        <f t="shared" si="6"/>
        <v>2</v>
      </c>
    </row>
    <row r="35" spans="1:19" x14ac:dyDescent="0.3">
      <c r="A35" s="63" t="s">
        <v>1816</v>
      </c>
      <c r="B35" s="64">
        <f>VLOOKUP($A35,'Return Data'!$B$7:$R$2843,3,0)</f>
        <v>44326</v>
      </c>
      <c r="C35" s="65">
        <f>VLOOKUP($A35,'Return Data'!$B$7:$R$2843,4,0)</f>
        <v>69.487899999999996</v>
      </c>
      <c r="D35" s="65">
        <f>VLOOKUP($A35,'Return Data'!$B$7:$R$2843,10,0)</f>
        <v>1.1459999999999999</v>
      </c>
      <c r="E35" s="66">
        <f t="shared" si="0"/>
        <v>21</v>
      </c>
      <c r="F35" s="65">
        <f>VLOOKUP($A35,'Return Data'!$B$7:$R$2843,11,0)</f>
        <v>25.396599999999999</v>
      </c>
      <c r="G35" s="66">
        <f t="shared" si="1"/>
        <v>16</v>
      </c>
      <c r="H35" s="65">
        <f>VLOOKUP($A35,'Return Data'!$B$7:$R$2843,12,0)</f>
        <v>39.373899999999999</v>
      </c>
      <c r="I35" s="66">
        <f t="shared" si="2"/>
        <v>13</v>
      </c>
      <c r="J35" s="65">
        <f>VLOOKUP($A35,'Return Data'!$B$7:$R$2843,13,0)</f>
        <v>67.053899999999999</v>
      </c>
      <c r="K35" s="66">
        <f t="shared" si="3"/>
        <v>13</v>
      </c>
      <c r="L35" s="65">
        <f>VLOOKUP($A35,'Return Data'!$B$7:$R$2843,17,0)</f>
        <v>17.821100000000001</v>
      </c>
      <c r="M35" s="66">
        <f t="shared" si="4"/>
        <v>17</v>
      </c>
      <c r="N35" s="65">
        <f>VLOOKUP($A35,'Return Data'!$B$7:$R$2843,14,0)</f>
        <v>11.7082</v>
      </c>
      <c r="O35" s="66">
        <f t="shared" si="5"/>
        <v>14</v>
      </c>
      <c r="P35" s="65">
        <f>VLOOKUP($A35,'Return Data'!$B$7:$R$2843,15,0)</f>
        <v>15.307700000000001</v>
      </c>
      <c r="Q35" s="66">
        <f t="shared" si="7"/>
        <v>12</v>
      </c>
      <c r="R35" s="65">
        <f>VLOOKUP($A35,'Return Data'!$B$7:$R$2843,16,0)</f>
        <v>16.784099999999999</v>
      </c>
      <c r="S35" s="67">
        <f t="shared" si="6"/>
        <v>10</v>
      </c>
    </row>
    <row r="36" spans="1:19" x14ac:dyDescent="0.3">
      <c r="A36" s="63" t="s">
        <v>1818</v>
      </c>
      <c r="B36" s="64">
        <f>VLOOKUP($A36,'Return Data'!$B$7:$R$2843,3,0)</f>
        <v>44326</v>
      </c>
      <c r="C36" s="65">
        <f>VLOOKUP($A36,'Return Data'!$B$7:$R$2843,4,0)</f>
        <v>13.1609</v>
      </c>
      <c r="D36" s="65">
        <f>VLOOKUP($A36,'Return Data'!$B$7:$R$2843,10,0)</f>
        <v>-1.9993000000000001</v>
      </c>
      <c r="E36" s="66">
        <f t="shared" si="0"/>
        <v>34</v>
      </c>
      <c r="F36" s="65">
        <f>VLOOKUP($A36,'Return Data'!$B$7:$R$2843,11,0)</f>
        <v>13.835800000000001</v>
      </c>
      <c r="G36" s="66">
        <f t="shared" si="1"/>
        <v>34</v>
      </c>
      <c r="H36" s="65">
        <f>VLOOKUP($A36,'Return Data'!$B$7:$R$2843,12,0)</f>
        <v>22.5136</v>
      </c>
      <c r="I36" s="66">
        <f t="shared" si="2"/>
        <v>34</v>
      </c>
      <c r="J36" s="65">
        <f>VLOOKUP($A36,'Return Data'!$B$7:$R$2843,13,0)</f>
        <v>45.9711</v>
      </c>
      <c r="K36" s="66">
        <f t="shared" si="3"/>
        <v>33</v>
      </c>
      <c r="L36" s="65">
        <f>VLOOKUP($A36,'Return Data'!$B$7:$R$2843,17,0)</f>
        <v>12.7455</v>
      </c>
      <c r="M36" s="66">
        <f t="shared" si="4"/>
        <v>30</v>
      </c>
      <c r="N36" s="65"/>
      <c r="O36" s="66"/>
      <c r="P36" s="65"/>
      <c r="Q36" s="66"/>
      <c r="R36" s="65">
        <f>VLOOKUP($A36,'Return Data'!$B$7:$R$2843,16,0)</f>
        <v>11.0685</v>
      </c>
      <c r="S36" s="67">
        <f t="shared" si="6"/>
        <v>32</v>
      </c>
    </row>
    <row r="37" spans="1:19" x14ac:dyDescent="0.3">
      <c r="A37" s="63" t="s">
        <v>1279</v>
      </c>
      <c r="B37" s="64">
        <f>VLOOKUP($A37,'Return Data'!$B$7:$R$2843,3,0)</f>
        <v>44326</v>
      </c>
      <c r="C37" s="65">
        <f>VLOOKUP($A37,'Return Data'!$B$7:$R$2843,4,0)</f>
        <v>13.9788</v>
      </c>
      <c r="D37" s="65">
        <f>VLOOKUP($A37,'Return Data'!$B$7:$R$2843,10,0)</f>
        <v>2.6901999999999999</v>
      </c>
      <c r="E37" s="66">
        <f t="shared" si="0"/>
        <v>12</v>
      </c>
      <c r="F37" s="65">
        <f>VLOOKUP($A37,'Return Data'!$B$7:$R$2843,11,0)</f>
        <v>24.8018</v>
      </c>
      <c r="G37" s="66">
        <f t="shared" si="1"/>
        <v>17</v>
      </c>
      <c r="H37" s="65">
        <f>VLOOKUP($A37,'Return Data'!$B$7:$R$2843,12,0)</f>
        <v>35.5441</v>
      </c>
      <c r="I37" s="66">
        <f t="shared" si="2"/>
        <v>19</v>
      </c>
      <c r="J37" s="65">
        <f>VLOOKUP($A37,'Return Data'!$B$7:$R$2843,13,0)</f>
        <v>67.116600000000005</v>
      </c>
      <c r="K37" s="66">
        <f t="shared" si="3"/>
        <v>12</v>
      </c>
      <c r="L37" s="65"/>
      <c r="M37" s="66"/>
      <c r="N37" s="65"/>
      <c r="O37" s="66"/>
      <c r="P37" s="65"/>
      <c r="Q37" s="66"/>
      <c r="R37" s="65">
        <f>VLOOKUP($A37,'Return Data'!$B$7:$R$2843,16,0)</f>
        <v>22.112200000000001</v>
      </c>
      <c r="S37" s="67">
        <f t="shared" si="6"/>
        <v>1</v>
      </c>
    </row>
    <row r="38" spans="1:19" x14ac:dyDescent="0.3">
      <c r="A38" s="102" t="s">
        <v>1796</v>
      </c>
      <c r="B38" s="64">
        <f>VLOOKUP($A38,'Return Data'!$B$7:$R$2843,3,0)</f>
        <v>44326</v>
      </c>
      <c r="C38" s="65">
        <f>VLOOKUP($A38,'Return Data'!$B$7:$R$2843,4,0)</f>
        <v>14.088800000000001</v>
      </c>
      <c r="D38" s="65">
        <f>VLOOKUP($A38,'Return Data'!$B$7:$R$2843,10,0)</f>
        <v>-1.1305000000000001</v>
      </c>
      <c r="E38" s="66">
        <f t="shared" si="0"/>
        <v>32</v>
      </c>
      <c r="F38" s="65">
        <f>VLOOKUP($A38,'Return Data'!$B$7:$R$2843,11,0)</f>
        <v>16.409400000000002</v>
      </c>
      <c r="G38" s="66">
        <f t="shared" si="1"/>
        <v>32</v>
      </c>
      <c r="H38" s="65">
        <f>VLOOKUP($A38,'Return Data'!$B$7:$R$2843,12,0)</f>
        <v>25.056999999999999</v>
      </c>
      <c r="I38" s="66">
        <f t="shared" si="2"/>
        <v>33</v>
      </c>
      <c r="J38" s="65">
        <f>VLOOKUP($A38,'Return Data'!$B$7:$R$2843,13,0)</f>
        <v>47.3339</v>
      </c>
      <c r="K38" s="66">
        <f t="shared" si="3"/>
        <v>32</v>
      </c>
      <c r="L38" s="65">
        <f>VLOOKUP($A38,'Return Data'!$B$7:$R$2843,17,0)</f>
        <v>17.316099999999999</v>
      </c>
      <c r="M38" s="66">
        <f t="shared" si="4"/>
        <v>19</v>
      </c>
      <c r="N38" s="65"/>
      <c r="O38" s="66"/>
      <c r="P38" s="65"/>
      <c r="Q38" s="66"/>
      <c r="R38" s="65">
        <f>VLOOKUP($A38,'Return Data'!$B$7:$R$2843,16,0)</f>
        <v>13.662800000000001</v>
      </c>
      <c r="S38" s="67">
        <f t="shared" si="6"/>
        <v>25</v>
      </c>
    </row>
    <row r="39" spans="1:19" x14ac:dyDescent="0.3">
      <c r="A39" s="63" t="s">
        <v>1820</v>
      </c>
      <c r="B39" s="64">
        <f>VLOOKUP($A39,'Return Data'!$B$7:$R$2843,3,0)</f>
        <v>44326</v>
      </c>
      <c r="C39" s="65">
        <f>VLOOKUP($A39,'Return Data'!$B$7:$R$2843,4,0)</f>
        <v>134.74</v>
      </c>
      <c r="D39" s="65">
        <f>VLOOKUP($A39,'Return Data'!$B$7:$R$2843,10,0)</f>
        <v>1.9136</v>
      </c>
      <c r="E39" s="66">
        <f t="shared" si="0"/>
        <v>17</v>
      </c>
      <c r="F39" s="65">
        <f>VLOOKUP($A39,'Return Data'!$B$7:$R$2843,11,0)</f>
        <v>19.864799999999999</v>
      </c>
      <c r="G39" s="66">
        <f t="shared" si="1"/>
        <v>27</v>
      </c>
      <c r="H39" s="65">
        <f>VLOOKUP($A39,'Return Data'!$B$7:$R$2843,12,0)</f>
        <v>27.885300000000001</v>
      </c>
      <c r="I39" s="66">
        <f t="shared" si="2"/>
        <v>30</v>
      </c>
      <c r="J39" s="65">
        <f>VLOOKUP($A39,'Return Data'!$B$7:$R$2843,13,0)</f>
        <v>50.497</v>
      </c>
      <c r="K39" s="66">
        <f t="shared" si="3"/>
        <v>30</v>
      </c>
      <c r="L39" s="65">
        <f>VLOOKUP($A39,'Return Data'!$B$7:$R$2843,17,0)</f>
        <v>9.6641999999999992</v>
      </c>
      <c r="M39" s="66">
        <f t="shared" si="4"/>
        <v>32</v>
      </c>
      <c r="N39" s="65">
        <f>VLOOKUP($A39,'Return Data'!$B$7:$R$2843,14,0)</f>
        <v>4.8704999999999998</v>
      </c>
      <c r="O39" s="66">
        <f t="shared" si="5"/>
        <v>29</v>
      </c>
      <c r="P39" s="65">
        <f>VLOOKUP($A39,'Return Data'!$B$7:$R$2843,15,0)</f>
        <v>9.2483000000000004</v>
      </c>
      <c r="Q39" s="66">
        <f t="shared" si="7"/>
        <v>27</v>
      </c>
      <c r="R39" s="65">
        <f>VLOOKUP($A39,'Return Data'!$B$7:$R$2843,16,0)</f>
        <v>9.3108000000000004</v>
      </c>
      <c r="S39" s="67">
        <f t="shared" si="6"/>
        <v>34</v>
      </c>
    </row>
    <row r="40" spans="1:19" x14ac:dyDescent="0.3">
      <c r="A40" s="63" t="s">
        <v>1806</v>
      </c>
      <c r="B40" s="64">
        <f>VLOOKUP($A40,'Return Data'!$B$7:$R$2843,3,0)</f>
        <v>44326</v>
      </c>
      <c r="C40" s="65">
        <f>VLOOKUP($A40,'Return Data'!$B$7:$R$2843,4,0)</f>
        <v>29.02</v>
      </c>
      <c r="D40" s="65">
        <f>VLOOKUP($A40,'Return Data'!$B$7:$R$2843,10,0)</f>
        <v>1.504</v>
      </c>
      <c r="E40" s="66">
        <f t="shared" si="0"/>
        <v>20</v>
      </c>
      <c r="F40" s="65">
        <f>VLOOKUP($A40,'Return Data'!$B$7:$R$2843,11,0)</f>
        <v>21.728200000000001</v>
      </c>
      <c r="G40" s="66">
        <f t="shared" si="1"/>
        <v>24</v>
      </c>
      <c r="H40" s="65">
        <f>VLOOKUP($A40,'Return Data'!$B$7:$R$2843,12,0)</f>
        <v>34.165500000000002</v>
      </c>
      <c r="I40" s="66">
        <f t="shared" si="2"/>
        <v>21</v>
      </c>
      <c r="J40" s="65">
        <f>VLOOKUP($A40,'Return Data'!$B$7:$R$2843,13,0)</f>
        <v>62.850700000000003</v>
      </c>
      <c r="K40" s="66">
        <f t="shared" si="3"/>
        <v>18</v>
      </c>
      <c r="L40" s="65">
        <f>VLOOKUP($A40,'Return Data'!$B$7:$R$2843,17,0)</f>
        <v>20.789200000000001</v>
      </c>
      <c r="M40" s="66">
        <f t="shared" si="4"/>
        <v>9</v>
      </c>
      <c r="N40" s="65">
        <f>VLOOKUP($A40,'Return Data'!$B$7:$R$2843,14,0)</f>
        <v>13.9238</v>
      </c>
      <c r="O40" s="66">
        <f t="shared" si="5"/>
        <v>9</v>
      </c>
      <c r="P40" s="65">
        <f>VLOOKUP($A40,'Return Data'!$B$7:$R$2843,15,0)</f>
        <v>14.531700000000001</v>
      </c>
      <c r="Q40" s="66">
        <f t="shared" si="7"/>
        <v>16</v>
      </c>
      <c r="R40" s="65">
        <f>VLOOKUP($A40,'Return Data'!$B$7:$R$2843,16,0)</f>
        <v>12.440799999999999</v>
      </c>
      <c r="S40" s="67">
        <f t="shared" si="6"/>
        <v>30</v>
      </c>
    </row>
    <row r="41" spans="1:19" x14ac:dyDescent="0.3">
      <c r="A41" s="63" t="s">
        <v>1879</v>
      </c>
      <c r="B41" s="64">
        <f>VLOOKUP($A41,'Return Data'!$B$7:$R$2843,3,0)</f>
        <v>44326</v>
      </c>
      <c r="C41" s="65">
        <f>VLOOKUP($A41,'Return Data'!$B$7:$R$2843,4,0)</f>
        <v>222.22069999999999</v>
      </c>
      <c r="D41" s="65">
        <f>VLOOKUP($A41,'Return Data'!$B$7:$R$2843,10,0)</f>
        <v>-3.5400000000000001E-2</v>
      </c>
      <c r="E41" s="66">
        <f t="shared" si="0"/>
        <v>27</v>
      </c>
      <c r="F41" s="65">
        <f>VLOOKUP($A41,'Return Data'!$B$7:$R$2843,11,0)</f>
        <v>24.0381</v>
      </c>
      <c r="G41" s="66">
        <f t="shared" si="1"/>
        <v>20</v>
      </c>
      <c r="H41" s="65">
        <f>VLOOKUP($A41,'Return Data'!$B$7:$R$2843,12,0)</f>
        <v>40.6935</v>
      </c>
      <c r="I41" s="66">
        <f t="shared" si="2"/>
        <v>8</v>
      </c>
      <c r="J41" s="65">
        <f>VLOOKUP($A41,'Return Data'!$B$7:$R$2843,13,0)</f>
        <v>75.025999999999996</v>
      </c>
      <c r="K41" s="66">
        <f t="shared" si="3"/>
        <v>7</v>
      </c>
      <c r="L41" s="65">
        <f>VLOOKUP($A41,'Return Data'!$B$7:$R$2843,17,0)</f>
        <v>25.7438</v>
      </c>
      <c r="M41" s="66">
        <f t="shared" si="4"/>
        <v>5</v>
      </c>
      <c r="N41" s="65">
        <f>VLOOKUP($A41,'Return Data'!$B$7:$R$2843,14,0)</f>
        <v>16.896599999999999</v>
      </c>
      <c r="O41" s="66">
        <f t="shared" si="5"/>
        <v>5</v>
      </c>
      <c r="P41" s="65">
        <f>VLOOKUP($A41,'Return Data'!$B$7:$R$2843,15,0)</f>
        <v>17.222200000000001</v>
      </c>
      <c r="Q41" s="66">
        <f t="shared" si="7"/>
        <v>7</v>
      </c>
      <c r="R41" s="65">
        <f>VLOOKUP($A41,'Return Data'!$B$7:$R$2843,16,0)</f>
        <v>16.200900000000001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2.7810617647058828</v>
      </c>
      <c r="E43" s="74"/>
      <c r="F43" s="75">
        <f>AVERAGE(F8:F41)</f>
        <v>25.094211764705875</v>
      </c>
      <c r="G43" s="74"/>
      <c r="H43" s="75">
        <f>AVERAGE(H8:H41)</f>
        <v>36.652470588235296</v>
      </c>
      <c r="I43" s="74"/>
      <c r="J43" s="75">
        <f>AVERAGE(J8:J41)</f>
        <v>65.350729411764704</v>
      </c>
      <c r="K43" s="74"/>
      <c r="L43" s="75">
        <f>AVERAGE(L8:L41)</f>
        <v>19.232800000000005</v>
      </c>
      <c r="M43" s="74"/>
      <c r="N43" s="75">
        <f>AVERAGE(N8:N41)</f>
        <v>12.488862068965515</v>
      </c>
      <c r="O43" s="74"/>
      <c r="P43" s="75">
        <f>AVERAGE(P8:P41)</f>
        <v>15.112048148148146</v>
      </c>
      <c r="Q43" s="74"/>
      <c r="R43" s="75">
        <f>AVERAGE(R8:R41)</f>
        <v>15.321720588235296</v>
      </c>
      <c r="S43" s="76"/>
    </row>
    <row r="44" spans="1:19" x14ac:dyDescent="0.3">
      <c r="A44" s="73" t="s">
        <v>28</v>
      </c>
      <c r="B44" s="74"/>
      <c r="C44" s="74"/>
      <c r="D44" s="75">
        <f>MIN(D8:D41)</f>
        <v>-1.9993000000000001</v>
      </c>
      <c r="E44" s="74"/>
      <c r="F44" s="75">
        <f>MIN(F8:F41)</f>
        <v>13.835800000000001</v>
      </c>
      <c r="G44" s="74"/>
      <c r="H44" s="75">
        <f>MIN(H8:H41)</f>
        <v>22.5136</v>
      </c>
      <c r="I44" s="74"/>
      <c r="J44" s="75">
        <f>MIN(J8:J41)</f>
        <v>42.5989</v>
      </c>
      <c r="K44" s="74"/>
      <c r="L44" s="75">
        <f>MIN(L8:L41)</f>
        <v>9.6641999999999992</v>
      </c>
      <c r="M44" s="74"/>
      <c r="N44" s="75">
        <f>MIN(N8:N41)</f>
        <v>4.8704999999999998</v>
      </c>
      <c r="O44" s="74"/>
      <c r="P44" s="75">
        <f>MIN(P8:P41)</f>
        <v>9.2483000000000004</v>
      </c>
      <c r="Q44" s="74"/>
      <c r="R44" s="75">
        <f>MIN(R8:R41)</f>
        <v>9.3108000000000004</v>
      </c>
      <c r="S44" s="76"/>
    </row>
    <row r="45" spans="1:19" ht="15" thickBot="1" x14ac:dyDescent="0.35">
      <c r="A45" s="77" t="s">
        <v>29</v>
      </c>
      <c r="B45" s="78"/>
      <c r="C45" s="78"/>
      <c r="D45" s="79">
        <f>MAX(D8:D41)</f>
        <v>24.748000000000001</v>
      </c>
      <c r="E45" s="78"/>
      <c r="F45" s="79">
        <f>MAX(F8:F41)</f>
        <v>56.697899999999997</v>
      </c>
      <c r="G45" s="78"/>
      <c r="H45" s="79">
        <f>MAX(H8:H41)</f>
        <v>64.070700000000002</v>
      </c>
      <c r="I45" s="78"/>
      <c r="J45" s="79">
        <f>MAX(J8:J41)</f>
        <v>122.5664</v>
      </c>
      <c r="K45" s="78"/>
      <c r="L45" s="79">
        <f>MAX(L8:L41)</f>
        <v>42.744799999999998</v>
      </c>
      <c r="M45" s="78"/>
      <c r="N45" s="79">
        <f>MAX(N8:N41)</f>
        <v>26.250699999999998</v>
      </c>
      <c r="O45" s="78"/>
      <c r="P45" s="79">
        <f>MAX(P8:P41)</f>
        <v>22.808399999999999</v>
      </c>
      <c r="Q45" s="78"/>
      <c r="R45" s="79">
        <f>MAX(R8:R41)</f>
        <v>22.112200000000001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44326</v>
      </c>
      <c r="C8" s="65">
        <f>VLOOKUP($A8,'Return Data'!$B$7:$R$2843,4,0)</f>
        <v>987.8</v>
      </c>
      <c r="D8" s="65">
        <f>VLOOKUP($A8,'Return Data'!$B$7:$R$2843,10,0)</f>
        <v>4.1664000000000003</v>
      </c>
      <c r="E8" s="66">
        <f t="shared" ref="E8:E41" si="0">RANK(D8,D$8:D$41,0)</f>
        <v>9</v>
      </c>
      <c r="F8" s="65">
        <f>VLOOKUP($A8,'Return Data'!$B$7:$R$2843,11,0)</f>
        <v>25.581600000000002</v>
      </c>
      <c r="G8" s="66">
        <f t="shared" ref="G8:G41" si="1">RANK(F8,F$8:F$41,0)</f>
        <v>13</v>
      </c>
      <c r="H8" s="65">
        <f>VLOOKUP($A8,'Return Data'!$B$7:$R$2843,12,0)</f>
        <v>39.452800000000003</v>
      </c>
      <c r="I8" s="66">
        <f t="shared" ref="I8:I41" si="2">RANK(H8,H$8:H$41,0)</f>
        <v>10</v>
      </c>
      <c r="J8" s="65">
        <f>VLOOKUP($A8,'Return Data'!$B$7:$R$2843,13,0)</f>
        <v>68.724900000000005</v>
      </c>
      <c r="K8" s="66">
        <f t="shared" ref="K8:K41" si="3">RANK(J8,J$8:J$41,0)</f>
        <v>9</v>
      </c>
      <c r="L8" s="65">
        <f>VLOOKUP($A8,'Return Data'!$B$7:$R$2843,17,0)</f>
        <v>18.164899999999999</v>
      </c>
      <c r="M8" s="66">
        <f t="shared" ref="M8:M21" si="4">RANK(L8,L$8:L$41,0)</f>
        <v>12</v>
      </c>
      <c r="N8" s="65">
        <f>VLOOKUP($A8,'Return Data'!$B$7:$R$2843,14,0)</f>
        <v>11.117699999999999</v>
      </c>
      <c r="O8" s="66">
        <f t="shared" ref="O8:O21" si="5">RANK(N8,N$8:N$41,0)</f>
        <v>12</v>
      </c>
      <c r="P8" s="65">
        <f>VLOOKUP($A8,'Return Data'!$B$7:$R$2843,15,0)</f>
        <v>15.438700000000001</v>
      </c>
      <c r="Q8" s="66">
        <f>RANK(P8,P$8:P$41,0)</f>
        <v>8</v>
      </c>
      <c r="R8" s="65">
        <f>VLOOKUP($A8,'Return Data'!$B$7:$R$2843,16,0)</f>
        <v>22.405799999999999</v>
      </c>
      <c r="S8" s="67">
        <f t="shared" ref="S8:S41" si="6">RANK(R8,R$8:R$41,0)</f>
        <v>1</v>
      </c>
    </row>
    <row r="9" spans="1:20" x14ac:dyDescent="0.3">
      <c r="A9" s="63" t="s">
        <v>1811</v>
      </c>
      <c r="B9" s="64">
        <f>VLOOKUP($A9,'Return Data'!$B$7:$R$2843,3,0)</f>
        <v>44326</v>
      </c>
      <c r="C9" s="65">
        <f>VLOOKUP($A9,'Return Data'!$B$7:$R$2843,4,0)</f>
        <v>15.76</v>
      </c>
      <c r="D9" s="65">
        <f>VLOOKUP($A9,'Return Data'!$B$7:$R$2843,10,0)</f>
        <v>-0.63049999999999995</v>
      </c>
      <c r="E9" s="66">
        <f t="shared" si="0"/>
        <v>30</v>
      </c>
      <c r="F9" s="65">
        <f>VLOOKUP($A9,'Return Data'!$B$7:$R$2843,11,0)</f>
        <v>16.913900000000002</v>
      </c>
      <c r="G9" s="66">
        <f t="shared" si="1"/>
        <v>31</v>
      </c>
      <c r="H9" s="65">
        <f>VLOOKUP($A9,'Return Data'!$B$7:$R$2843,12,0)</f>
        <v>28.758199999999999</v>
      </c>
      <c r="I9" s="66">
        <f t="shared" si="2"/>
        <v>29</v>
      </c>
      <c r="J9" s="65">
        <f>VLOOKUP($A9,'Return Data'!$B$7:$R$2843,13,0)</f>
        <v>47.842399999999998</v>
      </c>
      <c r="K9" s="66">
        <f t="shared" si="3"/>
        <v>31</v>
      </c>
      <c r="L9" s="65">
        <f>VLOOKUP($A9,'Return Data'!$B$7:$R$2843,17,0)</f>
        <v>19.074100000000001</v>
      </c>
      <c r="M9" s="66">
        <f t="shared" si="4"/>
        <v>11</v>
      </c>
      <c r="N9" s="65">
        <f>VLOOKUP($A9,'Return Data'!$B$7:$R$2843,14,0)</f>
        <v>14.156599999999999</v>
      </c>
      <c r="O9" s="66">
        <f t="shared" si="5"/>
        <v>7</v>
      </c>
      <c r="P9" s="65"/>
      <c r="Q9" s="66"/>
      <c r="R9" s="65">
        <f>VLOOKUP($A9,'Return Data'!$B$7:$R$2843,16,0)</f>
        <v>13.966699999999999</v>
      </c>
      <c r="S9" s="67">
        <f t="shared" si="6"/>
        <v>20</v>
      </c>
    </row>
    <row r="10" spans="1:20" x14ac:dyDescent="0.3">
      <c r="A10" s="63" t="s">
        <v>1260</v>
      </c>
      <c r="B10" s="64">
        <f>VLOOKUP($A10,'Return Data'!$B$7:$R$2843,3,0)</f>
        <v>44326</v>
      </c>
      <c r="C10" s="65">
        <f>VLOOKUP($A10,'Return Data'!$B$7:$R$2843,4,0)</f>
        <v>135.46</v>
      </c>
      <c r="D10" s="65">
        <f>VLOOKUP($A10,'Return Data'!$B$7:$R$2843,10,0)</f>
        <v>5.2443</v>
      </c>
      <c r="E10" s="66">
        <f t="shared" si="0"/>
        <v>7</v>
      </c>
      <c r="F10" s="65">
        <f>VLOOKUP($A10,'Return Data'!$B$7:$R$2843,11,0)</f>
        <v>26.350200000000001</v>
      </c>
      <c r="G10" s="66">
        <f t="shared" si="1"/>
        <v>10</v>
      </c>
      <c r="H10" s="65">
        <f>VLOOKUP($A10,'Return Data'!$B$7:$R$2843,12,0)</f>
        <v>39.707099999999997</v>
      </c>
      <c r="I10" s="66">
        <f t="shared" si="2"/>
        <v>9</v>
      </c>
      <c r="J10" s="65">
        <f>VLOOKUP($A10,'Return Data'!$B$7:$R$2843,13,0)</f>
        <v>67.172700000000006</v>
      </c>
      <c r="K10" s="66">
        <f t="shared" si="3"/>
        <v>10</v>
      </c>
      <c r="L10" s="65">
        <f>VLOOKUP($A10,'Return Data'!$B$7:$R$2843,17,0)</f>
        <v>19.520099999999999</v>
      </c>
      <c r="M10" s="66">
        <f t="shared" si="4"/>
        <v>10</v>
      </c>
      <c r="N10" s="65">
        <f>VLOOKUP($A10,'Return Data'!$B$7:$R$2843,14,0)</f>
        <v>10.761699999999999</v>
      </c>
      <c r="O10" s="66">
        <f t="shared" si="5"/>
        <v>13</v>
      </c>
      <c r="P10" s="65">
        <f>VLOOKUP($A10,'Return Data'!$B$7:$R$2843,15,0)</f>
        <v>13.1722</v>
      </c>
      <c r="Q10" s="66">
        <f t="shared" ref="Q10:Q21" si="7">RANK(P10,P$8:P$41,0)</f>
        <v>16</v>
      </c>
      <c r="R10" s="65">
        <f>VLOOKUP($A10,'Return Data'!$B$7:$R$2843,16,0)</f>
        <v>15.890599999999999</v>
      </c>
      <c r="S10" s="67">
        <f t="shared" si="6"/>
        <v>11</v>
      </c>
    </row>
    <row r="11" spans="1:20" x14ac:dyDescent="0.3">
      <c r="A11" s="63" t="s">
        <v>1262</v>
      </c>
      <c r="B11" s="64">
        <f>VLOOKUP($A11,'Return Data'!$B$7:$R$2843,3,0)</f>
        <v>44326</v>
      </c>
      <c r="C11" s="65">
        <f>VLOOKUP($A11,'Return Data'!$B$7:$R$2843,4,0)</f>
        <v>62.488</v>
      </c>
      <c r="D11" s="65">
        <f>VLOOKUP($A11,'Return Data'!$B$7:$R$2843,10,0)</f>
        <v>5.3102999999999998</v>
      </c>
      <c r="E11" s="66">
        <f t="shared" si="0"/>
        <v>6</v>
      </c>
      <c r="F11" s="65">
        <f>VLOOKUP($A11,'Return Data'!$B$7:$R$2843,11,0)</f>
        <v>25.994</v>
      </c>
      <c r="G11" s="66">
        <f t="shared" si="1"/>
        <v>12</v>
      </c>
      <c r="H11" s="65">
        <f>VLOOKUP($A11,'Return Data'!$B$7:$R$2843,12,0)</f>
        <v>35.501800000000003</v>
      </c>
      <c r="I11" s="66">
        <f t="shared" si="2"/>
        <v>16</v>
      </c>
      <c r="J11" s="65">
        <f>VLOOKUP($A11,'Return Data'!$B$7:$R$2843,13,0)</f>
        <v>59.209200000000003</v>
      </c>
      <c r="K11" s="66">
        <f t="shared" si="3"/>
        <v>22</v>
      </c>
      <c r="L11" s="65">
        <f>VLOOKUP($A11,'Return Data'!$B$7:$R$2843,17,0)</f>
        <v>17.462</v>
      </c>
      <c r="M11" s="66">
        <f t="shared" si="4"/>
        <v>15</v>
      </c>
      <c r="N11" s="65">
        <f>VLOOKUP($A11,'Return Data'!$B$7:$R$2843,14,0)</f>
        <v>10.1008</v>
      </c>
      <c r="O11" s="66">
        <f t="shared" si="5"/>
        <v>18</v>
      </c>
      <c r="P11" s="65">
        <f>VLOOKUP($A11,'Return Data'!$B$7:$R$2843,15,0)</f>
        <v>12.8901</v>
      </c>
      <c r="Q11" s="66">
        <f t="shared" si="7"/>
        <v>18</v>
      </c>
      <c r="R11" s="65">
        <f>VLOOKUP($A11,'Return Data'!$B$7:$R$2843,16,0)</f>
        <v>12.4129</v>
      </c>
      <c r="S11" s="67">
        <f t="shared" si="6"/>
        <v>26</v>
      </c>
    </row>
    <row r="12" spans="1:20" x14ac:dyDescent="0.3">
      <c r="A12" s="63" t="s">
        <v>1832</v>
      </c>
      <c r="B12" s="64">
        <f>VLOOKUP($A12,'Return Data'!$B$7:$R$2843,3,0)</f>
        <v>44326</v>
      </c>
      <c r="C12" s="65">
        <f>VLOOKUP($A12,'Return Data'!$B$7:$R$2843,4,0)</f>
        <v>187.29</v>
      </c>
      <c r="D12" s="65">
        <f>VLOOKUP($A12,'Return Data'!$B$7:$R$2843,10,0)</f>
        <v>0.19259999999999999</v>
      </c>
      <c r="E12" s="66">
        <f t="shared" si="0"/>
        <v>24</v>
      </c>
      <c r="F12" s="65">
        <f>VLOOKUP($A12,'Return Data'!$B$7:$R$2843,11,0)</f>
        <v>19.232199999999999</v>
      </c>
      <c r="G12" s="66">
        <f t="shared" si="1"/>
        <v>28</v>
      </c>
      <c r="H12" s="65">
        <f>VLOOKUP($A12,'Return Data'!$B$7:$R$2843,12,0)</f>
        <v>31.3947</v>
      </c>
      <c r="I12" s="66">
        <f t="shared" si="2"/>
        <v>25</v>
      </c>
      <c r="J12" s="65">
        <f>VLOOKUP($A12,'Return Data'!$B$7:$R$2843,13,0)</f>
        <v>56.218200000000003</v>
      </c>
      <c r="K12" s="66">
        <f t="shared" si="3"/>
        <v>27</v>
      </c>
      <c r="L12" s="65">
        <f>VLOOKUP($A12,'Return Data'!$B$7:$R$2843,17,0)</f>
        <v>19.9666</v>
      </c>
      <c r="M12" s="66">
        <f t="shared" si="4"/>
        <v>7</v>
      </c>
      <c r="N12" s="65">
        <f>VLOOKUP($A12,'Return Data'!$B$7:$R$2843,14,0)</f>
        <v>14.4207</v>
      </c>
      <c r="O12" s="66">
        <f t="shared" si="5"/>
        <v>6</v>
      </c>
      <c r="P12" s="65">
        <f>VLOOKUP($A12,'Return Data'!$B$7:$R$2843,15,0)</f>
        <v>16.496700000000001</v>
      </c>
      <c r="Q12" s="66">
        <f t="shared" si="7"/>
        <v>6</v>
      </c>
      <c r="R12" s="65">
        <f>VLOOKUP($A12,'Return Data'!$B$7:$R$2843,16,0)</f>
        <v>18.0471</v>
      </c>
      <c r="S12" s="67">
        <f t="shared" si="6"/>
        <v>6</v>
      </c>
    </row>
    <row r="13" spans="1:20" x14ac:dyDescent="0.3">
      <c r="A13" s="102" t="s">
        <v>1878</v>
      </c>
      <c r="B13" s="64">
        <f>VLOOKUP($A13,'Return Data'!$B$7:$R$2843,3,0)</f>
        <v>44326</v>
      </c>
      <c r="C13" s="65">
        <f>VLOOKUP($A13,'Return Data'!$B$7:$R$2843,4,0)</f>
        <v>56.247</v>
      </c>
      <c r="D13" s="65">
        <f>VLOOKUP($A13,'Return Data'!$B$7:$R$2843,10,0)</f>
        <v>1.9189000000000001</v>
      </c>
      <c r="E13" s="66">
        <f t="shared" si="0"/>
        <v>13</v>
      </c>
      <c r="F13" s="65">
        <f>VLOOKUP($A13,'Return Data'!$B$7:$R$2843,11,0)</f>
        <v>25.107299999999999</v>
      </c>
      <c r="G13" s="66">
        <f t="shared" si="1"/>
        <v>14</v>
      </c>
      <c r="H13" s="65">
        <f>VLOOKUP($A13,'Return Data'!$B$7:$R$2843,12,0)</f>
        <v>38.430300000000003</v>
      </c>
      <c r="I13" s="66">
        <f t="shared" si="2"/>
        <v>12</v>
      </c>
      <c r="J13" s="65">
        <f>VLOOKUP($A13,'Return Data'!$B$7:$R$2843,13,0)</f>
        <v>64.258399999999995</v>
      </c>
      <c r="K13" s="66">
        <f t="shared" si="3"/>
        <v>13</v>
      </c>
      <c r="L13" s="65">
        <f>VLOOKUP($A13,'Return Data'!$B$7:$R$2843,17,0)</f>
        <v>22.073699999999999</v>
      </c>
      <c r="M13" s="66">
        <f t="shared" si="4"/>
        <v>6</v>
      </c>
      <c r="N13" s="65">
        <f>VLOOKUP($A13,'Return Data'!$B$7:$R$2843,14,0)</f>
        <v>13.9306</v>
      </c>
      <c r="O13" s="66">
        <f t="shared" si="5"/>
        <v>8</v>
      </c>
      <c r="P13" s="65">
        <f>VLOOKUP($A13,'Return Data'!$B$7:$R$2843,15,0)</f>
        <v>16.552700000000002</v>
      </c>
      <c r="Q13" s="66">
        <f t="shared" si="7"/>
        <v>5</v>
      </c>
      <c r="R13" s="65">
        <f>VLOOKUP($A13,'Return Data'!$B$7:$R$2843,16,0)</f>
        <v>13.196099999999999</v>
      </c>
      <c r="S13" s="67">
        <f t="shared" si="6"/>
        <v>23</v>
      </c>
    </row>
    <row r="14" spans="1:20" x14ac:dyDescent="0.3">
      <c r="A14" s="102" t="s">
        <v>1793</v>
      </c>
      <c r="B14" s="64">
        <f>VLOOKUP($A14,'Return Data'!$B$7:$R$2843,3,0)</f>
        <v>44326</v>
      </c>
      <c r="C14" s="65">
        <f>VLOOKUP($A14,'Return Data'!$B$7:$R$2843,4,0)</f>
        <v>19.148</v>
      </c>
      <c r="D14" s="65">
        <f>VLOOKUP($A14,'Return Data'!$B$7:$R$2843,10,0)</f>
        <v>0.57250000000000001</v>
      </c>
      <c r="E14" s="66">
        <f t="shared" si="0"/>
        <v>23</v>
      </c>
      <c r="F14" s="65">
        <f>VLOOKUP($A14,'Return Data'!$B$7:$R$2843,11,0)</f>
        <v>23.0275</v>
      </c>
      <c r="G14" s="66">
        <f t="shared" si="1"/>
        <v>19</v>
      </c>
      <c r="H14" s="65">
        <f>VLOOKUP($A14,'Return Data'!$B$7:$R$2843,12,0)</f>
        <v>34.192999999999998</v>
      </c>
      <c r="I14" s="66">
        <f t="shared" si="2"/>
        <v>19</v>
      </c>
      <c r="J14" s="65">
        <f>VLOOKUP($A14,'Return Data'!$B$7:$R$2843,13,0)</f>
        <v>62.9617</v>
      </c>
      <c r="K14" s="66">
        <f t="shared" si="3"/>
        <v>15</v>
      </c>
      <c r="L14" s="65">
        <f>VLOOKUP($A14,'Return Data'!$B$7:$R$2843,17,0)</f>
        <v>16.575500000000002</v>
      </c>
      <c r="M14" s="66">
        <f t="shared" si="4"/>
        <v>18</v>
      </c>
      <c r="N14" s="65">
        <f>VLOOKUP($A14,'Return Data'!$B$7:$R$2843,14,0)</f>
        <v>9.9170999999999996</v>
      </c>
      <c r="O14" s="66">
        <f t="shared" si="5"/>
        <v>19</v>
      </c>
      <c r="P14" s="65">
        <f>VLOOKUP($A14,'Return Data'!$B$7:$R$2843,15,0)</f>
        <v>15.0976</v>
      </c>
      <c r="Q14" s="66">
        <f t="shared" si="7"/>
        <v>9</v>
      </c>
      <c r="R14" s="65">
        <f>VLOOKUP($A14,'Return Data'!$B$7:$R$2843,16,0)</f>
        <v>10.9192</v>
      </c>
      <c r="S14" s="67">
        <f t="shared" si="6"/>
        <v>29</v>
      </c>
    </row>
    <row r="15" spans="1:20" x14ac:dyDescent="0.3">
      <c r="A15" s="63" t="s">
        <v>1798</v>
      </c>
      <c r="B15" s="64">
        <f>VLOOKUP($A15,'Return Data'!$B$7:$R$2843,3,0)</f>
        <v>44326</v>
      </c>
      <c r="C15" s="65">
        <f>VLOOKUP($A15,'Return Data'!$B$7:$R$2843,4,0)</f>
        <v>787.05960000000005</v>
      </c>
      <c r="D15" s="65">
        <f>VLOOKUP($A15,'Return Data'!$B$7:$R$2843,10,0)</f>
        <v>0.1709</v>
      </c>
      <c r="E15" s="66">
        <f t="shared" si="0"/>
        <v>25</v>
      </c>
      <c r="F15" s="65">
        <f>VLOOKUP($A15,'Return Data'!$B$7:$R$2843,11,0)</f>
        <v>28.686399999999999</v>
      </c>
      <c r="G15" s="66">
        <f t="shared" si="1"/>
        <v>7</v>
      </c>
      <c r="H15" s="65">
        <f>VLOOKUP($A15,'Return Data'!$B$7:$R$2843,12,0)</f>
        <v>44.9925</v>
      </c>
      <c r="I15" s="66">
        <f t="shared" si="2"/>
        <v>3</v>
      </c>
      <c r="J15" s="65">
        <f>VLOOKUP($A15,'Return Data'!$B$7:$R$2843,13,0)</f>
        <v>76.909800000000004</v>
      </c>
      <c r="K15" s="66">
        <f t="shared" si="3"/>
        <v>3</v>
      </c>
      <c r="L15" s="65">
        <f>VLOOKUP($A15,'Return Data'!$B$7:$R$2843,17,0)</f>
        <v>16.724799999999998</v>
      </c>
      <c r="M15" s="66">
        <f t="shared" si="4"/>
        <v>16</v>
      </c>
      <c r="N15" s="65">
        <f>VLOOKUP($A15,'Return Data'!$B$7:$R$2843,14,0)</f>
        <v>10.552099999999999</v>
      </c>
      <c r="O15" s="66">
        <f t="shared" si="5"/>
        <v>15</v>
      </c>
      <c r="P15" s="65">
        <f>VLOOKUP($A15,'Return Data'!$B$7:$R$2843,15,0)</f>
        <v>12.171200000000001</v>
      </c>
      <c r="Q15" s="66">
        <f t="shared" si="7"/>
        <v>21</v>
      </c>
      <c r="R15" s="65">
        <f>VLOOKUP($A15,'Return Data'!$B$7:$R$2843,16,0)</f>
        <v>17.8142</v>
      </c>
      <c r="S15" s="67">
        <f t="shared" si="6"/>
        <v>8</v>
      </c>
    </row>
    <row r="16" spans="1:20" x14ac:dyDescent="0.3">
      <c r="A16" s="63" t="s">
        <v>1800</v>
      </c>
      <c r="B16" s="64">
        <f>VLOOKUP($A16,'Return Data'!$B$7:$R$2843,3,0)</f>
        <v>44326</v>
      </c>
      <c r="C16" s="65">
        <f>VLOOKUP($A16,'Return Data'!$B$7:$R$2843,4,0)</f>
        <v>830.94799999999998</v>
      </c>
      <c r="D16" s="65">
        <f>VLOOKUP($A16,'Return Data'!$B$7:$R$2843,10,0)</f>
        <v>1.8623000000000001</v>
      </c>
      <c r="E16" s="66">
        <f t="shared" si="0"/>
        <v>15</v>
      </c>
      <c r="F16" s="65">
        <f>VLOOKUP($A16,'Return Data'!$B$7:$R$2843,11,0)</f>
        <v>33.166699999999999</v>
      </c>
      <c r="G16" s="66">
        <f t="shared" si="1"/>
        <v>2</v>
      </c>
      <c r="H16" s="65">
        <f>VLOOKUP($A16,'Return Data'!$B$7:$R$2843,12,0)</f>
        <v>44.123699999999999</v>
      </c>
      <c r="I16" s="66">
        <f t="shared" si="2"/>
        <v>4</v>
      </c>
      <c r="J16" s="65">
        <f>VLOOKUP($A16,'Return Data'!$B$7:$R$2843,13,0)</f>
        <v>72.871399999999994</v>
      </c>
      <c r="K16" s="66">
        <f t="shared" si="3"/>
        <v>8</v>
      </c>
      <c r="L16" s="65">
        <f>VLOOKUP($A16,'Return Data'!$B$7:$R$2843,17,0)</f>
        <v>13.2212</v>
      </c>
      <c r="M16" s="66">
        <f t="shared" si="4"/>
        <v>25</v>
      </c>
      <c r="N16" s="65">
        <f>VLOOKUP($A16,'Return Data'!$B$7:$R$2843,14,0)</f>
        <v>10.360799999999999</v>
      </c>
      <c r="O16" s="66">
        <f t="shared" si="5"/>
        <v>16</v>
      </c>
      <c r="P16" s="65">
        <f>VLOOKUP($A16,'Return Data'!$B$7:$R$2843,15,0)</f>
        <v>14.192</v>
      </c>
      <c r="Q16" s="66">
        <f t="shared" si="7"/>
        <v>12</v>
      </c>
      <c r="R16" s="65">
        <f>VLOOKUP($A16,'Return Data'!$B$7:$R$2843,16,0)</f>
        <v>18.246099999999998</v>
      </c>
      <c r="S16" s="67">
        <f t="shared" si="6"/>
        <v>5</v>
      </c>
    </row>
    <row r="17" spans="1:19" x14ac:dyDescent="0.3">
      <c r="A17" s="126" t="s">
        <v>1794</v>
      </c>
      <c r="B17" s="64">
        <f>VLOOKUP($A17,'Return Data'!$B$7:$R$2843,3,0)</f>
        <v>44326</v>
      </c>
      <c r="C17" s="65">
        <f>VLOOKUP($A17,'Return Data'!$B$7:$R$2843,4,0)</f>
        <v>108.14109999999999</v>
      </c>
      <c r="D17" s="65">
        <f>VLOOKUP($A17,'Return Data'!$B$7:$R$2843,10,0)</f>
        <v>-1.4810000000000001</v>
      </c>
      <c r="E17" s="66">
        <f t="shared" si="0"/>
        <v>33</v>
      </c>
      <c r="F17" s="65">
        <f>VLOOKUP($A17,'Return Data'!$B$7:$R$2843,11,0)</f>
        <v>18.406500000000001</v>
      </c>
      <c r="G17" s="66">
        <f t="shared" si="1"/>
        <v>29</v>
      </c>
      <c r="H17" s="65">
        <f>VLOOKUP($A17,'Return Data'!$B$7:$R$2843,12,0)</f>
        <v>31.953399999999998</v>
      </c>
      <c r="I17" s="66">
        <f t="shared" si="2"/>
        <v>23</v>
      </c>
      <c r="J17" s="65">
        <f>VLOOKUP($A17,'Return Data'!$B$7:$R$2843,13,0)</f>
        <v>60.230400000000003</v>
      </c>
      <c r="K17" s="66">
        <f t="shared" si="3"/>
        <v>20</v>
      </c>
      <c r="L17" s="65">
        <f>VLOOKUP($A17,'Return Data'!$B$7:$R$2843,17,0)</f>
        <v>14.5799</v>
      </c>
      <c r="M17" s="66">
        <f t="shared" si="4"/>
        <v>23</v>
      </c>
      <c r="N17" s="65">
        <f>VLOOKUP($A17,'Return Data'!$B$7:$R$2843,14,0)</f>
        <v>6.8815</v>
      </c>
      <c r="O17" s="66">
        <f t="shared" si="5"/>
        <v>26</v>
      </c>
      <c r="P17" s="65">
        <f>VLOOKUP($A17,'Return Data'!$B$7:$R$2843,15,0)</f>
        <v>11.4726</v>
      </c>
      <c r="Q17" s="66">
        <f t="shared" si="7"/>
        <v>22</v>
      </c>
      <c r="R17" s="65">
        <f>VLOOKUP($A17,'Return Data'!$B$7:$R$2843,16,0)</f>
        <v>14.8283</v>
      </c>
      <c r="S17" s="67">
        <f t="shared" si="6"/>
        <v>18</v>
      </c>
    </row>
    <row r="18" spans="1:19" x14ac:dyDescent="0.3">
      <c r="A18" s="127" t="s">
        <v>1264</v>
      </c>
      <c r="B18" s="64">
        <f>VLOOKUP($A18,'Return Data'!$B$7:$R$2843,3,0)</f>
        <v>44326</v>
      </c>
      <c r="C18" s="65">
        <f>VLOOKUP($A18,'Return Data'!$B$7:$R$2843,4,0)</f>
        <v>367.47</v>
      </c>
      <c r="D18" s="65">
        <f>VLOOKUP($A18,'Return Data'!$B$7:$R$2843,10,0)</f>
        <v>1.3653999999999999</v>
      </c>
      <c r="E18" s="66">
        <f t="shared" si="0"/>
        <v>19</v>
      </c>
      <c r="F18" s="65">
        <f>VLOOKUP($A18,'Return Data'!$B$7:$R$2843,11,0)</f>
        <v>27.3947</v>
      </c>
      <c r="G18" s="66">
        <f t="shared" si="1"/>
        <v>9</v>
      </c>
      <c r="H18" s="65">
        <f>VLOOKUP($A18,'Return Data'!$B$7:$R$2843,12,0)</f>
        <v>39.261800000000001</v>
      </c>
      <c r="I18" s="66">
        <f t="shared" si="2"/>
        <v>11</v>
      </c>
      <c r="J18" s="65">
        <f>VLOOKUP($A18,'Return Data'!$B$7:$R$2843,13,0)</f>
        <v>66.781599999999997</v>
      </c>
      <c r="K18" s="66">
        <f t="shared" si="3"/>
        <v>11</v>
      </c>
      <c r="L18" s="65">
        <f>VLOOKUP($A18,'Return Data'!$B$7:$R$2843,17,0)</f>
        <v>13.197900000000001</v>
      </c>
      <c r="M18" s="66">
        <f t="shared" si="4"/>
        <v>26</v>
      </c>
      <c r="N18" s="65">
        <f>VLOOKUP($A18,'Return Data'!$B$7:$R$2843,14,0)</f>
        <v>10.141500000000001</v>
      </c>
      <c r="O18" s="66">
        <f t="shared" si="5"/>
        <v>17</v>
      </c>
      <c r="P18" s="65">
        <f>VLOOKUP($A18,'Return Data'!$B$7:$R$2843,15,0)</f>
        <v>12.9945</v>
      </c>
      <c r="Q18" s="66">
        <f t="shared" si="7"/>
        <v>17</v>
      </c>
      <c r="R18" s="65">
        <f>VLOOKUP($A18,'Return Data'!$B$7:$R$2843,16,0)</f>
        <v>14.4955</v>
      </c>
      <c r="S18" s="67">
        <f t="shared" si="6"/>
        <v>19</v>
      </c>
    </row>
    <row r="19" spans="1:19" x14ac:dyDescent="0.3">
      <c r="A19" s="63" t="s">
        <v>1802</v>
      </c>
      <c r="B19" s="64">
        <f>VLOOKUP($A19,'Return Data'!$B$7:$R$2843,3,0)</f>
        <v>44326</v>
      </c>
      <c r="C19" s="65">
        <f>VLOOKUP($A19,'Return Data'!$B$7:$R$2843,4,0)</f>
        <v>27.84</v>
      </c>
      <c r="D19" s="65">
        <f>VLOOKUP($A19,'Return Data'!$B$7:$R$2843,10,0)</f>
        <v>1.7544</v>
      </c>
      <c r="E19" s="66">
        <f t="shared" si="0"/>
        <v>16</v>
      </c>
      <c r="F19" s="65">
        <f>VLOOKUP($A19,'Return Data'!$B$7:$R$2843,11,0)</f>
        <v>20.9909</v>
      </c>
      <c r="G19" s="66">
        <f t="shared" si="1"/>
        <v>24</v>
      </c>
      <c r="H19" s="65">
        <f>VLOOKUP($A19,'Return Data'!$B$7:$R$2843,12,0)</f>
        <v>29.972000000000001</v>
      </c>
      <c r="I19" s="66">
        <f t="shared" si="2"/>
        <v>27</v>
      </c>
      <c r="J19" s="65">
        <f>VLOOKUP($A19,'Return Data'!$B$7:$R$2843,13,0)</f>
        <v>57.110599999999998</v>
      </c>
      <c r="K19" s="66">
        <f t="shared" si="3"/>
        <v>25</v>
      </c>
      <c r="L19" s="65">
        <f>VLOOKUP($A19,'Return Data'!$B$7:$R$2843,17,0)</f>
        <v>17.897500000000001</v>
      </c>
      <c r="M19" s="66">
        <f t="shared" si="4"/>
        <v>13</v>
      </c>
      <c r="N19" s="65">
        <f>VLOOKUP($A19,'Return Data'!$B$7:$R$2843,14,0)</f>
        <v>8.6184999999999992</v>
      </c>
      <c r="O19" s="66">
        <f t="shared" si="5"/>
        <v>22</v>
      </c>
      <c r="P19" s="65">
        <f>VLOOKUP($A19,'Return Data'!$B$7:$R$2843,15,0)</f>
        <v>11.2393</v>
      </c>
      <c r="Q19" s="66">
        <f t="shared" si="7"/>
        <v>24</v>
      </c>
      <c r="R19" s="65">
        <f>VLOOKUP($A19,'Return Data'!$B$7:$R$2843,16,0)</f>
        <v>15.4582</v>
      </c>
      <c r="S19" s="67">
        <f t="shared" si="6"/>
        <v>15</v>
      </c>
    </row>
    <row r="20" spans="1:19" x14ac:dyDescent="0.3">
      <c r="A20" s="63" t="s">
        <v>1826</v>
      </c>
      <c r="B20" s="64">
        <f>VLOOKUP($A20,'Return Data'!$B$7:$R$2843,3,0)</f>
        <v>44326</v>
      </c>
      <c r="C20" s="65">
        <f>VLOOKUP($A20,'Return Data'!$B$7:$R$2843,4,0)</f>
        <v>113.78</v>
      </c>
      <c r="D20" s="65">
        <f>VLOOKUP($A20,'Return Data'!$B$7:$R$2843,10,0)</f>
        <v>0.73480000000000001</v>
      </c>
      <c r="E20" s="66">
        <f t="shared" si="0"/>
        <v>22</v>
      </c>
      <c r="F20" s="65">
        <f>VLOOKUP($A20,'Return Data'!$B$7:$R$2843,11,0)</f>
        <v>20.465900000000001</v>
      </c>
      <c r="G20" s="66">
        <f t="shared" si="1"/>
        <v>25</v>
      </c>
      <c r="H20" s="65">
        <f>VLOOKUP($A20,'Return Data'!$B$7:$R$2843,12,0)</f>
        <v>32.118000000000002</v>
      </c>
      <c r="I20" s="66">
        <f t="shared" si="2"/>
        <v>22</v>
      </c>
      <c r="J20" s="65">
        <f>VLOOKUP($A20,'Return Data'!$B$7:$R$2843,13,0)</f>
        <v>52.704300000000003</v>
      </c>
      <c r="K20" s="66">
        <f t="shared" si="3"/>
        <v>29</v>
      </c>
      <c r="L20" s="65">
        <f>VLOOKUP($A20,'Return Data'!$B$7:$R$2843,17,0)</f>
        <v>12.9472</v>
      </c>
      <c r="M20" s="66">
        <f t="shared" si="4"/>
        <v>28</v>
      </c>
      <c r="N20" s="65">
        <f>VLOOKUP($A20,'Return Data'!$B$7:$R$2843,14,0)</f>
        <v>6.3173000000000004</v>
      </c>
      <c r="O20" s="66">
        <f t="shared" si="5"/>
        <v>27</v>
      </c>
      <c r="P20" s="65">
        <f>VLOOKUP($A20,'Return Data'!$B$7:$R$2843,15,0)</f>
        <v>9.8971999999999998</v>
      </c>
      <c r="Q20" s="66">
        <f t="shared" si="7"/>
        <v>25</v>
      </c>
      <c r="R20" s="65">
        <f>VLOOKUP($A20,'Return Data'!$B$7:$R$2843,16,0)</f>
        <v>16.839500000000001</v>
      </c>
      <c r="S20" s="67">
        <f t="shared" si="6"/>
        <v>9</v>
      </c>
    </row>
    <row r="21" spans="1:19" x14ac:dyDescent="0.3">
      <c r="A21" s="63" t="s">
        <v>1267</v>
      </c>
      <c r="B21" s="64">
        <f>VLOOKUP($A21,'Return Data'!$B$7:$R$2843,3,0)</f>
        <v>44326</v>
      </c>
      <c r="C21" s="65">
        <f>VLOOKUP($A21,'Return Data'!$B$7:$R$2843,4,0)</f>
        <v>64.45</v>
      </c>
      <c r="D21" s="65">
        <f>VLOOKUP($A21,'Return Data'!$B$7:$R$2843,10,0)</f>
        <v>2.7092000000000001</v>
      </c>
      <c r="E21" s="66">
        <f t="shared" si="0"/>
        <v>11</v>
      </c>
      <c r="F21" s="65">
        <f>VLOOKUP($A21,'Return Data'!$B$7:$R$2843,11,0)</f>
        <v>27.472300000000001</v>
      </c>
      <c r="G21" s="66">
        <f t="shared" si="1"/>
        <v>8</v>
      </c>
      <c r="H21" s="65">
        <f>VLOOKUP($A21,'Return Data'!$B$7:$R$2843,12,0)</f>
        <v>40.720500000000001</v>
      </c>
      <c r="I21" s="66">
        <f t="shared" si="2"/>
        <v>7</v>
      </c>
      <c r="J21" s="65">
        <f>VLOOKUP($A21,'Return Data'!$B$7:$R$2843,13,0)</f>
        <v>61.8127</v>
      </c>
      <c r="K21" s="66">
        <f t="shared" si="3"/>
        <v>17</v>
      </c>
      <c r="L21" s="65">
        <f>VLOOKUP($A21,'Return Data'!$B$7:$R$2843,17,0)</f>
        <v>19.54</v>
      </c>
      <c r="M21" s="66">
        <f t="shared" si="4"/>
        <v>9</v>
      </c>
      <c r="N21" s="65">
        <f>VLOOKUP($A21,'Return Data'!$B$7:$R$2843,14,0)</f>
        <v>8.6991999999999994</v>
      </c>
      <c r="O21" s="66">
        <f t="shared" si="5"/>
        <v>21</v>
      </c>
      <c r="P21" s="65">
        <f>VLOOKUP($A21,'Return Data'!$B$7:$R$2843,15,0)</f>
        <v>13.2662</v>
      </c>
      <c r="Q21" s="66">
        <f t="shared" si="7"/>
        <v>15</v>
      </c>
      <c r="R21" s="65">
        <f>VLOOKUP($A21,'Return Data'!$B$7:$R$2843,16,0)</f>
        <v>15.215</v>
      </c>
      <c r="S21" s="67">
        <f t="shared" si="6"/>
        <v>16</v>
      </c>
    </row>
    <row r="22" spans="1:19" x14ac:dyDescent="0.3">
      <c r="A22" s="63" t="s">
        <v>1270</v>
      </c>
      <c r="B22" s="64">
        <f>VLOOKUP($A22,'Return Data'!$B$7:$R$2843,3,0)</f>
        <v>44326</v>
      </c>
      <c r="C22" s="65">
        <f>VLOOKUP($A22,'Return Data'!$B$7:$R$2843,4,0)</f>
        <v>13.3565</v>
      </c>
      <c r="D22" s="65">
        <f>VLOOKUP($A22,'Return Data'!$B$7:$R$2843,10,0)</f>
        <v>4.7157999999999998</v>
      </c>
      <c r="E22" s="66">
        <f t="shared" si="0"/>
        <v>8</v>
      </c>
      <c r="F22" s="65">
        <f>VLOOKUP($A22,'Return Data'!$B$7:$R$2843,11,0)</f>
        <v>28.769600000000001</v>
      </c>
      <c r="G22" s="66">
        <f t="shared" si="1"/>
        <v>6</v>
      </c>
      <c r="H22" s="65">
        <f>VLOOKUP($A22,'Return Data'!$B$7:$R$2843,12,0)</f>
        <v>36.0229</v>
      </c>
      <c r="I22" s="66">
        <f t="shared" si="2"/>
        <v>15</v>
      </c>
      <c r="J22" s="65">
        <f>VLOOKUP($A22,'Return Data'!$B$7:$R$2843,13,0)</f>
        <v>56.991199999999999</v>
      </c>
      <c r="K22" s="66">
        <f t="shared" si="3"/>
        <v>26</v>
      </c>
      <c r="L22" s="65"/>
      <c r="M22" s="66"/>
      <c r="N22" s="65"/>
      <c r="O22" s="66"/>
      <c r="P22" s="65"/>
      <c r="Q22" s="66"/>
      <c r="R22" s="65">
        <f>VLOOKUP($A22,'Return Data'!$B$7:$R$2843,16,0)</f>
        <v>15.6625</v>
      </c>
      <c r="S22" s="67">
        <f t="shared" si="6"/>
        <v>13</v>
      </c>
    </row>
    <row r="23" spans="1:19" x14ac:dyDescent="0.3">
      <c r="A23" s="63" t="s">
        <v>1804</v>
      </c>
      <c r="B23" s="64">
        <f>VLOOKUP($A23,'Return Data'!$B$7:$R$2843,3,0)</f>
        <v>44326</v>
      </c>
      <c r="C23" s="65">
        <f>VLOOKUP($A23,'Return Data'!$B$7:$R$2843,4,0)</f>
        <v>42.914099999999998</v>
      </c>
      <c r="D23" s="65">
        <f>VLOOKUP($A23,'Return Data'!$B$7:$R$2843,10,0)</f>
        <v>-0.99850000000000005</v>
      </c>
      <c r="E23" s="66">
        <f t="shared" si="0"/>
        <v>31</v>
      </c>
      <c r="F23" s="65">
        <f>VLOOKUP($A23,'Return Data'!$B$7:$R$2843,11,0)</f>
        <v>26.2651</v>
      </c>
      <c r="G23" s="66">
        <f t="shared" si="1"/>
        <v>11</v>
      </c>
      <c r="H23" s="65">
        <f>VLOOKUP($A23,'Return Data'!$B$7:$R$2843,12,0)</f>
        <v>36.5595</v>
      </c>
      <c r="I23" s="66">
        <f t="shared" si="2"/>
        <v>14</v>
      </c>
      <c r="J23" s="65">
        <f>VLOOKUP($A23,'Return Data'!$B$7:$R$2843,13,0)</f>
        <v>61.133099999999999</v>
      </c>
      <c r="K23" s="66">
        <f t="shared" si="3"/>
        <v>19</v>
      </c>
      <c r="L23" s="65">
        <f>VLOOKUP($A23,'Return Data'!$B$7:$R$2843,17,0)</f>
        <v>17.752800000000001</v>
      </c>
      <c r="M23" s="66">
        <f t="shared" ref="M23:M36" si="8">RANK(L23,L$8:L$41,0)</f>
        <v>14</v>
      </c>
      <c r="N23" s="65">
        <f>VLOOKUP($A23,'Return Data'!$B$7:$R$2843,14,0)</f>
        <v>12.338800000000001</v>
      </c>
      <c r="O23" s="66">
        <f t="shared" ref="O23:O28" si="9">RANK(N23,N$8:N$41,0)</f>
        <v>10</v>
      </c>
      <c r="P23" s="65">
        <f>VLOOKUP($A23,'Return Data'!$B$7:$R$2843,15,0)</f>
        <v>16.140999999999998</v>
      </c>
      <c r="Q23" s="66">
        <f>RANK(P23,P$8:P$41,0)</f>
        <v>7</v>
      </c>
      <c r="R23" s="65">
        <f>VLOOKUP($A23,'Return Data'!$B$7:$R$2843,16,0)</f>
        <v>12.2186</v>
      </c>
      <c r="S23" s="67">
        <f t="shared" si="6"/>
        <v>27</v>
      </c>
    </row>
    <row r="24" spans="1:19" x14ac:dyDescent="0.3">
      <c r="A24" s="63" t="s">
        <v>1812</v>
      </c>
      <c r="B24" s="64">
        <f>VLOOKUP($A24,'Return Data'!$B$7:$R$2843,3,0)</f>
        <v>44326</v>
      </c>
      <c r="C24" s="65">
        <f>VLOOKUP($A24,'Return Data'!$B$7:$R$2843,4,0)</f>
        <v>45.526000000000003</v>
      </c>
      <c r="D24" s="65">
        <f>VLOOKUP($A24,'Return Data'!$B$7:$R$2843,10,0)</f>
        <v>-0.4461</v>
      </c>
      <c r="E24" s="66">
        <f t="shared" si="0"/>
        <v>28</v>
      </c>
      <c r="F24" s="65">
        <f>VLOOKUP($A24,'Return Data'!$B$7:$R$2843,11,0)</f>
        <v>19.234200000000001</v>
      </c>
      <c r="G24" s="66">
        <f t="shared" si="1"/>
        <v>27</v>
      </c>
      <c r="H24" s="65">
        <f>VLOOKUP($A24,'Return Data'!$B$7:$R$2843,12,0)</f>
        <v>31.856200000000001</v>
      </c>
      <c r="I24" s="66">
        <f t="shared" si="2"/>
        <v>24</v>
      </c>
      <c r="J24" s="65">
        <f>VLOOKUP($A24,'Return Data'!$B$7:$R$2843,13,0)</f>
        <v>57.994100000000003</v>
      </c>
      <c r="K24" s="66">
        <f t="shared" si="3"/>
        <v>23</v>
      </c>
      <c r="L24" s="65">
        <f>VLOOKUP($A24,'Return Data'!$B$7:$R$2843,17,0)</f>
        <v>14.916700000000001</v>
      </c>
      <c r="M24" s="66">
        <f t="shared" si="8"/>
        <v>21</v>
      </c>
      <c r="N24" s="65">
        <f>VLOOKUP($A24,'Return Data'!$B$7:$R$2843,14,0)</f>
        <v>11.3687</v>
      </c>
      <c r="O24" s="66">
        <f t="shared" si="9"/>
        <v>11</v>
      </c>
      <c r="P24" s="65">
        <f>VLOOKUP($A24,'Return Data'!$B$7:$R$2843,15,0)</f>
        <v>14.8985</v>
      </c>
      <c r="Q24" s="66">
        <f>RANK(P24,P$8:P$41,0)</f>
        <v>10</v>
      </c>
      <c r="R24" s="65">
        <f>VLOOKUP($A24,'Return Data'!$B$7:$R$2843,16,0)</f>
        <v>13.8711</v>
      </c>
      <c r="S24" s="67">
        <f t="shared" si="6"/>
        <v>21</v>
      </c>
    </row>
    <row r="25" spans="1:19" x14ac:dyDescent="0.3">
      <c r="A25" s="63" t="s">
        <v>1828</v>
      </c>
      <c r="B25" s="64">
        <f>VLOOKUP($A25,'Return Data'!$B$7:$R$2843,3,0)</f>
        <v>44326</v>
      </c>
      <c r="C25" s="65">
        <f>VLOOKUP($A25,'Return Data'!$B$7:$R$2843,4,0)</f>
        <v>104.277</v>
      </c>
      <c r="D25" s="65">
        <f>VLOOKUP($A25,'Return Data'!$B$7:$R$2843,10,0)</f>
        <v>2.7360000000000002</v>
      </c>
      <c r="E25" s="66">
        <f t="shared" si="0"/>
        <v>10</v>
      </c>
      <c r="F25" s="65">
        <f>VLOOKUP($A25,'Return Data'!$B$7:$R$2843,11,0)</f>
        <v>22.515899999999998</v>
      </c>
      <c r="G25" s="66">
        <f t="shared" si="1"/>
        <v>22</v>
      </c>
      <c r="H25" s="65">
        <f>VLOOKUP($A25,'Return Data'!$B$7:$R$2843,12,0)</f>
        <v>29.822099999999999</v>
      </c>
      <c r="I25" s="66">
        <f t="shared" si="2"/>
        <v>28</v>
      </c>
      <c r="J25" s="65">
        <f>VLOOKUP($A25,'Return Data'!$B$7:$R$2843,13,0)</f>
        <v>59.505899999999997</v>
      </c>
      <c r="K25" s="66">
        <f t="shared" si="3"/>
        <v>21</v>
      </c>
      <c r="L25" s="65">
        <f>VLOOKUP($A25,'Return Data'!$B$7:$R$2843,17,0)</f>
        <v>14.6607</v>
      </c>
      <c r="M25" s="66">
        <f t="shared" si="8"/>
        <v>22</v>
      </c>
      <c r="N25" s="65">
        <f>VLOOKUP($A25,'Return Data'!$B$7:$R$2843,14,0)</f>
        <v>7.4617000000000004</v>
      </c>
      <c r="O25" s="66">
        <f t="shared" si="9"/>
        <v>24</v>
      </c>
      <c r="P25" s="65">
        <f>VLOOKUP($A25,'Return Data'!$B$7:$R$2843,15,0)</f>
        <v>12.2424</v>
      </c>
      <c r="Q25" s="66">
        <f>RANK(P25,P$8:P$41,0)</f>
        <v>20</v>
      </c>
      <c r="R25" s="65">
        <f>VLOOKUP($A25,'Return Data'!$B$7:$R$2843,16,0)</f>
        <v>15.7867</v>
      </c>
      <c r="S25" s="67">
        <f t="shared" si="6"/>
        <v>12</v>
      </c>
    </row>
    <row r="26" spans="1:19" x14ac:dyDescent="0.3">
      <c r="A26" s="63" t="s">
        <v>1829</v>
      </c>
      <c r="B26" s="64">
        <f>VLOOKUP($A26,'Return Data'!$B$7:$R$2843,3,0)</f>
        <v>44326</v>
      </c>
      <c r="C26" s="65">
        <f>VLOOKUP($A26,'Return Data'!$B$7:$R$2843,4,0)</f>
        <v>57.618899999999996</v>
      </c>
      <c r="D26" s="65">
        <f>VLOOKUP($A26,'Return Data'!$B$7:$R$2843,10,0)</f>
        <v>-0.58899999999999997</v>
      </c>
      <c r="E26" s="66">
        <f t="shared" si="0"/>
        <v>29</v>
      </c>
      <c r="F26" s="65">
        <f>VLOOKUP($A26,'Return Data'!$B$7:$R$2843,11,0)</f>
        <v>13.8367</v>
      </c>
      <c r="G26" s="66">
        <f t="shared" si="1"/>
        <v>33</v>
      </c>
      <c r="H26" s="65">
        <f>VLOOKUP($A26,'Return Data'!$B$7:$R$2843,12,0)</f>
        <v>24.355</v>
      </c>
      <c r="I26" s="66">
        <f t="shared" si="2"/>
        <v>32</v>
      </c>
      <c r="J26" s="65">
        <f>VLOOKUP($A26,'Return Data'!$B$7:$R$2843,13,0)</f>
        <v>41.304900000000004</v>
      </c>
      <c r="K26" s="66">
        <f t="shared" si="3"/>
        <v>34</v>
      </c>
      <c r="L26" s="65">
        <f>VLOOKUP($A26,'Return Data'!$B$7:$R$2843,17,0)</f>
        <v>13.0502</v>
      </c>
      <c r="M26" s="66">
        <f t="shared" si="8"/>
        <v>27</v>
      </c>
      <c r="N26" s="65">
        <f>VLOOKUP($A26,'Return Data'!$B$7:$R$2843,14,0)</f>
        <v>8.7095000000000002</v>
      </c>
      <c r="O26" s="66">
        <f t="shared" si="9"/>
        <v>20</v>
      </c>
      <c r="P26" s="65">
        <f>VLOOKUP($A26,'Return Data'!$B$7:$R$2843,15,0)</f>
        <v>9.6663999999999994</v>
      </c>
      <c r="Q26" s="66">
        <f>RANK(P26,P$8:P$41,0)</f>
        <v>26</v>
      </c>
      <c r="R26" s="65">
        <f>VLOOKUP($A26,'Return Data'!$B$7:$R$2843,16,0)</f>
        <v>8.8425999999999991</v>
      </c>
      <c r="S26" s="67">
        <f t="shared" si="6"/>
        <v>34</v>
      </c>
    </row>
    <row r="27" spans="1:19" x14ac:dyDescent="0.3">
      <c r="A27" s="63" t="s">
        <v>1272</v>
      </c>
      <c r="B27" s="64">
        <f>VLOOKUP($A27,'Return Data'!$B$7:$R$2843,3,0)</f>
        <v>44326</v>
      </c>
      <c r="C27" s="65">
        <f>VLOOKUP($A27,'Return Data'!$B$7:$R$2843,4,0)</f>
        <v>16.3779</v>
      </c>
      <c r="D27" s="65">
        <f>VLOOKUP($A27,'Return Data'!$B$7:$R$2843,10,0)</f>
        <v>7.8095999999999997</v>
      </c>
      <c r="E27" s="66">
        <f t="shared" si="0"/>
        <v>2</v>
      </c>
      <c r="F27" s="65">
        <f>VLOOKUP($A27,'Return Data'!$B$7:$R$2843,11,0)</f>
        <v>32.469799999999999</v>
      </c>
      <c r="G27" s="66">
        <f t="shared" si="1"/>
        <v>3</v>
      </c>
      <c r="H27" s="65">
        <f>VLOOKUP($A27,'Return Data'!$B$7:$R$2843,12,0)</f>
        <v>43.762900000000002</v>
      </c>
      <c r="I27" s="66">
        <f t="shared" si="2"/>
        <v>5</v>
      </c>
      <c r="J27" s="65">
        <f>VLOOKUP($A27,'Return Data'!$B$7:$R$2843,13,0)</f>
        <v>72.886700000000005</v>
      </c>
      <c r="K27" s="66">
        <f t="shared" si="3"/>
        <v>7</v>
      </c>
      <c r="L27" s="65">
        <f>VLOOKUP($A27,'Return Data'!$B$7:$R$2843,17,0)</f>
        <v>25.015799999999999</v>
      </c>
      <c r="M27" s="66">
        <f t="shared" si="8"/>
        <v>4</v>
      </c>
      <c r="N27" s="65">
        <f>VLOOKUP($A27,'Return Data'!$B$7:$R$2843,14,0)</f>
        <v>15.1252</v>
      </c>
      <c r="O27" s="66">
        <f t="shared" si="9"/>
        <v>5</v>
      </c>
      <c r="P27" s="65"/>
      <c r="Q27" s="66"/>
      <c r="R27" s="65">
        <f>VLOOKUP($A27,'Return Data'!$B$7:$R$2843,16,0)</f>
        <v>13.1266</v>
      </c>
      <c r="S27" s="67">
        <f t="shared" si="6"/>
        <v>24</v>
      </c>
    </row>
    <row r="28" spans="1:19" x14ac:dyDescent="0.3">
      <c r="A28" s="63" t="s">
        <v>1824</v>
      </c>
      <c r="B28" s="64">
        <f>VLOOKUP($A28,'Return Data'!$B$7:$R$2843,3,0)</f>
        <v>44326</v>
      </c>
      <c r="C28" s="65">
        <f>VLOOKUP($A28,'Return Data'!$B$7:$R$2843,4,0)</f>
        <v>31.795000000000002</v>
      </c>
      <c r="D28" s="65">
        <f>VLOOKUP($A28,'Return Data'!$B$7:$R$2843,10,0)</f>
        <v>-2.23E-2</v>
      </c>
      <c r="E28" s="66">
        <f t="shared" si="0"/>
        <v>26</v>
      </c>
      <c r="F28" s="65">
        <f>VLOOKUP($A28,'Return Data'!$B$7:$R$2843,11,0)</f>
        <v>17.497299999999999</v>
      </c>
      <c r="G28" s="66">
        <f t="shared" si="1"/>
        <v>30</v>
      </c>
      <c r="H28" s="65">
        <f>VLOOKUP($A28,'Return Data'!$B$7:$R$2843,12,0)</f>
        <v>24.7073</v>
      </c>
      <c r="I28" s="66">
        <f t="shared" si="2"/>
        <v>31</v>
      </c>
      <c r="J28" s="65">
        <f>VLOOKUP($A28,'Return Data'!$B$7:$R$2843,13,0)</f>
        <v>55.269500000000001</v>
      </c>
      <c r="K28" s="66">
        <f t="shared" si="3"/>
        <v>28</v>
      </c>
      <c r="L28" s="65">
        <f>VLOOKUP($A28,'Return Data'!$B$7:$R$2843,17,0)</f>
        <v>12.1761</v>
      </c>
      <c r="M28" s="66">
        <f t="shared" si="8"/>
        <v>29</v>
      </c>
      <c r="N28" s="65">
        <f>VLOOKUP($A28,'Return Data'!$B$7:$R$2843,14,0)</f>
        <v>5.9640000000000004</v>
      </c>
      <c r="O28" s="66">
        <f t="shared" si="9"/>
        <v>28</v>
      </c>
      <c r="P28" s="65">
        <f>VLOOKUP($A28,'Return Data'!$B$7:$R$2843,15,0)</f>
        <v>12.654</v>
      </c>
      <c r="Q28" s="66">
        <f>RANK(P28,P$8:P$41,0)</f>
        <v>19</v>
      </c>
      <c r="R28" s="65">
        <f>VLOOKUP($A28,'Return Data'!$B$7:$R$2843,16,0)</f>
        <v>17.862200000000001</v>
      </c>
      <c r="S28" s="67">
        <f t="shared" si="6"/>
        <v>7</v>
      </c>
    </row>
    <row r="29" spans="1:19" x14ac:dyDescent="0.3">
      <c r="A29" s="63" t="s">
        <v>2020</v>
      </c>
      <c r="B29" s="64">
        <f>VLOOKUP($A29,'Return Data'!$B$7:$R$2843,3,0)</f>
        <v>44326</v>
      </c>
      <c r="C29" s="65">
        <f>VLOOKUP($A29,'Return Data'!$B$7:$R$2843,4,0)</f>
        <v>13.389799999999999</v>
      </c>
      <c r="D29" s="65">
        <f>VLOOKUP($A29,'Return Data'!$B$7:$R$2843,10,0)</f>
        <v>1.6736</v>
      </c>
      <c r="E29" s="66">
        <f t="shared" si="0"/>
        <v>17</v>
      </c>
      <c r="F29" s="65">
        <f>VLOOKUP($A29,'Return Data'!$B$7:$R$2843,11,0)</f>
        <v>22.842199999999998</v>
      </c>
      <c r="G29" s="66">
        <f t="shared" si="1"/>
        <v>20</v>
      </c>
      <c r="H29" s="65">
        <f>VLOOKUP($A29,'Return Data'!$B$7:$R$2843,12,0)</f>
        <v>30.694700000000001</v>
      </c>
      <c r="I29" s="66">
        <f t="shared" si="2"/>
        <v>26</v>
      </c>
      <c r="J29" s="65">
        <f>VLOOKUP($A29,'Return Data'!$B$7:$R$2843,13,0)</f>
        <v>57.173900000000003</v>
      </c>
      <c r="K29" s="66">
        <f t="shared" si="3"/>
        <v>24</v>
      </c>
      <c r="L29" s="65">
        <f>VLOOKUP($A29,'Return Data'!$B$7:$R$2843,17,0)</f>
        <v>13.772</v>
      </c>
      <c r="M29" s="66">
        <f t="shared" si="8"/>
        <v>24</v>
      </c>
      <c r="N29" s="65"/>
      <c r="O29" s="66"/>
      <c r="P29" s="65"/>
      <c r="Q29" s="66"/>
      <c r="R29" s="65">
        <f>VLOOKUP($A29,'Return Data'!$B$7:$R$2843,16,0)</f>
        <v>10.831899999999999</v>
      </c>
      <c r="S29" s="67">
        <f t="shared" si="6"/>
        <v>30</v>
      </c>
    </row>
    <row r="30" spans="1:19" x14ac:dyDescent="0.3">
      <c r="A30" s="63" t="s">
        <v>1273</v>
      </c>
      <c r="B30" s="64">
        <f>VLOOKUP($A30,'Return Data'!$B$7:$R$2843,3,0)</f>
        <v>44326</v>
      </c>
      <c r="C30" s="65">
        <f>VLOOKUP($A30,'Return Data'!$B$7:$R$2843,4,0)</f>
        <v>115.02849999999999</v>
      </c>
      <c r="D30" s="65">
        <f>VLOOKUP($A30,'Return Data'!$B$7:$R$2843,10,0)</f>
        <v>5.5359999999999996</v>
      </c>
      <c r="E30" s="66">
        <f t="shared" si="0"/>
        <v>4</v>
      </c>
      <c r="F30" s="65">
        <f>VLOOKUP($A30,'Return Data'!$B$7:$R$2843,11,0)</f>
        <v>32.244</v>
      </c>
      <c r="G30" s="66">
        <f t="shared" si="1"/>
        <v>4</v>
      </c>
      <c r="H30" s="65">
        <f>VLOOKUP($A30,'Return Data'!$B$7:$R$2843,12,0)</f>
        <v>46.582999999999998</v>
      </c>
      <c r="I30" s="66">
        <f t="shared" si="2"/>
        <v>2</v>
      </c>
      <c r="J30" s="65">
        <f>VLOOKUP($A30,'Return Data'!$B$7:$R$2843,13,0)</f>
        <v>76.758099999999999</v>
      </c>
      <c r="K30" s="66">
        <f t="shared" si="3"/>
        <v>4</v>
      </c>
      <c r="L30" s="65">
        <f>VLOOKUP($A30,'Return Data'!$B$7:$R$2843,17,0)</f>
        <v>9.9364000000000008</v>
      </c>
      <c r="M30" s="66">
        <f t="shared" si="8"/>
        <v>31</v>
      </c>
      <c r="N30" s="65">
        <f>VLOOKUP($A30,'Return Data'!$B$7:$R$2843,14,0)</f>
        <v>7.1635999999999997</v>
      </c>
      <c r="O30" s="66">
        <f t="shared" ref="O30:O35" si="10">RANK(N30,N$8:N$41,0)</f>
        <v>25</v>
      </c>
      <c r="P30" s="65">
        <f>VLOOKUP($A30,'Return Data'!$B$7:$R$2843,15,0)</f>
        <v>11.364100000000001</v>
      </c>
      <c r="Q30" s="66">
        <f t="shared" ref="Q30:Q35" si="11">RANK(P30,P$8:P$41,0)</f>
        <v>23</v>
      </c>
      <c r="R30" s="65">
        <f>VLOOKUP($A30,'Return Data'!$B$7:$R$2843,16,0)</f>
        <v>16.351199999999999</v>
      </c>
      <c r="S30" s="67">
        <f t="shared" si="6"/>
        <v>10</v>
      </c>
    </row>
    <row r="31" spans="1:19" x14ac:dyDescent="0.3">
      <c r="A31" s="63" t="s">
        <v>1784</v>
      </c>
      <c r="B31" s="64">
        <f>VLOOKUP($A31,'Return Data'!$B$7:$R$2843,3,0)</f>
        <v>44326</v>
      </c>
      <c r="C31" s="65">
        <f>VLOOKUP($A31,'Return Data'!$B$7:$R$2843,4,0)</f>
        <v>40.629399999999997</v>
      </c>
      <c r="D31" s="65">
        <f>VLOOKUP($A31,'Return Data'!$B$7:$R$2843,10,0)</f>
        <v>6.9810999999999996</v>
      </c>
      <c r="E31" s="66">
        <f t="shared" si="0"/>
        <v>3</v>
      </c>
      <c r="F31" s="65">
        <f>VLOOKUP($A31,'Return Data'!$B$7:$R$2843,11,0)</f>
        <v>25.060500000000001</v>
      </c>
      <c r="G31" s="66">
        <f t="shared" si="1"/>
        <v>15</v>
      </c>
      <c r="H31" s="65">
        <f>VLOOKUP($A31,'Return Data'!$B$7:$R$2843,12,0)</f>
        <v>34.513500000000001</v>
      </c>
      <c r="I31" s="66">
        <f t="shared" si="2"/>
        <v>18</v>
      </c>
      <c r="J31" s="65">
        <f>VLOOKUP($A31,'Return Data'!$B$7:$R$2843,13,0)</f>
        <v>73.401700000000005</v>
      </c>
      <c r="K31" s="66">
        <f t="shared" si="3"/>
        <v>6</v>
      </c>
      <c r="L31" s="65">
        <f>VLOOKUP($A31,'Return Data'!$B$7:$R$2843,17,0)</f>
        <v>28.4969</v>
      </c>
      <c r="M31" s="66">
        <f t="shared" si="8"/>
        <v>3</v>
      </c>
      <c r="N31" s="65">
        <f>VLOOKUP($A31,'Return Data'!$B$7:$R$2843,14,0)</f>
        <v>20.121400000000001</v>
      </c>
      <c r="O31" s="66">
        <f t="shared" si="10"/>
        <v>2</v>
      </c>
      <c r="P31" s="65">
        <f>VLOOKUP($A31,'Return Data'!$B$7:$R$2843,15,0)</f>
        <v>19.142700000000001</v>
      </c>
      <c r="Q31" s="66">
        <f t="shared" si="11"/>
        <v>2</v>
      </c>
      <c r="R31" s="65">
        <f>VLOOKUP($A31,'Return Data'!$B$7:$R$2843,16,0)</f>
        <v>19.269500000000001</v>
      </c>
      <c r="S31" s="67">
        <f t="shared" si="6"/>
        <v>4</v>
      </c>
    </row>
    <row r="32" spans="1:19" x14ac:dyDescent="0.3">
      <c r="A32" s="63" t="s">
        <v>1815</v>
      </c>
      <c r="B32" s="64">
        <f>VLOOKUP($A32,'Return Data'!$B$7:$R$2843,3,0)</f>
        <v>44326</v>
      </c>
      <c r="C32" s="65">
        <f>VLOOKUP($A32,'Return Data'!$B$7:$R$2843,4,0)</f>
        <v>21.66</v>
      </c>
      <c r="D32" s="65">
        <f>VLOOKUP($A32,'Return Data'!$B$7:$R$2843,10,0)</f>
        <v>5.4015000000000004</v>
      </c>
      <c r="E32" s="66">
        <f t="shared" si="0"/>
        <v>5</v>
      </c>
      <c r="F32" s="65">
        <f>VLOOKUP($A32,'Return Data'!$B$7:$R$2843,11,0)</f>
        <v>29.934000000000001</v>
      </c>
      <c r="G32" s="66">
        <f t="shared" si="1"/>
        <v>5</v>
      </c>
      <c r="H32" s="65">
        <f>VLOOKUP($A32,'Return Data'!$B$7:$R$2843,12,0)</f>
        <v>41.939700000000002</v>
      </c>
      <c r="I32" s="66">
        <f t="shared" si="2"/>
        <v>6</v>
      </c>
      <c r="J32" s="65">
        <f>VLOOKUP($A32,'Return Data'!$B$7:$R$2843,13,0)</f>
        <v>84.654700000000005</v>
      </c>
      <c r="K32" s="66">
        <f t="shared" si="3"/>
        <v>2</v>
      </c>
      <c r="L32" s="65">
        <f>VLOOKUP($A32,'Return Data'!$B$7:$R$2843,17,0)</f>
        <v>29.885400000000001</v>
      </c>
      <c r="M32" s="66">
        <f t="shared" si="8"/>
        <v>2</v>
      </c>
      <c r="N32" s="65">
        <f>VLOOKUP($A32,'Return Data'!$B$7:$R$2843,14,0)</f>
        <v>17.694299999999998</v>
      </c>
      <c r="O32" s="66">
        <f t="shared" si="10"/>
        <v>3</v>
      </c>
      <c r="P32" s="65">
        <f>VLOOKUP($A32,'Return Data'!$B$7:$R$2843,15,0)</f>
        <v>17.7363</v>
      </c>
      <c r="Q32" s="66">
        <f t="shared" si="11"/>
        <v>3</v>
      </c>
      <c r="R32" s="65">
        <f>VLOOKUP($A32,'Return Data'!$B$7:$R$2843,16,0)</f>
        <v>13.3012</v>
      </c>
      <c r="S32" s="67">
        <f t="shared" si="6"/>
        <v>22</v>
      </c>
    </row>
    <row r="33" spans="1:19" x14ac:dyDescent="0.3">
      <c r="A33" s="63" t="s">
        <v>1275</v>
      </c>
      <c r="B33" s="64">
        <f>VLOOKUP($A33,'Return Data'!$B$7:$R$2843,3,0)</f>
        <v>44326</v>
      </c>
      <c r="C33" s="65">
        <f>VLOOKUP($A33,'Return Data'!$B$7:$R$2843,4,0)</f>
        <v>183.35</v>
      </c>
      <c r="D33" s="65">
        <f>VLOOKUP($A33,'Return Data'!$B$7:$R$2843,10,0)</f>
        <v>1.5958000000000001</v>
      </c>
      <c r="E33" s="66">
        <f t="shared" si="0"/>
        <v>18</v>
      </c>
      <c r="F33" s="65">
        <f>VLOOKUP($A33,'Return Data'!$B$7:$R$2843,11,0)</f>
        <v>22.666799999999999</v>
      </c>
      <c r="G33" s="66">
        <f t="shared" si="1"/>
        <v>21</v>
      </c>
      <c r="H33" s="65">
        <f>VLOOKUP($A33,'Return Data'!$B$7:$R$2843,12,0)</f>
        <v>35.084400000000002</v>
      </c>
      <c r="I33" s="66">
        <f t="shared" si="2"/>
        <v>17</v>
      </c>
      <c r="J33" s="65">
        <f>VLOOKUP($A33,'Return Data'!$B$7:$R$2843,13,0)</f>
        <v>62.357199999999999</v>
      </c>
      <c r="K33" s="66">
        <f t="shared" si="3"/>
        <v>16</v>
      </c>
      <c r="L33" s="65">
        <f>VLOOKUP($A33,'Return Data'!$B$7:$R$2843,17,0)</f>
        <v>15.591200000000001</v>
      </c>
      <c r="M33" s="66">
        <f t="shared" si="8"/>
        <v>19</v>
      </c>
      <c r="N33" s="65">
        <f>VLOOKUP($A33,'Return Data'!$B$7:$R$2843,14,0)</f>
        <v>7.8026</v>
      </c>
      <c r="O33" s="66">
        <f t="shared" si="10"/>
        <v>23</v>
      </c>
      <c r="P33" s="65">
        <f>VLOOKUP($A33,'Return Data'!$B$7:$R$2843,15,0)</f>
        <v>14.640700000000001</v>
      </c>
      <c r="Q33" s="66">
        <f t="shared" si="11"/>
        <v>11</v>
      </c>
      <c r="R33" s="65">
        <f>VLOOKUP($A33,'Return Data'!$B$7:$R$2843,16,0)</f>
        <v>15.2029</v>
      </c>
      <c r="S33" s="67">
        <f t="shared" si="6"/>
        <v>17</v>
      </c>
    </row>
    <row r="34" spans="1:19" x14ac:dyDescent="0.3">
      <c r="A34" s="63" t="s">
        <v>1277</v>
      </c>
      <c r="B34" s="64">
        <f>VLOOKUP($A34,'Return Data'!$B$7:$R$2843,3,0)</f>
        <v>44326</v>
      </c>
      <c r="C34" s="65">
        <f>VLOOKUP($A34,'Return Data'!$B$7:$R$2843,4,0)</f>
        <v>351.42809999999997</v>
      </c>
      <c r="D34" s="65">
        <f>VLOOKUP($A34,'Return Data'!$B$7:$R$2843,10,0)</f>
        <v>24.1538</v>
      </c>
      <c r="E34" s="66">
        <f t="shared" si="0"/>
        <v>1</v>
      </c>
      <c r="F34" s="65">
        <f>VLOOKUP($A34,'Return Data'!$B$7:$R$2843,11,0)</f>
        <v>55.119900000000001</v>
      </c>
      <c r="G34" s="66">
        <f t="shared" si="1"/>
        <v>1</v>
      </c>
      <c r="H34" s="65">
        <f>VLOOKUP($A34,'Return Data'!$B$7:$R$2843,12,0)</f>
        <v>61.615400000000001</v>
      </c>
      <c r="I34" s="66">
        <f t="shared" si="2"/>
        <v>1</v>
      </c>
      <c r="J34" s="65">
        <f>VLOOKUP($A34,'Return Data'!$B$7:$R$2843,13,0)</f>
        <v>118.8567</v>
      </c>
      <c r="K34" s="66">
        <f t="shared" si="3"/>
        <v>1</v>
      </c>
      <c r="L34" s="65">
        <f>VLOOKUP($A34,'Return Data'!$B$7:$R$2843,17,0)</f>
        <v>41.466099999999997</v>
      </c>
      <c r="M34" s="66">
        <f t="shared" si="8"/>
        <v>1</v>
      </c>
      <c r="N34" s="65">
        <f>VLOOKUP($A34,'Return Data'!$B$7:$R$2843,14,0)</f>
        <v>25.257200000000001</v>
      </c>
      <c r="O34" s="66">
        <f t="shared" si="10"/>
        <v>1</v>
      </c>
      <c r="P34" s="65">
        <f>VLOOKUP($A34,'Return Data'!$B$7:$R$2843,15,0)</f>
        <v>22.1662</v>
      </c>
      <c r="Q34" s="66">
        <f t="shared" si="11"/>
        <v>1</v>
      </c>
      <c r="R34" s="65">
        <f>VLOOKUP($A34,'Return Data'!$B$7:$R$2843,16,0)</f>
        <v>19.317299999999999</v>
      </c>
      <c r="S34" s="67">
        <f t="shared" si="6"/>
        <v>3</v>
      </c>
    </row>
    <row r="35" spans="1:19" x14ac:dyDescent="0.3">
      <c r="A35" s="63" t="s">
        <v>1817</v>
      </c>
      <c r="B35" s="64">
        <f>VLOOKUP($A35,'Return Data'!$B$7:$R$2843,3,0)</f>
        <v>44326</v>
      </c>
      <c r="C35" s="65">
        <f>VLOOKUP($A35,'Return Data'!$B$7:$R$2843,4,0)</f>
        <v>64.544499999999999</v>
      </c>
      <c r="D35" s="65">
        <f>VLOOKUP($A35,'Return Data'!$B$7:$R$2843,10,0)</f>
        <v>0.90090000000000003</v>
      </c>
      <c r="E35" s="66">
        <f t="shared" si="0"/>
        <v>21</v>
      </c>
      <c r="F35" s="65">
        <f>VLOOKUP($A35,'Return Data'!$B$7:$R$2843,11,0)</f>
        <v>24.793099999999999</v>
      </c>
      <c r="G35" s="66">
        <f t="shared" si="1"/>
        <v>16</v>
      </c>
      <c r="H35" s="65">
        <f>VLOOKUP($A35,'Return Data'!$B$7:$R$2843,12,0)</f>
        <v>38.392600000000002</v>
      </c>
      <c r="I35" s="66">
        <f t="shared" si="2"/>
        <v>13</v>
      </c>
      <c r="J35" s="65">
        <f>VLOOKUP($A35,'Return Data'!$B$7:$R$2843,13,0)</f>
        <v>65.4499</v>
      </c>
      <c r="K35" s="66">
        <f t="shared" si="3"/>
        <v>12</v>
      </c>
      <c r="L35" s="65">
        <f>VLOOKUP($A35,'Return Data'!$B$7:$R$2843,17,0)</f>
        <v>16.712199999999999</v>
      </c>
      <c r="M35" s="66">
        <f t="shared" si="8"/>
        <v>17</v>
      </c>
      <c r="N35" s="65">
        <f>VLOOKUP($A35,'Return Data'!$B$7:$R$2843,14,0)</f>
        <v>10.6289</v>
      </c>
      <c r="O35" s="66">
        <f t="shared" si="10"/>
        <v>14</v>
      </c>
      <c r="P35" s="65">
        <f>VLOOKUP($A35,'Return Data'!$B$7:$R$2843,15,0)</f>
        <v>14.1212</v>
      </c>
      <c r="Q35" s="66">
        <f t="shared" si="11"/>
        <v>13</v>
      </c>
      <c r="R35" s="65">
        <f>VLOOKUP($A35,'Return Data'!$B$7:$R$2843,16,0)</f>
        <v>12.648</v>
      </c>
      <c r="S35" s="67">
        <f t="shared" si="6"/>
        <v>25</v>
      </c>
    </row>
    <row r="36" spans="1:19" x14ac:dyDescent="0.3">
      <c r="A36" s="63" t="s">
        <v>1819</v>
      </c>
      <c r="B36" s="64">
        <f>VLOOKUP($A36,'Return Data'!$B$7:$R$2843,3,0)</f>
        <v>44326</v>
      </c>
      <c r="C36" s="65">
        <f>VLOOKUP($A36,'Return Data'!$B$7:$R$2843,4,0)</f>
        <v>12.5517</v>
      </c>
      <c r="D36" s="65">
        <f>VLOOKUP($A36,'Return Data'!$B$7:$R$2843,10,0)</f>
        <v>-2.4359999999999999</v>
      </c>
      <c r="E36" s="66">
        <f t="shared" si="0"/>
        <v>34</v>
      </c>
      <c r="F36" s="65">
        <f>VLOOKUP($A36,'Return Data'!$B$7:$R$2843,11,0)</f>
        <v>12.815099999999999</v>
      </c>
      <c r="G36" s="66">
        <f t="shared" si="1"/>
        <v>34</v>
      </c>
      <c r="H36" s="65">
        <f>VLOOKUP($A36,'Return Data'!$B$7:$R$2843,12,0)</f>
        <v>20.864899999999999</v>
      </c>
      <c r="I36" s="66">
        <f t="shared" si="2"/>
        <v>34</v>
      </c>
      <c r="J36" s="65">
        <f>VLOOKUP($A36,'Return Data'!$B$7:$R$2843,13,0)</f>
        <v>43.359499999999997</v>
      </c>
      <c r="K36" s="66">
        <f t="shared" si="3"/>
        <v>33</v>
      </c>
      <c r="L36" s="65">
        <f>VLOOKUP($A36,'Return Data'!$B$7:$R$2843,17,0)</f>
        <v>10.7128</v>
      </c>
      <c r="M36" s="66">
        <f t="shared" si="8"/>
        <v>30</v>
      </c>
      <c r="N36" s="65"/>
      <c r="O36" s="66"/>
      <c r="P36" s="65"/>
      <c r="Q36" s="66"/>
      <c r="R36" s="65">
        <f>VLOOKUP($A36,'Return Data'!$B$7:$R$2843,16,0)</f>
        <v>9.0747</v>
      </c>
      <c r="S36" s="67">
        <f t="shared" si="6"/>
        <v>33</v>
      </c>
    </row>
    <row r="37" spans="1:19" x14ac:dyDescent="0.3">
      <c r="A37" s="63" t="s">
        <v>1280</v>
      </c>
      <c r="B37" s="64">
        <f>VLOOKUP($A37,'Return Data'!$B$7:$R$2843,3,0)</f>
        <v>44326</v>
      </c>
      <c r="C37" s="65">
        <f>VLOOKUP($A37,'Return Data'!$B$7:$R$2843,4,0)</f>
        <v>13.536</v>
      </c>
      <c r="D37" s="65">
        <f>VLOOKUP($A37,'Return Data'!$B$7:$R$2843,10,0)</f>
        <v>2.3268</v>
      </c>
      <c r="E37" s="66">
        <f t="shared" si="0"/>
        <v>12</v>
      </c>
      <c r="F37" s="65">
        <f>VLOOKUP($A37,'Return Data'!$B$7:$R$2843,11,0)</f>
        <v>23.793900000000001</v>
      </c>
      <c r="G37" s="66">
        <f t="shared" si="1"/>
        <v>17</v>
      </c>
      <c r="H37" s="65">
        <f>VLOOKUP($A37,'Return Data'!$B$7:$R$2843,12,0)</f>
        <v>33.780099999999997</v>
      </c>
      <c r="I37" s="66">
        <f t="shared" si="2"/>
        <v>20</v>
      </c>
      <c r="J37" s="65">
        <f>VLOOKUP($A37,'Return Data'!$B$7:$R$2843,13,0)</f>
        <v>64.0886</v>
      </c>
      <c r="K37" s="66">
        <f t="shared" si="3"/>
        <v>14</v>
      </c>
      <c r="L37" s="65"/>
      <c r="M37" s="66"/>
      <c r="N37" s="65"/>
      <c r="O37" s="66"/>
      <c r="P37" s="65"/>
      <c r="Q37" s="66"/>
      <c r="R37" s="65">
        <f>VLOOKUP($A37,'Return Data'!$B$7:$R$2843,16,0)</f>
        <v>19.790299999999998</v>
      </c>
      <c r="S37" s="67">
        <f t="shared" si="6"/>
        <v>2</v>
      </c>
    </row>
    <row r="38" spans="1:19" x14ac:dyDescent="0.3">
      <c r="A38" s="102" t="s">
        <v>1797</v>
      </c>
      <c r="B38" s="64">
        <f>VLOOKUP($A38,'Return Data'!$B$7:$R$2843,3,0)</f>
        <v>44326</v>
      </c>
      <c r="C38" s="65">
        <f>VLOOKUP($A38,'Return Data'!$B$7:$R$2843,4,0)</f>
        <v>13.4124</v>
      </c>
      <c r="D38" s="65">
        <f>VLOOKUP($A38,'Return Data'!$B$7:$R$2843,10,0)</f>
        <v>-1.4569000000000001</v>
      </c>
      <c r="E38" s="66">
        <f t="shared" si="0"/>
        <v>32</v>
      </c>
      <c r="F38" s="65">
        <f>VLOOKUP($A38,'Return Data'!$B$7:$R$2843,11,0)</f>
        <v>15.469799999999999</v>
      </c>
      <c r="G38" s="66">
        <f t="shared" si="1"/>
        <v>32</v>
      </c>
      <c r="H38" s="65">
        <f>VLOOKUP($A38,'Return Data'!$B$7:$R$2843,12,0)</f>
        <v>23.574400000000001</v>
      </c>
      <c r="I38" s="66">
        <f t="shared" si="2"/>
        <v>33</v>
      </c>
      <c r="J38" s="65">
        <f>VLOOKUP($A38,'Return Data'!$B$7:$R$2843,13,0)</f>
        <v>44.859499999999997</v>
      </c>
      <c r="K38" s="66">
        <f t="shared" si="3"/>
        <v>32</v>
      </c>
      <c r="L38" s="65">
        <f>VLOOKUP($A38,'Return Data'!$B$7:$R$2843,17,0)</f>
        <v>15.287800000000001</v>
      </c>
      <c r="M38" s="66">
        <f>RANK(L38,L$8:L$41,0)</f>
        <v>20</v>
      </c>
      <c r="N38" s="65"/>
      <c r="O38" s="66"/>
      <c r="P38" s="65"/>
      <c r="Q38" s="66"/>
      <c r="R38" s="65">
        <f>VLOOKUP($A38,'Return Data'!$B$7:$R$2843,16,0)</f>
        <v>11.592599999999999</v>
      </c>
      <c r="S38" s="67">
        <f t="shared" si="6"/>
        <v>28</v>
      </c>
    </row>
    <row r="39" spans="1:19" x14ac:dyDescent="0.3">
      <c r="A39" s="63" t="s">
        <v>1821</v>
      </c>
      <c r="B39" s="64">
        <f>VLOOKUP($A39,'Return Data'!$B$7:$R$2843,3,0)</f>
        <v>44326</v>
      </c>
      <c r="C39" s="65">
        <f>VLOOKUP($A39,'Return Data'!$B$7:$R$2843,4,0)</f>
        <v>129.80000000000001</v>
      </c>
      <c r="D39" s="65">
        <f>VLOOKUP($A39,'Return Data'!$B$7:$R$2843,10,0)</f>
        <v>1.9077999999999999</v>
      </c>
      <c r="E39" s="66">
        <f t="shared" si="0"/>
        <v>14</v>
      </c>
      <c r="F39" s="65">
        <f>VLOOKUP($A39,'Return Data'!$B$7:$R$2843,11,0)</f>
        <v>19.8523</v>
      </c>
      <c r="G39" s="66">
        <f t="shared" si="1"/>
        <v>26</v>
      </c>
      <c r="H39" s="65">
        <f>VLOOKUP($A39,'Return Data'!$B$7:$R$2843,12,0)</f>
        <v>27.844000000000001</v>
      </c>
      <c r="I39" s="66">
        <f t="shared" si="2"/>
        <v>30</v>
      </c>
      <c r="J39" s="65">
        <f>VLOOKUP($A39,'Return Data'!$B$7:$R$2843,13,0)</f>
        <v>50.370699999999999</v>
      </c>
      <c r="K39" s="66">
        <f t="shared" si="3"/>
        <v>30</v>
      </c>
      <c r="L39" s="65">
        <f>VLOOKUP($A39,'Return Data'!$B$7:$R$2843,17,0)</f>
        <v>9.5545000000000009</v>
      </c>
      <c r="M39" s="66">
        <f>RANK(L39,L$8:L$41,0)</f>
        <v>32</v>
      </c>
      <c r="N39" s="65">
        <f>VLOOKUP($A39,'Return Data'!$B$7:$R$2843,14,0)</f>
        <v>4.7519999999999998</v>
      </c>
      <c r="O39" s="66">
        <f>RANK(N39,N$8:N$41,0)</f>
        <v>29</v>
      </c>
      <c r="P39" s="65">
        <f>VLOOKUP($A39,'Return Data'!$B$7:$R$2843,15,0)</f>
        <v>9.0106000000000002</v>
      </c>
      <c r="Q39" s="66">
        <f>RANK(P39,P$8:P$41,0)</f>
        <v>27</v>
      </c>
      <c r="R39" s="65">
        <f>VLOOKUP($A39,'Return Data'!$B$7:$R$2843,16,0)</f>
        <v>9.8462999999999994</v>
      </c>
      <c r="S39" s="67">
        <f t="shared" si="6"/>
        <v>32</v>
      </c>
    </row>
    <row r="40" spans="1:19" x14ac:dyDescent="0.3">
      <c r="A40" s="63" t="s">
        <v>1807</v>
      </c>
      <c r="B40" s="64">
        <f>VLOOKUP($A40,'Return Data'!$B$7:$R$2843,3,0)</f>
        <v>44326</v>
      </c>
      <c r="C40" s="65">
        <f>VLOOKUP($A40,'Return Data'!$B$7:$R$2843,4,0)</f>
        <v>27.31</v>
      </c>
      <c r="D40" s="65">
        <f>VLOOKUP($A40,'Return Data'!$B$7:$R$2843,10,0)</f>
        <v>1.2982</v>
      </c>
      <c r="E40" s="66">
        <f t="shared" si="0"/>
        <v>20</v>
      </c>
      <c r="F40" s="65">
        <f>VLOOKUP($A40,'Return Data'!$B$7:$R$2843,11,0)</f>
        <v>21.27</v>
      </c>
      <c r="G40" s="66">
        <f t="shared" si="1"/>
        <v>23</v>
      </c>
      <c r="H40" s="65">
        <f>VLOOKUP($A40,'Return Data'!$B$7:$R$2843,12,0)</f>
        <v>33.349600000000002</v>
      </c>
      <c r="I40" s="66">
        <f t="shared" si="2"/>
        <v>21</v>
      </c>
      <c r="J40" s="65">
        <f>VLOOKUP($A40,'Return Data'!$B$7:$R$2843,13,0)</f>
        <v>61.502099999999999</v>
      </c>
      <c r="K40" s="66">
        <f t="shared" si="3"/>
        <v>18</v>
      </c>
      <c r="L40" s="65">
        <f>VLOOKUP($A40,'Return Data'!$B$7:$R$2843,17,0)</f>
        <v>19.892099999999999</v>
      </c>
      <c r="M40" s="66">
        <f>RANK(L40,L$8:L$41,0)</f>
        <v>8</v>
      </c>
      <c r="N40" s="65">
        <f>VLOOKUP($A40,'Return Data'!$B$7:$R$2843,14,0)</f>
        <v>13.141299999999999</v>
      </c>
      <c r="O40" s="66">
        <f>RANK(N40,N$8:N$41,0)</f>
        <v>9</v>
      </c>
      <c r="P40" s="65">
        <f>VLOOKUP($A40,'Return Data'!$B$7:$R$2843,15,0)</f>
        <v>13.726900000000001</v>
      </c>
      <c r="Q40" s="66">
        <f>RANK(P40,P$8:P$41,0)</f>
        <v>14</v>
      </c>
      <c r="R40" s="65">
        <f>VLOOKUP($A40,'Return Data'!$B$7:$R$2843,16,0)</f>
        <v>10.6546</v>
      </c>
      <c r="S40" s="67">
        <f t="shared" si="6"/>
        <v>31</v>
      </c>
    </row>
    <row r="41" spans="1:19" x14ac:dyDescent="0.3">
      <c r="A41" s="63" t="s">
        <v>1880</v>
      </c>
      <c r="B41" s="64">
        <f>VLOOKUP($A41,'Return Data'!$B$7:$R$2843,3,0)</f>
        <v>44326</v>
      </c>
      <c r="C41" s="65">
        <f>VLOOKUP($A41,'Return Data'!$B$7:$R$2843,4,0)</f>
        <v>213.85900000000001</v>
      </c>
      <c r="D41" s="65">
        <f>VLOOKUP($A41,'Return Data'!$B$7:$R$2843,10,0)</f>
        <v>-0.2114</v>
      </c>
      <c r="E41" s="66">
        <f t="shared" si="0"/>
        <v>27</v>
      </c>
      <c r="F41" s="65">
        <f>VLOOKUP($A41,'Return Data'!$B$7:$R$2843,11,0)</f>
        <v>23.614599999999999</v>
      </c>
      <c r="G41" s="66">
        <f t="shared" si="1"/>
        <v>18</v>
      </c>
      <c r="H41" s="65">
        <f>VLOOKUP($A41,'Return Data'!$B$7:$R$2843,12,0)</f>
        <v>39.9146</v>
      </c>
      <c r="I41" s="66">
        <f t="shared" si="2"/>
        <v>8</v>
      </c>
      <c r="J41" s="65">
        <f>VLOOKUP($A41,'Return Data'!$B$7:$R$2843,13,0)</f>
        <v>73.782799999999995</v>
      </c>
      <c r="K41" s="66">
        <f t="shared" si="3"/>
        <v>5</v>
      </c>
      <c r="L41" s="65">
        <f>VLOOKUP($A41,'Return Data'!$B$7:$R$2843,17,0)</f>
        <v>24.947800000000001</v>
      </c>
      <c r="M41" s="66">
        <f>RANK(L41,L$8:L$41,0)</f>
        <v>5</v>
      </c>
      <c r="N41" s="65">
        <f>VLOOKUP($A41,'Return Data'!$B$7:$R$2843,14,0)</f>
        <v>16.195699999999999</v>
      </c>
      <c r="O41" s="66">
        <f>RANK(N41,N$8:N$41,0)</f>
        <v>4</v>
      </c>
      <c r="P41" s="65">
        <f>VLOOKUP($A41,'Return Data'!$B$7:$R$2843,15,0)</f>
        <v>16.5854</v>
      </c>
      <c r="Q41" s="66">
        <f>RANK(P41,P$8:P$41,0)</f>
        <v>4</v>
      </c>
      <c r="R41" s="65">
        <f>VLOOKUP($A41,'Return Data'!$B$7:$R$2843,16,0)</f>
        <v>15.6333</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2.4931529411764699</v>
      </c>
      <c r="E43" s="74"/>
      <c r="F43" s="75">
        <f>AVERAGE(F8:F41)</f>
        <v>24.37808529411765</v>
      </c>
      <c r="G43" s="74"/>
      <c r="H43" s="75">
        <f>AVERAGE(H8:H41)</f>
        <v>35.465194117647059</v>
      </c>
      <c r="I43" s="74"/>
      <c r="J43" s="75">
        <f>AVERAGE(J8:J41)</f>
        <v>63.426738235294124</v>
      </c>
      <c r="K43" s="74"/>
      <c r="L43" s="75">
        <f>AVERAGE(L8:L41)</f>
        <v>17.961653125000002</v>
      </c>
      <c r="M43" s="74"/>
      <c r="N43" s="75">
        <f>AVERAGE(N8:N41)</f>
        <v>11.368999999999998</v>
      </c>
      <c r="O43" s="74"/>
      <c r="P43" s="75">
        <f>AVERAGE(P8:P41)</f>
        <v>14.036199999999999</v>
      </c>
      <c r="Q43" s="74"/>
      <c r="R43" s="75">
        <f>AVERAGE(R8:R41)</f>
        <v>14.724097058823531</v>
      </c>
      <c r="S43" s="76"/>
    </row>
    <row r="44" spans="1:19" x14ac:dyDescent="0.3">
      <c r="A44" s="73" t="s">
        <v>28</v>
      </c>
      <c r="B44" s="74"/>
      <c r="C44" s="74"/>
      <c r="D44" s="75">
        <f>MIN(D8:D41)</f>
        <v>-2.4359999999999999</v>
      </c>
      <c r="E44" s="74"/>
      <c r="F44" s="75">
        <f>MIN(F8:F41)</f>
        <v>12.815099999999999</v>
      </c>
      <c r="G44" s="74"/>
      <c r="H44" s="75">
        <f>MIN(H8:H41)</f>
        <v>20.864899999999999</v>
      </c>
      <c r="I44" s="74"/>
      <c r="J44" s="75">
        <f>MIN(J8:J41)</f>
        <v>41.304900000000004</v>
      </c>
      <c r="K44" s="74"/>
      <c r="L44" s="75">
        <f>MIN(L8:L41)</f>
        <v>9.5545000000000009</v>
      </c>
      <c r="M44" s="74"/>
      <c r="N44" s="75">
        <f>MIN(N8:N41)</f>
        <v>4.7519999999999998</v>
      </c>
      <c r="O44" s="74"/>
      <c r="P44" s="75">
        <f>MIN(P8:P41)</f>
        <v>9.0106000000000002</v>
      </c>
      <c r="Q44" s="74"/>
      <c r="R44" s="75">
        <f>MIN(R8:R41)</f>
        <v>8.8425999999999991</v>
      </c>
      <c r="S44" s="76"/>
    </row>
    <row r="45" spans="1:19" ht="15" thickBot="1" x14ac:dyDescent="0.35">
      <c r="A45" s="77" t="s">
        <v>29</v>
      </c>
      <c r="B45" s="78"/>
      <c r="C45" s="78"/>
      <c r="D45" s="79">
        <f>MAX(D8:D41)</f>
        <v>24.1538</v>
      </c>
      <c r="E45" s="78"/>
      <c r="F45" s="79">
        <f>MAX(F8:F41)</f>
        <v>55.119900000000001</v>
      </c>
      <c r="G45" s="78"/>
      <c r="H45" s="79">
        <f>MAX(H8:H41)</f>
        <v>61.615400000000001</v>
      </c>
      <c r="I45" s="78"/>
      <c r="J45" s="79">
        <f>MAX(J8:J41)</f>
        <v>118.8567</v>
      </c>
      <c r="K45" s="78"/>
      <c r="L45" s="79">
        <f>MAX(L8:L41)</f>
        <v>41.466099999999997</v>
      </c>
      <c r="M45" s="78"/>
      <c r="N45" s="79">
        <f>MAX(N8:N41)</f>
        <v>25.257200000000001</v>
      </c>
      <c r="O45" s="78"/>
      <c r="P45" s="79">
        <f>MAX(P8:P41)</f>
        <v>22.1662</v>
      </c>
      <c r="Q45" s="78"/>
      <c r="R45" s="79">
        <f>MAX(R8:R41)</f>
        <v>22.405799999999999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44326</v>
      </c>
      <c r="C8" s="65">
        <f>VLOOKUP($A8,'Return Data'!$B$7:$R$2843,4,0)</f>
        <v>63.867400000000004</v>
      </c>
      <c r="D8" s="65">
        <f>VLOOKUP($A8,'Return Data'!$B$7:$R$2843,10,0)</f>
        <v>9.2057000000000002</v>
      </c>
      <c r="E8" s="66">
        <f>RANK(D8,D$8:D$23,0)</f>
        <v>2</v>
      </c>
      <c r="F8" s="65">
        <f>VLOOKUP($A8,'Return Data'!$B$7:$R$2843,11,0)</f>
        <v>37.018300000000004</v>
      </c>
      <c r="G8" s="66">
        <f>RANK(F8,F$8:F$23,0)</f>
        <v>2</v>
      </c>
      <c r="H8" s="65">
        <f>VLOOKUP($A8,'Return Data'!$B$7:$R$2843,12,0)</f>
        <v>49.8352</v>
      </c>
      <c r="I8" s="66">
        <f>RANK(H8,H$8:H$23,0)</f>
        <v>3</v>
      </c>
      <c r="J8" s="65">
        <f>VLOOKUP($A8,'Return Data'!$B$7:$R$2843,13,0)</f>
        <v>80.808599999999998</v>
      </c>
      <c r="K8" s="66">
        <f>RANK(J8,J$8:J$23,0)</f>
        <v>3</v>
      </c>
      <c r="L8" s="65">
        <f>VLOOKUP($A8,'Return Data'!$B$7:$R$2843,17,0)</f>
        <v>14.4877</v>
      </c>
      <c r="M8" s="66">
        <f>RANK(L8,L$8:L$23,0)</f>
        <v>11</v>
      </c>
      <c r="N8" s="65">
        <f>VLOOKUP($A8,'Return Data'!$B$7:$R$2843,14,0)</f>
        <v>0.86809999999999998</v>
      </c>
      <c r="O8" s="66">
        <f>RANK(N8,N$8:N$23,0)</f>
        <v>12</v>
      </c>
      <c r="P8" s="65">
        <f>VLOOKUP($A8,'Return Data'!$B$7:$R$2843,15,0)</f>
        <v>10.296200000000001</v>
      </c>
      <c r="Q8" s="66">
        <f>RANK(P8,P$8:P$23,0)</f>
        <v>11</v>
      </c>
      <c r="R8" s="65">
        <f>VLOOKUP($A8,'Return Data'!$B$7:$R$2843,16,0)</f>
        <v>15.1694</v>
      </c>
      <c r="S8" s="67">
        <f>RANK(R8,R$8:R$23,0)</f>
        <v>7</v>
      </c>
    </row>
    <row r="9" spans="1:20" x14ac:dyDescent="0.3">
      <c r="A9" s="63" t="s">
        <v>31</v>
      </c>
      <c r="B9" s="64">
        <f>VLOOKUP($A9,'Return Data'!$B$7:$R$2843,3,0)</f>
        <v>44326</v>
      </c>
      <c r="C9" s="65">
        <f>VLOOKUP($A9,'Return Data'!$B$7:$R$2843,4,0)</f>
        <v>356.90600000000001</v>
      </c>
      <c r="D9" s="65">
        <f>VLOOKUP($A9,'Return Data'!$B$7:$R$2843,10,0)</f>
        <v>0.53490000000000004</v>
      </c>
      <c r="E9" s="66">
        <f t="shared" ref="E9:E23" si="0">RANK(D9,D$8:D$23,0)</f>
        <v>12</v>
      </c>
      <c r="F9" s="65">
        <f>VLOOKUP($A9,'Return Data'!$B$7:$R$2843,11,0)</f>
        <v>22.659099999999999</v>
      </c>
      <c r="G9" s="66">
        <f t="shared" ref="G9:G23" si="1">RANK(F9,F$8:F$23,0)</f>
        <v>11</v>
      </c>
      <c r="H9" s="65">
        <f>VLOOKUP($A9,'Return Data'!$B$7:$R$2843,12,0)</f>
        <v>35.471800000000002</v>
      </c>
      <c r="I9" s="66">
        <f t="shared" ref="I9:I23" si="2">RANK(H9,H$8:H$23,0)</f>
        <v>11</v>
      </c>
      <c r="J9" s="65">
        <f>VLOOKUP($A9,'Return Data'!$B$7:$R$2843,13,0)</f>
        <v>68.174999999999997</v>
      </c>
      <c r="K9" s="66">
        <f t="shared" ref="K9:K23" si="3">RANK(J9,J$8:J$23,0)</f>
        <v>9</v>
      </c>
      <c r="L9" s="65">
        <f>VLOOKUP($A9,'Return Data'!$B$7:$R$2843,17,0)</f>
        <v>11.906700000000001</v>
      </c>
      <c r="M9" s="66">
        <f t="shared" ref="M9:M23" si="4">RANK(L9,L$8:L$23,0)</f>
        <v>16</v>
      </c>
      <c r="N9" s="65">
        <f>VLOOKUP($A9,'Return Data'!$B$7:$R$2843,14,0)</f>
        <v>6.4287999999999998</v>
      </c>
      <c r="O9" s="66">
        <f t="shared" ref="O9:O23" si="5">RANK(N9,N$8:N$23,0)</f>
        <v>9</v>
      </c>
      <c r="P9" s="65">
        <f>VLOOKUP($A9,'Return Data'!$B$7:$R$2843,15,0)</f>
        <v>12.56</v>
      </c>
      <c r="Q9" s="66">
        <f t="shared" ref="Q9:Q23" si="6">RANK(P9,P$8:P$23,0)</f>
        <v>8</v>
      </c>
      <c r="R9" s="65">
        <f>VLOOKUP($A9,'Return Data'!$B$7:$R$2843,16,0)</f>
        <v>13.9976</v>
      </c>
      <c r="S9" s="67">
        <f t="shared" ref="S9:S23" si="7">RANK(R9,R$8:R$23,0)</f>
        <v>11</v>
      </c>
    </row>
    <row r="10" spans="1:20" x14ac:dyDescent="0.3">
      <c r="A10" s="63" t="s">
        <v>32</v>
      </c>
      <c r="B10" s="64">
        <f>VLOOKUP($A10,'Return Data'!$B$7:$R$2843,3,0)</f>
        <v>44326</v>
      </c>
      <c r="C10" s="65">
        <f>VLOOKUP($A10,'Return Data'!$B$7:$R$2843,4,0)</f>
        <v>207.29</v>
      </c>
      <c r="D10" s="65">
        <f>VLOOKUP($A10,'Return Data'!$B$7:$R$2843,10,0)</f>
        <v>6.8120000000000003</v>
      </c>
      <c r="E10" s="66">
        <f t="shared" si="0"/>
        <v>3</v>
      </c>
      <c r="F10" s="65">
        <f>VLOOKUP($A10,'Return Data'!$B$7:$R$2843,11,0)</f>
        <v>34.350900000000003</v>
      </c>
      <c r="G10" s="66">
        <f t="shared" si="1"/>
        <v>4</v>
      </c>
      <c r="H10" s="65">
        <f>VLOOKUP($A10,'Return Data'!$B$7:$R$2843,12,0)</f>
        <v>40.822000000000003</v>
      </c>
      <c r="I10" s="66">
        <f t="shared" si="2"/>
        <v>7</v>
      </c>
      <c r="J10" s="65">
        <f>VLOOKUP($A10,'Return Data'!$B$7:$R$2843,13,0)</f>
        <v>75.788700000000006</v>
      </c>
      <c r="K10" s="66">
        <f t="shared" si="3"/>
        <v>5</v>
      </c>
      <c r="L10" s="65">
        <f>VLOOKUP($A10,'Return Data'!$B$7:$R$2843,17,0)</f>
        <v>21.106000000000002</v>
      </c>
      <c r="M10" s="66">
        <f t="shared" si="4"/>
        <v>1</v>
      </c>
      <c r="N10" s="65">
        <f>VLOOKUP($A10,'Return Data'!$B$7:$R$2843,14,0)</f>
        <v>12.891299999999999</v>
      </c>
      <c r="O10" s="66">
        <f t="shared" si="5"/>
        <v>1</v>
      </c>
      <c r="P10" s="65">
        <f>VLOOKUP($A10,'Return Data'!$B$7:$R$2843,15,0)</f>
        <v>13.082700000000001</v>
      </c>
      <c r="Q10" s="66">
        <f t="shared" si="6"/>
        <v>7</v>
      </c>
      <c r="R10" s="65">
        <f>VLOOKUP($A10,'Return Data'!$B$7:$R$2843,16,0)</f>
        <v>19.849699999999999</v>
      </c>
      <c r="S10" s="67">
        <f t="shared" si="7"/>
        <v>1</v>
      </c>
    </row>
    <row r="11" spans="1:20" x14ac:dyDescent="0.3">
      <c r="A11" s="63" t="s">
        <v>33</v>
      </c>
      <c r="B11" s="64">
        <f>VLOOKUP($A11,'Return Data'!$B$7:$R$2843,3,0)</f>
        <v>44326</v>
      </c>
      <c r="C11" s="65">
        <f>VLOOKUP($A11,'Return Data'!$B$7:$R$2843,4,0)</f>
        <v>13.55</v>
      </c>
      <c r="D11" s="65">
        <f>VLOOKUP($A11,'Return Data'!$B$7:$R$2843,10,0)</f>
        <v>4.3109999999999999</v>
      </c>
      <c r="E11" s="66">
        <f t="shared" si="0"/>
        <v>4</v>
      </c>
      <c r="F11" s="65">
        <f>VLOOKUP($A11,'Return Data'!$B$7:$R$2843,11,0)</f>
        <v>25.929400000000001</v>
      </c>
      <c r="G11" s="66">
        <f t="shared" si="1"/>
        <v>9</v>
      </c>
      <c r="H11" s="65">
        <f>VLOOKUP($A11,'Return Data'!$B$7:$R$2843,12,0)</f>
        <v>37.145699999999998</v>
      </c>
      <c r="I11" s="66">
        <f t="shared" si="2"/>
        <v>8</v>
      </c>
      <c r="J11" s="65">
        <f>VLOOKUP($A11,'Return Data'!$B$7:$R$2843,13,0)</f>
        <v>64.043599999999998</v>
      </c>
      <c r="K11" s="66">
        <f t="shared" si="3"/>
        <v>11</v>
      </c>
      <c r="L11" s="65">
        <f>VLOOKUP($A11,'Return Data'!$B$7:$R$2843,17,0)</f>
        <v>16.148499999999999</v>
      </c>
      <c r="M11" s="66">
        <f t="shared" si="4"/>
        <v>7</v>
      </c>
      <c r="N11" s="65"/>
      <c r="O11" s="66"/>
      <c r="P11" s="65"/>
      <c r="Q11" s="66"/>
      <c r="R11" s="65">
        <f>VLOOKUP($A11,'Return Data'!$B$7:$R$2843,16,0)</f>
        <v>11.8017</v>
      </c>
      <c r="S11" s="67">
        <f t="shared" si="7"/>
        <v>13</v>
      </c>
    </row>
    <row r="12" spans="1:20" x14ac:dyDescent="0.3">
      <c r="A12" s="63" t="s">
        <v>34</v>
      </c>
      <c r="B12" s="64">
        <f>VLOOKUP($A12,'Return Data'!$B$7:$R$2843,3,0)</f>
        <v>44326</v>
      </c>
      <c r="C12" s="65">
        <f>VLOOKUP($A12,'Return Data'!$B$7:$R$2843,4,0)</f>
        <v>69.34</v>
      </c>
      <c r="D12" s="65">
        <f>VLOOKUP($A12,'Return Data'!$B$7:$R$2843,10,0)</f>
        <v>11.7486</v>
      </c>
      <c r="E12" s="66">
        <f t="shared" si="0"/>
        <v>1</v>
      </c>
      <c r="F12" s="65">
        <f>VLOOKUP($A12,'Return Data'!$B$7:$R$2843,11,0)</f>
        <v>46.441400000000002</v>
      </c>
      <c r="G12" s="66">
        <f t="shared" si="1"/>
        <v>1</v>
      </c>
      <c r="H12" s="65">
        <f>VLOOKUP($A12,'Return Data'!$B$7:$R$2843,12,0)</f>
        <v>66.004300000000001</v>
      </c>
      <c r="I12" s="66">
        <f t="shared" si="2"/>
        <v>1</v>
      </c>
      <c r="J12" s="65">
        <f>VLOOKUP($A12,'Return Data'!$B$7:$R$2843,13,0)</f>
        <v>114.14449999999999</v>
      </c>
      <c r="K12" s="66">
        <f t="shared" si="3"/>
        <v>1</v>
      </c>
      <c r="L12" s="65">
        <f>VLOOKUP($A12,'Return Data'!$B$7:$R$2843,17,0)</f>
        <v>18.340399999999999</v>
      </c>
      <c r="M12" s="66">
        <f t="shared" si="4"/>
        <v>5</v>
      </c>
      <c r="N12" s="65">
        <f>VLOOKUP($A12,'Return Data'!$B$7:$R$2843,14,0)</f>
        <v>6.8888999999999996</v>
      </c>
      <c r="O12" s="66">
        <f t="shared" si="5"/>
        <v>7</v>
      </c>
      <c r="P12" s="65">
        <f>VLOOKUP($A12,'Return Data'!$B$7:$R$2843,15,0)</f>
        <v>15.159599999999999</v>
      </c>
      <c r="Q12" s="66">
        <f t="shared" si="6"/>
        <v>2</v>
      </c>
      <c r="R12" s="65">
        <f>VLOOKUP($A12,'Return Data'!$B$7:$R$2843,16,0)</f>
        <v>15.8218</v>
      </c>
      <c r="S12" s="67">
        <f t="shared" si="7"/>
        <v>5</v>
      </c>
    </row>
    <row r="13" spans="1:20" x14ac:dyDescent="0.3">
      <c r="A13" s="63" t="s">
        <v>35</v>
      </c>
      <c r="B13" s="64">
        <f>VLOOKUP($A13,'Return Data'!$B$7:$R$2843,3,0)</f>
        <v>44326</v>
      </c>
      <c r="C13" s="65">
        <f>VLOOKUP($A13,'Return Data'!$B$7:$R$2843,4,0)</f>
        <v>14.335900000000001</v>
      </c>
      <c r="D13" s="65">
        <f>VLOOKUP($A13,'Return Data'!$B$7:$R$2843,10,0)</f>
        <v>-0.69889999999999997</v>
      </c>
      <c r="E13" s="66">
        <f t="shared" si="0"/>
        <v>15</v>
      </c>
      <c r="F13" s="65">
        <f>VLOOKUP($A13,'Return Data'!$B$7:$R$2843,11,0)</f>
        <v>16.727599999999999</v>
      </c>
      <c r="G13" s="66">
        <f t="shared" si="1"/>
        <v>15</v>
      </c>
      <c r="H13" s="65">
        <f>VLOOKUP($A13,'Return Data'!$B$7:$R$2843,12,0)</f>
        <v>27.747</v>
      </c>
      <c r="I13" s="66">
        <f t="shared" si="2"/>
        <v>14</v>
      </c>
      <c r="J13" s="65">
        <f>VLOOKUP($A13,'Return Data'!$B$7:$R$2843,13,0)</f>
        <v>53.110599999999998</v>
      </c>
      <c r="K13" s="66">
        <f t="shared" si="3"/>
        <v>13</v>
      </c>
      <c r="L13" s="65">
        <f>VLOOKUP($A13,'Return Data'!$B$7:$R$2843,17,0)</f>
        <v>12.2704</v>
      </c>
      <c r="M13" s="66">
        <f t="shared" si="4"/>
        <v>15</v>
      </c>
      <c r="N13" s="65">
        <f>VLOOKUP($A13,'Return Data'!$B$7:$R$2843,14,0)</f>
        <v>2.1225000000000001</v>
      </c>
      <c r="O13" s="66">
        <f t="shared" si="5"/>
        <v>11</v>
      </c>
      <c r="P13" s="65">
        <f>VLOOKUP($A13,'Return Data'!$B$7:$R$2843,15,0)</f>
        <v>7.9348999999999998</v>
      </c>
      <c r="Q13" s="66">
        <f t="shared" si="6"/>
        <v>12</v>
      </c>
      <c r="R13" s="65">
        <f>VLOOKUP($A13,'Return Data'!$B$7:$R$2843,16,0)</f>
        <v>6.5505000000000004</v>
      </c>
      <c r="S13" s="67">
        <f t="shared" si="7"/>
        <v>16</v>
      </c>
    </row>
    <row r="14" spans="1:20" x14ac:dyDescent="0.3">
      <c r="A14" s="63" t="s">
        <v>36</v>
      </c>
      <c r="B14" s="64">
        <f>VLOOKUP($A14,'Return Data'!$B$7:$R$2843,3,0)</f>
        <v>44326</v>
      </c>
      <c r="C14" s="65">
        <f>VLOOKUP($A14,'Return Data'!$B$7:$R$2843,4,0)</f>
        <v>348.04211607650501</v>
      </c>
      <c r="D14" s="65">
        <f>VLOOKUP($A14,'Return Data'!$B$7:$R$2843,10,0)</f>
        <v>0.61599999999999999</v>
      </c>
      <c r="E14" s="66">
        <f t="shared" si="0"/>
        <v>11</v>
      </c>
      <c r="F14" s="65">
        <f>VLOOKUP($A14,'Return Data'!$B$7:$R$2843,11,0)</f>
        <v>26.985199999999999</v>
      </c>
      <c r="G14" s="66">
        <f t="shared" si="1"/>
        <v>6</v>
      </c>
      <c r="H14" s="65">
        <f>VLOOKUP($A14,'Return Data'!$B$7:$R$2843,12,0)</f>
        <v>42.421199999999999</v>
      </c>
      <c r="I14" s="66">
        <f t="shared" si="2"/>
        <v>4</v>
      </c>
      <c r="J14" s="65">
        <f>VLOOKUP($A14,'Return Data'!$B$7:$R$2843,13,0)</f>
        <v>73.691800000000001</v>
      </c>
      <c r="K14" s="66">
        <f t="shared" si="3"/>
        <v>6</v>
      </c>
      <c r="L14" s="65">
        <f>VLOOKUP($A14,'Return Data'!$B$7:$R$2843,17,0)</f>
        <v>18.7089</v>
      </c>
      <c r="M14" s="66">
        <f t="shared" si="4"/>
        <v>3</v>
      </c>
      <c r="N14" s="65">
        <f>VLOOKUP($A14,'Return Data'!$B$7:$R$2843,14,0)</f>
        <v>10.3826</v>
      </c>
      <c r="O14" s="66">
        <f t="shared" si="5"/>
        <v>4</v>
      </c>
      <c r="P14" s="65">
        <f>VLOOKUP($A14,'Return Data'!$B$7:$R$2843,15,0)</f>
        <v>16.115500000000001</v>
      </c>
      <c r="Q14" s="66">
        <f t="shared" si="6"/>
        <v>1</v>
      </c>
      <c r="R14" s="65">
        <f>VLOOKUP($A14,'Return Data'!$B$7:$R$2843,16,0)</f>
        <v>15.973699999999999</v>
      </c>
      <c r="S14" s="67">
        <f t="shared" si="7"/>
        <v>4</v>
      </c>
    </row>
    <row r="15" spans="1:20" x14ac:dyDescent="0.3">
      <c r="A15" s="63" t="s">
        <v>37</v>
      </c>
      <c r="B15" s="64">
        <f>VLOOKUP($A15,'Return Data'!$B$7:$R$2843,3,0)</f>
        <v>44326</v>
      </c>
      <c r="C15" s="65">
        <f>VLOOKUP($A15,'Return Data'!$B$7:$R$2843,4,0)</f>
        <v>47.042000000000002</v>
      </c>
      <c r="D15" s="65">
        <f>VLOOKUP($A15,'Return Data'!$B$7:$R$2843,10,0)</f>
        <v>2.7275</v>
      </c>
      <c r="E15" s="66">
        <f t="shared" si="0"/>
        <v>6</v>
      </c>
      <c r="F15" s="65">
        <f>VLOOKUP($A15,'Return Data'!$B$7:$R$2843,11,0)</f>
        <v>25.945799999999998</v>
      </c>
      <c r="G15" s="66">
        <f t="shared" si="1"/>
        <v>8</v>
      </c>
      <c r="H15" s="65">
        <f>VLOOKUP($A15,'Return Data'!$B$7:$R$2843,12,0)</f>
        <v>37.092700000000001</v>
      </c>
      <c r="I15" s="66">
        <f t="shared" si="2"/>
        <v>9</v>
      </c>
      <c r="J15" s="65">
        <f>VLOOKUP($A15,'Return Data'!$B$7:$R$2843,13,0)</f>
        <v>71.348399999999998</v>
      </c>
      <c r="K15" s="66">
        <f t="shared" si="3"/>
        <v>7</v>
      </c>
      <c r="L15" s="65">
        <f>VLOOKUP($A15,'Return Data'!$B$7:$R$2843,17,0)</f>
        <v>16.735700000000001</v>
      </c>
      <c r="M15" s="66">
        <f t="shared" si="4"/>
        <v>6</v>
      </c>
      <c r="N15" s="65">
        <f>VLOOKUP($A15,'Return Data'!$B$7:$R$2843,14,0)</f>
        <v>7.8918999999999997</v>
      </c>
      <c r="O15" s="66">
        <f t="shared" si="5"/>
        <v>6</v>
      </c>
      <c r="P15" s="65">
        <f>VLOOKUP($A15,'Return Data'!$B$7:$R$2843,15,0)</f>
        <v>13.9575</v>
      </c>
      <c r="Q15" s="66">
        <f t="shared" si="6"/>
        <v>5</v>
      </c>
      <c r="R15" s="65">
        <f>VLOOKUP($A15,'Return Data'!$B$7:$R$2843,16,0)</f>
        <v>14.627599999999999</v>
      </c>
      <c r="S15" s="67">
        <f t="shared" si="7"/>
        <v>8</v>
      </c>
    </row>
    <row r="16" spans="1:20" x14ac:dyDescent="0.3">
      <c r="A16" s="63" t="s">
        <v>38</v>
      </c>
      <c r="B16" s="64">
        <f>VLOOKUP($A16,'Return Data'!$B$7:$R$2843,3,0)</f>
        <v>44326</v>
      </c>
      <c r="C16" s="65">
        <f>VLOOKUP($A16,'Return Data'!$B$7:$R$2843,4,0)</f>
        <v>100.0029</v>
      </c>
      <c r="D16" s="65">
        <f>VLOOKUP($A16,'Return Data'!$B$7:$R$2843,10,0)</f>
        <v>3.2656000000000001</v>
      </c>
      <c r="E16" s="66">
        <f t="shared" si="0"/>
        <v>5</v>
      </c>
      <c r="F16" s="65">
        <f>VLOOKUP($A16,'Return Data'!$B$7:$R$2843,11,0)</f>
        <v>28.702999999999999</v>
      </c>
      <c r="G16" s="66">
        <f t="shared" si="1"/>
        <v>5</v>
      </c>
      <c r="H16" s="65">
        <f>VLOOKUP($A16,'Return Data'!$B$7:$R$2843,12,0)</f>
        <v>41.251399999999997</v>
      </c>
      <c r="I16" s="66">
        <f t="shared" si="2"/>
        <v>6</v>
      </c>
      <c r="J16" s="65">
        <f>VLOOKUP($A16,'Return Data'!$B$7:$R$2843,13,0)</f>
        <v>76.232699999999994</v>
      </c>
      <c r="K16" s="66">
        <f t="shared" si="3"/>
        <v>4</v>
      </c>
      <c r="L16" s="65">
        <f>VLOOKUP($A16,'Return Data'!$B$7:$R$2843,17,0)</f>
        <v>18.4451</v>
      </c>
      <c r="M16" s="66">
        <f t="shared" si="4"/>
        <v>4</v>
      </c>
      <c r="N16" s="65">
        <f>VLOOKUP($A16,'Return Data'!$B$7:$R$2843,14,0)</f>
        <v>10.5557</v>
      </c>
      <c r="O16" s="66">
        <f t="shared" si="5"/>
        <v>3</v>
      </c>
      <c r="P16" s="65">
        <f>VLOOKUP($A16,'Return Data'!$B$7:$R$2843,15,0)</f>
        <v>14.996</v>
      </c>
      <c r="Q16" s="66">
        <f t="shared" si="6"/>
        <v>3</v>
      </c>
      <c r="R16" s="65">
        <f>VLOOKUP($A16,'Return Data'!$B$7:$R$2843,16,0)</f>
        <v>15.549899999999999</v>
      </c>
      <c r="S16" s="67">
        <f t="shared" si="7"/>
        <v>6</v>
      </c>
    </row>
    <row r="17" spans="1:19" x14ac:dyDescent="0.3">
      <c r="A17" s="63" t="s">
        <v>39</v>
      </c>
      <c r="B17" s="64">
        <f>VLOOKUP($A17,'Return Data'!$B$7:$R$2843,3,0)</f>
        <v>44326</v>
      </c>
      <c r="C17" s="65">
        <f>VLOOKUP($A17,'Return Data'!$B$7:$R$2843,4,0)</f>
        <v>68.12</v>
      </c>
      <c r="D17" s="65">
        <f>VLOOKUP($A17,'Return Data'!$B$7:$R$2843,10,0)</f>
        <v>1.2937000000000001</v>
      </c>
      <c r="E17" s="66">
        <f t="shared" si="0"/>
        <v>8</v>
      </c>
      <c r="F17" s="65">
        <f>VLOOKUP($A17,'Return Data'!$B$7:$R$2843,11,0)</f>
        <v>26.194900000000001</v>
      </c>
      <c r="G17" s="66">
        <f t="shared" si="1"/>
        <v>7</v>
      </c>
      <c r="H17" s="65">
        <f>VLOOKUP($A17,'Return Data'!$B$7:$R$2843,12,0)</f>
        <v>42.183300000000003</v>
      </c>
      <c r="I17" s="66">
        <f t="shared" si="2"/>
        <v>5</v>
      </c>
      <c r="J17" s="65">
        <f>VLOOKUP($A17,'Return Data'!$B$7:$R$2843,13,0)</f>
        <v>70.769599999999997</v>
      </c>
      <c r="K17" s="66">
        <f t="shared" si="3"/>
        <v>8</v>
      </c>
      <c r="L17" s="65">
        <f>VLOOKUP($A17,'Return Data'!$B$7:$R$2843,17,0)</f>
        <v>12.422700000000001</v>
      </c>
      <c r="M17" s="66">
        <f t="shared" si="4"/>
        <v>14</v>
      </c>
      <c r="N17" s="65">
        <f>VLOOKUP($A17,'Return Data'!$B$7:$R$2843,14,0)</f>
        <v>8.7517999999999994</v>
      </c>
      <c r="O17" s="66">
        <f t="shared" si="5"/>
        <v>5</v>
      </c>
      <c r="P17" s="65">
        <f>VLOOKUP($A17,'Return Data'!$B$7:$R$2843,15,0)</f>
        <v>11.318</v>
      </c>
      <c r="Q17" s="66">
        <f t="shared" si="6"/>
        <v>10</v>
      </c>
      <c r="R17" s="65">
        <f>VLOOKUP($A17,'Return Data'!$B$7:$R$2843,16,0)</f>
        <v>13.276300000000001</v>
      </c>
      <c r="S17" s="67">
        <f t="shared" si="7"/>
        <v>12</v>
      </c>
    </row>
    <row r="18" spans="1:19" x14ac:dyDescent="0.3">
      <c r="A18" s="63" t="s">
        <v>40</v>
      </c>
      <c r="B18" s="64">
        <f>VLOOKUP($A18,'Return Data'!$B$7:$R$2843,3,0)</f>
        <v>44326</v>
      </c>
      <c r="C18" s="65">
        <f>VLOOKUP($A18,'Return Data'!$B$7:$R$2843,4,0)</f>
        <v>164.67179999999999</v>
      </c>
      <c r="D18" s="65">
        <f>VLOOKUP($A18,'Return Data'!$B$7:$R$2843,10,0)</f>
        <v>-1.7528999999999999</v>
      </c>
      <c r="E18" s="66">
        <f t="shared" si="0"/>
        <v>16</v>
      </c>
      <c r="F18" s="65">
        <f>VLOOKUP($A18,'Return Data'!$B$7:$R$2843,11,0)</f>
        <v>15.1851</v>
      </c>
      <c r="G18" s="66">
        <f t="shared" si="1"/>
        <v>16</v>
      </c>
      <c r="H18" s="65">
        <f>VLOOKUP($A18,'Return Data'!$B$7:$R$2843,12,0)</f>
        <v>25.667200000000001</v>
      </c>
      <c r="I18" s="66">
        <f t="shared" si="2"/>
        <v>15</v>
      </c>
      <c r="J18" s="65">
        <f>VLOOKUP($A18,'Return Data'!$B$7:$R$2843,13,0)</f>
        <v>51.776699999999998</v>
      </c>
      <c r="K18" s="66">
        <f t="shared" si="3"/>
        <v>15</v>
      </c>
      <c r="L18" s="65">
        <f>VLOOKUP($A18,'Return Data'!$B$7:$R$2843,17,0)</f>
        <v>12.8231</v>
      </c>
      <c r="M18" s="66">
        <f t="shared" si="4"/>
        <v>13</v>
      </c>
      <c r="N18" s="65">
        <f>VLOOKUP($A18,'Return Data'!$B$7:$R$2843,14,0)</f>
        <v>5.0972</v>
      </c>
      <c r="O18" s="66">
        <f t="shared" si="5"/>
        <v>10</v>
      </c>
      <c r="P18" s="65">
        <f>VLOOKUP($A18,'Return Data'!$B$7:$R$2843,15,0)</f>
        <v>14.4559</v>
      </c>
      <c r="Q18" s="66">
        <f t="shared" si="6"/>
        <v>4</v>
      </c>
      <c r="R18" s="65">
        <f>VLOOKUP($A18,'Return Data'!$B$7:$R$2843,16,0)</f>
        <v>18.0593</v>
      </c>
      <c r="S18" s="67">
        <f t="shared" si="7"/>
        <v>2</v>
      </c>
    </row>
    <row r="19" spans="1:19" x14ac:dyDescent="0.3">
      <c r="A19" s="63" t="s">
        <v>41</v>
      </c>
      <c r="B19" s="64">
        <f>VLOOKUP($A19,'Return Data'!$B$7:$R$2843,3,0)</f>
        <v>44326</v>
      </c>
      <c r="C19" s="65">
        <f>VLOOKUP($A19,'Return Data'!$B$7:$R$2843,4,0)</f>
        <v>12.552199999999999</v>
      </c>
      <c r="D19" s="65">
        <f>VLOOKUP($A19,'Return Data'!$B$7:$R$2843,10,0)</f>
        <v>2.6890999999999998</v>
      </c>
      <c r="E19" s="66">
        <f t="shared" si="0"/>
        <v>7</v>
      </c>
      <c r="F19" s="65">
        <f>VLOOKUP($A19,'Return Data'!$B$7:$R$2843,11,0)</f>
        <v>21.204699999999999</v>
      </c>
      <c r="G19" s="66">
        <f t="shared" si="1"/>
        <v>13</v>
      </c>
      <c r="H19" s="65">
        <f>VLOOKUP($A19,'Return Data'!$B$7:$R$2843,12,0)</f>
        <v>28.5243</v>
      </c>
      <c r="I19" s="66">
        <f t="shared" si="2"/>
        <v>13</v>
      </c>
      <c r="J19" s="65">
        <f>VLOOKUP($A19,'Return Data'!$B$7:$R$2843,13,0)</f>
        <v>52.212499999999999</v>
      </c>
      <c r="K19" s="66">
        <f t="shared" si="3"/>
        <v>14</v>
      </c>
      <c r="L19" s="65">
        <f>VLOOKUP($A19,'Return Data'!$B$7:$R$2843,17,0)</f>
        <v>14.8528</v>
      </c>
      <c r="M19" s="66">
        <f t="shared" si="4"/>
        <v>9</v>
      </c>
      <c r="N19" s="65"/>
      <c r="O19" s="66"/>
      <c r="P19" s="65"/>
      <c r="Q19" s="66"/>
      <c r="R19" s="65">
        <f>VLOOKUP($A19,'Return Data'!$B$7:$R$2843,16,0)</f>
        <v>8.3716000000000008</v>
      </c>
      <c r="S19" s="67">
        <f t="shared" si="7"/>
        <v>14</v>
      </c>
    </row>
    <row r="20" spans="1:19" x14ac:dyDescent="0.3">
      <c r="A20" s="63" t="s">
        <v>42</v>
      </c>
      <c r="B20" s="64">
        <f>VLOOKUP($A20,'Return Data'!$B$7:$R$2843,3,0)</f>
        <v>44326</v>
      </c>
      <c r="C20" s="65">
        <f>VLOOKUP($A20,'Return Data'!$B$7:$R$2843,4,0)</f>
        <v>11.9932</v>
      </c>
      <c r="D20" s="65">
        <f>VLOOKUP($A20,'Return Data'!$B$7:$R$2843,10,0)</f>
        <v>1.1146</v>
      </c>
      <c r="E20" s="66">
        <f t="shared" si="0"/>
        <v>9</v>
      </c>
      <c r="F20" s="65">
        <f>VLOOKUP($A20,'Return Data'!$B$7:$R$2843,11,0)</f>
        <v>19.1812</v>
      </c>
      <c r="G20" s="66">
        <f t="shared" si="1"/>
        <v>14</v>
      </c>
      <c r="H20" s="65">
        <f>VLOOKUP($A20,'Return Data'!$B$7:$R$2843,12,0)</f>
        <v>25.6267</v>
      </c>
      <c r="I20" s="66">
        <f t="shared" si="2"/>
        <v>16</v>
      </c>
      <c r="J20" s="65">
        <f>VLOOKUP($A20,'Return Data'!$B$7:$R$2843,13,0)</f>
        <v>48.728900000000003</v>
      </c>
      <c r="K20" s="66">
        <f t="shared" si="3"/>
        <v>16</v>
      </c>
      <c r="L20" s="65">
        <f>VLOOKUP($A20,'Return Data'!$B$7:$R$2843,17,0)</f>
        <v>13.86</v>
      </c>
      <c r="M20" s="66">
        <f t="shared" si="4"/>
        <v>12</v>
      </c>
      <c r="N20" s="65"/>
      <c r="O20" s="66"/>
      <c r="P20" s="65"/>
      <c r="Q20" s="66"/>
      <c r="R20" s="65">
        <f>VLOOKUP($A20,'Return Data'!$B$7:$R$2843,16,0)</f>
        <v>6.7819000000000003</v>
      </c>
      <c r="S20" s="67">
        <f t="shared" si="7"/>
        <v>15</v>
      </c>
    </row>
    <row r="21" spans="1:19" x14ac:dyDescent="0.3">
      <c r="A21" s="63" t="s">
        <v>43</v>
      </c>
      <c r="B21" s="64">
        <f>VLOOKUP($A21,'Return Data'!$B$7:$R$2843,3,0)</f>
        <v>44326</v>
      </c>
      <c r="C21" s="65">
        <f>VLOOKUP($A21,'Return Data'!$B$7:$R$2843,4,0)</f>
        <v>322.36250000000001</v>
      </c>
      <c r="D21" s="65">
        <f>VLOOKUP($A21,'Return Data'!$B$7:$R$2843,10,0)</f>
        <v>0.92789999999999995</v>
      </c>
      <c r="E21" s="66">
        <f t="shared" si="0"/>
        <v>10</v>
      </c>
      <c r="F21" s="65">
        <f>VLOOKUP($A21,'Return Data'!$B$7:$R$2843,11,0)</f>
        <v>36.678199999999997</v>
      </c>
      <c r="G21" s="66">
        <f t="shared" si="1"/>
        <v>3</v>
      </c>
      <c r="H21" s="65">
        <f>VLOOKUP($A21,'Return Data'!$B$7:$R$2843,12,0)</f>
        <v>53.348500000000001</v>
      </c>
      <c r="I21" s="66">
        <f t="shared" si="2"/>
        <v>2</v>
      </c>
      <c r="J21" s="65">
        <f>VLOOKUP($A21,'Return Data'!$B$7:$R$2843,13,0)</f>
        <v>88.905000000000001</v>
      </c>
      <c r="K21" s="66">
        <f t="shared" si="3"/>
        <v>2</v>
      </c>
      <c r="L21" s="65">
        <f>VLOOKUP($A21,'Return Data'!$B$7:$R$2843,17,0)</f>
        <v>14.7889</v>
      </c>
      <c r="M21" s="66">
        <f t="shared" si="4"/>
        <v>10</v>
      </c>
      <c r="N21" s="65">
        <f>VLOOKUP($A21,'Return Data'!$B$7:$R$2843,14,0)</f>
        <v>6.47</v>
      </c>
      <c r="O21" s="66">
        <f t="shared" si="5"/>
        <v>8</v>
      </c>
      <c r="P21" s="65">
        <f>VLOOKUP($A21,'Return Data'!$B$7:$R$2843,15,0)</f>
        <v>12.4092</v>
      </c>
      <c r="Q21" s="66">
        <f t="shared" si="6"/>
        <v>9</v>
      </c>
      <c r="R21" s="65">
        <f>VLOOKUP($A21,'Return Data'!$B$7:$R$2843,16,0)</f>
        <v>16.824300000000001</v>
      </c>
      <c r="S21" s="67">
        <f t="shared" si="7"/>
        <v>3</v>
      </c>
    </row>
    <row r="22" spans="1:19" x14ac:dyDescent="0.3">
      <c r="A22" s="63" t="s">
        <v>44</v>
      </c>
      <c r="B22" s="64">
        <f>VLOOKUP($A22,'Return Data'!$B$7:$R$2843,3,0)</f>
        <v>44326</v>
      </c>
      <c r="C22" s="65">
        <f>VLOOKUP($A22,'Return Data'!$B$7:$R$2843,4,0)</f>
        <v>13.85</v>
      </c>
      <c r="D22" s="65">
        <f>VLOOKUP($A22,'Return Data'!$B$7:$R$2843,10,0)</f>
        <v>-0.43130000000000002</v>
      </c>
      <c r="E22" s="66">
        <f t="shared" si="0"/>
        <v>14</v>
      </c>
      <c r="F22" s="65">
        <f>VLOOKUP($A22,'Return Data'!$B$7:$R$2843,11,0)</f>
        <v>21.491199999999999</v>
      </c>
      <c r="G22" s="66">
        <f t="shared" si="1"/>
        <v>12</v>
      </c>
      <c r="H22" s="65">
        <f>VLOOKUP($A22,'Return Data'!$B$7:$R$2843,12,0)</f>
        <v>31.404199999999999</v>
      </c>
      <c r="I22" s="66">
        <f t="shared" si="2"/>
        <v>12</v>
      </c>
      <c r="J22" s="65">
        <f>VLOOKUP($A22,'Return Data'!$B$7:$R$2843,13,0)</f>
        <v>62.749699999999997</v>
      </c>
      <c r="K22" s="66">
        <f t="shared" si="3"/>
        <v>12</v>
      </c>
      <c r="L22" s="65">
        <f>VLOOKUP($A22,'Return Data'!$B$7:$R$2843,17,0)</f>
        <v>15.879799999999999</v>
      </c>
      <c r="M22" s="66">
        <f t="shared" si="4"/>
        <v>8</v>
      </c>
      <c r="N22" s="65"/>
      <c r="O22" s="66"/>
      <c r="P22" s="65"/>
      <c r="Q22" s="66"/>
      <c r="R22" s="65">
        <f>VLOOKUP($A22,'Return Data'!$B$7:$R$2843,16,0)</f>
        <v>14.3422</v>
      </c>
      <c r="S22" s="67">
        <f t="shared" si="7"/>
        <v>10</v>
      </c>
    </row>
    <row r="23" spans="1:19" x14ac:dyDescent="0.3">
      <c r="A23" s="63" t="s">
        <v>45</v>
      </c>
      <c r="B23" s="64">
        <f>VLOOKUP($A23,'Return Data'!$B$7:$R$2843,3,0)</f>
        <v>44326</v>
      </c>
      <c r="C23" s="65">
        <f>VLOOKUP($A23,'Return Data'!$B$7:$R$2843,4,0)</f>
        <v>84.708299999999994</v>
      </c>
      <c r="D23" s="65">
        <f>VLOOKUP($A23,'Return Data'!$B$7:$R$2843,10,0)</f>
        <v>0.39300000000000002</v>
      </c>
      <c r="E23" s="66">
        <f t="shared" si="0"/>
        <v>13</v>
      </c>
      <c r="F23" s="65">
        <f>VLOOKUP($A23,'Return Data'!$B$7:$R$2843,11,0)</f>
        <v>23.948699999999999</v>
      </c>
      <c r="G23" s="66">
        <f t="shared" si="1"/>
        <v>10</v>
      </c>
      <c r="H23" s="65">
        <f>VLOOKUP($A23,'Return Data'!$B$7:$R$2843,12,0)</f>
        <v>36.936599999999999</v>
      </c>
      <c r="I23" s="66">
        <f t="shared" si="2"/>
        <v>10</v>
      </c>
      <c r="J23" s="65">
        <f>VLOOKUP($A23,'Return Data'!$B$7:$R$2843,13,0)</f>
        <v>67.419899999999998</v>
      </c>
      <c r="K23" s="66">
        <f t="shared" si="3"/>
        <v>10</v>
      </c>
      <c r="L23" s="65">
        <f>VLOOKUP($A23,'Return Data'!$B$7:$R$2843,17,0)</f>
        <v>19.512</v>
      </c>
      <c r="M23" s="66">
        <f t="shared" si="4"/>
        <v>2</v>
      </c>
      <c r="N23" s="65">
        <f>VLOOKUP($A23,'Return Data'!$B$7:$R$2843,14,0)</f>
        <v>12.3399</v>
      </c>
      <c r="O23" s="66">
        <f t="shared" si="5"/>
        <v>2</v>
      </c>
      <c r="P23" s="65">
        <f>VLOOKUP($A23,'Return Data'!$B$7:$R$2843,15,0)</f>
        <v>13.758699999999999</v>
      </c>
      <c r="Q23" s="66">
        <f t="shared" si="6"/>
        <v>6</v>
      </c>
      <c r="R23" s="65">
        <f>VLOOKUP($A23,'Return Data'!$B$7:$R$2843,16,0)</f>
        <v>14.463900000000001</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2.6722812500000006</v>
      </c>
      <c r="E25" s="74"/>
      <c r="F25" s="75">
        <f>AVERAGE(F8:F23)</f>
        <v>26.790293749999996</v>
      </c>
      <c r="G25" s="74"/>
      <c r="H25" s="75">
        <f>AVERAGE(H8:H23)</f>
        <v>38.842631249999997</v>
      </c>
      <c r="I25" s="74"/>
      <c r="J25" s="75">
        <f>AVERAGE(J8:J23)</f>
        <v>69.994137499999994</v>
      </c>
      <c r="K25" s="74"/>
      <c r="L25" s="75">
        <f>AVERAGE(L8:L23)</f>
        <v>15.76804375</v>
      </c>
      <c r="M25" s="74"/>
      <c r="N25" s="75">
        <f>AVERAGE(N8:N23)</f>
        <v>7.5573916666666667</v>
      </c>
      <c r="O25" s="74"/>
      <c r="P25" s="75">
        <f>AVERAGE(P8:P23)</f>
        <v>13.003683333333333</v>
      </c>
      <c r="Q25" s="74"/>
      <c r="R25" s="75">
        <f>AVERAGE(R8:R23)</f>
        <v>13.841337499999998</v>
      </c>
      <c r="S25" s="76"/>
    </row>
    <row r="26" spans="1:19" x14ac:dyDescent="0.3">
      <c r="A26" s="73" t="s">
        <v>28</v>
      </c>
      <c r="B26" s="74"/>
      <c r="C26" s="74"/>
      <c r="D26" s="75">
        <f>MIN(D8:D23)</f>
        <v>-1.7528999999999999</v>
      </c>
      <c r="E26" s="74"/>
      <c r="F26" s="75">
        <f>MIN(F8:F23)</f>
        <v>15.1851</v>
      </c>
      <c r="G26" s="74"/>
      <c r="H26" s="75">
        <f>MIN(H8:H23)</f>
        <v>25.6267</v>
      </c>
      <c r="I26" s="74"/>
      <c r="J26" s="75">
        <f>MIN(J8:J23)</f>
        <v>48.728900000000003</v>
      </c>
      <c r="K26" s="74"/>
      <c r="L26" s="75">
        <f>MIN(L8:L23)</f>
        <v>11.906700000000001</v>
      </c>
      <c r="M26" s="74"/>
      <c r="N26" s="75">
        <f>MIN(N8:N23)</f>
        <v>0.86809999999999998</v>
      </c>
      <c r="O26" s="74"/>
      <c r="P26" s="75">
        <f>MIN(P8:P23)</f>
        <v>7.9348999999999998</v>
      </c>
      <c r="Q26" s="74"/>
      <c r="R26" s="75">
        <f>MIN(R8:R23)</f>
        <v>6.5505000000000004</v>
      </c>
      <c r="S26" s="76"/>
    </row>
    <row r="27" spans="1:19" ht="15" thickBot="1" x14ac:dyDescent="0.35">
      <c r="A27" s="77" t="s">
        <v>29</v>
      </c>
      <c r="B27" s="78"/>
      <c r="C27" s="78"/>
      <c r="D27" s="79">
        <f>MAX(D8:D23)</f>
        <v>11.7486</v>
      </c>
      <c r="E27" s="78"/>
      <c r="F27" s="79">
        <f>MAX(F8:F23)</f>
        <v>46.441400000000002</v>
      </c>
      <c r="G27" s="78"/>
      <c r="H27" s="79">
        <f>MAX(H8:H23)</f>
        <v>66.004300000000001</v>
      </c>
      <c r="I27" s="78"/>
      <c r="J27" s="79">
        <f>MAX(J8:J23)</f>
        <v>114.14449999999999</v>
      </c>
      <c r="K27" s="78"/>
      <c r="L27" s="79">
        <f>MAX(L8:L23)</f>
        <v>21.106000000000002</v>
      </c>
      <c r="M27" s="78"/>
      <c r="N27" s="79">
        <f>MAX(N8:N23)</f>
        <v>12.891299999999999</v>
      </c>
      <c r="O27" s="78"/>
      <c r="P27" s="79">
        <f>MAX(P8:P23)</f>
        <v>16.115500000000001</v>
      </c>
      <c r="Q27" s="78"/>
      <c r="R27" s="79">
        <f>MAX(R8:R23)</f>
        <v>19.849699999999999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44326</v>
      </c>
      <c r="C8" s="65">
        <f>VLOOKUP($A8,'Return Data'!$B$7:$R$2843,4,0)</f>
        <v>595.16</v>
      </c>
      <c r="D8" s="65">
        <f>VLOOKUP($A8,'Return Data'!$B$7:$R$2843,10,0)</f>
        <v>2.2717000000000001</v>
      </c>
      <c r="E8" s="66">
        <f>RANK(D8,D$8:D$34,0)</f>
        <v>20</v>
      </c>
      <c r="F8" s="65">
        <f>VLOOKUP($A8,'Return Data'!$B$7:$R$2843,11,0)</f>
        <v>25.983799999999999</v>
      </c>
      <c r="G8" s="66">
        <f>RANK(F8,F$8:F$34,0)</f>
        <v>16</v>
      </c>
      <c r="H8" s="65">
        <f>VLOOKUP($A8,'Return Data'!$B$7:$R$2843,12,0)</f>
        <v>41.633899999999997</v>
      </c>
      <c r="I8" s="66">
        <f>RANK(H8,H$8:H$34,0)</f>
        <v>8</v>
      </c>
      <c r="J8" s="65">
        <f>VLOOKUP($A8,'Return Data'!$B$7:$R$2843,13,0)</f>
        <v>71.382499999999993</v>
      </c>
      <c r="K8" s="66">
        <f>RANK(J8,J$8:J$34,0)</f>
        <v>9</v>
      </c>
      <c r="L8" s="65">
        <f>VLOOKUP($A8,'Return Data'!$B$7:$R$2843,17,0)</f>
        <v>20.026</v>
      </c>
      <c r="M8" s="66">
        <f>RANK(L8,L$8:L$34,0)</f>
        <v>10</v>
      </c>
      <c r="N8" s="65">
        <f>VLOOKUP($A8,'Return Data'!$B$7:$R$2843,14,0)</f>
        <v>10.740500000000001</v>
      </c>
      <c r="O8" s="66">
        <f>RANK(N8,N$8:N$34,0)</f>
        <v>15</v>
      </c>
      <c r="P8" s="65">
        <f>VLOOKUP($A8,'Return Data'!$B$7:$R$2843,15,0)</f>
        <v>14.761799999999999</v>
      </c>
      <c r="Q8" s="66">
        <f>RANK(P8,P$8:P$34,0)</f>
        <v>15</v>
      </c>
      <c r="R8" s="65">
        <f>VLOOKUP($A8,'Return Data'!$B$7:$R$2843,16,0)</f>
        <v>16.6906</v>
      </c>
      <c r="S8" s="67">
        <f>RANK(R8,R$8:R$34,0)</f>
        <v>10</v>
      </c>
    </row>
    <row r="9" spans="1:20" x14ac:dyDescent="0.3">
      <c r="A9" s="63" t="s">
        <v>900</v>
      </c>
      <c r="B9" s="64">
        <f>VLOOKUP($A9,'Return Data'!$B$7:$R$2843,3,0)</f>
        <v>44326</v>
      </c>
      <c r="C9" s="65">
        <f>VLOOKUP($A9,'Return Data'!$B$7:$R$2843,4,0)</f>
        <v>17.54</v>
      </c>
      <c r="D9" s="65">
        <f>VLOOKUP($A9,'Return Data'!$B$7:$R$2843,10,0)</f>
        <v>7.4097</v>
      </c>
      <c r="E9" s="66">
        <f t="shared" ref="E9:E34" si="0">RANK(D9,D$8:D$34,0)</f>
        <v>2</v>
      </c>
      <c r="F9" s="65">
        <f>VLOOKUP($A9,'Return Data'!$B$7:$R$2843,11,0)</f>
        <v>26.642600000000002</v>
      </c>
      <c r="G9" s="66">
        <f t="shared" ref="G9:G34" si="1">RANK(F9,F$8:F$34,0)</f>
        <v>13</v>
      </c>
      <c r="H9" s="65">
        <f>VLOOKUP($A9,'Return Data'!$B$7:$R$2843,12,0)</f>
        <v>39.984000000000002</v>
      </c>
      <c r="I9" s="66">
        <f t="shared" ref="I9:I34" si="2">RANK(H9,H$8:H$34,0)</f>
        <v>12</v>
      </c>
      <c r="J9" s="65">
        <f>VLOOKUP($A9,'Return Data'!$B$7:$R$2843,13,0)</f>
        <v>68.491799999999998</v>
      </c>
      <c r="K9" s="66">
        <f t="shared" ref="K9:K34" si="3">RANK(J9,J$8:J$34,0)</f>
        <v>13</v>
      </c>
      <c r="L9" s="65">
        <f>VLOOKUP($A9,'Return Data'!$B$7:$R$2843,17,0)</f>
        <v>28.712800000000001</v>
      </c>
      <c r="M9" s="66">
        <f t="shared" ref="M9:M34" si="4">RANK(L9,L$8:L$34,0)</f>
        <v>1</v>
      </c>
      <c r="N9" s="65"/>
      <c r="O9" s="66"/>
      <c r="P9" s="65"/>
      <c r="Q9" s="66"/>
      <c r="R9" s="65">
        <f>VLOOKUP($A9,'Return Data'!$B$7:$R$2843,16,0)</f>
        <v>24.644200000000001</v>
      </c>
      <c r="S9" s="67">
        <f t="shared" ref="S9:S34" si="5">RANK(R9,R$8:R$34,0)</f>
        <v>2</v>
      </c>
    </row>
    <row r="10" spans="1:20" x14ac:dyDescent="0.3">
      <c r="A10" s="63" t="s">
        <v>902</v>
      </c>
      <c r="B10" s="64">
        <f>VLOOKUP($A10,'Return Data'!$B$7:$R$2843,3,0)</f>
        <v>44326</v>
      </c>
      <c r="C10" s="65">
        <f>VLOOKUP($A10,'Return Data'!$B$7:$R$2843,4,0)</f>
        <v>50.79</v>
      </c>
      <c r="D10" s="65">
        <f>VLOOKUP($A10,'Return Data'!$B$7:$R$2843,10,0)</f>
        <v>5.5486000000000004</v>
      </c>
      <c r="E10" s="66">
        <f t="shared" si="0"/>
        <v>5</v>
      </c>
      <c r="F10" s="65">
        <f>VLOOKUP($A10,'Return Data'!$B$7:$R$2843,11,0)</f>
        <v>22.4741</v>
      </c>
      <c r="G10" s="66">
        <f t="shared" si="1"/>
        <v>21</v>
      </c>
      <c r="H10" s="65">
        <f>VLOOKUP($A10,'Return Data'!$B$7:$R$2843,12,0)</f>
        <v>34.936199999999999</v>
      </c>
      <c r="I10" s="66">
        <f t="shared" si="2"/>
        <v>21</v>
      </c>
      <c r="J10" s="65">
        <f>VLOOKUP($A10,'Return Data'!$B$7:$R$2843,13,0)</f>
        <v>60.727800000000002</v>
      </c>
      <c r="K10" s="66">
        <f t="shared" si="3"/>
        <v>22</v>
      </c>
      <c r="L10" s="65">
        <f>VLOOKUP($A10,'Return Data'!$B$7:$R$2843,17,0)</f>
        <v>21.195900000000002</v>
      </c>
      <c r="M10" s="66">
        <f t="shared" si="4"/>
        <v>9</v>
      </c>
      <c r="N10" s="65">
        <f>VLOOKUP($A10,'Return Data'!$B$7:$R$2843,14,0)</f>
        <v>7.92</v>
      </c>
      <c r="O10" s="66">
        <f t="shared" ref="O10:O34" si="6">RANK(N10,N$8:N$34,0)</f>
        <v>21</v>
      </c>
      <c r="P10" s="65">
        <f>VLOOKUP($A10,'Return Data'!$B$7:$R$2843,15,0)</f>
        <v>13.055400000000001</v>
      </c>
      <c r="Q10" s="66">
        <f t="shared" ref="Q10:Q34" si="7">RANK(P10,P$8:P$34,0)</f>
        <v>18</v>
      </c>
      <c r="R10" s="65">
        <f>VLOOKUP($A10,'Return Data'!$B$7:$R$2843,16,0)</f>
        <v>12.886100000000001</v>
      </c>
      <c r="S10" s="67">
        <f t="shared" si="5"/>
        <v>24</v>
      </c>
    </row>
    <row r="11" spans="1:20" x14ac:dyDescent="0.3">
      <c r="A11" s="63" t="s">
        <v>904</v>
      </c>
      <c r="B11" s="64">
        <f>VLOOKUP($A11,'Return Data'!$B$7:$R$2843,3,0)</f>
        <v>44326</v>
      </c>
      <c r="C11" s="65">
        <f>VLOOKUP($A11,'Return Data'!$B$7:$R$2843,4,0)</f>
        <v>143.78</v>
      </c>
      <c r="D11" s="65">
        <f>VLOOKUP($A11,'Return Data'!$B$7:$R$2843,10,0)</f>
        <v>1.3676999999999999</v>
      </c>
      <c r="E11" s="66">
        <f t="shared" si="0"/>
        <v>22</v>
      </c>
      <c r="F11" s="65">
        <f>VLOOKUP($A11,'Return Data'!$B$7:$R$2843,11,0)</f>
        <v>21.8371</v>
      </c>
      <c r="G11" s="66">
        <f t="shared" si="1"/>
        <v>23</v>
      </c>
      <c r="H11" s="65">
        <f>VLOOKUP($A11,'Return Data'!$B$7:$R$2843,12,0)</f>
        <v>36.8551</v>
      </c>
      <c r="I11" s="66">
        <f t="shared" si="2"/>
        <v>19</v>
      </c>
      <c r="J11" s="65">
        <f>VLOOKUP($A11,'Return Data'!$B$7:$R$2843,13,0)</f>
        <v>66.759500000000003</v>
      </c>
      <c r="K11" s="66">
        <f t="shared" si="3"/>
        <v>16</v>
      </c>
      <c r="L11" s="65">
        <f>VLOOKUP($A11,'Return Data'!$B$7:$R$2843,17,0)</f>
        <v>21.509399999999999</v>
      </c>
      <c r="M11" s="66">
        <f t="shared" si="4"/>
        <v>7</v>
      </c>
      <c r="N11" s="65">
        <f>VLOOKUP($A11,'Return Data'!$B$7:$R$2843,14,0)</f>
        <v>13.0883</v>
      </c>
      <c r="O11" s="66">
        <f t="shared" si="6"/>
        <v>7</v>
      </c>
      <c r="P11" s="65">
        <f>VLOOKUP($A11,'Return Data'!$B$7:$R$2843,15,0)</f>
        <v>18.563300000000002</v>
      </c>
      <c r="Q11" s="66">
        <f t="shared" si="7"/>
        <v>2</v>
      </c>
      <c r="R11" s="65">
        <f>VLOOKUP($A11,'Return Data'!$B$7:$R$2843,16,0)</f>
        <v>21.7608</v>
      </c>
      <c r="S11" s="67">
        <f t="shared" si="5"/>
        <v>6</v>
      </c>
    </row>
    <row r="12" spans="1:20" x14ac:dyDescent="0.3">
      <c r="A12" s="63" t="s">
        <v>906</v>
      </c>
      <c r="B12" s="64">
        <f>VLOOKUP($A12,'Return Data'!$B$7:$R$2843,3,0)</f>
        <v>44326</v>
      </c>
      <c r="C12" s="65">
        <f>VLOOKUP($A12,'Return Data'!$B$7:$R$2843,4,0)</f>
        <v>331.28800000000001</v>
      </c>
      <c r="D12" s="65">
        <f>VLOOKUP($A12,'Return Data'!$B$7:$R$2843,10,0)</f>
        <v>4.9785000000000004</v>
      </c>
      <c r="E12" s="66">
        <f t="shared" si="0"/>
        <v>8</v>
      </c>
      <c r="F12" s="65">
        <f>VLOOKUP($A12,'Return Data'!$B$7:$R$2843,11,0)</f>
        <v>29.392199999999999</v>
      </c>
      <c r="G12" s="66">
        <f t="shared" si="1"/>
        <v>7</v>
      </c>
      <c r="H12" s="65">
        <f>VLOOKUP($A12,'Return Data'!$B$7:$R$2843,12,0)</f>
        <v>41.198900000000002</v>
      </c>
      <c r="I12" s="66">
        <f t="shared" si="2"/>
        <v>10</v>
      </c>
      <c r="J12" s="65">
        <f>VLOOKUP($A12,'Return Data'!$B$7:$R$2843,13,0)</f>
        <v>71.897599999999997</v>
      </c>
      <c r="K12" s="66">
        <f t="shared" si="3"/>
        <v>8</v>
      </c>
      <c r="L12" s="65">
        <f>VLOOKUP($A12,'Return Data'!$B$7:$R$2843,17,0)</f>
        <v>21.838699999999999</v>
      </c>
      <c r="M12" s="66">
        <f t="shared" si="4"/>
        <v>6</v>
      </c>
      <c r="N12" s="65">
        <f>VLOOKUP($A12,'Return Data'!$B$7:$R$2843,14,0)</f>
        <v>13.1218</v>
      </c>
      <c r="O12" s="66">
        <f t="shared" si="6"/>
        <v>6</v>
      </c>
      <c r="P12" s="65">
        <f>VLOOKUP($A12,'Return Data'!$B$7:$R$2843,15,0)</f>
        <v>17.165900000000001</v>
      </c>
      <c r="Q12" s="66">
        <f t="shared" si="7"/>
        <v>4</v>
      </c>
      <c r="R12" s="65">
        <f>VLOOKUP($A12,'Return Data'!$B$7:$R$2843,16,0)</f>
        <v>16.775400000000001</v>
      </c>
      <c r="S12" s="67">
        <f t="shared" si="5"/>
        <v>9</v>
      </c>
    </row>
    <row r="13" spans="1:20" x14ac:dyDescent="0.3">
      <c r="A13" s="63" t="s">
        <v>908</v>
      </c>
      <c r="B13" s="64">
        <f>VLOOKUP($A13,'Return Data'!$B$7:$R$2843,3,0)</f>
        <v>44326</v>
      </c>
      <c r="C13" s="65">
        <f>VLOOKUP($A13,'Return Data'!$B$7:$R$2843,4,0)</f>
        <v>48.274999999999999</v>
      </c>
      <c r="D13" s="65">
        <f>VLOOKUP($A13,'Return Data'!$B$7:$R$2843,10,0)</f>
        <v>2.4729000000000001</v>
      </c>
      <c r="E13" s="66">
        <f t="shared" si="0"/>
        <v>18</v>
      </c>
      <c r="F13" s="65">
        <f>VLOOKUP($A13,'Return Data'!$B$7:$R$2843,11,0)</f>
        <v>26.669499999999999</v>
      </c>
      <c r="G13" s="66">
        <f t="shared" si="1"/>
        <v>12</v>
      </c>
      <c r="H13" s="65">
        <f>VLOOKUP($A13,'Return Data'!$B$7:$R$2843,12,0)</f>
        <v>38.426900000000003</v>
      </c>
      <c r="I13" s="66">
        <f t="shared" si="2"/>
        <v>15</v>
      </c>
      <c r="J13" s="65">
        <f>VLOOKUP($A13,'Return Data'!$B$7:$R$2843,13,0)</f>
        <v>67.400700000000001</v>
      </c>
      <c r="K13" s="66">
        <f t="shared" si="3"/>
        <v>15</v>
      </c>
      <c r="L13" s="65">
        <f>VLOOKUP($A13,'Return Data'!$B$7:$R$2843,17,0)</f>
        <v>22.631599999999999</v>
      </c>
      <c r="M13" s="66">
        <f t="shared" si="4"/>
        <v>5</v>
      </c>
      <c r="N13" s="65">
        <f>VLOOKUP($A13,'Return Data'!$B$7:$R$2843,14,0)</f>
        <v>13.7951</v>
      </c>
      <c r="O13" s="66">
        <f t="shared" si="6"/>
        <v>4</v>
      </c>
      <c r="P13" s="65">
        <f>VLOOKUP($A13,'Return Data'!$B$7:$R$2843,15,0)</f>
        <v>16.230499999999999</v>
      </c>
      <c r="Q13" s="66">
        <f t="shared" si="7"/>
        <v>8</v>
      </c>
      <c r="R13" s="65">
        <f>VLOOKUP($A13,'Return Data'!$B$7:$R$2843,16,0)</f>
        <v>15.6775</v>
      </c>
      <c r="S13" s="67">
        <f t="shared" si="5"/>
        <v>16</v>
      </c>
    </row>
    <row r="14" spans="1:20" x14ac:dyDescent="0.3">
      <c r="A14" s="63" t="s">
        <v>911</v>
      </c>
      <c r="B14" s="64">
        <f>VLOOKUP($A14,'Return Data'!$B$7:$R$2843,3,0)</f>
        <v>44326</v>
      </c>
      <c r="C14" s="65">
        <f>VLOOKUP($A14,'Return Data'!$B$7:$R$2843,4,0)</f>
        <v>108.17740000000001</v>
      </c>
      <c r="D14" s="65">
        <f>VLOOKUP($A14,'Return Data'!$B$7:$R$2843,10,0)</f>
        <v>2.5316000000000001</v>
      </c>
      <c r="E14" s="66">
        <f t="shared" si="0"/>
        <v>16</v>
      </c>
      <c r="F14" s="65">
        <f>VLOOKUP($A14,'Return Data'!$B$7:$R$2843,11,0)</f>
        <v>29.145099999999999</v>
      </c>
      <c r="G14" s="66">
        <f t="shared" si="1"/>
        <v>9</v>
      </c>
      <c r="H14" s="65">
        <f>VLOOKUP($A14,'Return Data'!$B$7:$R$2843,12,0)</f>
        <v>48.115600000000001</v>
      </c>
      <c r="I14" s="66">
        <f t="shared" si="2"/>
        <v>1</v>
      </c>
      <c r="J14" s="65">
        <f>VLOOKUP($A14,'Return Data'!$B$7:$R$2843,13,0)</f>
        <v>82.920900000000003</v>
      </c>
      <c r="K14" s="66">
        <f t="shared" si="3"/>
        <v>1</v>
      </c>
      <c r="L14" s="65">
        <f>VLOOKUP($A14,'Return Data'!$B$7:$R$2843,17,0)</f>
        <v>15.9495</v>
      </c>
      <c r="M14" s="66">
        <f t="shared" si="4"/>
        <v>22</v>
      </c>
      <c r="N14" s="65">
        <f>VLOOKUP($A14,'Return Data'!$B$7:$R$2843,14,0)</f>
        <v>8.9626000000000001</v>
      </c>
      <c r="O14" s="66">
        <f t="shared" si="6"/>
        <v>19</v>
      </c>
      <c r="P14" s="65">
        <f>VLOOKUP($A14,'Return Data'!$B$7:$R$2843,15,0)</f>
        <v>11.619400000000001</v>
      </c>
      <c r="Q14" s="66">
        <f t="shared" si="7"/>
        <v>21</v>
      </c>
      <c r="R14" s="65">
        <f>VLOOKUP($A14,'Return Data'!$B$7:$R$2843,16,0)</f>
        <v>14.1877</v>
      </c>
      <c r="S14" s="67">
        <f t="shared" si="5"/>
        <v>19</v>
      </c>
    </row>
    <row r="15" spans="1:20" x14ac:dyDescent="0.3">
      <c r="A15" s="63" t="s">
        <v>912</v>
      </c>
      <c r="B15" s="64">
        <f>VLOOKUP($A15,'Return Data'!$B$7:$R$2843,3,0)</f>
        <v>44326</v>
      </c>
      <c r="C15" s="65">
        <f>VLOOKUP($A15,'Return Data'!$B$7:$R$2843,4,0)</f>
        <v>153.78700000000001</v>
      </c>
      <c r="D15" s="65">
        <f>VLOOKUP($A15,'Return Data'!$B$7:$R$2843,10,0)</f>
        <v>4.1071</v>
      </c>
      <c r="E15" s="66">
        <f t="shared" si="0"/>
        <v>9</v>
      </c>
      <c r="F15" s="65">
        <f>VLOOKUP($A15,'Return Data'!$B$7:$R$2843,11,0)</f>
        <v>32.515599999999999</v>
      </c>
      <c r="G15" s="66">
        <f t="shared" si="1"/>
        <v>3</v>
      </c>
      <c r="H15" s="65">
        <f>VLOOKUP($A15,'Return Data'!$B$7:$R$2843,12,0)</f>
        <v>43.228200000000001</v>
      </c>
      <c r="I15" s="66">
        <f t="shared" si="2"/>
        <v>5</v>
      </c>
      <c r="J15" s="65">
        <f>VLOOKUP($A15,'Return Data'!$B$7:$R$2843,13,0)</f>
        <v>76.278400000000005</v>
      </c>
      <c r="K15" s="66">
        <f t="shared" si="3"/>
        <v>4</v>
      </c>
      <c r="L15" s="65">
        <f>VLOOKUP($A15,'Return Data'!$B$7:$R$2843,17,0)</f>
        <v>17.9176</v>
      </c>
      <c r="M15" s="66">
        <f t="shared" si="4"/>
        <v>16</v>
      </c>
      <c r="N15" s="65">
        <f>VLOOKUP($A15,'Return Data'!$B$7:$R$2843,14,0)</f>
        <v>11.466100000000001</v>
      </c>
      <c r="O15" s="66">
        <f t="shared" si="6"/>
        <v>11</v>
      </c>
      <c r="P15" s="65">
        <f>VLOOKUP($A15,'Return Data'!$B$7:$R$2843,15,0)</f>
        <v>13.075799999999999</v>
      </c>
      <c r="Q15" s="66">
        <f t="shared" si="7"/>
        <v>17</v>
      </c>
      <c r="R15" s="65">
        <f>VLOOKUP($A15,'Return Data'!$B$7:$R$2843,16,0)</f>
        <v>10.465199999999999</v>
      </c>
      <c r="S15" s="67">
        <f t="shared" si="5"/>
        <v>27</v>
      </c>
    </row>
    <row r="16" spans="1:20" x14ac:dyDescent="0.3">
      <c r="A16" s="63" t="s">
        <v>914</v>
      </c>
      <c r="B16" s="64">
        <f>VLOOKUP($A16,'Return Data'!$B$7:$R$2843,3,0)</f>
        <v>44326</v>
      </c>
      <c r="C16" s="65">
        <f>VLOOKUP($A16,'Return Data'!$B$7:$R$2843,4,0)</f>
        <v>13.6393</v>
      </c>
      <c r="D16" s="65">
        <f>VLOOKUP($A16,'Return Data'!$B$7:$R$2843,10,0)</f>
        <v>0.95109999999999995</v>
      </c>
      <c r="E16" s="66">
        <f t="shared" si="0"/>
        <v>24</v>
      </c>
      <c r="F16" s="65">
        <f>VLOOKUP($A16,'Return Data'!$B$7:$R$2843,11,0)</f>
        <v>22.902000000000001</v>
      </c>
      <c r="G16" s="66">
        <f t="shared" si="1"/>
        <v>20</v>
      </c>
      <c r="H16" s="65">
        <f>VLOOKUP($A16,'Return Data'!$B$7:$R$2843,12,0)</f>
        <v>37.9114</v>
      </c>
      <c r="I16" s="66">
        <f t="shared" si="2"/>
        <v>16</v>
      </c>
      <c r="J16" s="65">
        <f>VLOOKUP($A16,'Return Data'!$B$7:$R$2843,13,0)</f>
        <v>64.382400000000004</v>
      </c>
      <c r="K16" s="66">
        <f t="shared" si="3"/>
        <v>18</v>
      </c>
      <c r="L16" s="65">
        <f>VLOOKUP($A16,'Return Data'!$B$7:$R$2843,17,0)</f>
        <v>19.142900000000001</v>
      </c>
      <c r="M16" s="66">
        <f t="shared" si="4"/>
        <v>13</v>
      </c>
      <c r="N16" s="65"/>
      <c r="O16" s="66"/>
      <c r="P16" s="65"/>
      <c r="Q16" s="66"/>
      <c r="R16" s="65">
        <f>VLOOKUP($A16,'Return Data'!$B$7:$R$2843,16,0)</f>
        <v>15.761699999999999</v>
      </c>
      <c r="S16" s="67">
        <f t="shared" si="5"/>
        <v>15</v>
      </c>
    </row>
    <row r="17" spans="1:19" x14ac:dyDescent="0.3">
      <c r="A17" s="63" t="s">
        <v>917</v>
      </c>
      <c r="B17" s="64">
        <f>VLOOKUP($A17,'Return Data'!$B$7:$R$2843,3,0)</f>
        <v>44326</v>
      </c>
      <c r="C17" s="65">
        <f>VLOOKUP($A17,'Return Data'!$B$7:$R$2843,4,0)</f>
        <v>461.71</v>
      </c>
      <c r="D17" s="65">
        <f>VLOOKUP($A17,'Return Data'!$B$7:$R$2843,10,0)</f>
        <v>5.4565999999999999</v>
      </c>
      <c r="E17" s="66">
        <f t="shared" si="0"/>
        <v>7</v>
      </c>
      <c r="F17" s="65">
        <f>VLOOKUP($A17,'Return Data'!$B$7:$R$2843,11,0)</f>
        <v>31.616299999999999</v>
      </c>
      <c r="G17" s="66">
        <f t="shared" si="1"/>
        <v>5</v>
      </c>
      <c r="H17" s="65">
        <f>VLOOKUP($A17,'Return Data'!$B$7:$R$2843,12,0)</f>
        <v>43.624600000000001</v>
      </c>
      <c r="I17" s="66">
        <f t="shared" si="2"/>
        <v>4</v>
      </c>
      <c r="J17" s="65">
        <f>VLOOKUP($A17,'Return Data'!$B$7:$R$2843,13,0)</f>
        <v>72.976900000000001</v>
      </c>
      <c r="K17" s="66">
        <f t="shared" si="3"/>
        <v>7</v>
      </c>
      <c r="L17" s="65">
        <f>VLOOKUP($A17,'Return Data'!$B$7:$R$2843,17,0)</f>
        <v>17.493600000000001</v>
      </c>
      <c r="M17" s="66">
        <f t="shared" si="4"/>
        <v>19</v>
      </c>
      <c r="N17" s="65">
        <f>VLOOKUP($A17,'Return Data'!$B$7:$R$2843,14,0)</f>
        <v>10.978300000000001</v>
      </c>
      <c r="O17" s="66">
        <f t="shared" si="6"/>
        <v>13</v>
      </c>
      <c r="P17" s="65">
        <f>VLOOKUP($A17,'Return Data'!$B$7:$R$2843,15,0)</f>
        <v>14.6539</v>
      </c>
      <c r="Q17" s="66">
        <f t="shared" si="7"/>
        <v>16</v>
      </c>
      <c r="R17" s="65">
        <f>VLOOKUP($A17,'Return Data'!$B$7:$R$2843,16,0)</f>
        <v>14.0107</v>
      </c>
      <c r="S17" s="67">
        <f t="shared" si="5"/>
        <v>20</v>
      </c>
    </row>
    <row r="18" spans="1:19" x14ac:dyDescent="0.3">
      <c r="A18" s="63" t="s">
        <v>918</v>
      </c>
      <c r="B18" s="64">
        <f>VLOOKUP($A18,'Return Data'!$B$7:$R$2843,3,0)</f>
        <v>44326</v>
      </c>
      <c r="C18" s="65">
        <f>VLOOKUP($A18,'Return Data'!$B$7:$R$2843,4,0)</f>
        <v>64.88</v>
      </c>
      <c r="D18" s="65">
        <f>VLOOKUP($A18,'Return Data'!$B$7:$R$2843,10,0)</f>
        <v>3.1315</v>
      </c>
      <c r="E18" s="66">
        <f t="shared" si="0"/>
        <v>13</v>
      </c>
      <c r="F18" s="65">
        <f>VLOOKUP($A18,'Return Data'!$B$7:$R$2843,11,0)</f>
        <v>26.521100000000001</v>
      </c>
      <c r="G18" s="66">
        <f t="shared" si="1"/>
        <v>14</v>
      </c>
      <c r="H18" s="65">
        <f>VLOOKUP($A18,'Return Data'!$B$7:$R$2843,12,0)</f>
        <v>39.737200000000001</v>
      </c>
      <c r="I18" s="66">
        <f t="shared" si="2"/>
        <v>14</v>
      </c>
      <c r="J18" s="65">
        <f>VLOOKUP($A18,'Return Data'!$B$7:$R$2843,13,0)</f>
        <v>73.198099999999997</v>
      </c>
      <c r="K18" s="66">
        <f t="shared" si="3"/>
        <v>5</v>
      </c>
      <c r="L18" s="65">
        <f>VLOOKUP($A18,'Return Data'!$B$7:$R$2843,17,0)</f>
        <v>17.6783</v>
      </c>
      <c r="M18" s="66">
        <f t="shared" si="4"/>
        <v>18</v>
      </c>
      <c r="N18" s="65">
        <f>VLOOKUP($A18,'Return Data'!$B$7:$R$2843,14,0)</f>
        <v>10.1129</v>
      </c>
      <c r="O18" s="66">
        <f t="shared" si="6"/>
        <v>17</v>
      </c>
      <c r="P18" s="65">
        <f>VLOOKUP($A18,'Return Data'!$B$7:$R$2843,15,0)</f>
        <v>15.4976</v>
      </c>
      <c r="Q18" s="66">
        <f t="shared" si="7"/>
        <v>11</v>
      </c>
      <c r="R18" s="65">
        <f>VLOOKUP($A18,'Return Data'!$B$7:$R$2843,16,0)</f>
        <v>13.3249</v>
      </c>
      <c r="S18" s="67">
        <f t="shared" si="5"/>
        <v>22</v>
      </c>
    </row>
    <row r="19" spans="1:19" x14ac:dyDescent="0.3">
      <c r="A19" s="63" t="s">
        <v>921</v>
      </c>
      <c r="B19" s="64">
        <f>VLOOKUP($A19,'Return Data'!$B$7:$R$2843,3,0)</f>
        <v>44326</v>
      </c>
      <c r="C19" s="65">
        <f>VLOOKUP($A19,'Return Data'!$B$7:$R$2843,4,0)</f>
        <v>49.37</v>
      </c>
      <c r="D19" s="65">
        <f>VLOOKUP($A19,'Return Data'!$B$7:$R$2843,10,0)</f>
        <v>-1.3586</v>
      </c>
      <c r="E19" s="66">
        <f t="shared" si="0"/>
        <v>27</v>
      </c>
      <c r="F19" s="65">
        <f>VLOOKUP($A19,'Return Data'!$B$7:$R$2843,11,0)</f>
        <v>18.906600000000001</v>
      </c>
      <c r="G19" s="66">
        <f t="shared" si="1"/>
        <v>25</v>
      </c>
      <c r="H19" s="65">
        <f>VLOOKUP($A19,'Return Data'!$B$7:$R$2843,12,0)</f>
        <v>30.781500000000001</v>
      </c>
      <c r="I19" s="66">
        <f t="shared" si="2"/>
        <v>25</v>
      </c>
      <c r="J19" s="65">
        <f>VLOOKUP($A19,'Return Data'!$B$7:$R$2843,13,0)</f>
        <v>54.862000000000002</v>
      </c>
      <c r="K19" s="66">
        <f t="shared" si="3"/>
        <v>26</v>
      </c>
      <c r="L19" s="65">
        <f>VLOOKUP($A19,'Return Data'!$B$7:$R$2843,17,0)</f>
        <v>16.967500000000001</v>
      </c>
      <c r="M19" s="66">
        <f t="shared" si="4"/>
        <v>20</v>
      </c>
      <c r="N19" s="65">
        <f>VLOOKUP($A19,'Return Data'!$B$7:$R$2843,14,0)</f>
        <v>11.008800000000001</v>
      </c>
      <c r="O19" s="66">
        <f t="shared" si="6"/>
        <v>12</v>
      </c>
      <c r="P19" s="65">
        <f>VLOOKUP($A19,'Return Data'!$B$7:$R$2843,15,0)</f>
        <v>16.134799999999998</v>
      </c>
      <c r="Q19" s="66">
        <f t="shared" si="7"/>
        <v>9</v>
      </c>
      <c r="R19" s="65">
        <f>VLOOKUP($A19,'Return Data'!$B$7:$R$2843,16,0)</f>
        <v>16.5139</v>
      </c>
      <c r="S19" s="67">
        <f t="shared" si="5"/>
        <v>11</v>
      </c>
    </row>
    <row r="20" spans="1:19" x14ac:dyDescent="0.3">
      <c r="A20" s="63" t="s">
        <v>923</v>
      </c>
      <c r="B20" s="64">
        <f>VLOOKUP($A20,'Return Data'!$B$7:$R$2843,3,0)</f>
        <v>44326</v>
      </c>
      <c r="C20" s="65">
        <f>VLOOKUP($A20,'Return Data'!$B$7:$R$2843,4,0)</f>
        <v>181.87700000000001</v>
      </c>
      <c r="D20" s="65">
        <f>VLOOKUP($A20,'Return Data'!$B$7:$R$2843,10,0)</f>
        <v>3.6951000000000001</v>
      </c>
      <c r="E20" s="66">
        <f t="shared" si="0"/>
        <v>11</v>
      </c>
      <c r="F20" s="65">
        <f>VLOOKUP($A20,'Return Data'!$B$7:$R$2843,11,0)</f>
        <v>25.3123</v>
      </c>
      <c r="G20" s="66">
        <f t="shared" si="1"/>
        <v>17</v>
      </c>
      <c r="H20" s="65">
        <f>VLOOKUP($A20,'Return Data'!$B$7:$R$2843,12,0)</f>
        <v>36.5105</v>
      </c>
      <c r="I20" s="66">
        <f t="shared" si="2"/>
        <v>20</v>
      </c>
      <c r="J20" s="65">
        <f>VLOOKUP($A20,'Return Data'!$B$7:$R$2843,13,0)</f>
        <v>64.260099999999994</v>
      </c>
      <c r="K20" s="66">
        <f t="shared" si="3"/>
        <v>19</v>
      </c>
      <c r="L20" s="65">
        <f>VLOOKUP($A20,'Return Data'!$B$7:$R$2843,17,0)</f>
        <v>21.285499999999999</v>
      </c>
      <c r="M20" s="66">
        <f t="shared" si="4"/>
        <v>8</v>
      </c>
      <c r="N20" s="65">
        <f>VLOOKUP($A20,'Return Data'!$B$7:$R$2843,14,0)</f>
        <v>14.5585</v>
      </c>
      <c r="O20" s="66">
        <f t="shared" si="6"/>
        <v>3</v>
      </c>
      <c r="P20" s="65">
        <f>VLOOKUP($A20,'Return Data'!$B$7:$R$2843,15,0)</f>
        <v>17.1312</v>
      </c>
      <c r="Q20" s="66">
        <f t="shared" si="7"/>
        <v>5</v>
      </c>
      <c r="R20" s="65">
        <f>VLOOKUP($A20,'Return Data'!$B$7:$R$2843,16,0)</f>
        <v>16.495799999999999</v>
      </c>
      <c r="S20" s="67">
        <f t="shared" si="5"/>
        <v>12</v>
      </c>
    </row>
    <row r="21" spans="1:19" x14ac:dyDescent="0.3">
      <c r="A21" s="63" t="s">
        <v>924</v>
      </c>
      <c r="B21" s="64">
        <f>VLOOKUP($A21,'Return Data'!$B$7:$R$2843,3,0)</f>
        <v>44326</v>
      </c>
      <c r="C21" s="65">
        <f>VLOOKUP($A21,'Return Data'!$B$7:$R$2843,4,0)</f>
        <v>63.08</v>
      </c>
      <c r="D21" s="65">
        <f>VLOOKUP($A21,'Return Data'!$B$7:$R$2843,10,0)</f>
        <v>2.6257999999999999</v>
      </c>
      <c r="E21" s="66">
        <f t="shared" si="0"/>
        <v>15</v>
      </c>
      <c r="F21" s="65">
        <f>VLOOKUP($A21,'Return Data'!$B$7:$R$2843,11,0)</f>
        <v>18.273499999999999</v>
      </c>
      <c r="G21" s="66">
        <f t="shared" si="1"/>
        <v>26</v>
      </c>
      <c r="H21" s="65">
        <f>VLOOKUP($A21,'Return Data'!$B$7:$R$2843,12,0)</f>
        <v>27.834599999999998</v>
      </c>
      <c r="I21" s="66">
        <f t="shared" si="2"/>
        <v>27</v>
      </c>
      <c r="J21" s="65">
        <f>VLOOKUP($A21,'Return Data'!$B$7:$R$2843,13,0)</f>
        <v>52.088000000000001</v>
      </c>
      <c r="K21" s="66">
        <f t="shared" si="3"/>
        <v>27</v>
      </c>
      <c r="L21" s="65">
        <f>VLOOKUP($A21,'Return Data'!$B$7:$R$2843,17,0)</f>
        <v>15.364599999999999</v>
      </c>
      <c r="M21" s="66">
        <f t="shared" si="4"/>
        <v>24</v>
      </c>
      <c r="N21" s="65">
        <f>VLOOKUP($A21,'Return Data'!$B$7:$R$2843,14,0)</f>
        <v>6.3913000000000002</v>
      </c>
      <c r="O21" s="66">
        <f t="shared" si="6"/>
        <v>22</v>
      </c>
      <c r="P21" s="65">
        <f>VLOOKUP($A21,'Return Data'!$B$7:$R$2843,15,0)</f>
        <v>12.826499999999999</v>
      </c>
      <c r="Q21" s="66">
        <f t="shared" si="7"/>
        <v>19</v>
      </c>
      <c r="R21" s="65">
        <f>VLOOKUP($A21,'Return Data'!$B$7:$R$2843,16,0)</f>
        <v>13.7204</v>
      </c>
      <c r="S21" s="67">
        <f t="shared" si="5"/>
        <v>21</v>
      </c>
    </row>
    <row r="22" spans="1:19" x14ac:dyDescent="0.3">
      <c r="A22" s="63" t="s">
        <v>926</v>
      </c>
      <c r="B22" s="64">
        <f>VLOOKUP($A22,'Return Data'!$B$7:$R$2843,3,0)</f>
        <v>44326</v>
      </c>
      <c r="C22" s="65">
        <f>VLOOKUP($A22,'Return Data'!$B$7:$R$2843,4,0)</f>
        <v>21.3032</v>
      </c>
      <c r="D22" s="65">
        <f>VLOOKUP($A22,'Return Data'!$B$7:$R$2843,10,0)</f>
        <v>2.4759000000000002</v>
      </c>
      <c r="E22" s="66">
        <f t="shared" si="0"/>
        <v>17</v>
      </c>
      <c r="F22" s="65">
        <f>VLOOKUP($A22,'Return Data'!$B$7:$R$2843,11,0)</f>
        <v>19.528500000000001</v>
      </c>
      <c r="G22" s="66">
        <f t="shared" si="1"/>
        <v>24</v>
      </c>
      <c r="H22" s="65">
        <f>VLOOKUP($A22,'Return Data'!$B$7:$R$2843,12,0)</f>
        <v>32.253900000000002</v>
      </c>
      <c r="I22" s="66">
        <f t="shared" si="2"/>
        <v>24</v>
      </c>
      <c r="J22" s="65">
        <f>VLOOKUP($A22,'Return Data'!$B$7:$R$2843,13,0)</f>
        <v>58.000399999999999</v>
      </c>
      <c r="K22" s="66">
        <f t="shared" si="3"/>
        <v>25</v>
      </c>
      <c r="L22" s="65">
        <f>VLOOKUP($A22,'Return Data'!$B$7:$R$2843,17,0)</f>
        <v>19.393999999999998</v>
      </c>
      <c r="M22" s="66">
        <f t="shared" si="4"/>
        <v>11</v>
      </c>
      <c r="N22" s="65">
        <f>VLOOKUP($A22,'Return Data'!$B$7:$R$2843,14,0)</f>
        <v>10.953200000000001</v>
      </c>
      <c r="O22" s="66">
        <f t="shared" si="6"/>
        <v>14</v>
      </c>
      <c r="P22" s="65">
        <f>VLOOKUP($A22,'Return Data'!$B$7:$R$2843,15,0)</f>
        <v>16.840199999999999</v>
      </c>
      <c r="Q22" s="66">
        <f t="shared" si="7"/>
        <v>6</v>
      </c>
      <c r="R22" s="65">
        <f>VLOOKUP($A22,'Return Data'!$B$7:$R$2843,16,0)</f>
        <v>12.954800000000001</v>
      </c>
      <c r="S22" s="67">
        <f t="shared" si="5"/>
        <v>23</v>
      </c>
    </row>
    <row r="23" spans="1:19" x14ac:dyDescent="0.3">
      <c r="A23" s="63" t="s">
        <v>928</v>
      </c>
      <c r="B23" s="64">
        <f>VLOOKUP($A23,'Return Data'!$B$7:$R$2843,3,0)</f>
        <v>44326</v>
      </c>
      <c r="C23" s="65">
        <f>VLOOKUP($A23,'Return Data'!$B$7:$R$2843,4,0)</f>
        <v>13.9535</v>
      </c>
      <c r="D23" s="65">
        <f>VLOOKUP($A23,'Return Data'!$B$7:$R$2843,10,0)</f>
        <v>5.5364000000000004</v>
      </c>
      <c r="E23" s="66">
        <f t="shared" si="0"/>
        <v>6</v>
      </c>
      <c r="F23" s="65">
        <f>VLOOKUP($A23,'Return Data'!$B$7:$R$2843,11,0)</f>
        <v>31.766100000000002</v>
      </c>
      <c r="G23" s="66">
        <f t="shared" si="1"/>
        <v>4</v>
      </c>
      <c r="H23" s="65">
        <f>VLOOKUP($A23,'Return Data'!$B$7:$R$2843,12,0)</f>
        <v>41.546399999999998</v>
      </c>
      <c r="I23" s="66">
        <f t="shared" si="2"/>
        <v>9</v>
      </c>
      <c r="J23" s="65">
        <f>VLOOKUP($A23,'Return Data'!$B$7:$R$2843,13,0)</f>
        <v>70.208200000000005</v>
      </c>
      <c r="K23" s="66">
        <f t="shared" si="3"/>
        <v>11</v>
      </c>
      <c r="L23" s="65"/>
      <c r="M23" s="66"/>
      <c r="N23" s="65"/>
      <c r="O23" s="66"/>
      <c r="P23" s="65"/>
      <c r="Q23" s="66"/>
      <c r="R23" s="65">
        <f>VLOOKUP($A23,'Return Data'!$B$7:$R$2843,16,0)</f>
        <v>27.719200000000001</v>
      </c>
      <c r="S23" s="67">
        <f t="shared" si="5"/>
        <v>1</v>
      </c>
    </row>
    <row r="24" spans="1:19" x14ac:dyDescent="0.3">
      <c r="A24" s="63" t="s">
        <v>930</v>
      </c>
      <c r="B24" s="64">
        <f>VLOOKUP($A24,'Return Data'!$B$7:$R$2843,3,0)</f>
        <v>44326</v>
      </c>
      <c r="C24" s="65">
        <f>VLOOKUP($A24,'Return Data'!$B$7:$R$2843,4,0)</f>
        <v>88.158000000000001</v>
      </c>
      <c r="D24" s="65">
        <f>VLOOKUP($A24,'Return Data'!$B$7:$R$2843,10,0)</f>
        <v>3.8913000000000002</v>
      </c>
      <c r="E24" s="66">
        <f t="shared" si="0"/>
        <v>10</v>
      </c>
      <c r="F24" s="65">
        <f>VLOOKUP($A24,'Return Data'!$B$7:$R$2843,11,0)</f>
        <v>28.581399999999999</v>
      </c>
      <c r="G24" s="66">
        <f t="shared" si="1"/>
        <v>10</v>
      </c>
      <c r="H24" s="65">
        <f>VLOOKUP($A24,'Return Data'!$B$7:$R$2843,12,0)</f>
        <v>44.803800000000003</v>
      </c>
      <c r="I24" s="66">
        <f t="shared" si="2"/>
        <v>3</v>
      </c>
      <c r="J24" s="65">
        <f>VLOOKUP($A24,'Return Data'!$B$7:$R$2843,13,0)</f>
        <v>79.716200000000001</v>
      </c>
      <c r="K24" s="66">
        <f t="shared" si="3"/>
        <v>3</v>
      </c>
      <c r="L24" s="65">
        <f>VLOOKUP($A24,'Return Data'!$B$7:$R$2843,17,0)</f>
        <v>27.609500000000001</v>
      </c>
      <c r="M24" s="66">
        <f t="shared" si="4"/>
        <v>3</v>
      </c>
      <c r="N24" s="65">
        <f>VLOOKUP($A24,'Return Data'!$B$7:$R$2843,14,0)</f>
        <v>18.857399999999998</v>
      </c>
      <c r="O24" s="66">
        <f t="shared" si="6"/>
        <v>1</v>
      </c>
      <c r="P24" s="65">
        <f>VLOOKUP($A24,'Return Data'!$B$7:$R$2843,15,0)</f>
        <v>22.348299999999998</v>
      </c>
      <c r="Q24" s="66">
        <f t="shared" si="7"/>
        <v>1</v>
      </c>
      <c r="R24" s="65">
        <f>VLOOKUP($A24,'Return Data'!$B$7:$R$2843,16,0)</f>
        <v>24.603000000000002</v>
      </c>
      <c r="S24" s="67">
        <f t="shared" si="5"/>
        <v>3</v>
      </c>
    </row>
    <row r="25" spans="1:19" x14ac:dyDescent="0.3">
      <c r="A25" s="63" t="s">
        <v>932</v>
      </c>
      <c r="B25" s="64">
        <f>VLOOKUP($A25,'Return Data'!$B$7:$R$2843,3,0)</f>
        <v>44326</v>
      </c>
      <c r="C25" s="65">
        <f>VLOOKUP($A25,'Return Data'!$B$7:$R$2843,4,0)</f>
        <v>13.724399999999999</v>
      </c>
      <c r="D25" s="65">
        <f>VLOOKUP($A25,'Return Data'!$B$7:$R$2843,10,0)</f>
        <v>2.3995000000000002</v>
      </c>
      <c r="E25" s="66">
        <f t="shared" si="0"/>
        <v>19</v>
      </c>
      <c r="F25" s="65">
        <f>VLOOKUP($A25,'Return Data'!$B$7:$R$2843,11,0)</f>
        <v>26.3931</v>
      </c>
      <c r="G25" s="66">
        <f t="shared" si="1"/>
        <v>15</v>
      </c>
      <c r="H25" s="65">
        <f>VLOOKUP($A25,'Return Data'!$B$7:$R$2843,12,0)</f>
        <v>41.693199999999997</v>
      </c>
      <c r="I25" s="66">
        <f t="shared" si="2"/>
        <v>7</v>
      </c>
      <c r="J25" s="65">
        <f>VLOOKUP($A25,'Return Data'!$B$7:$R$2843,13,0)</f>
        <v>66.31</v>
      </c>
      <c r="K25" s="66">
        <f t="shared" si="3"/>
        <v>17</v>
      </c>
      <c r="L25" s="65"/>
      <c r="M25" s="66"/>
      <c r="N25" s="65"/>
      <c r="O25" s="66"/>
      <c r="P25" s="65"/>
      <c r="Q25" s="66"/>
      <c r="R25" s="65">
        <f>VLOOKUP($A25,'Return Data'!$B$7:$R$2843,16,0)</f>
        <v>22.430599999999998</v>
      </c>
      <c r="S25" s="67">
        <f t="shared" si="5"/>
        <v>4</v>
      </c>
    </row>
    <row r="26" spans="1:19" x14ac:dyDescent="0.3">
      <c r="A26" s="63" t="s">
        <v>2021</v>
      </c>
      <c r="B26" s="64">
        <f>VLOOKUP($A26,'Return Data'!$B$7:$R$2843,3,0)</f>
        <v>44326</v>
      </c>
      <c r="C26" s="65">
        <f>VLOOKUP($A26,'Return Data'!$B$7:$R$2843,4,0)</f>
        <v>21.791699999999999</v>
      </c>
      <c r="D26" s="65">
        <f>VLOOKUP($A26,'Return Data'!$B$7:$R$2843,10,0)</f>
        <v>5.7469999999999999</v>
      </c>
      <c r="E26" s="66">
        <f t="shared" si="0"/>
        <v>4</v>
      </c>
      <c r="F26" s="65">
        <f>VLOOKUP($A26,'Return Data'!$B$7:$R$2843,11,0)</f>
        <v>29.284600000000001</v>
      </c>
      <c r="G26" s="66">
        <f t="shared" si="1"/>
        <v>8</v>
      </c>
      <c r="H26" s="65">
        <f>VLOOKUP($A26,'Return Data'!$B$7:$R$2843,12,0)</f>
        <v>39.816800000000001</v>
      </c>
      <c r="I26" s="66">
        <f t="shared" si="2"/>
        <v>13</v>
      </c>
      <c r="J26" s="65">
        <f>VLOOKUP($A26,'Return Data'!$B$7:$R$2843,13,0)</f>
        <v>68.232799999999997</v>
      </c>
      <c r="K26" s="66">
        <f t="shared" si="3"/>
        <v>14</v>
      </c>
      <c r="L26" s="65">
        <f>VLOOKUP($A26,'Return Data'!$B$7:$R$2843,17,0)</f>
        <v>17.7532</v>
      </c>
      <c r="M26" s="66">
        <f t="shared" si="4"/>
        <v>17</v>
      </c>
      <c r="N26" s="65">
        <f>VLOOKUP($A26,'Return Data'!$B$7:$R$2843,14,0)</f>
        <v>12.18</v>
      </c>
      <c r="O26" s="66">
        <f t="shared" si="6"/>
        <v>9</v>
      </c>
      <c r="P26" s="65">
        <f>VLOOKUP($A26,'Return Data'!$B$7:$R$2843,15,0)</f>
        <v>15.4125</v>
      </c>
      <c r="Q26" s="66">
        <f t="shared" si="7"/>
        <v>12</v>
      </c>
      <c r="R26" s="65">
        <f>VLOOKUP($A26,'Return Data'!$B$7:$R$2843,16,0)</f>
        <v>15.4331</v>
      </c>
      <c r="S26" s="67">
        <f t="shared" si="5"/>
        <v>17</v>
      </c>
    </row>
    <row r="27" spans="1:19" x14ac:dyDescent="0.3">
      <c r="A27" s="63" t="s">
        <v>935</v>
      </c>
      <c r="B27" s="64">
        <f>VLOOKUP($A27,'Return Data'!$B$7:$R$2843,3,0)</f>
        <v>44326</v>
      </c>
      <c r="C27" s="65">
        <f>VLOOKUP($A27,'Return Data'!$B$7:$R$2843,4,0)</f>
        <v>717.37210000000005</v>
      </c>
      <c r="D27" s="65">
        <f>VLOOKUP($A27,'Return Data'!$B$7:$R$2843,10,0)</f>
        <v>1.3106</v>
      </c>
      <c r="E27" s="66">
        <f t="shared" si="0"/>
        <v>23</v>
      </c>
      <c r="F27" s="65">
        <f>VLOOKUP($A27,'Return Data'!$B$7:$R$2843,11,0)</f>
        <v>24.6251</v>
      </c>
      <c r="G27" s="66">
        <f t="shared" si="1"/>
        <v>18</v>
      </c>
      <c r="H27" s="65">
        <f>VLOOKUP($A27,'Return Data'!$B$7:$R$2843,12,0)</f>
        <v>37.847200000000001</v>
      </c>
      <c r="I27" s="66">
        <f t="shared" si="2"/>
        <v>17</v>
      </c>
      <c r="J27" s="65">
        <f>VLOOKUP($A27,'Return Data'!$B$7:$R$2843,13,0)</f>
        <v>71.380200000000002</v>
      </c>
      <c r="K27" s="66">
        <f t="shared" si="3"/>
        <v>10</v>
      </c>
      <c r="L27" s="65">
        <f>VLOOKUP($A27,'Return Data'!$B$7:$R$2843,17,0)</f>
        <v>16.426400000000001</v>
      </c>
      <c r="M27" s="66">
        <f t="shared" si="4"/>
        <v>21</v>
      </c>
      <c r="N27" s="65">
        <f>VLOOKUP($A27,'Return Data'!$B$7:$R$2843,14,0)</f>
        <v>8.6135999999999999</v>
      </c>
      <c r="O27" s="66">
        <f t="shared" si="6"/>
        <v>20</v>
      </c>
      <c r="P27" s="65">
        <f>VLOOKUP($A27,'Return Data'!$B$7:$R$2843,15,0)</f>
        <v>11.1104</v>
      </c>
      <c r="Q27" s="66">
        <f t="shared" si="7"/>
        <v>22</v>
      </c>
      <c r="R27" s="65">
        <f>VLOOKUP($A27,'Return Data'!$B$7:$R$2843,16,0)</f>
        <v>12.3012</v>
      </c>
      <c r="S27" s="67">
        <f t="shared" si="5"/>
        <v>26</v>
      </c>
    </row>
    <row r="28" spans="1:19" x14ac:dyDescent="0.3">
      <c r="A28" s="63" t="s">
        <v>937</v>
      </c>
      <c r="B28" s="64">
        <f>VLOOKUP($A28,'Return Data'!$B$7:$R$2843,3,0)</f>
        <v>44326</v>
      </c>
      <c r="C28" s="65">
        <f>VLOOKUP($A28,'Return Data'!$B$7:$R$2843,4,0)</f>
        <v>160.08000000000001</v>
      </c>
      <c r="D28" s="65">
        <f>VLOOKUP($A28,'Return Data'!$B$7:$R$2843,10,0)</f>
        <v>3.2507999999999999</v>
      </c>
      <c r="E28" s="66">
        <f t="shared" si="0"/>
        <v>12</v>
      </c>
      <c r="F28" s="65">
        <f>VLOOKUP($A28,'Return Data'!$B$7:$R$2843,11,0)</f>
        <v>27.007300000000001</v>
      </c>
      <c r="G28" s="66">
        <f t="shared" si="1"/>
        <v>11</v>
      </c>
      <c r="H28" s="65">
        <f>VLOOKUP($A28,'Return Data'!$B$7:$R$2843,12,0)</f>
        <v>40.1629</v>
      </c>
      <c r="I28" s="66">
        <f t="shared" si="2"/>
        <v>11</v>
      </c>
      <c r="J28" s="65">
        <f>VLOOKUP($A28,'Return Data'!$B$7:$R$2843,13,0)</f>
        <v>70.026600000000002</v>
      </c>
      <c r="K28" s="66">
        <f t="shared" si="3"/>
        <v>12</v>
      </c>
      <c r="L28" s="65">
        <f>VLOOKUP($A28,'Return Data'!$B$7:$R$2843,17,0)</f>
        <v>22.942</v>
      </c>
      <c r="M28" s="66">
        <f t="shared" si="4"/>
        <v>4</v>
      </c>
      <c r="N28" s="65">
        <f>VLOOKUP($A28,'Return Data'!$B$7:$R$2843,14,0)</f>
        <v>11.79</v>
      </c>
      <c r="O28" s="66">
        <f t="shared" si="6"/>
        <v>10</v>
      </c>
      <c r="P28" s="65">
        <f>VLOOKUP($A28,'Return Data'!$B$7:$R$2843,15,0)</f>
        <v>17.969899999999999</v>
      </c>
      <c r="Q28" s="66">
        <f t="shared" si="7"/>
        <v>3</v>
      </c>
      <c r="R28" s="65">
        <f>VLOOKUP($A28,'Return Data'!$B$7:$R$2843,16,0)</f>
        <v>20.271000000000001</v>
      </c>
      <c r="S28" s="67">
        <f t="shared" si="5"/>
        <v>7</v>
      </c>
    </row>
    <row r="29" spans="1:19" x14ac:dyDescent="0.3">
      <c r="A29" s="63" t="s">
        <v>939</v>
      </c>
      <c r="B29" s="64">
        <f>VLOOKUP($A29,'Return Data'!$B$7:$R$2843,3,0)</f>
        <v>44326</v>
      </c>
      <c r="C29" s="65">
        <f>VLOOKUP($A29,'Return Data'!$B$7:$R$2843,4,0)</f>
        <v>58.236899999999999</v>
      </c>
      <c r="D29" s="65">
        <f>VLOOKUP($A29,'Return Data'!$B$7:$R$2843,10,0)</f>
        <v>12.904199999999999</v>
      </c>
      <c r="E29" s="66">
        <f t="shared" si="0"/>
        <v>1</v>
      </c>
      <c r="F29" s="65">
        <f>VLOOKUP($A29,'Return Data'!$B$7:$R$2843,11,0)</f>
        <v>39.968000000000004</v>
      </c>
      <c r="G29" s="66">
        <f t="shared" si="1"/>
        <v>1</v>
      </c>
      <c r="H29" s="65">
        <f>VLOOKUP($A29,'Return Data'!$B$7:$R$2843,12,0)</f>
        <v>37.6372</v>
      </c>
      <c r="I29" s="66">
        <f t="shared" si="2"/>
        <v>18</v>
      </c>
      <c r="J29" s="65">
        <f>VLOOKUP($A29,'Return Data'!$B$7:$R$2843,13,0)</f>
        <v>62.516300000000001</v>
      </c>
      <c r="K29" s="66">
        <f t="shared" si="3"/>
        <v>21</v>
      </c>
      <c r="L29" s="65">
        <f>VLOOKUP($A29,'Return Data'!$B$7:$R$2843,17,0)</f>
        <v>27.827200000000001</v>
      </c>
      <c r="M29" s="66">
        <f t="shared" si="4"/>
        <v>2</v>
      </c>
      <c r="N29" s="65">
        <f>VLOOKUP($A29,'Return Data'!$B$7:$R$2843,14,0)</f>
        <v>15.1203</v>
      </c>
      <c r="O29" s="66">
        <f t="shared" si="6"/>
        <v>2</v>
      </c>
      <c r="P29" s="65">
        <f>VLOOKUP($A29,'Return Data'!$B$7:$R$2843,15,0)</f>
        <v>16.345300000000002</v>
      </c>
      <c r="Q29" s="66">
        <f t="shared" si="7"/>
        <v>7</v>
      </c>
      <c r="R29" s="65">
        <f>VLOOKUP($A29,'Return Data'!$B$7:$R$2843,16,0)</f>
        <v>18.104500000000002</v>
      </c>
      <c r="S29" s="67">
        <f t="shared" si="5"/>
        <v>8</v>
      </c>
    </row>
    <row r="30" spans="1:19" x14ac:dyDescent="0.3">
      <c r="A30" s="63" t="s">
        <v>1908</v>
      </c>
      <c r="B30" s="64">
        <f>VLOOKUP($A30,'Return Data'!$B$7:$R$2843,3,0)</f>
        <v>44326</v>
      </c>
      <c r="C30" s="65">
        <f>VLOOKUP($A30,'Return Data'!$B$7:$R$2843,4,0)</f>
        <v>314.0129</v>
      </c>
      <c r="D30" s="65">
        <f>VLOOKUP($A30,'Return Data'!$B$7:$R$2843,10,0)</f>
        <v>2.9704999999999999</v>
      </c>
      <c r="E30" s="66">
        <f t="shared" si="0"/>
        <v>14</v>
      </c>
      <c r="F30" s="65">
        <f>VLOOKUP($A30,'Return Data'!$B$7:$R$2843,11,0)</f>
        <v>30.26</v>
      </c>
      <c r="G30" s="66">
        <f t="shared" si="1"/>
        <v>6</v>
      </c>
      <c r="H30" s="65">
        <f>VLOOKUP($A30,'Return Data'!$B$7:$R$2843,12,0)</f>
        <v>41.831000000000003</v>
      </c>
      <c r="I30" s="66">
        <f t="shared" si="2"/>
        <v>6</v>
      </c>
      <c r="J30" s="65">
        <f>VLOOKUP($A30,'Return Data'!$B$7:$R$2843,13,0)</f>
        <v>73.006399999999999</v>
      </c>
      <c r="K30" s="66">
        <f t="shared" si="3"/>
        <v>6</v>
      </c>
      <c r="L30" s="65">
        <f>VLOOKUP($A30,'Return Data'!$B$7:$R$2843,17,0)</f>
        <v>19.124199999999998</v>
      </c>
      <c r="M30" s="66">
        <f t="shared" si="4"/>
        <v>14</v>
      </c>
      <c r="N30" s="65">
        <f>VLOOKUP($A30,'Return Data'!$B$7:$R$2843,14,0)</f>
        <v>12.4665</v>
      </c>
      <c r="O30" s="66">
        <f t="shared" si="6"/>
        <v>8</v>
      </c>
      <c r="P30" s="65">
        <f>VLOOKUP($A30,'Return Data'!$B$7:$R$2843,15,0)</f>
        <v>14.888299999999999</v>
      </c>
      <c r="Q30" s="66">
        <f t="shared" si="7"/>
        <v>13</v>
      </c>
      <c r="R30" s="65">
        <f>VLOOKUP($A30,'Return Data'!$B$7:$R$2843,16,0)</f>
        <v>16.3398</v>
      </c>
      <c r="S30" s="67">
        <f t="shared" si="5"/>
        <v>13</v>
      </c>
    </row>
    <row r="31" spans="1:19" x14ac:dyDescent="0.3">
      <c r="A31" s="63" t="s">
        <v>941</v>
      </c>
      <c r="B31" s="64">
        <f>VLOOKUP($A31,'Return Data'!$B$7:$R$2843,3,0)</f>
        <v>44326</v>
      </c>
      <c r="C31" s="65">
        <f>VLOOKUP($A31,'Return Data'!$B$7:$R$2843,4,0)</f>
        <v>46.846699999999998</v>
      </c>
      <c r="D31" s="65">
        <f>VLOOKUP($A31,'Return Data'!$B$7:$R$2843,10,0)</f>
        <v>-0.19070000000000001</v>
      </c>
      <c r="E31" s="66">
        <f t="shared" si="0"/>
        <v>26</v>
      </c>
      <c r="F31" s="65">
        <f>VLOOKUP($A31,'Return Data'!$B$7:$R$2843,11,0)</f>
        <v>23.107800000000001</v>
      </c>
      <c r="G31" s="66">
        <f t="shared" si="1"/>
        <v>19</v>
      </c>
      <c r="H31" s="65">
        <f>VLOOKUP($A31,'Return Data'!$B$7:$R$2843,12,0)</f>
        <v>33.003300000000003</v>
      </c>
      <c r="I31" s="66">
        <f t="shared" si="2"/>
        <v>22</v>
      </c>
      <c r="J31" s="65">
        <f>VLOOKUP($A31,'Return Data'!$B$7:$R$2843,13,0)</f>
        <v>63.456699999999998</v>
      </c>
      <c r="K31" s="66">
        <f t="shared" si="3"/>
        <v>20</v>
      </c>
      <c r="L31" s="65">
        <f>VLOOKUP($A31,'Return Data'!$B$7:$R$2843,17,0)</f>
        <v>15.9133</v>
      </c>
      <c r="M31" s="66">
        <f t="shared" si="4"/>
        <v>23</v>
      </c>
      <c r="N31" s="65">
        <f>VLOOKUP($A31,'Return Data'!$B$7:$R$2843,14,0)</f>
        <v>10.4642</v>
      </c>
      <c r="O31" s="66">
        <f t="shared" si="6"/>
        <v>16</v>
      </c>
      <c r="P31" s="65">
        <f>VLOOKUP($A31,'Return Data'!$B$7:$R$2843,15,0)</f>
        <v>15.922800000000001</v>
      </c>
      <c r="Q31" s="66">
        <f t="shared" si="7"/>
        <v>10</v>
      </c>
      <c r="R31" s="65">
        <f>VLOOKUP($A31,'Return Data'!$B$7:$R$2843,16,0)</f>
        <v>14.299099999999999</v>
      </c>
      <c r="S31" s="67">
        <f t="shared" si="5"/>
        <v>18</v>
      </c>
    </row>
    <row r="32" spans="1:19" x14ac:dyDescent="0.3">
      <c r="A32" s="63" t="s">
        <v>943</v>
      </c>
      <c r="B32" s="64">
        <f>VLOOKUP($A32,'Return Data'!$B$7:$R$2843,3,0)</f>
        <v>44326</v>
      </c>
      <c r="C32" s="65">
        <f>VLOOKUP($A32,'Return Data'!$B$7:$R$2843,4,0)</f>
        <v>304.3134</v>
      </c>
      <c r="D32" s="65">
        <f>VLOOKUP($A32,'Return Data'!$B$7:$R$2843,10,0)</f>
        <v>1.6422000000000001</v>
      </c>
      <c r="E32" s="66">
        <f t="shared" si="0"/>
        <v>21</v>
      </c>
      <c r="F32" s="65">
        <f>VLOOKUP($A32,'Return Data'!$B$7:$R$2843,11,0)</f>
        <v>22.2744</v>
      </c>
      <c r="G32" s="66">
        <f t="shared" si="1"/>
        <v>22</v>
      </c>
      <c r="H32" s="65">
        <f>VLOOKUP($A32,'Return Data'!$B$7:$R$2843,12,0)</f>
        <v>32.582500000000003</v>
      </c>
      <c r="I32" s="66">
        <f t="shared" si="2"/>
        <v>23</v>
      </c>
      <c r="J32" s="65">
        <f>VLOOKUP($A32,'Return Data'!$B$7:$R$2843,13,0)</f>
        <v>59.7819</v>
      </c>
      <c r="K32" s="66">
        <f t="shared" si="3"/>
        <v>23</v>
      </c>
      <c r="L32" s="65">
        <f>VLOOKUP($A32,'Return Data'!$B$7:$R$2843,17,0)</f>
        <v>19.263300000000001</v>
      </c>
      <c r="M32" s="66">
        <f t="shared" si="4"/>
        <v>12</v>
      </c>
      <c r="N32" s="65">
        <f>VLOOKUP($A32,'Return Data'!$B$7:$R$2843,14,0)</f>
        <v>13.1905</v>
      </c>
      <c r="O32" s="66">
        <f t="shared" si="6"/>
        <v>5</v>
      </c>
      <c r="P32" s="65">
        <f>VLOOKUP($A32,'Return Data'!$B$7:$R$2843,15,0)</f>
        <v>14.8805</v>
      </c>
      <c r="Q32" s="66">
        <f t="shared" si="7"/>
        <v>14</v>
      </c>
      <c r="R32" s="65">
        <f>VLOOKUP($A32,'Return Data'!$B$7:$R$2843,16,0)</f>
        <v>15.8795</v>
      </c>
      <c r="S32" s="67">
        <f t="shared" si="5"/>
        <v>14</v>
      </c>
    </row>
    <row r="33" spans="1:19" x14ac:dyDescent="0.3">
      <c r="A33" s="63" t="s">
        <v>944</v>
      </c>
      <c r="B33" s="64">
        <f>VLOOKUP($A33,'Return Data'!$B$7:$R$2843,3,0)</f>
        <v>44326</v>
      </c>
      <c r="C33" s="65">
        <f>VLOOKUP($A33,'Return Data'!$B$7:$R$2843,4,0)</f>
        <v>13.28</v>
      </c>
      <c r="D33" s="65">
        <f>VLOOKUP($A33,'Return Data'!$B$7:$R$2843,10,0)</f>
        <v>7.5399999999999995E-2</v>
      </c>
      <c r="E33" s="66">
        <f t="shared" si="0"/>
        <v>25</v>
      </c>
      <c r="F33" s="65">
        <f>VLOOKUP($A33,'Return Data'!$B$7:$R$2843,11,0)</f>
        <v>17.107600000000001</v>
      </c>
      <c r="G33" s="66">
        <f t="shared" si="1"/>
        <v>27</v>
      </c>
      <c r="H33" s="65">
        <f>VLOOKUP($A33,'Return Data'!$B$7:$R$2843,12,0)</f>
        <v>29.057300000000001</v>
      </c>
      <c r="I33" s="66">
        <f t="shared" si="2"/>
        <v>26</v>
      </c>
      <c r="J33" s="65">
        <f>VLOOKUP($A33,'Return Data'!$B$7:$R$2843,13,0)</f>
        <v>59.041899999999998</v>
      </c>
      <c r="K33" s="66">
        <f t="shared" si="3"/>
        <v>24</v>
      </c>
      <c r="L33" s="65"/>
      <c r="M33" s="66"/>
      <c r="N33" s="65"/>
      <c r="O33" s="66"/>
      <c r="P33" s="65"/>
      <c r="Q33" s="66"/>
      <c r="R33" s="65">
        <f>VLOOKUP($A33,'Return Data'!$B$7:$R$2843,16,0)</f>
        <v>21.985900000000001</v>
      </c>
      <c r="S33" s="67">
        <f t="shared" si="5"/>
        <v>5</v>
      </c>
    </row>
    <row r="34" spans="1:19" x14ac:dyDescent="0.3">
      <c r="A34" s="63" t="s">
        <v>946</v>
      </c>
      <c r="B34" s="64">
        <f>VLOOKUP($A34,'Return Data'!$B$7:$R$2843,3,0)</f>
        <v>44326</v>
      </c>
      <c r="C34" s="65">
        <f>VLOOKUP($A34,'Return Data'!$B$7:$R$2843,4,0)</f>
        <v>86.553100000000001</v>
      </c>
      <c r="D34" s="65">
        <f>VLOOKUP($A34,'Return Data'!$B$7:$R$2843,10,0)</f>
        <v>6.4814999999999996</v>
      </c>
      <c r="E34" s="66">
        <f t="shared" si="0"/>
        <v>3</v>
      </c>
      <c r="F34" s="65">
        <f>VLOOKUP($A34,'Return Data'!$B$7:$R$2843,11,0)</f>
        <v>36.157400000000003</v>
      </c>
      <c r="G34" s="66">
        <f t="shared" si="1"/>
        <v>2</v>
      </c>
      <c r="H34" s="65">
        <f>VLOOKUP($A34,'Return Data'!$B$7:$R$2843,12,0)</f>
        <v>45.112499999999997</v>
      </c>
      <c r="I34" s="66">
        <f t="shared" si="2"/>
        <v>2</v>
      </c>
      <c r="J34" s="65">
        <f>VLOOKUP($A34,'Return Data'!$B$7:$R$2843,13,0)</f>
        <v>82.470200000000006</v>
      </c>
      <c r="K34" s="66">
        <f t="shared" si="3"/>
        <v>2</v>
      </c>
      <c r="L34" s="65">
        <f>VLOOKUP($A34,'Return Data'!$B$7:$R$2843,17,0)</f>
        <v>18.431100000000001</v>
      </c>
      <c r="M34" s="66">
        <f t="shared" si="4"/>
        <v>15</v>
      </c>
      <c r="N34" s="65">
        <f>VLOOKUP($A34,'Return Data'!$B$7:$R$2843,14,0)</f>
        <v>9.8234999999999992</v>
      </c>
      <c r="O34" s="66">
        <f t="shared" si="6"/>
        <v>18</v>
      </c>
      <c r="P34" s="65">
        <f>VLOOKUP($A34,'Return Data'!$B$7:$R$2843,15,0)</f>
        <v>12.7567</v>
      </c>
      <c r="Q34" s="66">
        <f t="shared" si="7"/>
        <v>20</v>
      </c>
      <c r="R34" s="65">
        <f>VLOOKUP($A34,'Return Data'!$B$7:$R$2843,16,0)</f>
        <v>12.8751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3.4697740740740746</v>
      </c>
      <c r="E36" s="74"/>
      <c r="F36" s="75">
        <f>AVERAGE(F8:F34)</f>
        <v>26.453818518518524</v>
      </c>
      <c r="G36" s="74"/>
      <c r="H36" s="75">
        <f>AVERAGE(H8:H34)</f>
        <v>38.449133333333343</v>
      </c>
      <c r="I36" s="74"/>
      <c r="J36" s="75">
        <f>AVERAGE(J8:J34)</f>
        <v>67.843499999999977</v>
      </c>
      <c r="K36" s="74"/>
      <c r="L36" s="75">
        <f>AVERAGE(L8:L34)</f>
        <v>20.099920833333336</v>
      </c>
      <c r="M36" s="74"/>
      <c r="N36" s="75">
        <f>AVERAGE(N8:N34)</f>
        <v>11.618336363636361</v>
      </c>
      <c r="O36" s="74"/>
      <c r="P36" s="75">
        <f>AVERAGE(P8:P34)</f>
        <v>15.417772727272729</v>
      </c>
      <c r="Q36" s="74"/>
      <c r="R36" s="75">
        <f>AVERAGE(R8:R34)</f>
        <v>16.967100000000006</v>
      </c>
      <c r="S36" s="76"/>
    </row>
    <row r="37" spans="1:19" x14ac:dyDescent="0.3">
      <c r="A37" s="73" t="s">
        <v>28</v>
      </c>
      <c r="B37" s="74"/>
      <c r="C37" s="74"/>
      <c r="D37" s="75">
        <f>MIN(D8:D34)</f>
        <v>-1.3586</v>
      </c>
      <c r="E37" s="74"/>
      <c r="F37" s="75">
        <f>MIN(F8:F34)</f>
        <v>17.107600000000001</v>
      </c>
      <c r="G37" s="74"/>
      <c r="H37" s="75">
        <f>MIN(H8:H34)</f>
        <v>27.834599999999998</v>
      </c>
      <c r="I37" s="74"/>
      <c r="J37" s="75">
        <f>MIN(J8:J34)</f>
        <v>52.088000000000001</v>
      </c>
      <c r="K37" s="74"/>
      <c r="L37" s="75">
        <f>MIN(L8:L34)</f>
        <v>15.364599999999999</v>
      </c>
      <c r="M37" s="74"/>
      <c r="N37" s="75">
        <f>MIN(N8:N34)</f>
        <v>6.3913000000000002</v>
      </c>
      <c r="O37" s="74"/>
      <c r="P37" s="75">
        <f>MIN(P8:P34)</f>
        <v>11.1104</v>
      </c>
      <c r="Q37" s="74"/>
      <c r="R37" s="75">
        <f>MIN(R8:R34)</f>
        <v>10.465199999999999</v>
      </c>
      <c r="S37" s="76"/>
    </row>
    <row r="38" spans="1:19" ht="15" thickBot="1" x14ac:dyDescent="0.35">
      <c r="A38" s="77" t="s">
        <v>29</v>
      </c>
      <c r="B38" s="78"/>
      <c r="C38" s="78"/>
      <c r="D38" s="79">
        <f>MAX(D8:D34)</f>
        <v>12.904199999999999</v>
      </c>
      <c r="E38" s="78"/>
      <c r="F38" s="79">
        <f>MAX(F8:F34)</f>
        <v>39.968000000000004</v>
      </c>
      <c r="G38" s="78"/>
      <c r="H38" s="79">
        <f>MAX(H8:H34)</f>
        <v>48.115600000000001</v>
      </c>
      <c r="I38" s="78"/>
      <c r="J38" s="79">
        <f>MAX(J8:J34)</f>
        <v>82.920900000000003</v>
      </c>
      <c r="K38" s="78"/>
      <c r="L38" s="79">
        <f>MAX(L8:L34)</f>
        <v>28.712800000000001</v>
      </c>
      <c r="M38" s="78"/>
      <c r="N38" s="79">
        <f>MAX(N8:N34)</f>
        <v>18.857399999999998</v>
      </c>
      <c r="O38" s="78"/>
      <c r="P38" s="79">
        <f>MAX(P8:P34)</f>
        <v>22.348299999999998</v>
      </c>
      <c r="Q38" s="78"/>
      <c r="R38" s="79">
        <f>MAX(R8:R34)</f>
        <v>27.719200000000001</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44326</v>
      </c>
      <c r="C8" s="65">
        <f>VLOOKUP($A8,'Return Data'!$B$7:$R$2843,4,0)</f>
        <v>668.28451741158995</v>
      </c>
      <c r="D8" s="65">
        <f>VLOOKUP($A8,'Return Data'!$B$7:$R$2843,10,0)</f>
        <v>2.0615000000000001</v>
      </c>
      <c r="E8" s="66">
        <f t="shared" ref="E8:E34" si="0">RANK(D8,D$8:D$34,0)</f>
        <v>19</v>
      </c>
      <c r="F8" s="65">
        <f>VLOOKUP($A8,'Return Data'!$B$7:$R$2843,11,0)</f>
        <v>25.438099999999999</v>
      </c>
      <c r="G8" s="66">
        <f t="shared" ref="G8:G34" si="1">RANK(F8,F$8:F$34,0)</f>
        <v>15</v>
      </c>
      <c r="H8" s="65">
        <f>VLOOKUP($A8,'Return Data'!$B$7:$R$2843,12,0)</f>
        <v>40.679499999999997</v>
      </c>
      <c r="I8" s="66">
        <f>RANK(H8,H$8:H$34,0)</f>
        <v>7</v>
      </c>
      <c r="J8" s="65">
        <f>VLOOKUP($A8,'Return Data'!$B$7:$R$2843,13,0)</f>
        <v>69.790700000000001</v>
      </c>
      <c r="K8" s="66">
        <f>RANK(J8,J$8:J$34,0)</f>
        <v>10</v>
      </c>
      <c r="L8" s="65">
        <f>VLOOKUP($A8,'Return Data'!$B$7:$R$2843,17,0)</f>
        <v>18.935600000000001</v>
      </c>
      <c r="M8" s="66">
        <f>RANK(L8,L$8:L$34,0)</f>
        <v>10</v>
      </c>
      <c r="N8" s="65">
        <f>VLOOKUP($A8,'Return Data'!$B$7:$R$2843,14,0)</f>
        <v>9.7098999999999993</v>
      </c>
      <c r="O8" s="66">
        <f>RANK(N8,N$8:N$34,0)</f>
        <v>13</v>
      </c>
      <c r="P8" s="65">
        <f>VLOOKUP($A8,'Return Data'!$B$7:$R$2843,15,0)</f>
        <v>13.5585</v>
      </c>
      <c r="Q8" s="66">
        <f>RANK(P8,P$8:P$34,0)</f>
        <v>14</v>
      </c>
      <c r="R8" s="65">
        <f>VLOOKUP($A8,'Return Data'!$B$7:$R$2843,16,0)</f>
        <v>17.655999999999999</v>
      </c>
      <c r="S8" s="67">
        <f>RANK(R8,R$8:R$34,0)</f>
        <v>11</v>
      </c>
    </row>
    <row r="9" spans="1:20" x14ac:dyDescent="0.3">
      <c r="A9" s="63" t="s">
        <v>901</v>
      </c>
      <c r="B9" s="64">
        <f>VLOOKUP($A9,'Return Data'!$B$7:$R$2843,3,0)</f>
        <v>44326</v>
      </c>
      <c r="C9" s="65">
        <f>VLOOKUP($A9,'Return Data'!$B$7:$R$2843,4,0)</f>
        <v>16.79</v>
      </c>
      <c r="D9" s="65">
        <f>VLOOKUP($A9,'Return Data'!$B$7:$R$2843,10,0)</f>
        <v>7.0791000000000004</v>
      </c>
      <c r="E9" s="66">
        <f t="shared" si="0"/>
        <v>2</v>
      </c>
      <c r="F9" s="65">
        <f>VLOOKUP($A9,'Return Data'!$B$7:$R$2843,11,0)</f>
        <v>25.767800000000001</v>
      </c>
      <c r="G9" s="66">
        <f t="shared" si="1"/>
        <v>12</v>
      </c>
      <c r="H9" s="65">
        <f>VLOOKUP($A9,'Return Data'!$B$7:$R$2843,12,0)</f>
        <v>38.417099999999998</v>
      </c>
      <c r="I9" s="66">
        <f t="shared" ref="I9:I34" si="2">RANK(H9,H$8:H$34,0)</f>
        <v>13</v>
      </c>
      <c r="J9" s="65">
        <f>VLOOKUP($A9,'Return Data'!$B$7:$R$2843,13,0)</f>
        <v>65.909099999999995</v>
      </c>
      <c r="K9" s="66">
        <f t="shared" ref="K9:K34" si="3">RANK(J9,J$8:J$34,0)</f>
        <v>13</v>
      </c>
      <c r="L9" s="65">
        <f>VLOOKUP($A9,'Return Data'!$B$7:$R$2843,17,0)</f>
        <v>26.593599999999999</v>
      </c>
      <c r="M9" s="66">
        <f t="shared" ref="M9:M34" si="4">RANK(L9,L$8:L$34,0)</f>
        <v>2</v>
      </c>
      <c r="N9" s="65"/>
      <c r="O9" s="66"/>
      <c r="P9" s="65"/>
      <c r="Q9" s="66"/>
      <c r="R9" s="65">
        <f>VLOOKUP($A9,'Return Data'!$B$7:$R$2843,16,0)</f>
        <v>22.526900000000001</v>
      </c>
      <c r="S9" s="67">
        <f t="shared" ref="S9:S34" si="5">RANK(R9,R$8:R$34,0)</f>
        <v>3</v>
      </c>
    </row>
    <row r="10" spans="1:20" x14ac:dyDescent="0.3">
      <c r="A10" s="63" t="s">
        <v>903</v>
      </c>
      <c r="B10" s="64">
        <f>VLOOKUP($A10,'Return Data'!$B$7:$R$2843,3,0)</f>
        <v>44326</v>
      </c>
      <c r="C10" s="65">
        <f>VLOOKUP($A10,'Return Data'!$B$7:$R$2843,4,0)</f>
        <v>46.19</v>
      </c>
      <c r="D10" s="65">
        <f>VLOOKUP($A10,'Return Data'!$B$7:$R$2843,10,0)</f>
        <v>5.2404000000000002</v>
      </c>
      <c r="E10" s="66">
        <f t="shared" si="0"/>
        <v>5</v>
      </c>
      <c r="F10" s="65">
        <f>VLOOKUP($A10,'Return Data'!$B$7:$R$2843,11,0)</f>
        <v>21.777000000000001</v>
      </c>
      <c r="G10" s="66">
        <f t="shared" si="1"/>
        <v>21</v>
      </c>
      <c r="H10" s="65">
        <f>VLOOKUP($A10,'Return Data'!$B$7:$R$2843,12,0)</f>
        <v>33.8065</v>
      </c>
      <c r="I10" s="66">
        <f t="shared" si="2"/>
        <v>21</v>
      </c>
      <c r="J10" s="65">
        <f>VLOOKUP($A10,'Return Data'!$B$7:$R$2843,13,0)</f>
        <v>58.947000000000003</v>
      </c>
      <c r="K10" s="66">
        <f t="shared" si="3"/>
        <v>23</v>
      </c>
      <c r="L10" s="65">
        <f>VLOOKUP($A10,'Return Data'!$B$7:$R$2843,17,0)</f>
        <v>19.777000000000001</v>
      </c>
      <c r="M10" s="66">
        <f t="shared" si="4"/>
        <v>9</v>
      </c>
      <c r="N10" s="65">
        <f>VLOOKUP($A10,'Return Data'!$B$7:$R$2843,14,0)</f>
        <v>6.6505000000000001</v>
      </c>
      <c r="O10" s="66">
        <f t="shared" ref="O10:O34" si="6">RANK(N10,N$8:N$34,0)</f>
        <v>21</v>
      </c>
      <c r="P10" s="65">
        <f>VLOOKUP($A10,'Return Data'!$B$7:$R$2843,15,0)</f>
        <v>11.7212</v>
      </c>
      <c r="Q10" s="66">
        <f t="shared" ref="Q10:Q34" si="7">RANK(P10,P$8:P$34,0)</f>
        <v>20</v>
      </c>
      <c r="R10" s="65">
        <f>VLOOKUP($A10,'Return Data'!$B$7:$R$2843,16,0)</f>
        <v>12.9573</v>
      </c>
      <c r="S10" s="67">
        <f t="shared" si="5"/>
        <v>17</v>
      </c>
    </row>
    <row r="11" spans="1:20" x14ac:dyDescent="0.3">
      <c r="A11" s="63" t="s">
        <v>905</v>
      </c>
      <c r="B11" s="64">
        <f>VLOOKUP($A11,'Return Data'!$B$7:$R$2843,3,0)</f>
        <v>44326</v>
      </c>
      <c r="C11" s="65">
        <f>VLOOKUP($A11,'Return Data'!$B$7:$R$2843,4,0)</f>
        <v>131.54</v>
      </c>
      <c r="D11" s="65">
        <f>VLOOKUP($A11,'Return Data'!$B$7:$R$2843,10,0)</f>
        <v>1.0758000000000001</v>
      </c>
      <c r="E11" s="66">
        <f t="shared" si="0"/>
        <v>23</v>
      </c>
      <c r="F11" s="65">
        <f>VLOOKUP($A11,'Return Data'!$B$7:$R$2843,11,0)</f>
        <v>21.1234</v>
      </c>
      <c r="G11" s="66">
        <f t="shared" si="1"/>
        <v>23</v>
      </c>
      <c r="H11" s="65">
        <f>VLOOKUP($A11,'Return Data'!$B$7:$R$2843,12,0)</f>
        <v>35.664200000000001</v>
      </c>
      <c r="I11" s="66">
        <f t="shared" si="2"/>
        <v>19</v>
      </c>
      <c r="J11" s="65">
        <f>VLOOKUP($A11,'Return Data'!$B$7:$R$2843,13,0)</f>
        <v>64.775099999999995</v>
      </c>
      <c r="K11" s="66">
        <f t="shared" si="3"/>
        <v>15</v>
      </c>
      <c r="L11" s="65">
        <f>VLOOKUP($A11,'Return Data'!$B$7:$R$2843,17,0)</f>
        <v>20.086500000000001</v>
      </c>
      <c r="M11" s="66">
        <f t="shared" si="4"/>
        <v>7</v>
      </c>
      <c r="N11" s="65">
        <f>VLOOKUP($A11,'Return Data'!$B$7:$R$2843,14,0)</f>
        <v>11.789</v>
      </c>
      <c r="O11" s="66">
        <f t="shared" si="6"/>
        <v>7</v>
      </c>
      <c r="P11" s="65">
        <f>VLOOKUP($A11,'Return Data'!$B$7:$R$2843,15,0)</f>
        <v>17.133500000000002</v>
      </c>
      <c r="Q11" s="66">
        <f t="shared" si="7"/>
        <v>2</v>
      </c>
      <c r="R11" s="65">
        <f>VLOOKUP($A11,'Return Data'!$B$7:$R$2843,16,0)</f>
        <v>17.268899999999999</v>
      </c>
      <c r="S11" s="67">
        <f t="shared" si="5"/>
        <v>12</v>
      </c>
    </row>
    <row r="12" spans="1:20" x14ac:dyDescent="0.3">
      <c r="A12" s="63" t="s">
        <v>907</v>
      </c>
      <c r="B12" s="64">
        <f>VLOOKUP($A12,'Return Data'!$B$7:$R$2843,3,0)</f>
        <v>44326</v>
      </c>
      <c r="C12" s="65">
        <f>VLOOKUP($A12,'Return Data'!$B$7:$R$2843,4,0)</f>
        <v>308.91899999999998</v>
      </c>
      <c r="D12" s="65">
        <f>VLOOKUP($A12,'Return Data'!$B$7:$R$2843,10,0)</f>
        <v>4.7332000000000001</v>
      </c>
      <c r="E12" s="66">
        <f t="shared" si="0"/>
        <v>8</v>
      </c>
      <c r="F12" s="65">
        <f>VLOOKUP($A12,'Return Data'!$B$7:$R$2843,11,0)</f>
        <v>28.780100000000001</v>
      </c>
      <c r="G12" s="66">
        <f t="shared" si="1"/>
        <v>7</v>
      </c>
      <c r="H12" s="65">
        <f>VLOOKUP($A12,'Return Data'!$B$7:$R$2843,12,0)</f>
        <v>40.204900000000002</v>
      </c>
      <c r="I12" s="66">
        <f t="shared" si="2"/>
        <v>8</v>
      </c>
      <c r="J12" s="65">
        <f>VLOOKUP($A12,'Return Data'!$B$7:$R$2843,13,0)</f>
        <v>70.252099999999999</v>
      </c>
      <c r="K12" s="66">
        <f t="shared" si="3"/>
        <v>9</v>
      </c>
      <c r="L12" s="65">
        <f>VLOOKUP($A12,'Return Data'!$B$7:$R$2843,17,0)</f>
        <v>20.689699999999998</v>
      </c>
      <c r="M12" s="66">
        <f t="shared" si="4"/>
        <v>6</v>
      </c>
      <c r="N12" s="65">
        <f>VLOOKUP($A12,'Return Data'!$B$7:$R$2843,14,0)</f>
        <v>12.0289</v>
      </c>
      <c r="O12" s="66">
        <f t="shared" si="6"/>
        <v>6</v>
      </c>
      <c r="P12" s="65">
        <f>VLOOKUP($A12,'Return Data'!$B$7:$R$2843,15,0)</f>
        <v>15.9872</v>
      </c>
      <c r="Q12" s="66">
        <f t="shared" si="7"/>
        <v>5</v>
      </c>
      <c r="R12" s="65">
        <f>VLOOKUP($A12,'Return Data'!$B$7:$R$2843,16,0)</f>
        <v>17.748200000000001</v>
      </c>
      <c r="S12" s="67">
        <f t="shared" si="5"/>
        <v>10</v>
      </c>
    </row>
    <row r="13" spans="1:20" x14ac:dyDescent="0.3">
      <c r="A13" s="63" t="s">
        <v>909</v>
      </c>
      <c r="B13" s="64">
        <f>VLOOKUP($A13,'Return Data'!$B$7:$R$2843,3,0)</f>
        <v>44326</v>
      </c>
      <c r="C13" s="65">
        <f>VLOOKUP($A13,'Return Data'!$B$7:$R$2843,4,0)</f>
        <v>43.776000000000003</v>
      </c>
      <c r="D13" s="65">
        <f>VLOOKUP($A13,'Return Data'!$B$7:$R$2843,10,0)</f>
        <v>2.0918999999999999</v>
      </c>
      <c r="E13" s="66">
        <f t="shared" si="0"/>
        <v>17</v>
      </c>
      <c r="F13" s="65">
        <f>VLOOKUP($A13,'Return Data'!$B$7:$R$2843,11,0)</f>
        <v>25.7209</v>
      </c>
      <c r="G13" s="66">
        <f t="shared" si="1"/>
        <v>14</v>
      </c>
      <c r="H13" s="65">
        <f>VLOOKUP($A13,'Return Data'!$B$7:$R$2843,12,0)</f>
        <v>36.868400000000001</v>
      </c>
      <c r="I13" s="66">
        <f t="shared" si="2"/>
        <v>16</v>
      </c>
      <c r="J13" s="65">
        <f>VLOOKUP($A13,'Return Data'!$B$7:$R$2843,13,0)</f>
        <v>64.844099999999997</v>
      </c>
      <c r="K13" s="66">
        <f t="shared" si="3"/>
        <v>14</v>
      </c>
      <c r="L13" s="65">
        <f>VLOOKUP($A13,'Return Data'!$B$7:$R$2843,17,0)</f>
        <v>20.7501</v>
      </c>
      <c r="M13" s="66">
        <f t="shared" si="4"/>
        <v>5</v>
      </c>
      <c r="N13" s="65">
        <f>VLOOKUP($A13,'Return Data'!$B$7:$R$2843,14,0)</f>
        <v>12.109400000000001</v>
      </c>
      <c r="O13" s="66">
        <f t="shared" si="6"/>
        <v>5</v>
      </c>
      <c r="P13" s="65">
        <f>VLOOKUP($A13,'Return Data'!$B$7:$R$2843,15,0)</f>
        <v>14.846399999999999</v>
      </c>
      <c r="Q13" s="66">
        <f t="shared" si="7"/>
        <v>8</v>
      </c>
      <c r="R13" s="65">
        <f>VLOOKUP($A13,'Return Data'!$B$7:$R$2843,16,0)</f>
        <v>11.1942</v>
      </c>
      <c r="S13" s="67">
        <f t="shared" si="5"/>
        <v>26</v>
      </c>
    </row>
    <row r="14" spans="1:20" x14ac:dyDescent="0.3">
      <c r="A14" s="63" t="s">
        <v>910</v>
      </c>
      <c r="B14" s="64">
        <f>VLOOKUP($A14,'Return Data'!$B$7:$R$2843,3,0)</f>
        <v>44326</v>
      </c>
      <c r="C14" s="65">
        <f>VLOOKUP($A14,'Return Data'!$B$7:$R$2843,4,0)</f>
        <v>101.5493</v>
      </c>
      <c r="D14" s="65">
        <f>VLOOKUP($A14,'Return Data'!$B$7:$R$2843,10,0)</f>
        <v>2.3473999999999999</v>
      </c>
      <c r="E14" s="66">
        <f t="shared" si="0"/>
        <v>16</v>
      </c>
      <c r="F14" s="65">
        <f>VLOOKUP($A14,'Return Data'!$B$7:$R$2843,11,0)</f>
        <v>28.650200000000002</v>
      </c>
      <c r="G14" s="66">
        <f t="shared" si="1"/>
        <v>8</v>
      </c>
      <c r="H14" s="65">
        <f>VLOOKUP($A14,'Return Data'!$B$7:$R$2843,12,0)</f>
        <v>47.2117</v>
      </c>
      <c r="I14" s="66">
        <f t="shared" si="2"/>
        <v>1</v>
      </c>
      <c r="J14" s="65">
        <f>VLOOKUP($A14,'Return Data'!$B$7:$R$2843,13,0)</f>
        <v>81.325699999999998</v>
      </c>
      <c r="K14" s="66">
        <f t="shared" si="3"/>
        <v>2</v>
      </c>
      <c r="L14" s="65">
        <f>VLOOKUP($A14,'Return Data'!$B$7:$R$2843,17,0)</f>
        <v>14.960900000000001</v>
      </c>
      <c r="M14" s="66">
        <f t="shared" si="4"/>
        <v>22</v>
      </c>
      <c r="N14" s="65">
        <f>VLOOKUP($A14,'Return Data'!$B$7:$R$2843,14,0)</f>
        <v>8.0794999999999995</v>
      </c>
      <c r="O14" s="66">
        <f t="shared" si="6"/>
        <v>19</v>
      </c>
      <c r="P14" s="65">
        <f>VLOOKUP($A14,'Return Data'!$B$7:$R$2843,15,0)</f>
        <v>10.7209</v>
      </c>
      <c r="Q14" s="66">
        <f t="shared" si="7"/>
        <v>21</v>
      </c>
      <c r="R14" s="65">
        <f>VLOOKUP($A14,'Return Data'!$B$7:$R$2843,16,0)</f>
        <v>15.3827</v>
      </c>
      <c r="S14" s="67">
        <f t="shared" si="5"/>
        <v>13</v>
      </c>
    </row>
    <row r="15" spans="1:20" x14ac:dyDescent="0.3">
      <c r="A15" s="63" t="s">
        <v>913</v>
      </c>
      <c r="B15" s="64">
        <f>VLOOKUP($A15,'Return Data'!$B$7:$R$2843,3,0)</f>
        <v>44326</v>
      </c>
      <c r="C15" s="65">
        <f>VLOOKUP($A15,'Return Data'!$B$7:$R$2843,4,0)</f>
        <v>203.70280831548001</v>
      </c>
      <c r="D15" s="65">
        <f>VLOOKUP($A15,'Return Data'!$B$7:$R$2843,10,0)</f>
        <v>3.9177</v>
      </c>
      <c r="E15" s="66">
        <f t="shared" si="0"/>
        <v>9</v>
      </c>
      <c r="F15" s="65">
        <f>VLOOKUP($A15,'Return Data'!$B$7:$R$2843,11,0)</f>
        <v>32.132399999999997</v>
      </c>
      <c r="G15" s="66">
        <f t="shared" si="1"/>
        <v>3</v>
      </c>
      <c r="H15" s="65">
        <f>VLOOKUP($A15,'Return Data'!$B$7:$R$2843,12,0)</f>
        <v>42.704300000000003</v>
      </c>
      <c r="I15" s="66">
        <f t="shared" si="2"/>
        <v>5</v>
      </c>
      <c r="J15" s="65">
        <f>VLOOKUP($A15,'Return Data'!$B$7:$R$2843,13,0)</f>
        <v>75.480099999999993</v>
      </c>
      <c r="K15" s="66">
        <f t="shared" si="3"/>
        <v>4</v>
      </c>
      <c r="L15" s="65">
        <f>VLOOKUP($A15,'Return Data'!$B$7:$R$2843,17,0)</f>
        <v>17.513200000000001</v>
      </c>
      <c r="M15" s="66">
        <f t="shared" si="4"/>
        <v>15</v>
      </c>
      <c r="N15" s="65">
        <f>VLOOKUP($A15,'Return Data'!$B$7:$R$2843,14,0)</f>
        <v>11.1676</v>
      </c>
      <c r="O15" s="66">
        <f t="shared" si="6"/>
        <v>9</v>
      </c>
      <c r="P15" s="65">
        <f>VLOOKUP($A15,'Return Data'!$B$7:$R$2843,15,0)</f>
        <v>12.841699999999999</v>
      </c>
      <c r="Q15" s="66">
        <f t="shared" si="7"/>
        <v>17</v>
      </c>
      <c r="R15" s="65">
        <f>VLOOKUP($A15,'Return Data'!$B$7:$R$2843,16,0)</f>
        <v>11.6998</v>
      </c>
      <c r="S15" s="67">
        <f t="shared" si="5"/>
        <v>23</v>
      </c>
    </row>
    <row r="16" spans="1:20" x14ac:dyDescent="0.3">
      <c r="A16" s="63" t="s">
        <v>915</v>
      </c>
      <c r="B16" s="64">
        <f>VLOOKUP($A16,'Return Data'!$B$7:$R$2843,3,0)</f>
        <v>44326</v>
      </c>
      <c r="C16" s="65">
        <f>VLOOKUP($A16,'Return Data'!$B$7:$R$2843,4,0)</f>
        <v>13.172599999999999</v>
      </c>
      <c r="D16" s="65">
        <f>VLOOKUP($A16,'Return Data'!$B$7:$R$2843,10,0)</f>
        <v>0.53120000000000001</v>
      </c>
      <c r="E16" s="66">
        <f t="shared" si="0"/>
        <v>24</v>
      </c>
      <c r="F16" s="65">
        <f>VLOOKUP($A16,'Return Data'!$B$7:$R$2843,11,0)</f>
        <v>21.872599999999998</v>
      </c>
      <c r="G16" s="66">
        <f t="shared" si="1"/>
        <v>20</v>
      </c>
      <c r="H16" s="65">
        <f>VLOOKUP($A16,'Return Data'!$B$7:$R$2843,12,0)</f>
        <v>36.183300000000003</v>
      </c>
      <c r="I16" s="66">
        <f t="shared" si="2"/>
        <v>18</v>
      </c>
      <c r="J16" s="65">
        <f>VLOOKUP($A16,'Return Data'!$B$7:$R$2843,13,0)</f>
        <v>61.632899999999999</v>
      </c>
      <c r="K16" s="66">
        <f t="shared" si="3"/>
        <v>19</v>
      </c>
      <c r="L16" s="65">
        <f>VLOOKUP($A16,'Return Data'!$B$7:$R$2843,17,0)</f>
        <v>17.195</v>
      </c>
      <c r="M16" s="66">
        <f t="shared" si="4"/>
        <v>16</v>
      </c>
      <c r="N16" s="65"/>
      <c r="O16" s="66"/>
      <c r="P16" s="65"/>
      <c r="Q16" s="66"/>
      <c r="R16" s="65">
        <f>VLOOKUP($A16,'Return Data'!$B$7:$R$2843,16,0)</f>
        <v>13.8765</v>
      </c>
      <c r="S16" s="67">
        <f t="shared" si="5"/>
        <v>15</v>
      </c>
    </row>
    <row r="17" spans="1:19" x14ac:dyDescent="0.3">
      <c r="A17" s="63" t="s">
        <v>916</v>
      </c>
      <c r="B17" s="64">
        <f>VLOOKUP($A17,'Return Data'!$B$7:$R$2843,3,0)</f>
        <v>44326</v>
      </c>
      <c r="C17" s="65">
        <f>VLOOKUP($A17,'Return Data'!$B$7:$R$2843,4,0)</f>
        <v>428.31</v>
      </c>
      <c r="D17" s="65">
        <f>VLOOKUP($A17,'Return Data'!$B$7:$R$2843,10,0)</f>
        <v>5.2927999999999997</v>
      </c>
      <c r="E17" s="66">
        <f t="shared" si="0"/>
        <v>4</v>
      </c>
      <c r="F17" s="65">
        <f>VLOOKUP($A17,'Return Data'!$B$7:$R$2843,11,0)</f>
        <v>31.134</v>
      </c>
      <c r="G17" s="66">
        <f t="shared" si="1"/>
        <v>4</v>
      </c>
      <c r="H17" s="65">
        <f>VLOOKUP($A17,'Return Data'!$B$7:$R$2843,12,0)</f>
        <v>42.812800000000003</v>
      </c>
      <c r="I17" s="66">
        <f t="shared" si="2"/>
        <v>4</v>
      </c>
      <c r="J17" s="65">
        <f>VLOOKUP($A17,'Return Data'!$B$7:$R$2843,13,0)</f>
        <v>71.639799999999994</v>
      </c>
      <c r="K17" s="66">
        <f t="shared" si="3"/>
        <v>6</v>
      </c>
      <c r="L17" s="65">
        <f>VLOOKUP($A17,'Return Data'!$B$7:$R$2843,17,0)</f>
        <v>16.597100000000001</v>
      </c>
      <c r="M17" s="66">
        <f t="shared" si="4"/>
        <v>17</v>
      </c>
      <c r="N17" s="65">
        <f>VLOOKUP($A17,'Return Data'!$B$7:$R$2843,14,0)</f>
        <v>10.0412</v>
      </c>
      <c r="O17" s="66">
        <f t="shared" si="6"/>
        <v>12</v>
      </c>
      <c r="P17" s="65">
        <f>VLOOKUP($A17,'Return Data'!$B$7:$R$2843,15,0)</f>
        <v>13.519500000000001</v>
      </c>
      <c r="Q17" s="66">
        <f t="shared" si="7"/>
        <v>15</v>
      </c>
      <c r="R17" s="65">
        <f>VLOOKUP($A17,'Return Data'!$B$7:$R$2843,16,0)</f>
        <v>17.8706</v>
      </c>
      <c r="S17" s="67">
        <f t="shared" si="5"/>
        <v>9</v>
      </c>
    </row>
    <row r="18" spans="1:19" x14ac:dyDescent="0.3">
      <c r="A18" s="63" t="s">
        <v>919</v>
      </c>
      <c r="B18" s="64">
        <f>VLOOKUP($A18,'Return Data'!$B$7:$R$2843,3,0)</f>
        <v>44326</v>
      </c>
      <c r="C18" s="65">
        <f>VLOOKUP($A18,'Return Data'!$B$7:$R$2843,4,0)</f>
        <v>58.48</v>
      </c>
      <c r="D18" s="65">
        <f>VLOOKUP($A18,'Return Data'!$B$7:$R$2843,10,0)</f>
        <v>2.8129</v>
      </c>
      <c r="E18" s="66">
        <f t="shared" si="0"/>
        <v>13</v>
      </c>
      <c r="F18" s="65">
        <f>VLOOKUP($A18,'Return Data'!$B$7:$R$2843,11,0)</f>
        <v>25.763400000000001</v>
      </c>
      <c r="G18" s="66">
        <f t="shared" si="1"/>
        <v>13</v>
      </c>
      <c r="H18" s="65">
        <f>VLOOKUP($A18,'Return Data'!$B$7:$R$2843,12,0)</f>
        <v>38.479799999999997</v>
      </c>
      <c r="I18" s="66">
        <f t="shared" si="2"/>
        <v>12</v>
      </c>
      <c r="J18" s="65">
        <f>VLOOKUP($A18,'Return Data'!$B$7:$R$2843,13,0)</f>
        <v>71.094200000000001</v>
      </c>
      <c r="K18" s="66">
        <f t="shared" si="3"/>
        <v>7</v>
      </c>
      <c r="L18" s="65">
        <f>VLOOKUP($A18,'Return Data'!$B$7:$R$2843,17,0)</f>
        <v>16.270900000000001</v>
      </c>
      <c r="M18" s="66">
        <f t="shared" si="4"/>
        <v>18</v>
      </c>
      <c r="N18" s="65">
        <f>VLOOKUP($A18,'Return Data'!$B$7:$R$2843,14,0)</f>
        <v>8.7786000000000008</v>
      </c>
      <c r="O18" s="66">
        <f t="shared" si="6"/>
        <v>18</v>
      </c>
      <c r="P18" s="65">
        <f>VLOOKUP($A18,'Return Data'!$B$7:$R$2843,15,0)</f>
        <v>13.9016</v>
      </c>
      <c r="Q18" s="66">
        <f t="shared" si="7"/>
        <v>12</v>
      </c>
      <c r="R18" s="65">
        <f>VLOOKUP($A18,'Return Data'!$B$7:$R$2843,16,0)</f>
        <v>11.8569</v>
      </c>
      <c r="S18" s="67">
        <f t="shared" si="5"/>
        <v>22</v>
      </c>
    </row>
    <row r="19" spans="1:19" x14ac:dyDescent="0.3">
      <c r="A19" s="63" t="s">
        <v>920</v>
      </c>
      <c r="B19" s="64">
        <f>VLOOKUP($A19,'Return Data'!$B$7:$R$2843,3,0)</f>
        <v>44326</v>
      </c>
      <c r="C19" s="65">
        <f>VLOOKUP($A19,'Return Data'!$B$7:$R$2843,4,0)</f>
        <v>43.9</v>
      </c>
      <c r="D19" s="65">
        <f>VLOOKUP($A19,'Return Data'!$B$7:$R$2843,10,0)</f>
        <v>-1.7017</v>
      </c>
      <c r="E19" s="66">
        <f t="shared" si="0"/>
        <v>27</v>
      </c>
      <c r="F19" s="65">
        <f>VLOOKUP($A19,'Return Data'!$B$7:$R$2843,11,0)</f>
        <v>18.074200000000001</v>
      </c>
      <c r="G19" s="66">
        <f t="shared" si="1"/>
        <v>25</v>
      </c>
      <c r="H19" s="65">
        <f>VLOOKUP($A19,'Return Data'!$B$7:$R$2843,12,0)</f>
        <v>29.4222</v>
      </c>
      <c r="I19" s="66">
        <f t="shared" si="2"/>
        <v>25</v>
      </c>
      <c r="J19" s="65">
        <f>VLOOKUP($A19,'Return Data'!$B$7:$R$2843,13,0)</f>
        <v>52.748800000000003</v>
      </c>
      <c r="K19" s="66">
        <f t="shared" si="3"/>
        <v>26</v>
      </c>
      <c r="L19" s="65">
        <f>VLOOKUP($A19,'Return Data'!$B$7:$R$2843,17,0)</f>
        <v>15.578900000000001</v>
      </c>
      <c r="M19" s="66">
        <f t="shared" si="4"/>
        <v>20</v>
      </c>
      <c r="N19" s="65">
        <f>VLOOKUP($A19,'Return Data'!$B$7:$R$2843,14,0)</f>
        <v>9.6513000000000009</v>
      </c>
      <c r="O19" s="66">
        <f t="shared" si="6"/>
        <v>14</v>
      </c>
      <c r="P19" s="65">
        <f>VLOOKUP($A19,'Return Data'!$B$7:$R$2843,15,0)</f>
        <v>14.488200000000001</v>
      </c>
      <c r="Q19" s="66">
        <f t="shared" si="7"/>
        <v>10</v>
      </c>
      <c r="R19" s="65">
        <f>VLOOKUP($A19,'Return Data'!$B$7:$R$2843,16,0)</f>
        <v>11.348699999999999</v>
      </c>
      <c r="S19" s="67">
        <f t="shared" si="5"/>
        <v>25</v>
      </c>
    </row>
    <row r="20" spans="1:19" x14ac:dyDescent="0.3">
      <c r="A20" s="63" t="s">
        <v>922</v>
      </c>
      <c r="B20" s="64">
        <f>VLOOKUP($A20,'Return Data'!$B$7:$R$2843,3,0)</f>
        <v>44326</v>
      </c>
      <c r="C20" s="65">
        <f>VLOOKUP($A20,'Return Data'!$B$7:$R$2843,4,0)</f>
        <v>166.30199999999999</v>
      </c>
      <c r="D20" s="65">
        <f>VLOOKUP($A20,'Return Data'!$B$7:$R$2843,10,0)</f>
        <v>3.3843999999999999</v>
      </c>
      <c r="E20" s="66">
        <f t="shared" si="0"/>
        <v>11</v>
      </c>
      <c r="F20" s="65">
        <f>VLOOKUP($A20,'Return Data'!$B$7:$R$2843,11,0)</f>
        <v>24.566099999999999</v>
      </c>
      <c r="G20" s="66">
        <f t="shared" si="1"/>
        <v>17</v>
      </c>
      <c r="H20" s="65">
        <f>VLOOKUP($A20,'Return Data'!$B$7:$R$2843,12,0)</f>
        <v>35.296199999999999</v>
      </c>
      <c r="I20" s="66">
        <f t="shared" si="2"/>
        <v>20</v>
      </c>
      <c r="J20" s="65">
        <f>VLOOKUP($A20,'Return Data'!$B$7:$R$2843,13,0)</f>
        <v>62.304400000000001</v>
      </c>
      <c r="K20" s="66">
        <f t="shared" si="3"/>
        <v>18</v>
      </c>
      <c r="L20" s="65">
        <f>VLOOKUP($A20,'Return Data'!$B$7:$R$2843,17,0)</f>
        <v>19.9283</v>
      </c>
      <c r="M20" s="66">
        <f t="shared" si="4"/>
        <v>8</v>
      </c>
      <c r="N20" s="65">
        <f>VLOOKUP($A20,'Return Data'!$B$7:$R$2843,14,0)</f>
        <v>13.2965</v>
      </c>
      <c r="O20" s="66">
        <f t="shared" si="6"/>
        <v>3</v>
      </c>
      <c r="P20" s="65">
        <f>VLOOKUP($A20,'Return Data'!$B$7:$R$2843,15,0)</f>
        <v>15.7258</v>
      </c>
      <c r="Q20" s="66">
        <f t="shared" si="7"/>
        <v>6</v>
      </c>
      <c r="R20" s="65">
        <f>VLOOKUP($A20,'Return Data'!$B$7:$R$2843,16,0)</f>
        <v>18.3613</v>
      </c>
      <c r="S20" s="67">
        <f t="shared" si="5"/>
        <v>7</v>
      </c>
    </row>
    <row r="21" spans="1:19" x14ac:dyDescent="0.3">
      <c r="A21" s="63" t="s">
        <v>925</v>
      </c>
      <c r="B21" s="64">
        <f>VLOOKUP($A21,'Return Data'!$B$7:$R$2843,3,0)</f>
        <v>44326</v>
      </c>
      <c r="C21" s="65">
        <f>VLOOKUP($A21,'Return Data'!$B$7:$R$2843,4,0)</f>
        <v>59.186</v>
      </c>
      <c r="D21" s="65">
        <f>VLOOKUP($A21,'Return Data'!$B$7:$R$2843,10,0)</f>
        <v>2.4068000000000001</v>
      </c>
      <c r="E21" s="66">
        <f t="shared" si="0"/>
        <v>15</v>
      </c>
      <c r="F21" s="65">
        <f>VLOOKUP($A21,'Return Data'!$B$7:$R$2843,11,0)</f>
        <v>17.773700000000002</v>
      </c>
      <c r="G21" s="66">
        <f t="shared" si="1"/>
        <v>26</v>
      </c>
      <c r="H21" s="65">
        <f>VLOOKUP($A21,'Return Data'!$B$7:$R$2843,12,0)</f>
        <v>27.008600000000001</v>
      </c>
      <c r="I21" s="66">
        <f t="shared" si="2"/>
        <v>27</v>
      </c>
      <c r="J21" s="65">
        <f>VLOOKUP($A21,'Return Data'!$B$7:$R$2843,13,0)</f>
        <v>50.753900000000002</v>
      </c>
      <c r="K21" s="66">
        <f t="shared" si="3"/>
        <v>27</v>
      </c>
      <c r="L21" s="65">
        <f>VLOOKUP($A21,'Return Data'!$B$7:$R$2843,17,0)</f>
        <v>14.3863</v>
      </c>
      <c r="M21" s="66">
        <f t="shared" si="4"/>
        <v>24</v>
      </c>
      <c r="N21" s="65">
        <f>VLOOKUP($A21,'Return Data'!$B$7:$R$2843,14,0)</f>
        <v>5.4988000000000001</v>
      </c>
      <c r="O21" s="66">
        <f t="shared" si="6"/>
        <v>22</v>
      </c>
      <c r="P21" s="65">
        <f>VLOOKUP($A21,'Return Data'!$B$7:$R$2843,15,0)</f>
        <v>11.9084</v>
      </c>
      <c r="Q21" s="66">
        <f t="shared" si="7"/>
        <v>19</v>
      </c>
      <c r="R21" s="65">
        <f>VLOOKUP($A21,'Return Data'!$B$7:$R$2843,16,0)</f>
        <v>12.604699999999999</v>
      </c>
      <c r="S21" s="67">
        <f t="shared" si="5"/>
        <v>19</v>
      </c>
    </row>
    <row r="22" spans="1:19" x14ac:dyDescent="0.3">
      <c r="A22" s="63" t="s">
        <v>927</v>
      </c>
      <c r="B22" s="64">
        <f>VLOOKUP($A22,'Return Data'!$B$7:$R$2843,3,0)</f>
        <v>44326</v>
      </c>
      <c r="C22" s="65">
        <f>VLOOKUP($A22,'Return Data'!$B$7:$R$2843,4,0)</f>
        <v>19.623100000000001</v>
      </c>
      <c r="D22" s="65">
        <f>VLOOKUP($A22,'Return Data'!$B$7:$R$2843,10,0)</f>
        <v>2.0653999999999999</v>
      </c>
      <c r="E22" s="66">
        <f t="shared" si="0"/>
        <v>18</v>
      </c>
      <c r="F22" s="65">
        <f>VLOOKUP($A22,'Return Data'!$B$7:$R$2843,11,0)</f>
        <v>18.5915</v>
      </c>
      <c r="G22" s="66">
        <f t="shared" si="1"/>
        <v>24</v>
      </c>
      <c r="H22" s="65">
        <f>VLOOKUP($A22,'Return Data'!$B$7:$R$2843,12,0)</f>
        <v>30.7074</v>
      </c>
      <c r="I22" s="66">
        <f t="shared" si="2"/>
        <v>24</v>
      </c>
      <c r="J22" s="65">
        <f>VLOOKUP($A22,'Return Data'!$B$7:$R$2843,13,0)</f>
        <v>55.461300000000001</v>
      </c>
      <c r="K22" s="66">
        <f t="shared" si="3"/>
        <v>25</v>
      </c>
      <c r="L22" s="65">
        <f>VLOOKUP($A22,'Return Data'!$B$7:$R$2843,17,0)</f>
        <v>17.615100000000002</v>
      </c>
      <c r="M22" s="66">
        <f t="shared" si="4"/>
        <v>14</v>
      </c>
      <c r="N22" s="65">
        <f>VLOOKUP($A22,'Return Data'!$B$7:$R$2843,14,0)</f>
        <v>9.3735999999999997</v>
      </c>
      <c r="O22" s="66">
        <f t="shared" si="6"/>
        <v>15</v>
      </c>
      <c r="P22" s="65">
        <f>VLOOKUP($A22,'Return Data'!$B$7:$R$2843,15,0)</f>
        <v>15.126799999999999</v>
      </c>
      <c r="Q22" s="66">
        <f t="shared" si="7"/>
        <v>7</v>
      </c>
      <c r="R22" s="65">
        <f>VLOOKUP($A22,'Return Data'!$B$7:$R$2843,16,0)</f>
        <v>11.47</v>
      </c>
      <c r="S22" s="67">
        <f t="shared" si="5"/>
        <v>24</v>
      </c>
    </row>
    <row r="23" spans="1:19" x14ac:dyDescent="0.3">
      <c r="A23" s="63" t="s">
        <v>929</v>
      </c>
      <c r="B23" s="64">
        <f>VLOOKUP($A23,'Return Data'!$B$7:$R$2843,3,0)</f>
        <v>44326</v>
      </c>
      <c r="C23" s="65">
        <f>VLOOKUP($A23,'Return Data'!$B$7:$R$2843,4,0)</f>
        <v>13.6142</v>
      </c>
      <c r="D23" s="65">
        <f>VLOOKUP($A23,'Return Data'!$B$7:$R$2843,10,0)</f>
        <v>5.0551000000000004</v>
      </c>
      <c r="E23" s="66">
        <f t="shared" si="0"/>
        <v>7</v>
      </c>
      <c r="F23" s="65">
        <f>VLOOKUP($A23,'Return Data'!$B$7:$R$2843,11,0)</f>
        <v>30.569299999999998</v>
      </c>
      <c r="G23" s="66">
        <f t="shared" si="1"/>
        <v>5</v>
      </c>
      <c r="H23" s="65">
        <f>VLOOKUP($A23,'Return Data'!$B$7:$R$2843,12,0)</f>
        <v>39.599899999999998</v>
      </c>
      <c r="I23" s="66">
        <f t="shared" si="2"/>
        <v>10</v>
      </c>
      <c r="J23" s="65">
        <f>VLOOKUP($A23,'Return Data'!$B$7:$R$2843,13,0)</f>
        <v>67.055599999999998</v>
      </c>
      <c r="K23" s="66">
        <f t="shared" si="3"/>
        <v>12</v>
      </c>
      <c r="L23" s="65"/>
      <c r="M23" s="66"/>
      <c r="N23" s="65"/>
      <c r="O23" s="66"/>
      <c r="P23" s="65"/>
      <c r="Q23" s="66"/>
      <c r="R23" s="65">
        <f>VLOOKUP($A23,'Return Data'!$B$7:$R$2843,16,0)</f>
        <v>25.430900000000001</v>
      </c>
      <c r="S23" s="67">
        <f t="shared" si="5"/>
        <v>1</v>
      </c>
    </row>
    <row r="24" spans="1:19" x14ac:dyDescent="0.3">
      <c r="A24" s="63" t="s">
        <v>931</v>
      </c>
      <c r="B24" s="64">
        <f>VLOOKUP($A24,'Return Data'!$B$7:$R$2843,3,0)</f>
        <v>44326</v>
      </c>
      <c r="C24" s="65">
        <f>VLOOKUP($A24,'Return Data'!$B$7:$R$2843,4,0)</f>
        <v>81.563999999999993</v>
      </c>
      <c r="D24" s="65">
        <f>VLOOKUP($A24,'Return Data'!$B$7:$R$2843,10,0)</f>
        <v>3.6246999999999998</v>
      </c>
      <c r="E24" s="66">
        <f t="shared" si="0"/>
        <v>10</v>
      </c>
      <c r="F24" s="65">
        <f>VLOOKUP($A24,'Return Data'!$B$7:$R$2843,11,0)</f>
        <v>27.901399999999999</v>
      </c>
      <c r="G24" s="66">
        <f t="shared" si="1"/>
        <v>10</v>
      </c>
      <c r="H24" s="65">
        <f>VLOOKUP($A24,'Return Data'!$B$7:$R$2843,12,0)</f>
        <v>43.659300000000002</v>
      </c>
      <c r="I24" s="66">
        <f t="shared" si="2"/>
        <v>3</v>
      </c>
      <c r="J24" s="65">
        <f>VLOOKUP($A24,'Return Data'!$B$7:$R$2843,13,0)</f>
        <v>77.8078</v>
      </c>
      <c r="K24" s="66">
        <f t="shared" si="3"/>
        <v>3</v>
      </c>
      <c r="L24" s="65">
        <f>VLOOKUP($A24,'Return Data'!$B$7:$R$2843,17,0)</f>
        <v>26.311299999999999</v>
      </c>
      <c r="M24" s="66">
        <f t="shared" si="4"/>
        <v>3</v>
      </c>
      <c r="N24" s="65">
        <f>VLOOKUP($A24,'Return Data'!$B$7:$R$2843,14,0)</f>
        <v>17.717700000000001</v>
      </c>
      <c r="O24" s="66">
        <f t="shared" si="6"/>
        <v>1</v>
      </c>
      <c r="P24" s="65">
        <f>VLOOKUP($A24,'Return Data'!$B$7:$R$2843,15,0)</f>
        <v>21.2759</v>
      </c>
      <c r="Q24" s="66">
        <f t="shared" si="7"/>
        <v>1</v>
      </c>
      <c r="R24" s="65">
        <f>VLOOKUP($A24,'Return Data'!$B$7:$R$2843,16,0)</f>
        <v>21.354800000000001</v>
      </c>
      <c r="S24" s="67">
        <f t="shared" si="5"/>
        <v>4</v>
      </c>
    </row>
    <row r="25" spans="1:19" x14ac:dyDescent="0.3">
      <c r="A25" s="63" t="s">
        <v>933</v>
      </c>
      <c r="B25" s="64">
        <f>VLOOKUP($A25,'Return Data'!$B$7:$R$2843,3,0)</f>
        <v>44326</v>
      </c>
      <c r="C25" s="65">
        <f>VLOOKUP($A25,'Return Data'!$B$7:$R$2843,4,0)</f>
        <v>13.3522</v>
      </c>
      <c r="D25" s="65">
        <f>VLOOKUP($A25,'Return Data'!$B$7:$R$2843,10,0)</f>
        <v>1.9562999999999999</v>
      </c>
      <c r="E25" s="66">
        <f t="shared" si="0"/>
        <v>20</v>
      </c>
      <c r="F25" s="65">
        <f>VLOOKUP($A25,'Return Data'!$B$7:$R$2843,11,0)</f>
        <v>25.3081</v>
      </c>
      <c r="G25" s="66">
        <f t="shared" si="1"/>
        <v>16</v>
      </c>
      <c r="H25" s="65">
        <f>VLOOKUP($A25,'Return Data'!$B$7:$R$2843,12,0)</f>
        <v>39.8429</v>
      </c>
      <c r="I25" s="66">
        <f t="shared" si="2"/>
        <v>9</v>
      </c>
      <c r="J25" s="65">
        <f>VLOOKUP($A25,'Return Data'!$B$7:$R$2843,13,0)</f>
        <v>63.361600000000003</v>
      </c>
      <c r="K25" s="66">
        <f t="shared" si="3"/>
        <v>17</v>
      </c>
      <c r="L25" s="65"/>
      <c r="M25" s="66"/>
      <c r="N25" s="65"/>
      <c r="O25" s="66"/>
      <c r="P25" s="65"/>
      <c r="Q25" s="66"/>
      <c r="R25" s="65">
        <f>VLOOKUP($A25,'Return Data'!$B$7:$R$2843,16,0)</f>
        <v>20.297599999999999</v>
      </c>
      <c r="S25" s="67">
        <f t="shared" si="5"/>
        <v>6</v>
      </c>
    </row>
    <row r="26" spans="1:19" x14ac:dyDescent="0.3">
      <c r="A26" s="63" t="s">
        <v>2022</v>
      </c>
      <c r="B26" s="64">
        <f>VLOOKUP($A26,'Return Data'!$B$7:$R$2843,3,0)</f>
        <v>44326</v>
      </c>
      <c r="C26" s="65">
        <f>VLOOKUP($A26,'Return Data'!$B$7:$R$2843,4,0)</f>
        <v>19.7563</v>
      </c>
      <c r="D26" s="65">
        <f>VLOOKUP($A26,'Return Data'!$B$7:$R$2843,10,0)</f>
        <v>5.1734</v>
      </c>
      <c r="E26" s="66">
        <f t="shared" si="0"/>
        <v>6</v>
      </c>
      <c r="F26" s="65">
        <f>VLOOKUP($A26,'Return Data'!$B$7:$R$2843,11,0)</f>
        <v>27.9313</v>
      </c>
      <c r="G26" s="66">
        <f t="shared" si="1"/>
        <v>9</v>
      </c>
      <c r="H26" s="65">
        <f>VLOOKUP($A26,'Return Data'!$B$7:$R$2843,12,0)</f>
        <v>37.597900000000003</v>
      </c>
      <c r="I26" s="66">
        <f t="shared" si="2"/>
        <v>14</v>
      </c>
      <c r="J26" s="65">
        <f>VLOOKUP($A26,'Return Data'!$B$7:$R$2843,13,0)</f>
        <v>64.729200000000006</v>
      </c>
      <c r="K26" s="66">
        <f t="shared" si="3"/>
        <v>16</v>
      </c>
      <c r="L26" s="65">
        <f>VLOOKUP($A26,'Return Data'!$B$7:$R$2843,17,0)</f>
        <v>15.5054</v>
      </c>
      <c r="M26" s="66">
        <f t="shared" si="4"/>
        <v>21</v>
      </c>
      <c r="N26" s="65">
        <f>VLOOKUP($A26,'Return Data'!$B$7:$R$2843,14,0)</f>
        <v>10.089600000000001</v>
      </c>
      <c r="O26" s="66">
        <f t="shared" si="6"/>
        <v>11</v>
      </c>
      <c r="P26" s="65">
        <f>VLOOKUP($A26,'Return Data'!$B$7:$R$2843,15,0)</f>
        <v>13.361800000000001</v>
      </c>
      <c r="Q26" s="66">
        <f t="shared" si="7"/>
        <v>16</v>
      </c>
      <c r="R26" s="65">
        <f>VLOOKUP($A26,'Return Data'!$B$7:$R$2843,16,0)</f>
        <v>13.366300000000001</v>
      </c>
      <c r="S26" s="67">
        <f t="shared" si="5"/>
        <v>16</v>
      </c>
    </row>
    <row r="27" spans="1:19" x14ac:dyDescent="0.3">
      <c r="A27" s="63" t="s">
        <v>934</v>
      </c>
      <c r="B27" s="64">
        <f>VLOOKUP($A27,'Return Data'!$B$7:$R$2843,3,0)</f>
        <v>44326</v>
      </c>
      <c r="C27" s="65">
        <f>VLOOKUP($A27,'Return Data'!$B$7:$R$2843,4,0)</f>
        <v>681.64729999999997</v>
      </c>
      <c r="D27" s="65">
        <f>VLOOKUP($A27,'Return Data'!$B$7:$R$2843,10,0)</f>
        <v>1.1826000000000001</v>
      </c>
      <c r="E27" s="66">
        <f t="shared" si="0"/>
        <v>22</v>
      </c>
      <c r="F27" s="65">
        <f>VLOOKUP($A27,'Return Data'!$B$7:$R$2843,11,0)</f>
        <v>24.299800000000001</v>
      </c>
      <c r="G27" s="66">
        <f t="shared" si="1"/>
        <v>18</v>
      </c>
      <c r="H27" s="65">
        <f>VLOOKUP($A27,'Return Data'!$B$7:$R$2843,12,0)</f>
        <v>37.309100000000001</v>
      </c>
      <c r="I27" s="66">
        <f t="shared" si="2"/>
        <v>15</v>
      </c>
      <c r="J27" s="65">
        <f>VLOOKUP($A27,'Return Data'!$B$7:$R$2843,13,0)</f>
        <v>70.514600000000002</v>
      </c>
      <c r="K27" s="66">
        <f t="shared" si="3"/>
        <v>8</v>
      </c>
      <c r="L27" s="65">
        <f>VLOOKUP($A27,'Return Data'!$B$7:$R$2843,17,0)</f>
        <v>15.8141</v>
      </c>
      <c r="M27" s="66">
        <f t="shared" si="4"/>
        <v>19</v>
      </c>
      <c r="N27" s="65">
        <f>VLOOKUP($A27,'Return Data'!$B$7:$R$2843,14,0)</f>
        <v>8.0294000000000008</v>
      </c>
      <c r="O27" s="66">
        <f t="shared" si="6"/>
        <v>20</v>
      </c>
      <c r="P27" s="65">
        <f>VLOOKUP($A27,'Return Data'!$B$7:$R$2843,15,0)</f>
        <v>10.44</v>
      </c>
      <c r="Q27" s="66">
        <f t="shared" si="7"/>
        <v>22</v>
      </c>
      <c r="R27" s="65">
        <f>VLOOKUP($A27,'Return Data'!$B$7:$R$2843,16,0)</f>
        <v>17.925599999999999</v>
      </c>
      <c r="S27" s="67">
        <f t="shared" si="5"/>
        <v>8</v>
      </c>
    </row>
    <row r="28" spans="1:19" x14ac:dyDescent="0.3">
      <c r="A28" s="63" t="s">
        <v>936</v>
      </c>
      <c r="B28" s="64">
        <f>VLOOKUP($A28,'Return Data'!$B$7:$R$2843,3,0)</f>
        <v>44326</v>
      </c>
      <c r="C28" s="65">
        <f>VLOOKUP($A28,'Return Data'!$B$7:$R$2843,4,0)</f>
        <v>147.63999999999999</v>
      </c>
      <c r="D28" s="65">
        <f>VLOOKUP($A28,'Return Data'!$B$7:$R$2843,10,0)</f>
        <v>2.9710999999999999</v>
      </c>
      <c r="E28" s="66">
        <f t="shared" si="0"/>
        <v>12</v>
      </c>
      <c r="F28" s="65">
        <f>VLOOKUP($A28,'Return Data'!$B$7:$R$2843,11,0)</f>
        <v>26.317599999999999</v>
      </c>
      <c r="G28" s="66">
        <f t="shared" si="1"/>
        <v>11</v>
      </c>
      <c r="H28" s="65">
        <f>VLOOKUP($A28,'Return Data'!$B$7:$R$2843,12,0)</f>
        <v>39.007599999999996</v>
      </c>
      <c r="I28" s="66">
        <f t="shared" si="2"/>
        <v>11</v>
      </c>
      <c r="J28" s="65">
        <f>VLOOKUP($A28,'Return Data'!$B$7:$R$2843,13,0)</f>
        <v>68.154899999999998</v>
      </c>
      <c r="K28" s="66">
        <f t="shared" si="3"/>
        <v>11</v>
      </c>
      <c r="L28" s="65">
        <f>VLOOKUP($A28,'Return Data'!$B$7:$R$2843,17,0)</f>
        <v>21.578099999999999</v>
      </c>
      <c r="M28" s="66">
        <f t="shared" si="4"/>
        <v>4</v>
      </c>
      <c r="N28" s="65">
        <f>VLOOKUP($A28,'Return Data'!$B$7:$R$2843,14,0)</f>
        <v>10.5556</v>
      </c>
      <c r="O28" s="66">
        <f t="shared" si="6"/>
        <v>10</v>
      </c>
      <c r="P28" s="65">
        <f>VLOOKUP($A28,'Return Data'!$B$7:$R$2843,15,0)</f>
        <v>16.676500000000001</v>
      </c>
      <c r="Q28" s="66">
        <f t="shared" si="7"/>
        <v>3</v>
      </c>
      <c r="R28" s="65">
        <f>VLOOKUP($A28,'Return Data'!$B$7:$R$2843,16,0)</f>
        <v>24.035699999999999</v>
      </c>
      <c r="S28" s="67">
        <f t="shared" si="5"/>
        <v>2</v>
      </c>
    </row>
    <row r="29" spans="1:19" x14ac:dyDescent="0.3">
      <c r="A29" s="63" t="s">
        <v>938</v>
      </c>
      <c r="B29" s="64">
        <f>VLOOKUP($A29,'Return Data'!$B$7:$R$2843,3,0)</f>
        <v>44326</v>
      </c>
      <c r="C29" s="65">
        <f>VLOOKUP($A29,'Return Data'!$B$7:$R$2843,4,0)</f>
        <v>56.767899999999997</v>
      </c>
      <c r="D29" s="65">
        <f>VLOOKUP($A29,'Return Data'!$B$7:$R$2843,10,0)</f>
        <v>12.3932</v>
      </c>
      <c r="E29" s="66">
        <f t="shared" si="0"/>
        <v>1</v>
      </c>
      <c r="F29" s="65">
        <f>VLOOKUP($A29,'Return Data'!$B$7:$R$2843,11,0)</f>
        <v>39.110100000000003</v>
      </c>
      <c r="G29" s="66">
        <f t="shared" si="1"/>
        <v>1</v>
      </c>
      <c r="H29" s="65">
        <f>VLOOKUP($A29,'Return Data'!$B$7:$R$2843,12,0)</f>
        <v>36.719900000000003</v>
      </c>
      <c r="I29" s="66">
        <f t="shared" si="2"/>
        <v>17</v>
      </c>
      <c r="J29" s="65">
        <f>VLOOKUP($A29,'Return Data'!$B$7:$R$2843,13,0)</f>
        <v>61.386099999999999</v>
      </c>
      <c r="K29" s="66">
        <f t="shared" si="3"/>
        <v>20</v>
      </c>
      <c r="L29" s="65">
        <f>VLOOKUP($A29,'Return Data'!$B$7:$R$2843,17,0)</f>
        <v>27.289100000000001</v>
      </c>
      <c r="M29" s="66">
        <f t="shared" si="4"/>
        <v>1</v>
      </c>
      <c r="N29" s="65">
        <f>VLOOKUP($A29,'Return Data'!$B$7:$R$2843,14,0)</f>
        <v>14.571099999999999</v>
      </c>
      <c r="O29" s="66">
        <f t="shared" si="6"/>
        <v>2</v>
      </c>
      <c r="P29" s="65">
        <f>VLOOKUP($A29,'Return Data'!$B$7:$R$2843,15,0)</f>
        <v>16.008500000000002</v>
      </c>
      <c r="Q29" s="66">
        <f t="shared" si="7"/>
        <v>4</v>
      </c>
      <c r="R29" s="65">
        <f>VLOOKUP($A29,'Return Data'!$B$7:$R$2843,16,0)</f>
        <v>12.794700000000001</v>
      </c>
      <c r="S29" s="67">
        <f t="shared" si="5"/>
        <v>18</v>
      </c>
    </row>
    <row r="30" spans="1:19" x14ac:dyDescent="0.3">
      <c r="A30" s="63" t="s">
        <v>1909</v>
      </c>
      <c r="B30" s="64">
        <f>VLOOKUP($A30,'Return Data'!$B$7:$R$2843,3,0)</f>
        <v>44326</v>
      </c>
      <c r="C30" s="65">
        <f>VLOOKUP($A30,'Return Data'!$B$7:$R$2843,4,0)</f>
        <v>441.754313986113</v>
      </c>
      <c r="D30" s="65">
        <f>VLOOKUP($A30,'Return Data'!$B$7:$R$2843,10,0)</f>
        <v>2.7919999999999998</v>
      </c>
      <c r="E30" s="66">
        <f t="shared" si="0"/>
        <v>14</v>
      </c>
      <c r="F30" s="65">
        <f>VLOOKUP($A30,'Return Data'!$B$7:$R$2843,11,0)</f>
        <v>29.790600000000001</v>
      </c>
      <c r="G30" s="66">
        <f t="shared" si="1"/>
        <v>6</v>
      </c>
      <c r="H30" s="65">
        <f>VLOOKUP($A30,'Return Data'!$B$7:$R$2843,12,0)</f>
        <v>41.094000000000001</v>
      </c>
      <c r="I30" s="66">
        <f t="shared" si="2"/>
        <v>6</v>
      </c>
      <c r="J30" s="65">
        <f>VLOOKUP($A30,'Return Data'!$B$7:$R$2843,13,0)</f>
        <v>71.793700000000001</v>
      </c>
      <c r="K30" s="66">
        <f t="shared" si="3"/>
        <v>5</v>
      </c>
      <c r="L30" s="65">
        <f>VLOOKUP($A30,'Return Data'!$B$7:$R$2843,17,0)</f>
        <v>18.3293</v>
      </c>
      <c r="M30" s="66">
        <f t="shared" si="4"/>
        <v>12</v>
      </c>
      <c r="N30" s="65">
        <f>VLOOKUP($A30,'Return Data'!$B$7:$R$2843,14,0)</f>
        <v>11.675800000000001</v>
      </c>
      <c r="O30" s="66">
        <f t="shared" si="6"/>
        <v>8</v>
      </c>
      <c r="P30" s="65">
        <f>VLOOKUP($A30,'Return Data'!$B$7:$R$2843,15,0)</f>
        <v>14.127800000000001</v>
      </c>
      <c r="Q30" s="66">
        <f t="shared" si="7"/>
        <v>11</v>
      </c>
      <c r="R30" s="65">
        <f>VLOOKUP($A30,'Return Data'!$B$7:$R$2843,16,0)</f>
        <v>14.3698</v>
      </c>
      <c r="S30" s="67">
        <f t="shared" si="5"/>
        <v>14</v>
      </c>
    </row>
    <row r="31" spans="1:19" x14ac:dyDescent="0.3">
      <c r="A31" s="63" t="s">
        <v>940</v>
      </c>
      <c r="B31" s="64">
        <f>VLOOKUP($A31,'Return Data'!$B$7:$R$2843,3,0)</f>
        <v>44326</v>
      </c>
      <c r="C31" s="65">
        <f>VLOOKUP($A31,'Return Data'!$B$7:$R$2843,4,0)</f>
        <v>43.673900000000003</v>
      </c>
      <c r="D31" s="65">
        <f>VLOOKUP($A31,'Return Data'!$B$7:$R$2843,10,0)</f>
        <v>-0.4824</v>
      </c>
      <c r="E31" s="66">
        <f t="shared" si="0"/>
        <v>26</v>
      </c>
      <c r="F31" s="65">
        <f>VLOOKUP($A31,'Return Data'!$B$7:$R$2843,11,0)</f>
        <v>22.356100000000001</v>
      </c>
      <c r="G31" s="66">
        <f t="shared" si="1"/>
        <v>19</v>
      </c>
      <c r="H31" s="65">
        <f>VLOOKUP($A31,'Return Data'!$B$7:$R$2843,12,0)</f>
        <v>31.735600000000002</v>
      </c>
      <c r="I31" s="66">
        <f t="shared" si="2"/>
        <v>23</v>
      </c>
      <c r="J31" s="65">
        <f>VLOOKUP($A31,'Return Data'!$B$7:$R$2843,13,0)</f>
        <v>61.311900000000001</v>
      </c>
      <c r="K31" s="66">
        <f t="shared" si="3"/>
        <v>21</v>
      </c>
      <c r="L31" s="65">
        <f>VLOOKUP($A31,'Return Data'!$B$7:$R$2843,17,0)</f>
        <v>14.5244</v>
      </c>
      <c r="M31" s="66">
        <f t="shared" si="4"/>
        <v>23</v>
      </c>
      <c r="N31" s="65">
        <f>VLOOKUP($A31,'Return Data'!$B$7:$R$2843,14,0)</f>
        <v>9.2288999999999994</v>
      </c>
      <c r="O31" s="66">
        <f t="shared" si="6"/>
        <v>17</v>
      </c>
      <c r="P31" s="65">
        <f>VLOOKUP($A31,'Return Data'!$B$7:$R$2843,15,0)</f>
        <v>14.7699</v>
      </c>
      <c r="Q31" s="66">
        <f t="shared" si="7"/>
        <v>9</v>
      </c>
      <c r="R31" s="65">
        <f>VLOOKUP($A31,'Return Data'!$B$7:$R$2843,16,0)</f>
        <v>10.9328</v>
      </c>
      <c r="S31" s="67">
        <f t="shared" si="5"/>
        <v>27</v>
      </c>
    </row>
    <row r="32" spans="1:19" x14ac:dyDescent="0.3">
      <c r="A32" s="63" t="s">
        <v>942</v>
      </c>
      <c r="B32" s="64">
        <f>VLOOKUP($A32,'Return Data'!$B$7:$R$2843,3,0)</f>
        <v>44326</v>
      </c>
      <c r="C32" s="65">
        <f>VLOOKUP($A32,'Return Data'!$B$7:$R$2843,4,0)</f>
        <v>279.47430000000003</v>
      </c>
      <c r="D32" s="65">
        <f>VLOOKUP($A32,'Return Data'!$B$7:$R$2843,10,0)</f>
        <v>1.3798999999999999</v>
      </c>
      <c r="E32" s="66">
        <f t="shared" si="0"/>
        <v>21</v>
      </c>
      <c r="F32" s="65">
        <f>VLOOKUP($A32,'Return Data'!$B$7:$R$2843,11,0)</f>
        <v>21.624700000000001</v>
      </c>
      <c r="G32" s="66">
        <f t="shared" si="1"/>
        <v>22</v>
      </c>
      <c r="H32" s="65">
        <f>VLOOKUP($A32,'Return Data'!$B$7:$R$2843,12,0)</f>
        <v>33.402500000000003</v>
      </c>
      <c r="I32" s="66">
        <f t="shared" si="2"/>
        <v>22</v>
      </c>
      <c r="J32" s="65">
        <f>VLOOKUP($A32,'Return Data'!$B$7:$R$2843,13,0)</f>
        <v>60.323599999999999</v>
      </c>
      <c r="K32" s="66">
        <f t="shared" si="3"/>
        <v>22</v>
      </c>
      <c r="L32" s="65">
        <f>VLOOKUP($A32,'Return Data'!$B$7:$R$2843,17,0)</f>
        <v>18.71</v>
      </c>
      <c r="M32" s="66">
        <f t="shared" si="4"/>
        <v>11</v>
      </c>
      <c r="N32" s="65">
        <f>VLOOKUP($A32,'Return Data'!$B$7:$R$2843,14,0)</f>
        <v>12.3185</v>
      </c>
      <c r="O32" s="66">
        <f t="shared" si="6"/>
        <v>4</v>
      </c>
      <c r="P32" s="65">
        <f>VLOOKUP($A32,'Return Data'!$B$7:$R$2843,15,0)</f>
        <v>13.6739</v>
      </c>
      <c r="Q32" s="66">
        <f t="shared" si="7"/>
        <v>13</v>
      </c>
      <c r="R32" s="65">
        <f>VLOOKUP($A32,'Return Data'!$B$7:$R$2843,16,0)</f>
        <v>12.525</v>
      </c>
      <c r="S32" s="67">
        <f t="shared" si="5"/>
        <v>20</v>
      </c>
    </row>
    <row r="33" spans="1:19" x14ac:dyDescent="0.3">
      <c r="A33" s="63" t="s">
        <v>945</v>
      </c>
      <c r="B33" s="64">
        <f>VLOOKUP($A33,'Return Data'!$B$7:$R$2843,3,0)</f>
        <v>44326</v>
      </c>
      <c r="C33" s="65">
        <f>VLOOKUP($A33,'Return Data'!$B$7:$R$2843,4,0)</f>
        <v>13.09</v>
      </c>
      <c r="D33" s="65">
        <f>VLOOKUP($A33,'Return Data'!$B$7:$R$2843,10,0)</f>
        <v>-0.15260000000000001</v>
      </c>
      <c r="E33" s="66">
        <f t="shared" si="0"/>
        <v>25</v>
      </c>
      <c r="F33" s="65">
        <f>VLOOKUP($A33,'Return Data'!$B$7:$R$2843,11,0)</f>
        <v>16.562799999999999</v>
      </c>
      <c r="G33" s="66">
        <f t="shared" si="1"/>
        <v>27</v>
      </c>
      <c r="H33" s="65">
        <f>VLOOKUP($A33,'Return Data'!$B$7:$R$2843,12,0)</f>
        <v>28.0822</v>
      </c>
      <c r="I33" s="66">
        <f t="shared" si="2"/>
        <v>26</v>
      </c>
      <c r="J33" s="65">
        <f>VLOOKUP($A33,'Return Data'!$B$7:$R$2843,13,0)</f>
        <v>57.331699999999998</v>
      </c>
      <c r="K33" s="66">
        <f t="shared" si="3"/>
        <v>24</v>
      </c>
      <c r="L33" s="65"/>
      <c r="M33" s="66"/>
      <c r="N33" s="65"/>
      <c r="O33" s="66"/>
      <c r="P33" s="65"/>
      <c r="Q33" s="66"/>
      <c r="R33" s="65">
        <f>VLOOKUP($A33,'Return Data'!$B$7:$R$2843,16,0)</f>
        <v>20.7606</v>
      </c>
      <c r="S33" s="67">
        <f t="shared" si="5"/>
        <v>5</v>
      </c>
    </row>
    <row r="34" spans="1:19" x14ac:dyDescent="0.3">
      <c r="A34" s="63" t="s">
        <v>947</v>
      </c>
      <c r="B34" s="64">
        <f>VLOOKUP($A34,'Return Data'!$B$7:$R$2843,3,0)</f>
        <v>44326</v>
      </c>
      <c r="C34" s="65">
        <f>VLOOKUP($A34,'Return Data'!$B$7:$R$2843,4,0)</f>
        <v>166.66720000000001</v>
      </c>
      <c r="D34" s="65">
        <f>VLOOKUP($A34,'Return Data'!$B$7:$R$2843,10,0)</f>
        <v>6.3452000000000002</v>
      </c>
      <c r="E34" s="66">
        <f t="shared" si="0"/>
        <v>3</v>
      </c>
      <c r="F34" s="65">
        <f>VLOOKUP($A34,'Return Data'!$B$7:$R$2843,11,0)</f>
        <v>35.82</v>
      </c>
      <c r="G34" s="66">
        <f t="shared" si="1"/>
        <v>2</v>
      </c>
      <c r="H34" s="65">
        <f>VLOOKUP($A34,'Return Data'!$B$7:$R$2843,12,0)</f>
        <v>44.582500000000003</v>
      </c>
      <c r="I34" s="66">
        <f t="shared" si="2"/>
        <v>2</v>
      </c>
      <c r="J34" s="65">
        <f>VLOOKUP($A34,'Return Data'!$B$7:$R$2843,13,0)</f>
        <v>81.593500000000006</v>
      </c>
      <c r="K34" s="66">
        <f t="shared" si="3"/>
        <v>1</v>
      </c>
      <c r="L34" s="65">
        <f>VLOOKUP($A34,'Return Data'!$B$7:$R$2843,17,0)</f>
        <v>17.8627</v>
      </c>
      <c r="M34" s="66">
        <f t="shared" si="4"/>
        <v>13</v>
      </c>
      <c r="N34" s="65">
        <f>VLOOKUP($A34,'Return Data'!$B$7:$R$2843,14,0)</f>
        <v>9.2824000000000009</v>
      </c>
      <c r="O34" s="66">
        <f t="shared" si="6"/>
        <v>16</v>
      </c>
      <c r="P34" s="65">
        <f>VLOOKUP($A34,'Return Data'!$B$7:$R$2843,15,0)</f>
        <v>12.1738</v>
      </c>
      <c r="Q34" s="66">
        <f t="shared" si="7"/>
        <v>18</v>
      </c>
      <c r="R34" s="65">
        <f>VLOOKUP($A34,'Return Data'!$B$7:$R$2843,16,0)</f>
        <v>11.928900000000001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3.1695296296296296</v>
      </c>
      <c r="E36" s="74"/>
      <c r="F36" s="75">
        <f>AVERAGE(F8:F34)</f>
        <v>25.731748148148153</v>
      </c>
      <c r="G36" s="74"/>
      <c r="H36" s="75">
        <f>AVERAGE(H8:H34)</f>
        <v>37.337048148148156</v>
      </c>
      <c r="I36" s="74"/>
      <c r="J36" s="75">
        <f>AVERAGE(J8:J34)</f>
        <v>66.011977777777759</v>
      </c>
      <c r="K36" s="74"/>
      <c r="L36" s="75">
        <f>AVERAGE(L8:L34)</f>
        <v>18.866775000000004</v>
      </c>
      <c r="M36" s="74"/>
      <c r="N36" s="75">
        <f>AVERAGE(N8:N34)</f>
        <v>10.529263636363638</v>
      </c>
      <c r="O36" s="74"/>
      <c r="P36" s="75">
        <f>AVERAGE(P8:P34)</f>
        <v>14.272172727272727</v>
      </c>
      <c r="Q36" s="74"/>
      <c r="R36" s="75">
        <f>AVERAGE(R8:R34)</f>
        <v>15.909088888888888</v>
      </c>
      <c r="S36" s="76"/>
    </row>
    <row r="37" spans="1:19" x14ac:dyDescent="0.3">
      <c r="A37" s="73" t="s">
        <v>28</v>
      </c>
      <c r="B37" s="74"/>
      <c r="C37" s="74"/>
      <c r="D37" s="75">
        <f>MIN(D8:D34)</f>
        <v>-1.7017</v>
      </c>
      <c r="E37" s="74"/>
      <c r="F37" s="75">
        <f>MIN(F8:F34)</f>
        <v>16.562799999999999</v>
      </c>
      <c r="G37" s="74"/>
      <c r="H37" s="75">
        <f>MIN(H8:H34)</f>
        <v>27.008600000000001</v>
      </c>
      <c r="I37" s="74"/>
      <c r="J37" s="75">
        <f>MIN(J8:J34)</f>
        <v>50.753900000000002</v>
      </c>
      <c r="K37" s="74"/>
      <c r="L37" s="75">
        <f>MIN(L8:L34)</f>
        <v>14.3863</v>
      </c>
      <c r="M37" s="74"/>
      <c r="N37" s="75">
        <f>MIN(N8:N34)</f>
        <v>5.4988000000000001</v>
      </c>
      <c r="O37" s="74"/>
      <c r="P37" s="75">
        <f>MIN(P8:P34)</f>
        <v>10.44</v>
      </c>
      <c r="Q37" s="74"/>
      <c r="R37" s="75">
        <f>MIN(R8:R34)</f>
        <v>10.9328</v>
      </c>
      <c r="S37" s="76"/>
    </row>
    <row r="38" spans="1:19" ht="15" thickBot="1" x14ac:dyDescent="0.35">
      <c r="A38" s="77" t="s">
        <v>29</v>
      </c>
      <c r="B38" s="78"/>
      <c r="C38" s="78"/>
      <c r="D38" s="79">
        <f>MAX(D8:D34)</f>
        <v>12.3932</v>
      </c>
      <c r="E38" s="78"/>
      <c r="F38" s="79">
        <f>MAX(F8:F34)</f>
        <v>39.110100000000003</v>
      </c>
      <c r="G38" s="78"/>
      <c r="H38" s="79">
        <f>MAX(H8:H34)</f>
        <v>47.2117</v>
      </c>
      <c r="I38" s="78"/>
      <c r="J38" s="79">
        <f>MAX(J8:J34)</f>
        <v>81.593500000000006</v>
      </c>
      <c r="K38" s="78"/>
      <c r="L38" s="79">
        <f>MAX(L8:L34)</f>
        <v>27.289100000000001</v>
      </c>
      <c r="M38" s="78"/>
      <c r="N38" s="79">
        <f>MAX(N8:N34)</f>
        <v>17.717700000000001</v>
      </c>
      <c r="O38" s="78"/>
      <c r="P38" s="79">
        <f>MAX(P8:P34)</f>
        <v>21.2759</v>
      </c>
      <c r="Q38" s="78"/>
      <c r="R38" s="79">
        <f>MAX(R8:R34)</f>
        <v>25.430900000000001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44326</v>
      </c>
      <c r="C8" s="65">
        <f>VLOOKUP($A8,'Return Data'!$B$7:$R$2843,4,0)</f>
        <v>50.43</v>
      </c>
      <c r="D8" s="65">
        <f>VLOOKUP($A8,'Return Data'!$B$7:$R$2843,10,0)</f>
        <v>-2.3809999999999998</v>
      </c>
      <c r="E8" s="66">
        <f t="shared" ref="E8:E39" si="0">RANK(D8,D$8:D$71,0)</f>
        <v>62</v>
      </c>
      <c r="F8" s="65">
        <f>VLOOKUP($A8,'Return Data'!$B$7:$R$2843,11,0)</f>
        <v>14.9009</v>
      </c>
      <c r="G8" s="66">
        <f t="shared" ref="G8:G39" si="1">RANK(F8,F$8:F$71,0)</f>
        <v>63</v>
      </c>
      <c r="H8" s="65">
        <f>VLOOKUP($A8,'Return Data'!$B$7:$R$2843,12,0)</f>
        <v>22.7605</v>
      </c>
      <c r="I8" s="66">
        <f t="shared" ref="I8:I39" si="2">RANK(H8,H$8:H$71,0)</f>
        <v>63</v>
      </c>
      <c r="J8" s="65">
        <f>VLOOKUP($A8,'Return Data'!$B$7:$R$2843,13,0)</f>
        <v>42.256700000000002</v>
      </c>
      <c r="K8" s="66">
        <f t="shared" ref="K8:K39" si="3">RANK(J8,J$8:J$71,0)</f>
        <v>64</v>
      </c>
      <c r="L8" s="65">
        <f>VLOOKUP($A8,'Return Data'!$B$7:$R$2843,17,0)</f>
        <v>12.0139</v>
      </c>
      <c r="M8" s="66">
        <f t="shared" ref="M8:M28" si="4">RANK(L8,L$8:L$71,0)</f>
        <v>59</v>
      </c>
      <c r="N8" s="65">
        <f>VLOOKUP($A8,'Return Data'!$B$7:$R$2843,14,0)</f>
        <v>6.2473000000000001</v>
      </c>
      <c r="O8" s="66">
        <f>RANK(N8,N$8:N$71,0)</f>
        <v>43</v>
      </c>
      <c r="P8" s="65">
        <f>VLOOKUP($A8,'Return Data'!$B$7:$R$2843,15,0)</f>
        <v>12.3447</v>
      </c>
      <c r="Q8" s="66">
        <f>RANK(P8,P$8:P$71,0)</f>
        <v>30</v>
      </c>
      <c r="R8" s="65">
        <f>VLOOKUP($A8,'Return Data'!$B$7:$R$2843,16,0)</f>
        <v>15.176</v>
      </c>
      <c r="S8" s="67">
        <f t="shared" ref="S8:S39" si="5">RANK(R8,R$8:R$71,0)</f>
        <v>26</v>
      </c>
    </row>
    <row r="9" spans="1:20" x14ac:dyDescent="0.3">
      <c r="A9" s="63" t="s">
        <v>164</v>
      </c>
      <c r="B9" s="64">
        <f>VLOOKUP($A9,'Return Data'!$B$7:$R$2843,3,0)</f>
        <v>44326</v>
      </c>
      <c r="C9" s="65">
        <f>VLOOKUP($A9,'Return Data'!$B$7:$R$2843,4,0)</f>
        <v>41.27</v>
      </c>
      <c r="D9" s="65">
        <f>VLOOKUP($A9,'Return Data'!$B$7:$R$2843,10,0)</f>
        <v>-2.0413000000000001</v>
      </c>
      <c r="E9" s="66">
        <f t="shared" si="0"/>
        <v>59</v>
      </c>
      <c r="F9" s="65">
        <f>VLOOKUP($A9,'Return Data'!$B$7:$R$2843,11,0)</f>
        <v>15.118499999999999</v>
      </c>
      <c r="G9" s="66">
        <f t="shared" si="1"/>
        <v>62</v>
      </c>
      <c r="H9" s="65">
        <f>VLOOKUP($A9,'Return Data'!$B$7:$R$2843,12,0)</f>
        <v>23.304500000000001</v>
      </c>
      <c r="I9" s="66">
        <f t="shared" si="2"/>
        <v>62</v>
      </c>
      <c r="J9" s="65">
        <f>VLOOKUP($A9,'Return Data'!$B$7:$R$2843,13,0)</f>
        <v>42.704000000000001</v>
      </c>
      <c r="K9" s="66">
        <f t="shared" si="3"/>
        <v>63</v>
      </c>
      <c r="L9" s="65">
        <f>VLOOKUP($A9,'Return Data'!$B$7:$R$2843,17,0)</f>
        <v>13.1744</v>
      </c>
      <c r="M9" s="66">
        <f t="shared" si="4"/>
        <v>56</v>
      </c>
      <c r="N9" s="65">
        <f>VLOOKUP($A9,'Return Data'!$B$7:$R$2843,14,0)</f>
        <v>7.3540000000000001</v>
      </c>
      <c r="O9" s="66">
        <f>RANK(N9,N$8:N$71,0)</f>
        <v>39</v>
      </c>
      <c r="P9" s="65">
        <f>VLOOKUP($A9,'Return Data'!$B$7:$R$2843,15,0)</f>
        <v>13.1745</v>
      </c>
      <c r="Q9" s="66">
        <f>RANK(P9,P$8:P$71,0)</f>
        <v>25</v>
      </c>
      <c r="R9" s="65">
        <f>VLOOKUP($A9,'Return Data'!$B$7:$R$2843,16,0)</f>
        <v>15.9598</v>
      </c>
      <c r="S9" s="67">
        <f t="shared" si="5"/>
        <v>17</v>
      </c>
    </row>
    <row r="10" spans="1:20" x14ac:dyDescent="0.3">
      <c r="A10" s="63" t="s">
        <v>165</v>
      </c>
      <c r="B10" s="64">
        <f>VLOOKUP($A10,'Return Data'!$B$7:$R$2843,3,0)</f>
        <v>44326</v>
      </c>
      <c r="C10" s="65">
        <f>VLOOKUP($A10,'Return Data'!$B$7:$R$2843,4,0)</f>
        <v>68.107799999999997</v>
      </c>
      <c r="D10" s="65">
        <f>VLOOKUP($A10,'Return Data'!$B$7:$R$2843,10,0)</f>
        <v>0.7661</v>
      </c>
      <c r="E10" s="66">
        <f t="shared" si="0"/>
        <v>42</v>
      </c>
      <c r="F10" s="65">
        <f>VLOOKUP($A10,'Return Data'!$B$7:$R$2843,11,0)</f>
        <v>20.9938</v>
      </c>
      <c r="G10" s="66">
        <f t="shared" si="1"/>
        <v>50</v>
      </c>
      <c r="H10" s="65">
        <f>VLOOKUP($A10,'Return Data'!$B$7:$R$2843,12,0)</f>
        <v>35.3093</v>
      </c>
      <c r="I10" s="66">
        <f t="shared" si="2"/>
        <v>39</v>
      </c>
      <c r="J10" s="65">
        <f>VLOOKUP($A10,'Return Data'!$B$7:$R$2843,13,0)</f>
        <v>56.6175</v>
      </c>
      <c r="K10" s="66">
        <f t="shared" si="3"/>
        <v>56</v>
      </c>
      <c r="L10" s="65">
        <f>VLOOKUP($A10,'Return Data'!$B$7:$R$2843,17,0)</f>
        <v>21.312000000000001</v>
      </c>
      <c r="M10" s="66">
        <f t="shared" si="4"/>
        <v>15</v>
      </c>
      <c r="N10" s="65">
        <f>VLOOKUP($A10,'Return Data'!$B$7:$R$2843,14,0)</f>
        <v>14.1182</v>
      </c>
      <c r="O10" s="66">
        <f>RANK(N10,N$8:N$71,0)</f>
        <v>10</v>
      </c>
      <c r="P10" s="65">
        <f>VLOOKUP($A10,'Return Data'!$B$7:$R$2843,15,0)</f>
        <v>16.874199999999998</v>
      </c>
      <c r="Q10" s="66">
        <f>RANK(P10,P$8:P$71,0)</f>
        <v>9</v>
      </c>
      <c r="R10" s="65">
        <f>VLOOKUP($A10,'Return Data'!$B$7:$R$2843,16,0)</f>
        <v>19.924299999999999</v>
      </c>
      <c r="S10" s="67">
        <f t="shared" si="5"/>
        <v>8</v>
      </c>
    </row>
    <row r="11" spans="1:20" x14ac:dyDescent="0.3">
      <c r="A11" s="63" t="s">
        <v>166</v>
      </c>
      <c r="B11" s="64">
        <f>VLOOKUP($A11,'Return Data'!$B$7:$R$2843,3,0)</f>
        <v>44326</v>
      </c>
      <c r="C11" s="65">
        <f>VLOOKUP($A11,'Return Data'!$B$7:$R$2843,4,0)</f>
        <v>63.33</v>
      </c>
      <c r="D11" s="65">
        <f>VLOOKUP($A11,'Return Data'!$B$7:$R$2843,10,0)</f>
        <v>2.7250999999999999</v>
      </c>
      <c r="E11" s="66">
        <f t="shared" si="0"/>
        <v>29</v>
      </c>
      <c r="F11" s="65">
        <f>VLOOKUP($A11,'Return Data'!$B$7:$R$2843,11,0)</f>
        <v>22.875399999999999</v>
      </c>
      <c r="G11" s="66">
        <f t="shared" si="1"/>
        <v>41</v>
      </c>
      <c r="H11" s="65">
        <f>VLOOKUP($A11,'Return Data'!$B$7:$R$2843,12,0)</f>
        <v>35.581200000000003</v>
      </c>
      <c r="I11" s="66">
        <f t="shared" si="2"/>
        <v>37</v>
      </c>
      <c r="J11" s="65">
        <f>VLOOKUP($A11,'Return Data'!$B$7:$R$2843,13,0)</f>
        <v>66.395200000000003</v>
      </c>
      <c r="K11" s="66">
        <f t="shared" si="3"/>
        <v>36</v>
      </c>
      <c r="L11" s="65">
        <f>VLOOKUP($A11,'Return Data'!$B$7:$R$2843,17,0)</f>
        <v>17.718499999999999</v>
      </c>
      <c r="M11" s="66">
        <f t="shared" si="4"/>
        <v>27</v>
      </c>
      <c r="N11" s="65">
        <f>VLOOKUP($A11,'Return Data'!$B$7:$R$2843,14,0)</f>
        <v>8.4202999999999992</v>
      </c>
      <c r="O11" s="66">
        <f>RANK(N11,N$8:N$71,0)</f>
        <v>35</v>
      </c>
      <c r="P11" s="65">
        <f>VLOOKUP($A11,'Return Data'!$B$7:$R$2843,15,0)</f>
        <v>12.133800000000001</v>
      </c>
      <c r="Q11" s="66">
        <f>RANK(P11,P$8:P$71,0)</f>
        <v>31</v>
      </c>
      <c r="R11" s="65">
        <f>VLOOKUP($A11,'Return Data'!$B$7:$R$2843,16,0)</f>
        <v>7.6458000000000004</v>
      </c>
      <c r="S11" s="67">
        <f t="shared" si="5"/>
        <v>55</v>
      </c>
    </row>
    <row r="12" spans="1:20" x14ac:dyDescent="0.3">
      <c r="A12" s="63" t="s">
        <v>167</v>
      </c>
      <c r="B12" s="64">
        <f>VLOOKUP($A12,'Return Data'!$B$7:$R$2843,3,0)</f>
        <v>44326</v>
      </c>
      <c r="C12" s="65">
        <f>VLOOKUP($A12,'Return Data'!$B$7:$R$2843,4,0)</f>
        <v>55.414000000000001</v>
      </c>
      <c r="D12" s="65">
        <f>VLOOKUP($A12,'Return Data'!$B$7:$R$2843,10,0)</f>
        <v>-0.19089999999999999</v>
      </c>
      <c r="E12" s="66">
        <f t="shared" si="0"/>
        <v>51</v>
      </c>
      <c r="F12" s="65">
        <f>VLOOKUP($A12,'Return Data'!$B$7:$R$2843,11,0)</f>
        <v>17.689299999999999</v>
      </c>
      <c r="G12" s="66">
        <f t="shared" si="1"/>
        <v>58</v>
      </c>
      <c r="H12" s="65">
        <f>VLOOKUP($A12,'Return Data'!$B$7:$R$2843,12,0)</f>
        <v>30.009599999999999</v>
      </c>
      <c r="I12" s="66">
        <f t="shared" si="2"/>
        <v>55</v>
      </c>
      <c r="J12" s="65">
        <f>VLOOKUP($A12,'Return Data'!$B$7:$R$2843,13,0)</f>
        <v>54.558900000000001</v>
      </c>
      <c r="K12" s="66">
        <f t="shared" si="3"/>
        <v>57</v>
      </c>
      <c r="L12" s="65">
        <f>VLOOKUP($A12,'Return Data'!$B$7:$R$2843,17,0)</f>
        <v>19.982399999999998</v>
      </c>
      <c r="M12" s="66">
        <f t="shared" si="4"/>
        <v>21</v>
      </c>
      <c r="N12" s="65">
        <f>VLOOKUP($A12,'Return Data'!$B$7:$R$2843,14,0)</f>
        <v>12.5159</v>
      </c>
      <c r="O12" s="66">
        <f>RANK(N12,N$8:N$71,0)</f>
        <v>17</v>
      </c>
      <c r="P12" s="65">
        <f>VLOOKUP($A12,'Return Data'!$B$7:$R$2843,15,0)</f>
        <v>13.478899999999999</v>
      </c>
      <c r="Q12" s="66">
        <f>RANK(P12,P$8:P$71,0)</f>
        <v>23</v>
      </c>
      <c r="R12" s="65">
        <f>VLOOKUP($A12,'Return Data'!$B$7:$R$2843,16,0)</f>
        <v>15.163399999999999</v>
      </c>
      <c r="S12" s="67">
        <f t="shared" si="5"/>
        <v>27</v>
      </c>
    </row>
    <row r="13" spans="1:20" x14ac:dyDescent="0.3">
      <c r="A13" s="63" t="s">
        <v>168</v>
      </c>
      <c r="B13" s="64">
        <f>VLOOKUP($A13,'Return Data'!$B$7:$R$2843,3,0)</f>
        <v>44326</v>
      </c>
      <c r="C13" s="65">
        <f>VLOOKUP($A13,'Return Data'!$B$7:$R$2843,4,0)</f>
        <v>14.13</v>
      </c>
      <c r="D13" s="65">
        <f>VLOOKUP($A13,'Return Data'!$B$7:$R$2843,10,0)</f>
        <v>8.4420999999999999</v>
      </c>
      <c r="E13" s="66">
        <f t="shared" si="0"/>
        <v>10</v>
      </c>
      <c r="F13" s="65">
        <f>VLOOKUP($A13,'Return Data'!$B$7:$R$2843,11,0)</f>
        <v>29.395600000000002</v>
      </c>
      <c r="G13" s="66">
        <f t="shared" si="1"/>
        <v>20</v>
      </c>
      <c r="H13" s="65">
        <f>VLOOKUP($A13,'Return Data'!$B$7:$R$2843,12,0)</f>
        <v>40.457299999999996</v>
      </c>
      <c r="I13" s="66">
        <f t="shared" si="2"/>
        <v>25</v>
      </c>
      <c r="J13" s="65">
        <f>VLOOKUP($A13,'Return Data'!$B$7:$R$2843,13,0)</f>
        <v>71.2727</v>
      </c>
      <c r="K13" s="66">
        <f t="shared" si="3"/>
        <v>25</v>
      </c>
      <c r="L13" s="65">
        <f>VLOOKUP($A13,'Return Data'!$B$7:$R$2843,17,0)</f>
        <v>30.194199999999999</v>
      </c>
      <c r="M13" s="66">
        <f t="shared" si="4"/>
        <v>5</v>
      </c>
      <c r="N13" s="65"/>
      <c r="O13" s="66"/>
      <c r="P13" s="65"/>
      <c r="Q13" s="66"/>
      <c r="R13" s="65">
        <f>VLOOKUP($A13,'Return Data'!$B$7:$R$2843,16,0)</f>
        <v>11.3269</v>
      </c>
      <c r="S13" s="67">
        <f t="shared" si="5"/>
        <v>49</v>
      </c>
    </row>
    <row r="14" spans="1:20" x14ac:dyDescent="0.3">
      <c r="A14" s="63" t="s">
        <v>169</v>
      </c>
      <c r="B14" s="64">
        <f>VLOOKUP($A14,'Return Data'!$B$7:$R$2843,3,0)</f>
        <v>44326</v>
      </c>
      <c r="C14" s="65">
        <f>VLOOKUP($A14,'Return Data'!$B$7:$R$2843,4,0)</f>
        <v>17.239999999999998</v>
      </c>
      <c r="D14" s="65">
        <f>VLOOKUP($A14,'Return Data'!$B$7:$R$2843,10,0)</f>
        <v>8.2234999999999996</v>
      </c>
      <c r="E14" s="66">
        <f t="shared" si="0"/>
        <v>11</v>
      </c>
      <c r="F14" s="65">
        <f>VLOOKUP($A14,'Return Data'!$B$7:$R$2843,11,0)</f>
        <v>29.526700000000002</v>
      </c>
      <c r="G14" s="66">
        <f t="shared" si="1"/>
        <v>18</v>
      </c>
      <c r="H14" s="65">
        <f>VLOOKUP($A14,'Return Data'!$B$7:$R$2843,12,0)</f>
        <v>42.127000000000002</v>
      </c>
      <c r="I14" s="66">
        <f t="shared" si="2"/>
        <v>22</v>
      </c>
      <c r="J14" s="65">
        <f>VLOOKUP($A14,'Return Data'!$B$7:$R$2843,13,0)</f>
        <v>72.918800000000005</v>
      </c>
      <c r="K14" s="66">
        <f t="shared" si="3"/>
        <v>21</v>
      </c>
      <c r="L14" s="65">
        <f>VLOOKUP($A14,'Return Data'!$B$7:$R$2843,17,0)</f>
        <v>28.521899999999999</v>
      </c>
      <c r="M14" s="66">
        <f t="shared" si="4"/>
        <v>6</v>
      </c>
      <c r="N14" s="65"/>
      <c r="O14" s="66"/>
      <c r="P14" s="65"/>
      <c r="Q14" s="66"/>
      <c r="R14" s="65">
        <f>VLOOKUP($A14,'Return Data'!$B$7:$R$2843,16,0)</f>
        <v>23.719200000000001</v>
      </c>
      <c r="S14" s="67">
        <f t="shared" si="5"/>
        <v>3</v>
      </c>
    </row>
    <row r="15" spans="1:20" x14ac:dyDescent="0.3">
      <c r="A15" s="63" t="s">
        <v>170</v>
      </c>
      <c r="B15" s="64">
        <f>VLOOKUP($A15,'Return Data'!$B$7:$R$2843,3,0)</f>
        <v>44326</v>
      </c>
      <c r="C15" s="65">
        <f>VLOOKUP($A15,'Return Data'!$B$7:$R$2843,4,0)</f>
        <v>91.53</v>
      </c>
      <c r="D15" s="65">
        <f>VLOOKUP($A15,'Return Data'!$B$7:$R$2843,10,0)</f>
        <v>6.3559999999999999</v>
      </c>
      <c r="E15" s="66">
        <f t="shared" si="0"/>
        <v>16</v>
      </c>
      <c r="F15" s="65">
        <f>VLOOKUP($A15,'Return Data'!$B$7:$R$2843,11,0)</f>
        <v>27.354900000000001</v>
      </c>
      <c r="G15" s="66">
        <f t="shared" si="1"/>
        <v>25</v>
      </c>
      <c r="H15" s="65">
        <f>VLOOKUP($A15,'Return Data'!$B$7:$R$2843,12,0)</f>
        <v>41.032400000000003</v>
      </c>
      <c r="I15" s="66">
        <f t="shared" si="2"/>
        <v>23</v>
      </c>
      <c r="J15" s="65">
        <f>VLOOKUP($A15,'Return Data'!$B$7:$R$2843,13,0)</f>
        <v>70.130099999999999</v>
      </c>
      <c r="K15" s="66">
        <f t="shared" si="3"/>
        <v>29</v>
      </c>
      <c r="L15" s="65">
        <f>VLOOKUP($A15,'Return Data'!$B$7:$R$2843,17,0)</f>
        <v>31.514299999999999</v>
      </c>
      <c r="M15" s="66">
        <f t="shared" si="4"/>
        <v>4</v>
      </c>
      <c r="N15" s="65">
        <f>VLOOKUP($A15,'Return Data'!$B$7:$R$2843,14,0)</f>
        <v>13.912800000000001</v>
      </c>
      <c r="O15" s="66">
        <f t="shared" ref="O15:O23" si="6">RANK(N15,N$8:N$71,0)</f>
        <v>11</v>
      </c>
      <c r="P15" s="65">
        <f>VLOOKUP($A15,'Return Data'!$B$7:$R$2843,15,0)</f>
        <v>19.532800000000002</v>
      </c>
      <c r="Q15" s="66">
        <f t="shared" ref="Q15:Q23" si="7">RANK(P15,P$8:P$71,0)</f>
        <v>3</v>
      </c>
      <c r="R15" s="65">
        <f>VLOOKUP($A15,'Return Data'!$B$7:$R$2843,16,0)</f>
        <v>17.735800000000001</v>
      </c>
      <c r="S15" s="67">
        <f t="shared" si="5"/>
        <v>10</v>
      </c>
    </row>
    <row r="16" spans="1:20" x14ac:dyDescent="0.3">
      <c r="A16" s="63" t="s">
        <v>171</v>
      </c>
      <c r="B16" s="64">
        <f>VLOOKUP($A16,'Return Data'!$B$7:$R$2843,3,0)</f>
        <v>44326</v>
      </c>
      <c r="C16" s="65">
        <f>VLOOKUP($A16,'Return Data'!$B$7:$R$2843,4,0)</f>
        <v>102.56</v>
      </c>
      <c r="D16" s="65">
        <f>VLOOKUP($A16,'Return Data'!$B$7:$R$2843,10,0)</f>
        <v>-7.7899999999999997E-2</v>
      </c>
      <c r="E16" s="66">
        <f t="shared" si="0"/>
        <v>47</v>
      </c>
      <c r="F16" s="65">
        <f>VLOOKUP($A16,'Return Data'!$B$7:$R$2843,11,0)</f>
        <v>25.4557</v>
      </c>
      <c r="G16" s="66">
        <f t="shared" si="1"/>
        <v>31</v>
      </c>
      <c r="H16" s="65">
        <f>VLOOKUP($A16,'Return Data'!$B$7:$R$2843,12,0)</f>
        <v>38.763399999999997</v>
      </c>
      <c r="I16" s="66">
        <f t="shared" si="2"/>
        <v>31</v>
      </c>
      <c r="J16" s="65">
        <f>VLOOKUP($A16,'Return Data'!$B$7:$R$2843,13,0)</f>
        <v>66.737099999999998</v>
      </c>
      <c r="K16" s="66">
        <f t="shared" si="3"/>
        <v>34</v>
      </c>
      <c r="L16" s="65">
        <f>VLOOKUP($A16,'Return Data'!$B$7:$R$2843,17,0)</f>
        <v>25.084099999999999</v>
      </c>
      <c r="M16" s="66">
        <f t="shared" si="4"/>
        <v>9</v>
      </c>
      <c r="N16" s="65">
        <f>VLOOKUP($A16,'Return Data'!$B$7:$R$2843,14,0)</f>
        <v>18.153400000000001</v>
      </c>
      <c r="O16" s="66">
        <f t="shared" si="6"/>
        <v>5</v>
      </c>
      <c r="P16" s="65">
        <f>VLOOKUP($A16,'Return Data'!$B$7:$R$2843,15,0)</f>
        <v>18.0578</v>
      </c>
      <c r="Q16" s="66">
        <f t="shared" si="7"/>
        <v>4</v>
      </c>
      <c r="R16" s="65">
        <f>VLOOKUP($A16,'Return Data'!$B$7:$R$2843,16,0)</f>
        <v>15.9024</v>
      </c>
      <c r="S16" s="67">
        <f t="shared" si="5"/>
        <v>19</v>
      </c>
    </row>
    <row r="17" spans="1:19" x14ac:dyDescent="0.3">
      <c r="A17" s="63" t="s">
        <v>172</v>
      </c>
      <c r="B17" s="64">
        <f>VLOOKUP($A17,'Return Data'!$B$7:$R$2843,3,0)</f>
        <v>44326</v>
      </c>
      <c r="C17" s="65">
        <f>VLOOKUP($A17,'Return Data'!$B$7:$R$2843,4,0)</f>
        <v>73.203000000000003</v>
      </c>
      <c r="D17" s="65">
        <f>VLOOKUP($A17,'Return Data'!$B$7:$R$2843,10,0)</f>
        <v>5.21</v>
      </c>
      <c r="E17" s="66">
        <f t="shared" si="0"/>
        <v>19</v>
      </c>
      <c r="F17" s="65">
        <f>VLOOKUP($A17,'Return Data'!$B$7:$R$2843,11,0)</f>
        <v>29.808700000000002</v>
      </c>
      <c r="G17" s="66">
        <f t="shared" si="1"/>
        <v>17</v>
      </c>
      <c r="H17" s="65">
        <f>VLOOKUP($A17,'Return Data'!$B$7:$R$2843,12,0)</f>
        <v>43.741</v>
      </c>
      <c r="I17" s="66">
        <f t="shared" si="2"/>
        <v>18</v>
      </c>
      <c r="J17" s="65">
        <f>VLOOKUP($A17,'Return Data'!$B$7:$R$2843,13,0)</f>
        <v>72.762699999999995</v>
      </c>
      <c r="K17" s="66">
        <f t="shared" si="3"/>
        <v>23</v>
      </c>
      <c r="L17" s="65">
        <f>VLOOKUP($A17,'Return Data'!$B$7:$R$2843,17,0)</f>
        <v>22.3704</v>
      </c>
      <c r="M17" s="66">
        <f t="shared" si="4"/>
        <v>12</v>
      </c>
      <c r="N17" s="65">
        <f>VLOOKUP($A17,'Return Data'!$B$7:$R$2843,14,0)</f>
        <v>15.065899999999999</v>
      </c>
      <c r="O17" s="66">
        <f t="shared" si="6"/>
        <v>7</v>
      </c>
      <c r="P17" s="65">
        <f>VLOOKUP($A17,'Return Data'!$B$7:$R$2843,15,0)</f>
        <v>17.590699999999998</v>
      </c>
      <c r="Q17" s="66">
        <f t="shared" si="7"/>
        <v>5</v>
      </c>
      <c r="R17" s="65">
        <f>VLOOKUP($A17,'Return Data'!$B$7:$R$2843,16,0)</f>
        <v>17.5565</v>
      </c>
      <c r="S17" s="67">
        <f t="shared" si="5"/>
        <v>13</v>
      </c>
    </row>
    <row r="18" spans="1:19" x14ac:dyDescent="0.3">
      <c r="A18" s="63" t="s">
        <v>173</v>
      </c>
      <c r="B18" s="64">
        <f>VLOOKUP($A18,'Return Data'!$B$7:$R$2843,3,0)</f>
        <v>44326</v>
      </c>
      <c r="C18" s="65">
        <f>VLOOKUP($A18,'Return Data'!$B$7:$R$2843,4,0)</f>
        <v>65.87</v>
      </c>
      <c r="D18" s="65">
        <f>VLOOKUP($A18,'Return Data'!$B$7:$R$2843,10,0)</f>
        <v>-0.37809999999999999</v>
      </c>
      <c r="E18" s="66">
        <f t="shared" si="0"/>
        <v>53</v>
      </c>
      <c r="F18" s="65">
        <f>VLOOKUP($A18,'Return Data'!$B$7:$R$2843,11,0)</f>
        <v>21.621099999999998</v>
      </c>
      <c r="G18" s="66">
        <f t="shared" si="1"/>
        <v>45</v>
      </c>
      <c r="H18" s="65">
        <f>VLOOKUP($A18,'Return Data'!$B$7:$R$2843,12,0)</f>
        <v>32.668700000000001</v>
      </c>
      <c r="I18" s="66">
        <f t="shared" si="2"/>
        <v>52</v>
      </c>
      <c r="J18" s="65">
        <f>VLOOKUP($A18,'Return Data'!$B$7:$R$2843,13,0)</f>
        <v>61.287999999999997</v>
      </c>
      <c r="K18" s="66">
        <f t="shared" si="3"/>
        <v>47</v>
      </c>
      <c r="L18" s="65">
        <f>VLOOKUP($A18,'Return Data'!$B$7:$R$2843,17,0)</f>
        <v>17.265999999999998</v>
      </c>
      <c r="M18" s="66">
        <f t="shared" si="4"/>
        <v>32</v>
      </c>
      <c r="N18" s="65">
        <f>VLOOKUP($A18,'Return Data'!$B$7:$R$2843,14,0)</f>
        <v>10.205299999999999</v>
      </c>
      <c r="O18" s="66">
        <f t="shared" si="6"/>
        <v>27</v>
      </c>
      <c r="P18" s="65">
        <f>VLOOKUP($A18,'Return Data'!$B$7:$R$2843,15,0)</f>
        <v>13.267099999999999</v>
      </c>
      <c r="Q18" s="66">
        <f t="shared" si="7"/>
        <v>24</v>
      </c>
      <c r="R18" s="65">
        <f>VLOOKUP($A18,'Return Data'!$B$7:$R$2843,16,0)</f>
        <v>14.2432</v>
      </c>
      <c r="S18" s="67">
        <f t="shared" si="5"/>
        <v>34</v>
      </c>
    </row>
    <row r="19" spans="1:19" x14ac:dyDescent="0.3">
      <c r="A19" s="63" t="s">
        <v>175</v>
      </c>
      <c r="B19" s="64">
        <f>VLOOKUP($A19,'Return Data'!$B$7:$R$2843,3,0)</f>
        <v>44326</v>
      </c>
      <c r="C19" s="65">
        <f>VLOOKUP($A19,'Return Data'!$B$7:$R$2843,4,0)</f>
        <v>776.76189999999997</v>
      </c>
      <c r="D19" s="65">
        <f>VLOOKUP($A19,'Return Data'!$B$7:$R$2843,10,0)</f>
        <v>2.7572999999999999</v>
      </c>
      <c r="E19" s="66">
        <f t="shared" si="0"/>
        <v>28</v>
      </c>
      <c r="F19" s="65">
        <f>VLOOKUP($A19,'Return Data'!$B$7:$R$2843,11,0)</f>
        <v>28.159300000000002</v>
      </c>
      <c r="G19" s="66">
        <f t="shared" si="1"/>
        <v>23</v>
      </c>
      <c r="H19" s="65">
        <f>VLOOKUP($A19,'Return Data'!$B$7:$R$2843,12,0)</f>
        <v>45.606699999999996</v>
      </c>
      <c r="I19" s="66">
        <f t="shared" si="2"/>
        <v>12</v>
      </c>
      <c r="J19" s="65">
        <f>VLOOKUP($A19,'Return Data'!$B$7:$R$2843,13,0)</f>
        <v>76.579499999999996</v>
      </c>
      <c r="K19" s="66">
        <f t="shared" si="3"/>
        <v>17</v>
      </c>
      <c r="L19" s="65">
        <f>VLOOKUP($A19,'Return Data'!$B$7:$R$2843,17,0)</f>
        <v>15.173400000000001</v>
      </c>
      <c r="M19" s="66">
        <f t="shared" si="4"/>
        <v>48</v>
      </c>
      <c r="N19" s="65">
        <f>VLOOKUP($A19,'Return Data'!$B$7:$R$2843,14,0)</f>
        <v>9.9029000000000007</v>
      </c>
      <c r="O19" s="66">
        <f t="shared" si="6"/>
        <v>29</v>
      </c>
      <c r="P19" s="65">
        <f>VLOOKUP($A19,'Return Data'!$B$7:$R$2843,15,0)</f>
        <v>12.368600000000001</v>
      </c>
      <c r="Q19" s="66">
        <f t="shared" si="7"/>
        <v>29</v>
      </c>
      <c r="R19" s="65">
        <f>VLOOKUP($A19,'Return Data'!$B$7:$R$2843,16,0)</f>
        <v>14.935600000000001</v>
      </c>
      <c r="S19" s="67">
        <f t="shared" si="5"/>
        <v>29</v>
      </c>
    </row>
    <row r="20" spans="1:19" x14ac:dyDescent="0.3">
      <c r="A20" s="63" t="s">
        <v>176</v>
      </c>
      <c r="B20" s="64">
        <f>VLOOKUP($A20,'Return Data'!$B$7:$R$2843,3,0)</f>
        <v>44326</v>
      </c>
      <c r="C20" s="65">
        <f>VLOOKUP($A20,'Return Data'!$B$7:$R$2843,4,0)</f>
        <v>490.89800000000002</v>
      </c>
      <c r="D20" s="65">
        <f>VLOOKUP($A20,'Return Data'!$B$7:$R$2843,10,0)</f>
        <v>-7.3300000000000004E-2</v>
      </c>
      <c r="E20" s="66">
        <f t="shared" si="0"/>
        <v>46</v>
      </c>
      <c r="F20" s="65">
        <f>VLOOKUP($A20,'Return Data'!$B$7:$R$2843,11,0)</f>
        <v>25.832599999999999</v>
      </c>
      <c r="G20" s="66">
        <f t="shared" si="1"/>
        <v>29</v>
      </c>
      <c r="H20" s="65">
        <f>VLOOKUP($A20,'Return Data'!$B$7:$R$2843,12,0)</f>
        <v>39.5274</v>
      </c>
      <c r="I20" s="66">
        <f t="shared" si="2"/>
        <v>26</v>
      </c>
      <c r="J20" s="65">
        <f>VLOOKUP($A20,'Return Data'!$B$7:$R$2843,13,0)</f>
        <v>69.732299999999995</v>
      </c>
      <c r="K20" s="66">
        <f t="shared" si="3"/>
        <v>30</v>
      </c>
      <c r="L20" s="65">
        <f>VLOOKUP($A20,'Return Data'!$B$7:$R$2843,17,0)</f>
        <v>15.9468</v>
      </c>
      <c r="M20" s="66">
        <f t="shared" si="4"/>
        <v>38</v>
      </c>
      <c r="N20" s="65">
        <f>VLOOKUP($A20,'Return Data'!$B$7:$R$2843,14,0)</f>
        <v>11.490600000000001</v>
      </c>
      <c r="O20" s="66">
        <f t="shared" si="6"/>
        <v>21</v>
      </c>
      <c r="P20" s="65">
        <f>VLOOKUP($A20,'Return Data'!$B$7:$R$2843,15,0)</f>
        <v>15.5124</v>
      </c>
      <c r="Q20" s="66">
        <f t="shared" si="7"/>
        <v>14</v>
      </c>
      <c r="R20" s="65">
        <f>VLOOKUP($A20,'Return Data'!$B$7:$R$2843,16,0)</f>
        <v>15.532</v>
      </c>
      <c r="S20" s="67">
        <f t="shared" si="5"/>
        <v>21</v>
      </c>
    </row>
    <row r="21" spans="1:19" x14ac:dyDescent="0.3">
      <c r="A21" s="63" t="s">
        <v>177</v>
      </c>
      <c r="B21" s="64">
        <f>VLOOKUP($A21,'Return Data'!$B$7:$R$2843,3,0)</f>
        <v>44326</v>
      </c>
      <c r="C21" s="65">
        <f>VLOOKUP($A21,'Return Data'!$B$7:$R$2843,4,0)</f>
        <v>627.67600000000004</v>
      </c>
      <c r="D21" s="65">
        <f>VLOOKUP($A21,'Return Data'!$B$7:$R$2843,10,0)</f>
        <v>4.5699999999999998E-2</v>
      </c>
      <c r="E21" s="66">
        <f t="shared" si="0"/>
        <v>44</v>
      </c>
      <c r="F21" s="65">
        <f>VLOOKUP($A21,'Return Data'!$B$7:$R$2843,11,0)</f>
        <v>21.9345</v>
      </c>
      <c r="G21" s="66">
        <f t="shared" si="1"/>
        <v>44</v>
      </c>
      <c r="H21" s="65">
        <f>VLOOKUP($A21,'Return Data'!$B$7:$R$2843,12,0)</f>
        <v>29.9343</v>
      </c>
      <c r="I21" s="66">
        <f t="shared" si="2"/>
        <v>56</v>
      </c>
      <c r="J21" s="65">
        <f>VLOOKUP($A21,'Return Data'!$B$7:$R$2843,13,0)</f>
        <v>57.610100000000003</v>
      </c>
      <c r="K21" s="66">
        <f t="shared" si="3"/>
        <v>55</v>
      </c>
      <c r="L21" s="65">
        <f>VLOOKUP($A21,'Return Data'!$B$7:$R$2843,17,0)</f>
        <v>9.1957000000000004</v>
      </c>
      <c r="M21" s="66">
        <f t="shared" si="4"/>
        <v>61</v>
      </c>
      <c r="N21" s="65">
        <f>VLOOKUP($A21,'Return Data'!$B$7:$R$2843,14,0)</f>
        <v>5.5190999999999999</v>
      </c>
      <c r="O21" s="66">
        <f t="shared" si="6"/>
        <v>46</v>
      </c>
      <c r="P21" s="65">
        <f>VLOOKUP($A21,'Return Data'!$B$7:$R$2843,15,0)</f>
        <v>11.478400000000001</v>
      </c>
      <c r="Q21" s="66">
        <f t="shared" si="7"/>
        <v>36</v>
      </c>
      <c r="R21" s="65">
        <f>VLOOKUP($A21,'Return Data'!$B$7:$R$2843,16,0)</f>
        <v>11.9642</v>
      </c>
      <c r="S21" s="67">
        <f t="shared" si="5"/>
        <v>47</v>
      </c>
    </row>
    <row r="22" spans="1:19" x14ac:dyDescent="0.3">
      <c r="A22" s="63" t="s">
        <v>178</v>
      </c>
      <c r="B22" s="64">
        <f>VLOOKUP($A22,'Return Data'!$B$7:$R$2843,3,0)</f>
        <v>44326</v>
      </c>
      <c r="C22" s="65">
        <f>VLOOKUP($A22,'Return Data'!$B$7:$R$2843,4,0)</f>
        <v>49.314900000000002</v>
      </c>
      <c r="D22" s="65">
        <f>VLOOKUP($A22,'Return Data'!$B$7:$R$2843,10,0)</f>
        <v>-1.8277000000000001</v>
      </c>
      <c r="E22" s="66">
        <f t="shared" si="0"/>
        <v>56</v>
      </c>
      <c r="F22" s="65">
        <f>VLOOKUP($A22,'Return Data'!$B$7:$R$2843,11,0)</f>
        <v>19.339200000000002</v>
      </c>
      <c r="G22" s="66">
        <f t="shared" si="1"/>
        <v>55</v>
      </c>
      <c r="H22" s="65">
        <f>VLOOKUP($A22,'Return Data'!$B$7:$R$2843,12,0)</f>
        <v>32.861899999999999</v>
      </c>
      <c r="I22" s="66">
        <f t="shared" si="2"/>
        <v>48</v>
      </c>
      <c r="J22" s="65">
        <f>VLOOKUP($A22,'Return Data'!$B$7:$R$2843,13,0)</f>
        <v>59.761099999999999</v>
      </c>
      <c r="K22" s="66">
        <f t="shared" si="3"/>
        <v>51</v>
      </c>
      <c r="L22" s="65">
        <f>VLOOKUP($A22,'Return Data'!$B$7:$R$2843,17,0)</f>
        <v>15.3939</v>
      </c>
      <c r="M22" s="66">
        <f t="shared" si="4"/>
        <v>45</v>
      </c>
      <c r="N22" s="65">
        <f>VLOOKUP($A22,'Return Data'!$B$7:$R$2843,14,0)</f>
        <v>7.8738000000000001</v>
      </c>
      <c r="O22" s="66">
        <f t="shared" si="6"/>
        <v>38</v>
      </c>
      <c r="P22" s="65">
        <f>VLOOKUP($A22,'Return Data'!$B$7:$R$2843,15,0)</f>
        <v>13.0472</v>
      </c>
      <c r="Q22" s="66">
        <f t="shared" si="7"/>
        <v>26</v>
      </c>
      <c r="R22" s="65">
        <f>VLOOKUP($A22,'Return Data'!$B$7:$R$2843,16,0)</f>
        <v>13.620699999999999</v>
      </c>
      <c r="S22" s="67">
        <f t="shared" si="5"/>
        <v>38</v>
      </c>
    </row>
    <row r="23" spans="1:19" x14ac:dyDescent="0.3">
      <c r="A23" s="63" t="s">
        <v>179</v>
      </c>
      <c r="B23" s="64">
        <f>VLOOKUP($A23,'Return Data'!$B$7:$R$2843,3,0)</f>
        <v>44326</v>
      </c>
      <c r="C23" s="65">
        <f>VLOOKUP($A23,'Return Data'!$B$7:$R$2843,4,0)</f>
        <v>531.87</v>
      </c>
      <c r="D23" s="65">
        <f>VLOOKUP($A23,'Return Data'!$B$7:$R$2843,10,0)</f>
        <v>1.2950999999999999</v>
      </c>
      <c r="E23" s="66">
        <f t="shared" si="0"/>
        <v>37</v>
      </c>
      <c r="F23" s="65">
        <f>VLOOKUP($A23,'Return Data'!$B$7:$R$2843,11,0)</f>
        <v>25.880400000000002</v>
      </c>
      <c r="G23" s="66">
        <f t="shared" si="1"/>
        <v>28</v>
      </c>
      <c r="H23" s="65">
        <f>VLOOKUP($A23,'Return Data'!$B$7:$R$2843,12,0)</f>
        <v>37.897300000000001</v>
      </c>
      <c r="I23" s="66">
        <f t="shared" si="2"/>
        <v>33</v>
      </c>
      <c r="J23" s="65">
        <f>VLOOKUP($A23,'Return Data'!$B$7:$R$2843,13,0)</f>
        <v>67.091800000000006</v>
      </c>
      <c r="K23" s="66">
        <f t="shared" si="3"/>
        <v>33</v>
      </c>
      <c r="L23" s="65">
        <f>VLOOKUP($A23,'Return Data'!$B$7:$R$2843,17,0)</f>
        <v>15.901199999999999</v>
      </c>
      <c r="M23" s="66">
        <f t="shared" si="4"/>
        <v>39</v>
      </c>
      <c r="N23" s="65">
        <f>VLOOKUP($A23,'Return Data'!$B$7:$R$2843,14,0)</f>
        <v>12.2074</v>
      </c>
      <c r="O23" s="66">
        <f t="shared" si="6"/>
        <v>19</v>
      </c>
      <c r="P23" s="65">
        <f>VLOOKUP($A23,'Return Data'!$B$7:$R$2843,15,0)</f>
        <v>14.221399999999999</v>
      </c>
      <c r="Q23" s="66">
        <f t="shared" si="7"/>
        <v>19</v>
      </c>
      <c r="R23" s="65">
        <f>VLOOKUP($A23,'Return Data'!$B$7:$R$2843,16,0)</f>
        <v>15.536799999999999</v>
      </c>
      <c r="S23" s="67">
        <f t="shared" si="5"/>
        <v>20</v>
      </c>
    </row>
    <row r="24" spans="1:19" x14ac:dyDescent="0.3">
      <c r="A24" s="63" t="s">
        <v>180</v>
      </c>
      <c r="B24" s="64">
        <f>VLOOKUP($A24,'Return Data'!$B$7:$R$2843,3,0)</f>
        <v>44326</v>
      </c>
      <c r="C24" s="65">
        <f>VLOOKUP($A24,'Return Data'!$B$7:$R$2843,4,0)</f>
        <v>13.42</v>
      </c>
      <c r="D24" s="65">
        <f>VLOOKUP($A24,'Return Data'!$B$7:$R$2843,10,0)</f>
        <v>-3.4531999999999998</v>
      </c>
      <c r="E24" s="66">
        <f t="shared" si="0"/>
        <v>64</v>
      </c>
      <c r="F24" s="65">
        <f>VLOOKUP($A24,'Return Data'!$B$7:$R$2843,11,0)</f>
        <v>16.493099999999998</v>
      </c>
      <c r="G24" s="66">
        <f t="shared" si="1"/>
        <v>60</v>
      </c>
      <c r="H24" s="65">
        <f>VLOOKUP($A24,'Return Data'!$B$7:$R$2843,12,0)</f>
        <v>36.105499999999999</v>
      </c>
      <c r="I24" s="66">
        <f t="shared" si="2"/>
        <v>36</v>
      </c>
      <c r="J24" s="65">
        <f>VLOOKUP($A24,'Return Data'!$B$7:$R$2843,13,0)</f>
        <v>66.708100000000002</v>
      </c>
      <c r="K24" s="66">
        <f t="shared" si="3"/>
        <v>35</v>
      </c>
      <c r="L24" s="65">
        <f>VLOOKUP($A24,'Return Data'!$B$7:$R$2843,17,0)</f>
        <v>12.394399999999999</v>
      </c>
      <c r="M24" s="66">
        <f t="shared" si="4"/>
        <v>57</v>
      </c>
      <c r="N24" s="65"/>
      <c r="O24" s="66"/>
      <c r="P24" s="65"/>
      <c r="Q24" s="66"/>
      <c r="R24" s="65">
        <f>VLOOKUP($A24,'Return Data'!$B$7:$R$2843,16,0)</f>
        <v>9.8399000000000001</v>
      </c>
      <c r="S24" s="67">
        <f t="shared" si="5"/>
        <v>52</v>
      </c>
    </row>
    <row r="25" spans="1:19" x14ac:dyDescent="0.3">
      <c r="A25" s="63" t="s">
        <v>181</v>
      </c>
      <c r="B25" s="64">
        <f>VLOOKUP($A25,'Return Data'!$B$7:$R$2843,3,0)</f>
        <v>44326</v>
      </c>
      <c r="C25" s="65">
        <f>VLOOKUP($A25,'Return Data'!$B$7:$R$2843,4,0)</f>
        <v>35.409999999999997</v>
      </c>
      <c r="D25" s="65">
        <f>VLOOKUP($A25,'Return Data'!$B$7:$R$2843,10,0)</f>
        <v>-0.1128</v>
      </c>
      <c r="E25" s="66">
        <f t="shared" si="0"/>
        <v>48</v>
      </c>
      <c r="F25" s="65">
        <f>VLOOKUP($A25,'Return Data'!$B$7:$R$2843,11,0)</f>
        <v>18.745799999999999</v>
      </c>
      <c r="G25" s="66">
        <f t="shared" si="1"/>
        <v>56</v>
      </c>
      <c r="H25" s="65">
        <f>VLOOKUP($A25,'Return Data'!$B$7:$R$2843,12,0)</f>
        <v>31.002600000000001</v>
      </c>
      <c r="I25" s="66">
        <f t="shared" si="2"/>
        <v>53</v>
      </c>
      <c r="J25" s="65">
        <f>VLOOKUP($A25,'Return Data'!$B$7:$R$2843,13,0)</f>
        <v>45.600299999999997</v>
      </c>
      <c r="K25" s="66">
        <f t="shared" si="3"/>
        <v>61</v>
      </c>
      <c r="L25" s="65">
        <f>VLOOKUP($A25,'Return Data'!$B$7:$R$2843,17,0)</f>
        <v>15.2255</v>
      </c>
      <c r="M25" s="66">
        <f t="shared" si="4"/>
        <v>46</v>
      </c>
      <c r="N25" s="65">
        <f>VLOOKUP($A25,'Return Data'!$B$7:$R$2843,14,0)</f>
        <v>7.3346999999999998</v>
      </c>
      <c r="O25" s="66">
        <f>RANK(N25,N$8:N$71,0)</f>
        <v>40</v>
      </c>
      <c r="P25" s="65">
        <f>VLOOKUP($A25,'Return Data'!$B$7:$R$2843,15,0)</f>
        <v>11.9625</v>
      </c>
      <c r="Q25" s="66">
        <f>RANK(P25,P$8:P$71,0)</f>
        <v>33</v>
      </c>
      <c r="R25" s="65">
        <f>VLOOKUP($A25,'Return Data'!$B$7:$R$2843,16,0)</f>
        <v>17.925599999999999</v>
      </c>
      <c r="S25" s="67">
        <f t="shared" si="5"/>
        <v>9</v>
      </c>
    </row>
    <row r="26" spans="1:19" x14ac:dyDescent="0.3">
      <c r="A26" s="63" t="s">
        <v>182</v>
      </c>
      <c r="B26" s="64">
        <f>VLOOKUP($A26,'Return Data'!$B$7:$R$2843,3,0)</f>
        <v>44326</v>
      </c>
      <c r="C26" s="65">
        <f>VLOOKUP($A26,'Return Data'!$B$7:$R$2843,4,0)</f>
        <v>87.03</v>
      </c>
      <c r="D26" s="65">
        <f>VLOOKUP($A26,'Return Data'!$B$7:$R$2843,10,0)</f>
        <v>7.4577</v>
      </c>
      <c r="E26" s="66">
        <f t="shared" si="0"/>
        <v>12</v>
      </c>
      <c r="F26" s="65">
        <f>VLOOKUP($A26,'Return Data'!$B$7:$R$2843,11,0)</f>
        <v>39.627800000000001</v>
      </c>
      <c r="G26" s="66">
        <f t="shared" si="1"/>
        <v>9</v>
      </c>
      <c r="H26" s="65">
        <f>VLOOKUP($A26,'Return Data'!$B$7:$R$2843,12,0)</f>
        <v>54.117199999999997</v>
      </c>
      <c r="I26" s="66">
        <f t="shared" si="2"/>
        <v>9</v>
      </c>
      <c r="J26" s="65">
        <f>VLOOKUP($A26,'Return Data'!$B$7:$R$2843,13,0)</f>
        <v>93.099599999999995</v>
      </c>
      <c r="K26" s="66">
        <f t="shared" si="3"/>
        <v>7</v>
      </c>
      <c r="L26" s="65">
        <f>VLOOKUP($A26,'Return Data'!$B$7:$R$2843,17,0)</f>
        <v>22.136099999999999</v>
      </c>
      <c r="M26" s="66">
        <f t="shared" si="4"/>
        <v>13</v>
      </c>
      <c r="N26" s="65">
        <f>VLOOKUP($A26,'Return Data'!$B$7:$R$2843,14,0)</f>
        <v>11.534599999999999</v>
      </c>
      <c r="O26" s="66">
        <f>RANK(N26,N$8:N$71,0)</f>
        <v>20</v>
      </c>
      <c r="P26" s="65">
        <f>VLOOKUP($A26,'Return Data'!$B$7:$R$2843,15,0)</f>
        <v>17.448799999999999</v>
      </c>
      <c r="Q26" s="66">
        <f>RANK(P26,P$8:P$71,0)</f>
        <v>6</v>
      </c>
      <c r="R26" s="65">
        <f>VLOOKUP($A26,'Return Data'!$B$7:$R$2843,16,0)</f>
        <v>17.684699999999999</v>
      </c>
      <c r="S26" s="67">
        <f t="shared" si="5"/>
        <v>12</v>
      </c>
    </row>
    <row r="27" spans="1:19" x14ac:dyDescent="0.3">
      <c r="A27" s="63" t="s">
        <v>183</v>
      </c>
      <c r="B27" s="64">
        <f>VLOOKUP($A27,'Return Data'!$B$7:$R$2843,3,0)</f>
        <v>44326</v>
      </c>
      <c r="C27" s="65">
        <f>VLOOKUP($A27,'Return Data'!$B$7:$R$2843,4,0)</f>
        <v>12.1</v>
      </c>
      <c r="D27" s="65">
        <f>VLOOKUP($A27,'Return Data'!$B$7:$R$2843,10,0)</f>
        <v>-2.0243000000000002</v>
      </c>
      <c r="E27" s="66">
        <f t="shared" si="0"/>
        <v>58</v>
      </c>
      <c r="F27" s="65">
        <f>VLOOKUP($A27,'Return Data'!$B$7:$R$2843,11,0)</f>
        <v>15.900399999999999</v>
      </c>
      <c r="G27" s="66">
        <f t="shared" si="1"/>
        <v>61</v>
      </c>
      <c r="H27" s="65">
        <f>VLOOKUP($A27,'Return Data'!$B$7:$R$2843,12,0)</f>
        <v>26.834399999999999</v>
      </c>
      <c r="I27" s="66">
        <f t="shared" si="2"/>
        <v>59</v>
      </c>
      <c r="J27" s="65">
        <f>VLOOKUP($A27,'Return Data'!$B$7:$R$2843,13,0)</f>
        <v>50.124099999999999</v>
      </c>
      <c r="K27" s="66">
        <f t="shared" si="3"/>
        <v>60</v>
      </c>
      <c r="L27" s="65">
        <f>VLOOKUP($A27,'Return Data'!$B$7:$R$2843,17,0)</f>
        <v>13.3765</v>
      </c>
      <c r="M27" s="66">
        <f t="shared" si="4"/>
        <v>53</v>
      </c>
      <c r="N27" s="65"/>
      <c r="O27" s="66"/>
      <c r="P27" s="65"/>
      <c r="Q27" s="66"/>
      <c r="R27" s="65">
        <f>VLOOKUP($A27,'Return Data'!$B$7:$R$2843,16,0)</f>
        <v>5.8244999999999996</v>
      </c>
      <c r="S27" s="67">
        <f t="shared" si="5"/>
        <v>58</v>
      </c>
    </row>
    <row r="28" spans="1:19" x14ac:dyDescent="0.3">
      <c r="A28" s="63" t="s">
        <v>184</v>
      </c>
      <c r="B28" s="64">
        <f>VLOOKUP($A28,'Return Data'!$B$7:$R$2843,3,0)</f>
        <v>44326</v>
      </c>
      <c r="C28" s="65">
        <f>VLOOKUP($A28,'Return Data'!$B$7:$R$2843,4,0)</f>
        <v>77</v>
      </c>
      <c r="D28" s="65">
        <f>VLOOKUP($A28,'Return Data'!$B$7:$R$2843,10,0)</f>
        <v>0.33879999999999999</v>
      </c>
      <c r="E28" s="66">
        <f t="shared" si="0"/>
        <v>43</v>
      </c>
      <c r="F28" s="65">
        <f>VLOOKUP($A28,'Return Data'!$B$7:$R$2843,11,0)</f>
        <v>20.8033</v>
      </c>
      <c r="G28" s="66">
        <f t="shared" si="1"/>
        <v>52</v>
      </c>
      <c r="H28" s="65">
        <f>VLOOKUP($A28,'Return Data'!$B$7:$R$2843,12,0)</f>
        <v>32.850200000000001</v>
      </c>
      <c r="I28" s="66">
        <f t="shared" si="2"/>
        <v>49</v>
      </c>
      <c r="J28" s="65">
        <f>VLOOKUP($A28,'Return Data'!$B$7:$R$2843,13,0)</f>
        <v>58.013500000000001</v>
      </c>
      <c r="K28" s="66">
        <f t="shared" si="3"/>
        <v>53</v>
      </c>
      <c r="L28" s="65">
        <f>VLOOKUP($A28,'Return Data'!$B$7:$R$2843,17,0)</f>
        <v>19.894200000000001</v>
      </c>
      <c r="M28" s="66">
        <f t="shared" si="4"/>
        <v>22</v>
      </c>
      <c r="N28" s="65">
        <f>VLOOKUP($A28,'Return Data'!$B$7:$R$2843,14,0)</f>
        <v>12.4253</v>
      </c>
      <c r="O28" s="66">
        <f>RANK(N28,N$8:N$71,0)</f>
        <v>18</v>
      </c>
      <c r="P28" s="65">
        <f>VLOOKUP($A28,'Return Data'!$B$7:$R$2843,15,0)</f>
        <v>16.297000000000001</v>
      </c>
      <c r="Q28" s="66">
        <f>RANK(P28,P$8:P$71,0)</f>
        <v>12</v>
      </c>
      <c r="R28" s="65">
        <f>VLOOKUP($A28,'Return Data'!$B$7:$R$2843,16,0)</f>
        <v>17.684799999999999</v>
      </c>
      <c r="S28" s="67">
        <f t="shared" si="5"/>
        <v>11</v>
      </c>
    </row>
    <row r="29" spans="1:19" x14ac:dyDescent="0.3">
      <c r="A29" s="63" t="s">
        <v>185</v>
      </c>
      <c r="B29" s="64">
        <f>VLOOKUP($A29,'Return Data'!$B$7:$R$2843,3,0)</f>
        <v>44326</v>
      </c>
      <c r="C29" s="65">
        <f>VLOOKUP($A29,'Return Data'!$B$7:$R$2843,4,0)</f>
        <v>13.719900000000001</v>
      </c>
      <c r="D29" s="65">
        <f>VLOOKUP($A29,'Return Data'!$B$7:$R$2843,10,0)</f>
        <v>4.5891000000000002</v>
      </c>
      <c r="E29" s="66">
        <f t="shared" si="0"/>
        <v>21</v>
      </c>
      <c r="F29" s="65">
        <f>VLOOKUP($A29,'Return Data'!$B$7:$R$2843,11,0)</f>
        <v>27.135000000000002</v>
      </c>
      <c r="G29" s="66">
        <f t="shared" si="1"/>
        <v>26</v>
      </c>
      <c r="H29" s="65">
        <f>VLOOKUP($A29,'Return Data'!$B$7:$R$2843,12,0)</f>
        <v>37.1126</v>
      </c>
      <c r="I29" s="66">
        <f t="shared" si="2"/>
        <v>35</v>
      </c>
      <c r="J29" s="65">
        <f>VLOOKUP($A29,'Return Data'!$B$7:$R$2843,13,0)</f>
        <v>70.393299999999996</v>
      </c>
      <c r="K29" s="66">
        <f t="shared" si="3"/>
        <v>28</v>
      </c>
      <c r="L29" s="65"/>
      <c r="M29" s="66"/>
      <c r="N29" s="65"/>
      <c r="O29" s="66"/>
      <c r="P29" s="65"/>
      <c r="Q29" s="66"/>
      <c r="R29" s="65">
        <f>VLOOKUP($A29,'Return Data'!$B$7:$R$2843,16,0)</f>
        <v>22.4483</v>
      </c>
      <c r="S29" s="67">
        <f t="shared" si="5"/>
        <v>4</v>
      </c>
    </row>
    <row r="30" spans="1:19" x14ac:dyDescent="0.3">
      <c r="A30" s="63" t="s">
        <v>186</v>
      </c>
      <c r="B30" s="64">
        <f>VLOOKUP($A30,'Return Data'!$B$7:$R$2843,3,0)</f>
        <v>44326</v>
      </c>
      <c r="C30" s="65">
        <f>VLOOKUP($A30,'Return Data'!$B$7:$R$2843,4,0)</f>
        <v>25.513999999999999</v>
      </c>
      <c r="D30" s="65">
        <f>VLOOKUP($A30,'Return Data'!$B$7:$R$2843,10,0)</f>
        <v>-2.0800999999999998</v>
      </c>
      <c r="E30" s="66">
        <f t="shared" si="0"/>
        <v>60</v>
      </c>
      <c r="F30" s="65">
        <f>VLOOKUP($A30,'Return Data'!$B$7:$R$2843,11,0)</f>
        <v>21.247499999999999</v>
      </c>
      <c r="G30" s="66">
        <f t="shared" si="1"/>
        <v>49</v>
      </c>
      <c r="H30" s="65">
        <f>VLOOKUP($A30,'Return Data'!$B$7:$R$2843,12,0)</f>
        <v>39.057499999999997</v>
      </c>
      <c r="I30" s="66">
        <f t="shared" si="2"/>
        <v>29</v>
      </c>
      <c r="J30" s="65">
        <f>VLOOKUP($A30,'Return Data'!$B$7:$R$2843,13,0)</f>
        <v>72.759600000000006</v>
      </c>
      <c r="K30" s="66">
        <f t="shared" si="3"/>
        <v>24</v>
      </c>
      <c r="L30" s="65">
        <f>VLOOKUP($A30,'Return Data'!$B$7:$R$2843,17,0)</f>
        <v>20.453900000000001</v>
      </c>
      <c r="M30" s="66">
        <f t="shared" ref="M30:M38" si="8">RANK(L30,L$8:L$71,0)</f>
        <v>17</v>
      </c>
      <c r="N30" s="65">
        <f>VLOOKUP($A30,'Return Data'!$B$7:$R$2843,14,0)</f>
        <v>13.000999999999999</v>
      </c>
      <c r="O30" s="66">
        <f t="shared" ref="O30:O38" si="9">RANK(N30,N$8:N$71,0)</f>
        <v>13</v>
      </c>
      <c r="P30" s="65">
        <f>VLOOKUP($A30,'Return Data'!$B$7:$R$2843,15,0)</f>
        <v>17.396699999999999</v>
      </c>
      <c r="Q30" s="66">
        <f>RANK(P30,P$8:P$71,0)</f>
        <v>7</v>
      </c>
      <c r="R30" s="65">
        <f>VLOOKUP($A30,'Return Data'!$B$7:$R$2843,16,0)</f>
        <v>16.445</v>
      </c>
      <c r="S30" s="67">
        <f t="shared" si="5"/>
        <v>15</v>
      </c>
    </row>
    <row r="31" spans="1:19" x14ac:dyDescent="0.3">
      <c r="A31" s="63" t="s">
        <v>187</v>
      </c>
      <c r="B31" s="64">
        <f>VLOOKUP($A31,'Return Data'!$B$7:$R$2843,3,0)</f>
        <v>44326</v>
      </c>
      <c r="C31" s="65">
        <f>VLOOKUP($A31,'Return Data'!$B$7:$R$2843,4,0)</f>
        <v>66.953999999999994</v>
      </c>
      <c r="D31" s="65">
        <f>VLOOKUP($A31,'Return Data'!$B$7:$R$2843,10,0)</f>
        <v>3.1966999999999999</v>
      </c>
      <c r="E31" s="66">
        <f t="shared" si="0"/>
        <v>24</v>
      </c>
      <c r="F31" s="65">
        <f>VLOOKUP($A31,'Return Data'!$B$7:$R$2843,11,0)</f>
        <v>24.825700000000001</v>
      </c>
      <c r="G31" s="66">
        <f t="shared" si="1"/>
        <v>33</v>
      </c>
      <c r="H31" s="65">
        <f>VLOOKUP($A31,'Return Data'!$B$7:$R$2843,12,0)</f>
        <v>38.905799999999999</v>
      </c>
      <c r="I31" s="66">
        <f t="shared" si="2"/>
        <v>30</v>
      </c>
      <c r="J31" s="65">
        <f>VLOOKUP($A31,'Return Data'!$B$7:$R$2843,13,0)</f>
        <v>65.830299999999994</v>
      </c>
      <c r="K31" s="66">
        <f t="shared" si="3"/>
        <v>41</v>
      </c>
      <c r="L31" s="65">
        <f>VLOOKUP($A31,'Return Data'!$B$7:$R$2843,17,0)</f>
        <v>19.999500000000001</v>
      </c>
      <c r="M31" s="66">
        <f t="shared" si="8"/>
        <v>20</v>
      </c>
      <c r="N31" s="65">
        <f>VLOOKUP($A31,'Return Data'!$B$7:$R$2843,14,0)</f>
        <v>14.9613</v>
      </c>
      <c r="O31" s="66">
        <f t="shared" si="9"/>
        <v>8</v>
      </c>
      <c r="P31" s="65">
        <f>VLOOKUP($A31,'Return Data'!$B$7:$R$2843,15,0)</f>
        <v>16.909300000000002</v>
      </c>
      <c r="Q31" s="66">
        <f>RANK(P31,P$8:P$71,0)</f>
        <v>8</v>
      </c>
      <c r="R31" s="65">
        <f>VLOOKUP($A31,'Return Data'!$B$7:$R$2843,16,0)</f>
        <v>15.331300000000001</v>
      </c>
      <c r="S31" s="67">
        <f t="shared" si="5"/>
        <v>24</v>
      </c>
    </row>
    <row r="32" spans="1:19" x14ac:dyDescent="0.3">
      <c r="A32" s="63" t="s">
        <v>188</v>
      </c>
      <c r="B32" s="64">
        <f>VLOOKUP($A32,'Return Data'!$B$7:$R$2843,3,0)</f>
        <v>44326</v>
      </c>
      <c r="C32" s="65">
        <f>VLOOKUP($A32,'Return Data'!$B$7:$R$2843,4,0)</f>
        <v>72.233999999999995</v>
      </c>
      <c r="D32" s="65">
        <f>VLOOKUP($A32,'Return Data'!$B$7:$R$2843,10,0)</f>
        <v>3.0853999999999999</v>
      </c>
      <c r="E32" s="66">
        <f t="shared" si="0"/>
        <v>25</v>
      </c>
      <c r="F32" s="65">
        <f>VLOOKUP($A32,'Return Data'!$B$7:$R$2843,11,0)</f>
        <v>21.591699999999999</v>
      </c>
      <c r="G32" s="66">
        <f t="shared" si="1"/>
        <v>46</v>
      </c>
      <c r="H32" s="65">
        <f>VLOOKUP($A32,'Return Data'!$B$7:$R$2843,12,0)</f>
        <v>32.7684</v>
      </c>
      <c r="I32" s="66">
        <f t="shared" si="2"/>
        <v>51</v>
      </c>
      <c r="J32" s="65">
        <f>VLOOKUP($A32,'Return Data'!$B$7:$R$2843,13,0)</f>
        <v>61.189799999999998</v>
      </c>
      <c r="K32" s="66">
        <f t="shared" si="3"/>
        <v>48</v>
      </c>
      <c r="L32" s="65">
        <f>VLOOKUP($A32,'Return Data'!$B$7:$R$2843,17,0)</f>
        <v>15.5192</v>
      </c>
      <c r="M32" s="66">
        <f t="shared" si="8"/>
        <v>44</v>
      </c>
      <c r="N32" s="65">
        <f>VLOOKUP($A32,'Return Data'!$B$7:$R$2843,14,0)</f>
        <v>6.9237000000000002</v>
      </c>
      <c r="O32" s="66">
        <f t="shared" si="9"/>
        <v>42</v>
      </c>
      <c r="P32" s="65">
        <f>VLOOKUP($A32,'Return Data'!$B$7:$R$2843,15,0)</f>
        <v>13.7925</v>
      </c>
      <c r="Q32" s="66">
        <f>RANK(P32,P$8:P$71,0)</f>
        <v>21</v>
      </c>
      <c r="R32" s="65">
        <f>VLOOKUP($A32,'Return Data'!$B$7:$R$2843,16,0)</f>
        <v>14.288500000000001</v>
      </c>
      <c r="S32" s="67">
        <f t="shared" si="5"/>
        <v>32</v>
      </c>
    </row>
    <row r="33" spans="1:19" x14ac:dyDescent="0.3">
      <c r="A33" s="63" t="s">
        <v>189</v>
      </c>
      <c r="B33" s="64">
        <f>VLOOKUP($A33,'Return Data'!$B$7:$R$2843,3,0)</f>
        <v>44326</v>
      </c>
      <c r="C33" s="65">
        <f>VLOOKUP($A33,'Return Data'!$B$7:$R$2843,4,0)</f>
        <v>90.042400000000001</v>
      </c>
      <c r="D33" s="65">
        <f>VLOOKUP($A33,'Return Data'!$B$7:$R$2843,10,0)</f>
        <v>-0.15909999999999999</v>
      </c>
      <c r="E33" s="66">
        <f t="shared" si="0"/>
        <v>49</v>
      </c>
      <c r="F33" s="65">
        <f>VLOOKUP($A33,'Return Data'!$B$7:$R$2843,11,0)</f>
        <v>16.8993</v>
      </c>
      <c r="G33" s="66">
        <f t="shared" si="1"/>
        <v>59</v>
      </c>
      <c r="H33" s="65">
        <f>VLOOKUP($A33,'Return Data'!$B$7:$R$2843,12,0)</f>
        <v>30.811499999999999</v>
      </c>
      <c r="I33" s="66">
        <f t="shared" si="2"/>
        <v>54</v>
      </c>
      <c r="J33" s="65">
        <f>VLOOKUP($A33,'Return Data'!$B$7:$R$2843,13,0)</f>
        <v>54.337600000000002</v>
      </c>
      <c r="K33" s="66">
        <f t="shared" si="3"/>
        <v>58</v>
      </c>
      <c r="L33" s="65">
        <f>VLOOKUP($A33,'Return Data'!$B$7:$R$2843,17,0)</f>
        <v>15.191700000000001</v>
      </c>
      <c r="M33" s="66">
        <f t="shared" si="8"/>
        <v>47</v>
      </c>
      <c r="N33" s="65">
        <f>VLOOKUP($A33,'Return Data'!$B$7:$R$2843,14,0)</f>
        <v>9.2649000000000008</v>
      </c>
      <c r="O33" s="66">
        <f t="shared" si="9"/>
        <v>32</v>
      </c>
      <c r="P33" s="65">
        <f>VLOOKUP($A33,'Return Data'!$B$7:$R$2843,15,0)</f>
        <v>13.7921</v>
      </c>
      <c r="Q33" s="66">
        <f>RANK(P33,P$8:P$71,0)</f>
        <v>22</v>
      </c>
      <c r="R33" s="65">
        <f>VLOOKUP($A33,'Return Data'!$B$7:$R$2843,16,0)</f>
        <v>14.0527</v>
      </c>
      <c r="S33" s="67">
        <f t="shared" si="5"/>
        <v>35</v>
      </c>
    </row>
    <row r="34" spans="1:19" x14ac:dyDescent="0.3">
      <c r="A34" s="63" t="s">
        <v>434</v>
      </c>
      <c r="B34" s="64">
        <f>VLOOKUP($A34,'Return Data'!$B$7:$R$2843,3,0)</f>
        <v>44326</v>
      </c>
      <c r="C34" s="65">
        <f>VLOOKUP($A34,'Return Data'!$B$7:$R$2843,4,0)</f>
        <v>16.733499999999999</v>
      </c>
      <c r="D34" s="65">
        <f>VLOOKUP($A34,'Return Data'!$B$7:$R$2843,10,0)</f>
        <v>3.6656</v>
      </c>
      <c r="E34" s="66">
        <f t="shared" si="0"/>
        <v>23</v>
      </c>
      <c r="F34" s="65">
        <f>VLOOKUP($A34,'Return Data'!$B$7:$R$2843,11,0)</f>
        <v>28.194600000000001</v>
      </c>
      <c r="G34" s="66">
        <f t="shared" si="1"/>
        <v>22</v>
      </c>
      <c r="H34" s="65">
        <f>VLOOKUP($A34,'Return Data'!$B$7:$R$2843,12,0)</f>
        <v>39.460900000000002</v>
      </c>
      <c r="I34" s="66">
        <f t="shared" si="2"/>
        <v>27</v>
      </c>
      <c r="J34" s="65">
        <f>VLOOKUP($A34,'Return Data'!$B$7:$R$2843,13,0)</f>
        <v>66.1999</v>
      </c>
      <c r="K34" s="66">
        <f t="shared" si="3"/>
        <v>37</v>
      </c>
      <c r="L34" s="65">
        <f>VLOOKUP($A34,'Return Data'!$B$7:$R$2843,17,0)</f>
        <v>18.9406</v>
      </c>
      <c r="M34" s="66">
        <f t="shared" si="8"/>
        <v>23</v>
      </c>
      <c r="N34" s="65">
        <f>VLOOKUP($A34,'Return Data'!$B$7:$R$2843,14,0)</f>
        <v>11.0106</v>
      </c>
      <c r="O34" s="66">
        <f t="shared" si="9"/>
        <v>23</v>
      </c>
      <c r="P34" s="65"/>
      <c r="Q34" s="66"/>
      <c r="R34" s="65">
        <f>VLOOKUP($A34,'Return Data'!$B$7:$R$2843,16,0)</f>
        <v>11.9475</v>
      </c>
      <c r="S34" s="67">
        <f t="shared" si="5"/>
        <v>48</v>
      </c>
    </row>
    <row r="35" spans="1:19" x14ac:dyDescent="0.3">
      <c r="A35" s="63" t="s">
        <v>191</v>
      </c>
      <c r="B35" s="64">
        <f>VLOOKUP($A35,'Return Data'!$B$7:$R$2843,3,0)</f>
        <v>44326</v>
      </c>
      <c r="C35" s="65">
        <f>VLOOKUP($A35,'Return Data'!$B$7:$R$2843,4,0)</f>
        <v>28.33</v>
      </c>
      <c r="D35" s="65">
        <f>VLOOKUP($A35,'Return Data'!$B$7:$R$2843,10,0)</f>
        <v>2.8835000000000002</v>
      </c>
      <c r="E35" s="66">
        <f t="shared" si="0"/>
        <v>26</v>
      </c>
      <c r="F35" s="65">
        <f>VLOOKUP($A35,'Return Data'!$B$7:$R$2843,11,0)</f>
        <v>25.7546</v>
      </c>
      <c r="G35" s="66">
        <f t="shared" si="1"/>
        <v>30</v>
      </c>
      <c r="H35" s="65">
        <f>VLOOKUP($A35,'Return Data'!$B$7:$R$2843,12,0)</f>
        <v>44.239100000000001</v>
      </c>
      <c r="I35" s="66">
        <f t="shared" si="2"/>
        <v>16</v>
      </c>
      <c r="J35" s="65">
        <f>VLOOKUP($A35,'Return Data'!$B$7:$R$2843,13,0)</f>
        <v>79.953000000000003</v>
      </c>
      <c r="K35" s="66">
        <f t="shared" si="3"/>
        <v>16</v>
      </c>
      <c r="L35" s="65">
        <f>VLOOKUP($A35,'Return Data'!$B$7:$R$2843,17,0)</f>
        <v>26.085599999999999</v>
      </c>
      <c r="M35" s="66">
        <f t="shared" si="8"/>
        <v>7</v>
      </c>
      <c r="N35" s="65">
        <f>VLOOKUP($A35,'Return Data'!$B$7:$R$2843,14,0)</f>
        <v>18.364100000000001</v>
      </c>
      <c r="O35" s="66">
        <f t="shared" si="9"/>
        <v>4</v>
      </c>
      <c r="P35" s="65"/>
      <c r="Q35" s="66"/>
      <c r="R35" s="65">
        <f>VLOOKUP($A35,'Return Data'!$B$7:$R$2843,16,0)</f>
        <v>21.400200000000002</v>
      </c>
      <c r="S35" s="67">
        <f t="shared" si="5"/>
        <v>6</v>
      </c>
    </row>
    <row r="36" spans="1:19" x14ac:dyDescent="0.3">
      <c r="A36" s="63" t="s">
        <v>192</v>
      </c>
      <c r="B36" s="64">
        <f>VLOOKUP($A36,'Return Data'!$B$7:$R$2843,3,0)</f>
        <v>44326</v>
      </c>
      <c r="C36" s="65">
        <f>VLOOKUP($A36,'Return Data'!$B$7:$R$2843,4,0)</f>
        <v>24.301200000000001</v>
      </c>
      <c r="D36" s="65">
        <f>VLOOKUP($A36,'Return Data'!$B$7:$R$2843,10,0)</f>
        <v>1.0730999999999999</v>
      </c>
      <c r="E36" s="66">
        <f t="shared" si="0"/>
        <v>40</v>
      </c>
      <c r="F36" s="65">
        <f>VLOOKUP($A36,'Return Data'!$B$7:$R$2843,11,0)</f>
        <v>24.2469</v>
      </c>
      <c r="G36" s="66">
        <f t="shared" si="1"/>
        <v>35</v>
      </c>
      <c r="H36" s="65">
        <f>VLOOKUP($A36,'Return Data'!$B$7:$R$2843,12,0)</f>
        <v>37.656599999999997</v>
      </c>
      <c r="I36" s="66">
        <f t="shared" si="2"/>
        <v>34</v>
      </c>
      <c r="J36" s="65">
        <f>VLOOKUP($A36,'Return Data'!$B$7:$R$2843,13,0)</f>
        <v>61.6233</v>
      </c>
      <c r="K36" s="66">
        <f t="shared" si="3"/>
        <v>45</v>
      </c>
      <c r="L36" s="65">
        <f>VLOOKUP($A36,'Return Data'!$B$7:$R$2843,17,0)</f>
        <v>17.9421</v>
      </c>
      <c r="M36" s="66">
        <f t="shared" si="8"/>
        <v>26</v>
      </c>
      <c r="N36" s="65">
        <f>VLOOKUP($A36,'Return Data'!$B$7:$R$2843,14,0)</f>
        <v>8.7093000000000007</v>
      </c>
      <c r="O36" s="66">
        <f t="shared" si="9"/>
        <v>33</v>
      </c>
      <c r="P36" s="65">
        <f>VLOOKUP($A36,'Return Data'!$B$7:$R$2843,15,0)</f>
        <v>16.3474</v>
      </c>
      <c r="Q36" s="66">
        <f>RANK(P36,P$8:P$71,0)</f>
        <v>11</v>
      </c>
      <c r="R36" s="65">
        <f>VLOOKUP($A36,'Return Data'!$B$7:$R$2843,16,0)</f>
        <v>15.125299999999999</v>
      </c>
      <c r="S36" s="67">
        <f t="shared" si="5"/>
        <v>28</v>
      </c>
    </row>
    <row r="37" spans="1:19" x14ac:dyDescent="0.3">
      <c r="A37" s="81" t="s">
        <v>2017</v>
      </c>
      <c r="B37" s="64">
        <f>VLOOKUP($A37,'Return Data'!$B$7:$R$2843,3,0)</f>
        <v>44326</v>
      </c>
      <c r="C37" s="65">
        <f>VLOOKUP($A37,'Return Data'!$B$7:$R$2843,4,0)</f>
        <v>19.016500000000001</v>
      </c>
      <c r="D37" s="65">
        <f>VLOOKUP($A37,'Return Data'!$B$7:$R$2843,10,0)</f>
        <v>-0.53869999999999996</v>
      </c>
      <c r="E37" s="66">
        <f t="shared" si="0"/>
        <v>54</v>
      </c>
      <c r="F37" s="65">
        <f>VLOOKUP($A37,'Return Data'!$B$7:$R$2843,11,0)</f>
        <v>20.116599999999998</v>
      </c>
      <c r="G37" s="66">
        <f t="shared" si="1"/>
        <v>54</v>
      </c>
      <c r="H37" s="65">
        <f>VLOOKUP($A37,'Return Data'!$B$7:$R$2843,12,0)</f>
        <v>29.634699999999999</v>
      </c>
      <c r="I37" s="66">
        <f t="shared" si="2"/>
        <v>57</v>
      </c>
      <c r="J37" s="65">
        <f>VLOOKUP($A37,'Return Data'!$B$7:$R$2843,13,0)</f>
        <v>57.787100000000002</v>
      </c>
      <c r="K37" s="66">
        <f t="shared" si="3"/>
        <v>54</v>
      </c>
      <c r="L37" s="65">
        <f>VLOOKUP($A37,'Return Data'!$B$7:$R$2843,17,0)</f>
        <v>13.448399999999999</v>
      </c>
      <c r="M37" s="66">
        <f t="shared" si="8"/>
        <v>52</v>
      </c>
      <c r="N37" s="65">
        <f>VLOOKUP($A37,'Return Data'!$B$7:$R$2843,14,0)</f>
        <v>9.984</v>
      </c>
      <c r="O37" s="66">
        <f t="shared" si="9"/>
        <v>28</v>
      </c>
      <c r="P37" s="65"/>
      <c r="Q37" s="66"/>
      <c r="R37" s="65">
        <f>VLOOKUP($A37,'Return Data'!$B$7:$R$2843,16,0)</f>
        <v>12.7286</v>
      </c>
      <c r="S37" s="67">
        <f t="shared" si="5"/>
        <v>41</v>
      </c>
    </row>
    <row r="38" spans="1:19" x14ac:dyDescent="0.3">
      <c r="A38" s="63" t="s">
        <v>193</v>
      </c>
      <c r="B38" s="64">
        <f>VLOOKUP($A38,'Return Data'!$B$7:$R$2843,3,0)</f>
        <v>44326</v>
      </c>
      <c r="C38" s="65">
        <f>VLOOKUP($A38,'Return Data'!$B$7:$R$2843,4,0)</f>
        <v>68.8232</v>
      </c>
      <c r="D38" s="65">
        <f>VLOOKUP($A38,'Return Data'!$B$7:$R$2843,10,0)</f>
        <v>5.2420999999999998</v>
      </c>
      <c r="E38" s="66">
        <f t="shared" si="0"/>
        <v>18</v>
      </c>
      <c r="F38" s="65">
        <f>VLOOKUP($A38,'Return Data'!$B$7:$R$2843,11,0)</f>
        <v>30.511299999999999</v>
      </c>
      <c r="G38" s="66">
        <f t="shared" si="1"/>
        <v>14</v>
      </c>
      <c r="H38" s="65">
        <f>VLOOKUP($A38,'Return Data'!$B$7:$R$2843,12,0)</f>
        <v>46.2074</v>
      </c>
      <c r="I38" s="66">
        <f t="shared" si="2"/>
        <v>11</v>
      </c>
      <c r="J38" s="65">
        <f>VLOOKUP($A38,'Return Data'!$B$7:$R$2843,13,0)</f>
        <v>72.835300000000004</v>
      </c>
      <c r="K38" s="66">
        <f t="shared" si="3"/>
        <v>22</v>
      </c>
      <c r="L38" s="65">
        <f>VLOOKUP($A38,'Return Data'!$B$7:$R$2843,17,0)</f>
        <v>10.608700000000001</v>
      </c>
      <c r="M38" s="66">
        <f t="shared" si="8"/>
        <v>60</v>
      </c>
      <c r="N38" s="65">
        <f>VLOOKUP($A38,'Return Data'!$B$7:$R$2843,14,0)</f>
        <v>3.7040000000000002</v>
      </c>
      <c r="O38" s="66">
        <f t="shared" si="9"/>
        <v>47</v>
      </c>
      <c r="P38" s="65">
        <f>VLOOKUP($A38,'Return Data'!$B$7:$R$2843,15,0)</f>
        <v>9.0256000000000007</v>
      </c>
      <c r="Q38" s="66">
        <f>RANK(P38,P$8:P$71,0)</f>
        <v>37</v>
      </c>
      <c r="R38" s="65">
        <f>VLOOKUP($A38,'Return Data'!$B$7:$R$2843,16,0)</f>
        <v>12.989800000000001</v>
      </c>
      <c r="S38" s="67">
        <f t="shared" si="5"/>
        <v>40</v>
      </c>
    </row>
    <row r="39" spans="1:19" x14ac:dyDescent="0.3">
      <c r="A39" s="63" t="s">
        <v>194</v>
      </c>
      <c r="B39" s="64">
        <f>VLOOKUP($A39,'Return Data'!$B$7:$R$2843,3,0)</f>
        <v>44326</v>
      </c>
      <c r="C39" s="65">
        <f>VLOOKUP($A39,'Return Data'!$B$7:$R$2843,4,0)</f>
        <v>15.6884</v>
      </c>
      <c r="D39" s="65">
        <f>VLOOKUP($A39,'Return Data'!$B$7:$R$2843,10,0)</f>
        <v>5.4066000000000001</v>
      </c>
      <c r="E39" s="66">
        <f t="shared" si="0"/>
        <v>17</v>
      </c>
      <c r="F39" s="65">
        <f>VLOOKUP($A39,'Return Data'!$B$7:$R$2843,11,0)</f>
        <v>23.270600000000002</v>
      </c>
      <c r="G39" s="66">
        <f t="shared" si="1"/>
        <v>40</v>
      </c>
      <c r="H39" s="65">
        <f>VLOOKUP($A39,'Return Data'!$B$7:$R$2843,12,0)</f>
        <v>33.085599999999999</v>
      </c>
      <c r="I39" s="66">
        <f t="shared" si="2"/>
        <v>47</v>
      </c>
      <c r="J39" s="65">
        <f>VLOOKUP($A39,'Return Data'!$B$7:$R$2843,13,0)</f>
        <v>74.389200000000002</v>
      </c>
      <c r="K39" s="66">
        <f t="shared" si="3"/>
        <v>19</v>
      </c>
      <c r="L39" s="65"/>
      <c r="M39" s="66"/>
      <c r="N39" s="65"/>
      <c r="O39" s="66"/>
      <c r="P39" s="65"/>
      <c r="Q39" s="66"/>
      <c r="R39" s="65">
        <f>VLOOKUP($A39,'Return Data'!$B$7:$R$2843,16,0)</f>
        <v>28.4755</v>
      </c>
      <c r="S39" s="67">
        <f t="shared" si="5"/>
        <v>1</v>
      </c>
    </row>
    <row r="40" spans="1:19" x14ac:dyDescent="0.3">
      <c r="A40" s="63" t="s">
        <v>195</v>
      </c>
      <c r="B40" s="64">
        <f>VLOOKUP($A40,'Return Data'!$B$7:$R$2843,3,0)</f>
        <v>44326</v>
      </c>
      <c r="C40" s="65">
        <f>VLOOKUP($A40,'Return Data'!$B$7:$R$2843,4,0)</f>
        <v>21.1</v>
      </c>
      <c r="D40" s="65">
        <f>VLOOKUP($A40,'Return Data'!$B$7:$R$2843,10,0)</f>
        <v>4.8186999999999998</v>
      </c>
      <c r="E40" s="66">
        <f t="shared" ref="E40:E71" si="10">RANK(D40,D$8:D$71,0)</f>
        <v>20</v>
      </c>
      <c r="F40" s="65">
        <f>VLOOKUP($A40,'Return Data'!$B$7:$R$2843,11,0)</f>
        <v>29.368500000000001</v>
      </c>
      <c r="G40" s="66">
        <f t="shared" ref="G40:G71" si="11">RANK(F40,F$8:F$71,0)</f>
        <v>21</v>
      </c>
      <c r="H40" s="65">
        <f>VLOOKUP($A40,'Return Data'!$B$7:$R$2843,12,0)</f>
        <v>39.273899999999998</v>
      </c>
      <c r="I40" s="66">
        <f t="shared" ref="I40:I71" si="12">RANK(H40,H$8:H$71,0)</f>
        <v>28</v>
      </c>
      <c r="J40" s="65">
        <f>VLOOKUP($A40,'Return Data'!$B$7:$R$2843,13,0)</f>
        <v>70.712000000000003</v>
      </c>
      <c r="K40" s="66">
        <f t="shared" ref="K40:K71" si="13">RANK(J40,J$8:J$71,0)</f>
        <v>27</v>
      </c>
      <c r="L40" s="65">
        <f>VLOOKUP($A40,'Return Data'!$B$7:$R$2843,17,0)</f>
        <v>20.268699999999999</v>
      </c>
      <c r="M40" s="66">
        <f t="shared" ref="M40:M52" si="14">RANK(L40,L$8:L$71,0)</f>
        <v>18</v>
      </c>
      <c r="N40" s="65">
        <f>VLOOKUP($A40,'Return Data'!$B$7:$R$2843,14,0)</f>
        <v>13.1768</v>
      </c>
      <c r="O40" s="66">
        <f t="shared" ref="O40:O49" si="15">RANK(N40,N$8:N$71,0)</f>
        <v>12</v>
      </c>
      <c r="P40" s="65"/>
      <c r="Q40" s="66"/>
      <c r="R40" s="65">
        <f>VLOOKUP($A40,'Return Data'!$B$7:$R$2843,16,0)</f>
        <v>14.781000000000001</v>
      </c>
      <c r="S40" s="67">
        <f t="shared" ref="S40:S71" si="16">RANK(R40,R$8:R$71,0)</f>
        <v>30</v>
      </c>
    </row>
    <row r="41" spans="1:19" x14ac:dyDescent="0.3">
      <c r="A41" s="63" t="s">
        <v>196</v>
      </c>
      <c r="B41" s="64">
        <f>VLOOKUP($A41,'Return Data'!$B$7:$R$2843,3,0)</f>
        <v>44326</v>
      </c>
      <c r="C41" s="65">
        <f>VLOOKUP($A41,'Return Data'!$B$7:$R$2843,4,0)</f>
        <v>262.75</v>
      </c>
      <c r="D41" s="65">
        <f>VLOOKUP($A41,'Return Data'!$B$7:$R$2843,10,0)</f>
        <v>-0.19370000000000001</v>
      </c>
      <c r="E41" s="66">
        <f t="shared" si="10"/>
        <v>52</v>
      </c>
      <c r="F41" s="65">
        <f>VLOOKUP($A41,'Return Data'!$B$7:$R$2843,11,0)</f>
        <v>21.525400000000001</v>
      </c>
      <c r="G41" s="66">
        <f t="shared" si="11"/>
        <v>47</v>
      </c>
      <c r="H41" s="65">
        <f>VLOOKUP($A41,'Return Data'!$B$7:$R$2843,12,0)</f>
        <v>35.312600000000003</v>
      </c>
      <c r="I41" s="66">
        <f t="shared" si="12"/>
        <v>38</v>
      </c>
      <c r="J41" s="65">
        <f>VLOOKUP($A41,'Return Data'!$B$7:$R$2843,13,0)</f>
        <v>66.076700000000002</v>
      </c>
      <c r="K41" s="66">
        <f t="shared" si="13"/>
        <v>39</v>
      </c>
      <c r="L41" s="65">
        <f>VLOOKUP($A41,'Return Data'!$B$7:$R$2843,17,0)</f>
        <v>16.091100000000001</v>
      </c>
      <c r="M41" s="66">
        <f t="shared" si="14"/>
        <v>37</v>
      </c>
      <c r="N41" s="65">
        <f>VLOOKUP($A41,'Return Data'!$B$7:$R$2843,14,0)</f>
        <v>8.2696000000000005</v>
      </c>
      <c r="O41" s="66">
        <f t="shared" si="15"/>
        <v>37</v>
      </c>
      <c r="P41" s="65">
        <f>VLOOKUP($A41,'Return Data'!$B$7:$R$2843,15,0)</f>
        <v>12.0806</v>
      </c>
      <c r="Q41" s="66">
        <f t="shared" ref="Q41:Q47" si="17">RANK(P41,P$8:P$71,0)</f>
        <v>32</v>
      </c>
      <c r="R41" s="65">
        <f>VLOOKUP($A41,'Return Data'!$B$7:$R$2843,16,0)</f>
        <v>12.0053</v>
      </c>
      <c r="S41" s="67">
        <f t="shared" si="16"/>
        <v>46</v>
      </c>
    </row>
    <row r="42" spans="1:19" x14ac:dyDescent="0.3">
      <c r="A42" s="63" t="s">
        <v>197</v>
      </c>
      <c r="B42" s="64">
        <f>VLOOKUP($A42,'Return Data'!$B$7:$R$2843,3,0)</f>
        <v>44326</v>
      </c>
      <c r="C42" s="65">
        <f>VLOOKUP($A42,'Return Data'!$B$7:$R$2843,4,0)</f>
        <v>281.37</v>
      </c>
      <c r="D42" s="65">
        <f>VLOOKUP($A42,'Return Data'!$B$7:$R$2843,10,0)</f>
        <v>-0.1845</v>
      </c>
      <c r="E42" s="66">
        <f t="shared" si="10"/>
        <v>50</v>
      </c>
      <c r="F42" s="65">
        <f>VLOOKUP($A42,'Return Data'!$B$7:$R$2843,11,0)</f>
        <v>21.484400000000001</v>
      </c>
      <c r="G42" s="66">
        <f t="shared" si="11"/>
        <v>48</v>
      </c>
      <c r="H42" s="65">
        <f>VLOOKUP($A42,'Return Data'!$B$7:$R$2843,12,0)</f>
        <v>35.059800000000003</v>
      </c>
      <c r="I42" s="66">
        <f t="shared" si="12"/>
        <v>40</v>
      </c>
      <c r="J42" s="65">
        <f>VLOOKUP($A42,'Return Data'!$B$7:$R$2843,13,0)</f>
        <v>65.365899999999996</v>
      </c>
      <c r="K42" s="66">
        <f t="shared" si="13"/>
        <v>42</v>
      </c>
      <c r="L42" s="65">
        <f>VLOOKUP($A42,'Return Data'!$B$7:$R$2843,17,0)</f>
        <v>16.428799999999999</v>
      </c>
      <c r="M42" s="66">
        <f t="shared" si="14"/>
        <v>34</v>
      </c>
      <c r="N42" s="65">
        <f>VLOOKUP($A42,'Return Data'!$B$7:$R$2843,14,0)</f>
        <v>8.3834</v>
      </c>
      <c r="O42" s="66">
        <f t="shared" si="15"/>
        <v>36</v>
      </c>
      <c r="P42" s="65">
        <f>VLOOKUP($A42,'Return Data'!$B$7:$R$2843,15,0)</f>
        <v>15.163</v>
      </c>
      <c r="Q42" s="66">
        <f t="shared" si="17"/>
        <v>16</v>
      </c>
      <c r="R42" s="65">
        <f>VLOOKUP($A42,'Return Data'!$B$7:$R$2843,16,0)</f>
        <v>15.284800000000001</v>
      </c>
      <c r="S42" s="67">
        <f t="shared" si="16"/>
        <v>25</v>
      </c>
    </row>
    <row r="43" spans="1:19" x14ac:dyDescent="0.3">
      <c r="A43" s="63" t="s">
        <v>198</v>
      </c>
      <c r="B43" s="64">
        <f>VLOOKUP($A43,'Return Data'!$B$7:$R$2843,3,0)</f>
        <v>44326</v>
      </c>
      <c r="C43" s="65">
        <f>VLOOKUP($A43,'Return Data'!$B$7:$R$2843,4,0)</f>
        <v>194.83070000000001</v>
      </c>
      <c r="D43" s="65">
        <f>VLOOKUP($A43,'Return Data'!$B$7:$R$2843,10,0)</f>
        <v>24.239100000000001</v>
      </c>
      <c r="E43" s="66">
        <f t="shared" si="10"/>
        <v>1</v>
      </c>
      <c r="F43" s="65">
        <f>VLOOKUP($A43,'Return Data'!$B$7:$R$2843,11,0)</f>
        <v>59.271700000000003</v>
      </c>
      <c r="G43" s="66">
        <f t="shared" si="11"/>
        <v>1</v>
      </c>
      <c r="H43" s="65">
        <f>VLOOKUP($A43,'Return Data'!$B$7:$R$2843,12,0)</f>
        <v>71.246300000000005</v>
      </c>
      <c r="I43" s="66">
        <f t="shared" si="12"/>
        <v>1</v>
      </c>
      <c r="J43" s="65">
        <f>VLOOKUP($A43,'Return Data'!$B$7:$R$2843,13,0)</f>
        <v>134.99879999999999</v>
      </c>
      <c r="K43" s="66">
        <f t="shared" si="13"/>
        <v>1</v>
      </c>
      <c r="L43" s="65">
        <f>VLOOKUP($A43,'Return Data'!$B$7:$R$2843,17,0)</f>
        <v>46.213799999999999</v>
      </c>
      <c r="M43" s="66">
        <f t="shared" si="14"/>
        <v>1</v>
      </c>
      <c r="N43" s="65">
        <f>VLOOKUP($A43,'Return Data'!$B$7:$R$2843,14,0)</f>
        <v>28.4634</v>
      </c>
      <c r="O43" s="66">
        <f t="shared" si="15"/>
        <v>1</v>
      </c>
      <c r="P43" s="65">
        <f>VLOOKUP($A43,'Return Data'!$B$7:$R$2843,15,0)</f>
        <v>24.392900000000001</v>
      </c>
      <c r="Q43" s="66">
        <f t="shared" si="17"/>
        <v>1</v>
      </c>
      <c r="R43" s="65">
        <f>VLOOKUP($A43,'Return Data'!$B$7:$R$2843,16,0)</f>
        <v>21.209599999999998</v>
      </c>
      <c r="S43" s="67">
        <f t="shared" si="16"/>
        <v>7</v>
      </c>
    </row>
    <row r="44" spans="1:19" x14ac:dyDescent="0.3">
      <c r="A44" s="63" t="s">
        <v>199</v>
      </c>
      <c r="B44" s="64">
        <f>VLOOKUP($A44,'Return Data'!$B$7:$R$2843,3,0)</f>
        <v>44326</v>
      </c>
      <c r="C44" s="65">
        <f>VLOOKUP($A44,'Return Data'!$B$7:$R$2843,4,0)</f>
        <v>68.739999999999995</v>
      </c>
      <c r="D44" s="65">
        <f>VLOOKUP($A44,'Return Data'!$B$7:$R$2843,10,0)</f>
        <v>1.6714</v>
      </c>
      <c r="E44" s="66">
        <f t="shared" si="10"/>
        <v>35</v>
      </c>
      <c r="F44" s="65">
        <f>VLOOKUP($A44,'Return Data'!$B$7:$R$2843,11,0)</f>
        <v>26.663</v>
      </c>
      <c r="G44" s="66">
        <f t="shared" si="11"/>
        <v>27</v>
      </c>
      <c r="H44" s="65">
        <f>VLOOKUP($A44,'Return Data'!$B$7:$R$2843,12,0)</f>
        <v>42.348300000000002</v>
      </c>
      <c r="I44" s="66">
        <f t="shared" si="12"/>
        <v>20</v>
      </c>
      <c r="J44" s="65">
        <f>VLOOKUP($A44,'Return Data'!$B$7:$R$2843,13,0)</f>
        <v>70.825000000000003</v>
      </c>
      <c r="K44" s="66">
        <f t="shared" si="13"/>
        <v>26</v>
      </c>
      <c r="L44" s="65">
        <f>VLOOKUP($A44,'Return Data'!$B$7:$R$2843,17,0)</f>
        <v>13.1844</v>
      </c>
      <c r="M44" s="66">
        <f t="shared" si="14"/>
        <v>55</v>
      </c>
      <c r="N44" s="65">
        <f>VLOOKUP($A44,'Return Data'!$B$7:$R$2843,14,0)</f>
        <v>9.2800999999999991</v>
      </c>
      <c r="O44" s="66">
        <f t="shared" si="15"/>
        <v>31</v>
      </c>
      <c r="P44" s="65">
        <f>VLOOKUP($A44,'Return Data'!$B$7:$R$2843,15,0)</f>
        <v>11.8529</v>
      </c>
      <c r="Q44" s="66">
        <f t="shared" si="17"/>
        <v>34</v>
      </c>
      <c r="R44" s="65">
        <f>VLOOKUP($A44,'Return Data'!$B$7:$R$2843,16,0)</f>
        <v>16.84</v>
      </c>
      <c r="S44" s="67">
        <f t="shared" si="16"/>
        <v>14</v>
      </c>
    </row>
    <row r="45" spans="1:19" x14ac:dyDescent="0.3">
      <c r="A45" s="63" t="s">
        <v>370</v>
      </c>
      <c r="B45" s="64">
        <f>VLOOKUP($A45,'Return Data'!$B$7:$R$2843,3,0)</f>
        <v>44326</v>
      </c>
      <c r="C45" s="65">
        <f>VLOOKUP($A45,'Return Data'!$B$7:$R$2843,4,0)</f>
        <v>198.7989</v>
      </c>
      <c r="D45" s="65">
        <f>VLOOKUP($A45,'Return Data'!$B$7:$R$2843,10,0)</f>
        <v>2.0459000000000001</v>
      </c>
      <c r="E45" s="66">
        <f t="shared" si="10"/>
        <v>32</v>
      </c>
      <c r="F45" s="65">
        <f>VLOOKUP($A45,'Return Data'!$B$7:$R$2843,11,0)</f>
        <v>27.3673</v>
      </c>
      <c r="G45" s="66">
        <f t="shared" si="11"/>
        <v>24</v>
      </c>
      <c r="H45" s="65">
        <f>VLOOKUP($A45,'Return Data'!$B$7:$R$2843,12,0)</f>
        <v>32.826700000000002</v>
      </c>
      <c r="I45" s="66">
        <f t="shared" si="12"/>
        <v>50</v>
      </c>
      <c r="J45" s="65">
        <f>VLOOKUP($A45,'Return Data'!$B$7:$R$2843,13,0)</f>
        <v>66.127200000000002</v>
      </c>
      <c r="K45" s="66">
        <f t="shared" si="13"/>
        <v>38</v>
      </c>
      <c r="L45" s="65">
        <f>VLOOKUP($A45,'Return Data'!$B$7:$R$2843,17,0)</f>
        <v>17.529699999999998</v>
      </c>
      <c r="M45" s="66">
        <f t="shared" si="14"/>
        <v>28</v>
      </c>
      <c r="N45" s="65">
        <f>VLOOKUP($A45,'Return Data'!$B$7:$R$2843,14,0)</f>
        <v>10.946199999999999</v>
      </c>
      <c r="O45" s="66">
        <f t="shared" si="15"/>
        <v>24</v>
      </c>
      <c r="P45" s="65">
        <f>VLOOKUP($A45,'Return Data'!$B$7:$R$2843,15,0)</f>
        <v>12.6205</v>
      </c>
      <c r="Q45" s="66">
        <f t="shared" si="17"/>
        <v>28</v>
      </c>
      <c r="R45" s="65">
        <f>VLOOKUP($A45,'Return Data'!$B$7:$R$2843,16,0)</f>
        <v>13.782299999999999</v>
      </c>
      <c r="S45" s="67">
        <f t="shared" si="16"/>
        <v>37</v>
      </c>
    </row>
    <row r="46" spans="1:19" x14ac:dyDescent="0.3">
      <c r="A46" s="63" t="s">
        <v>201</v>
      </c>
      <c r="B46" s="64">
        <f>VLOOKUP($A46,'Return Data'!$B$7:$R$2843,3,0)</f>
        <v>44326</v>
      </c>
      <c r="C46" s="65">
        <f>VLOOKUP($A46,'Return Data'!$B$7:$R$2843,4,0)</f>
        <v>20.386900000000001</v>
      </c>
      <c r="D46" s="65">
        <f>VLOOKUP($A46,'Return Data'!$B$7:$R$2843,10,0)</f>
        <v>7.3582000000000001</v>
      </c>
      <c r="E46" s="66">
        <f t="shared" si="10"/>
        <v>14</v>
      </c>
      <c r="F46" s="65">
        <f>VLOOKUP($A46,'Return Data'!$B$7:$R$2843,11,0)</f>
        <v>30.1845</v>
      </c>
      <c r="G46" s="66">
        <f t="shared" si="11"/>
        <v>16</v>
      </c>
      <c r="H46" s="65">
        <f>VLOOKUP($A46,'Return Data'!$B$7:$R$2843,12,0)</f>
        <v>44.583799999999997</v>
      </c>
      <c r="I46" s="66">
        <f t="shared" si="12"/>
        <v>14</v>
      </c>
      <c r="J46" s="65">
        <f>VLOOKUP($A46,'Return Data'!$B$7:$R$2843,13,0)</f>
        <v>86.686400000000006</v>
      </c>
      <c r="K46" s="66">
        <f t="shared" si="13"/>
        <v>10</v>
      </c>
      <c r="L46" s="65">
        <f>VLOOKUP($A46,'Return Data'!$B$7:$R$2843,17,0)</f>
        <v>23.713200000000001</v>
      </c>
      <c r="M46" s="66">
        <f t="shared" si="14"/>
        <v>11</v>
      </c>
      <c r="N46" s="65">
        <f>VLOOKUP($A46,'Return Data'!$B$7:$R$2843,14,0)</f>
        <v>12.9231</v>
      </c>
      <c r="O46" s="66">
        <f t="shared" si="15"/>
        <v>14</v>
      </c>
      <c r="P46" s="65">
        <f>VLOOKUP($A46,'Return Data'!$B$7:$R$2843,15,0)</f>
        <v>15.417199999999999</v>
      </c>
      <c r="Q46" s="66">
        <f t="shared" si="17"/>
        <v>15</v>
      </c>
      <c r="R46" s="65">
        <f>VLOOKUP($A46,'Return Data'!$B$7:$R$2843,16,0)</f>
        <v>12.146000000000001</v>
      </c>
      <c r="S46" s="67">
        <f t="shared" si="16"/>
        <v>45</v>
      </c>
    </row>
    <row r="47" spans="1:19" x14ac:dyDescent="0.3">
      <c r="A47" s="63" t="s">
        <v>202</v>
      </c>
      <c r="B47" s="64">
        <f>VLOOKUP($A47,'Return Data'!$B$7:$R$2843,3,0)</f>
        <v>44326</v>
      </c>
      <c r="C47" s="65">
        <f>VLOOKUP($A47,'Return Data'!$B$7:$R$2843,4,0)</f>
        <v>21.570699999999999</v>
      </c>
      <c r="D47" s="65">
        <f>VLOOKUP($A47,'Return Data'!$B$7:$R$2843,10,0)</f>
        <v>6.9322999999999997</v>
      </c>
      <c r="E47" s="66">
        <f t="shared" si="10"/>
        <v>15</v>
      </c>
      <c r="F47" s="65">
        <f>VLOOKUP($A47,'Return Data'!$B$7:$R$2843,11,0)</f>
        <v>29.4115</v>
      </c>
      <c r="G47" s="66">
        <f t="shared" si="11"/>
        <v>19</v>
      </c>
      <c r="H47" s="65">
        <f>VLOOKUP($A47,'Return Data'!$B$7:$R$2843,12,0)</f>
        <v>43.436500000000002</v>
      </c>
      <c r="I47" s="66">
        <f t="shared" si="12"/>
        <v>19</v>
      </c>
      <c r="J47" s="65">
        <f>VLOOKUP($A47,'Return Data'!$B$7:$R$2843,13,0)</f>
        <v>83.780600000000007</v>
      </c>
      <c r="K47" s="66">
        <f t="shared" si="13"/>
        <v>14</v>
      </c>
      <c r="L47" s="65">
        <f>VLOOKUP($A47,'Return Data'!$B$7:$R$2843,17,0)</f>
        <v>25.180499999999999</v>
      </c>
      <c r="M47" s="66">
        <f t="shared" si="14"/>
        <v>8</v>
      </c>
      <c r="N47" s="65">
        <f>VLOOKUP($A47,'Return Data'!$B$7:$R$2843,14,0)</f>
        <v>14.189399999999999</v>
      </c>
      <c r="O47" s="66">
        <f t="shared" si="15"/>
        <v>9</v>
      </c>
      <c r="P47" s="65">
        <f>VLOOKUP($A47,'Return Data'!$B$7:$R$2843,15,0)</f>
        <v>16.603100000000001</v>
      </c>
      <c r="Q47" s="66">
        <f t="shared" si="17"/>
        <v>10</v>
      </c>
      <c r="R47" s="65">
        <f>VLOOKUP($A47,'Return Data'!$B$7:$R$2843,16,0)</f>
        <v>13.357200000000001</v>
      </c>
      <c r="S47" s="67">
        <f t="shared" si="16"/>
        <v>39</v>
      </c>
    </row>
    <row r="48" spans="1:19" x14ac:dyDescent="0.3">
      <c r="A48" s="63" t="s">
        <v>203</v>
      </c>
      <c r="B48" s="64">
        <f>VLOOKUP($A48,'Return Data'!$B$7:$R$2843,3,0)</f>
        <v>44326</v>
      </c>
      <c r="C48" s="65">
        <f>VLOOKUP($A48,'Return Data'!$B$7:$R$2843,4,0)</f>
        <v>21.2987</v>
      </c>
      <c r="D48" s="65">
        <f>VLOOKUP($A48,'Return Data'!$B$7:$R$2843,10,0)</f>
        <v>7.3620999999999999</v>
      </c>
      <c r="E48" s="66">
        <f t="shared" si="10"/>
        <v>13</v>
      </c>
      <c r="F48" s="65">
        <f>VLOOKUP($A48,'Return Data'!$B$7:$R$2843,11,0)</f>
        <v>30.2681</v>
      </c>
      <c r="G48" s="66">
        <f t="shared" si="11"/>
        <v>15</v>
      </c>
      <c r="H48" s="65">
        <f>VLOOKUP($A48,'Return Data'!$B$7:$R$2843,12,0)</f>
        <v>44.410699999999999</v>
      </c>
      <c r="I48" s="66">
        <f t="shared" si="12"/>
        <v>15</v>
      </c>
      <c r="J48" s="65">
        <f>VLOOKUP($A48,'Return Data'!$B$7:$R$2843,13,0)</f>
        <v>84.036299999999997</v>
      </c>
      <c r="K48" s="66">
        <f t="shared" si="13"/>
        <v>13</v>
      </c>
      <c r="L48" s="65">
        <f>VLOOKUP($A48,'Return Data'!$B$7:$R$2843,17,0)</f>
        <v>24.967199999999998</v>
      </c>
      <c r="M48" s="66">
        <f t="shared" si="14"/>
        <v>10</v>
      </c>
      <c r="N48" s="65">
        <f>VLOOKUP($A48,'Return Data'!$B$7:$R$2843,14,0)</f>
        <v>15.438800000000001</v>
      </c>
      <c r="O48" s="66">
        <f t="shared" si="15"/>
        <v>6</v>
      </c>
      <c r="P48" s="65"/>
      <c r="Q48" s="66"/>
      <c r="R48" s="65">
        <f>VLOOKUP($A48,'Return Data'!$B$7:$R$2843,16,0)</f>
        <v>15.938499999999999</v>
      </c>
      <c r="S48" s="67">
        <f t="shared" si="16"/>
        <v>18</v>
      </c>
    </row>
    <row r="49" spans="1:19" x14ac:dyDescent="0.3">
      <c r="A49" s="63" t="s">
        <v>204</v>
      </c>
      <c r="B49" s="64">
        <f>VLOOKUP($A49,'Return Data'!$B$7:$R$2843,3,0)</f>
        <v>44326</v>
      </c>
      <c r="C49" s="65">
        <f>VLOOKUP($A49,'Return Data'!$B$7:$R$2843,4,0)</f>
        <v>22.781099999999999</v>
      </c>
      <c r="D49" s="65">
        <f>VLOOKUP($A49,'Return Data'!$B$7:$R$2843,10,0)</f>
        <v>10.563700000000001</v>
      </c>
      <c r="E49" s="66">
        <f t="shared" si="10"/>
        <v>8</v>
      </c>
      <c r="F49" s="65">
        <f>VLOOKUP($A49,'Return Data'!$B$7:$R$2843,11,0)</f>
        <v>40.376199999999997</v>
      </c>
      <c r="G49" s="66">
        <f t="shared" si="11"/>
        <v>8</v>
      </c>
      <c r="H49" s="65">
        <f>VLOOKUP($A49,'Return Data'!$B$7:$R$2843,12,0)</f>
        <v>54.728200000000001</v>
      </c>
      <c r="I49" s="66">
        <f t="shared" si="12"/>
        <v>8</v>
      </c>
      <c r="J49" s="65">
        <f>VLOOKUP($A49,'Return Data'!$B$7:$R$2843,13,0)</f>
        <v>93.035600000000002</v>
      </c>
      <c r="K49" s="66">
        <f t="shared" si="13"/>
        <v>8</v>
      </c>
      <c r="L49" s="65">
        <f>VLOOKUP($A49,'Return Data'!$B$7:$R$2843,17,0)</f>
        <v>35.368699999999997</v>
      </c>
      <c r="M49" s="66">
        <f t="shared" si="14"/>
        <v>3</v>
      </c>
      <c r="N49" s="65">
        <f>VLOOKUP($A49,'Return Data'!$B$7:$R$2843,14,0)</f>
        <v>18.956399999999999</v>
      </c>
      <c r="O49" s="66">
        <f t="shared" si="15"/>
        <v>3</v>
      </c>
      <c r="P49" s="65"/>
      <c r="Q49" s="66"/>
      <c r="R49" s="65">
        <f>VLOOKUP($A49,'Return Data'!$B$7:$R$2843,16,0)</f>
        <v>22.166399999999999</v>
      </c>
      <c r="S49" s="67">
        <f t="shared" si="16"/>
        <v>5</v>
      </c>
    </row>
    <row r="50" spans="1:19" x14ac:dyDescent="0.3">
      <c r="A50" s="63" t="s">
        <v>205</v>
      </c>
      <c r="B50" s="64">
        <f>VLOOKUP($A50,'Return Data'!$B$7:$R$2843,3,0)</f>
        <v>44326</v>
      </c>
      <c r="C50" s="65">
        <f>VLOOKUP($A50,'Return Data'!$B$7:$R$2843,4,0)</f>
        <v>13.963200000000001</v>
      </c>
      <c r="D50" s="65">
        <f>VLOOKUP($A50,'Return Data'!$B$7:$R$2843,10,0)</f>
        <v>1.9159999999999999</v>
      </c>
      <c r="E50" s="66">
        <f t="shared" si="10"/>
        <v>33</v>
      </c>
      <c r="F50" s="65">
        <f>VLOOKUP($A50,'Return Data'!$B$7:$R$2843,11,0)</f>
        <v>23.9587</v>
      </c>
      <c r="G50" s="66">
        <f t="shared" si="11"/>
        <v>36</v>
      </c>
      <c r="H50" s="65">
        <f>VLOOKUP($A50,'Return Data'!$B$7:$R$2843,12,0)</f>
        <v>34.142899999999997</v>
      </c>
      <c r="I50" s="66">
        <f t="shared" si="12"/>
        <v>43</v>
      </c>
      <c r="J50" s="65">
        <f>VLOOKUP($A50,'Return Data'!$B$7:$R$2843,13,0)</f>
        <v>61.1374</v>
      </c>
      <c r="K50" s="66">
        <f t="shared" si="13"/>
        <v>49</v>
      </c>
      <c r="L50" s="65">
        <f>VLOOKUP($A50,'Return Data'!$B$7:$R$2843,17,0)</f>
        <v>18.5929</v>
      </c>
      <c r="M50" s="66">
        <f t="shared" si="14"/>
        <v>25</v>
      </c>
      <c r="N50" s="65"/>
      <c r="O50" s="66"/>
      <c r="P50" s="65"/>
      <c r="Q50" s="66"/>
      <c r="R50" s="65">
        <f>VLOOKUP($A50,'Return Data'!$B$7:$R$2843,16,0)</f>
        <v>11.280900000000001</v>
      </c>
      <c r="S50" s="67">
        <f t="shared" si="16"/>
        <v>50</v>
      </c>
    </row>
    <row r="51" spans="1:19" x14ac:dyDescent="0.3">
      <c r="A51" s="63" t="s">
        <v>206</v>
      </c>
      <c r="B51" s="64">
        <f>VLOOKUP($A51,'Return Data'!$B$7:$R$2843,3,0)</f>
        <v>44326</v>
      </c>
      <c r="C51" s="65">
        <f>VLOOKUP($A51,'Return Data'!$B$7:$R$2843,4,0)</f>
        <v>15.190899999999999</v>
      </c>
      <c r="D51" s="65">
        <f>VLOOKUP($A51,'Return Data'!$B$7:$R$2843,10,0)</f>
        <v>2.7989000000000002</v>
      </c>
      <c r="E51" s="66">
        <f t="shared" si="10"/>
        <v>27</v>
      </c>
      <c r="F51" s="65">
        <f>VLOOKUP($A51,'Return Data'!$B$7:$R$2843,11,0)</f>
        <v>25.321899999999999</v>
      </c>
      <c r="G51" s="66">
        <f t="shared" si="11"/>
        <v>32</v>
      </c>
      <c r="H51" s="65">
        <f>VLOOKUP($A51,'Return Data'!$B$7:$R$2843,12,0)</f>
        <v>40.488700000000001</v>
      </c>
      <c r="I51" s="66">
        <f t="shared" si="12"/>
        <v>24</v>
      </c>
      <c r="J51" s="65">
        <f>VLOOKUP($A51,'Return Data'!$B$7:$R$2843,13,0)</f>
        <v>73.487399999999994</v>
      </c>
      <c r="K51" s="66">
        <f t="shared" si="13"/>
        <v>20</v>
      </c>
      <c r="L51" s="65">
        <f>VLOOKUP($A51,'Return Data'!$B$7:$R$2843,17,0)</f>
        <v>21.7668</v>
      </c>
      <c r="M51" s="66">
        <f t="shared" si="14"/>
        <v>14</v>
      </c>
      <c r="N51" s="65"/>
      <c r="O51" s="66"/>
      <c r="P51" s="65"/>
      <c r="Q51" s="66"/>
      <c r="R51" s="65">
        <f>VLOOKUP($A51,'Return Data'!$B$7:$R$2843,16,0)</f>
        <v>16.003900000000002</v>
      </c>
      <c r="S51" s="67">
        <f t="shared" si="16"/>
        <v>16</v>
      </c>
    </row>
    <row r="52" spans="1:19" x14ac:dyDescent="0.3">
      <c r="A52" s="63" t="s">
        <v>207</v>
      </c>
      <c r="B52" s="64">
        <f>VLOOKUP($A52,'Return Data'!$B$7:$R$2843,3,0)</f>
        <v>44326</v>
      </c>
      <c r="C52" s="65">
        <f>VLOOKUP($A52,'Return Data'!$B$7:$R$2843,4,0)</f>
        <v>47.012300000000003</v>
      </c>
      <c r="D52" s="65">
        <f>VLOOKUP($A52,'Return Data'!$B$7:$R$2843,10,0)</f>
        <v>9.4003999999999994</v>
      </c>
      <c r="E52" s="66">
        <f t="shared" si="10"/>
        <v>9</v>
      </c>
      <c r="F52" s="65">
        <f>VLOOKUP($A52,'Return Data'!$B$7:$R$2843,11,0)</f>
        <v>31.736599999999999</v>
      </c>
      <c r="G52" s="66">
        <f t="shared" si="11"/>
        <v>11</v>
      </c>
      <c r="H52" s="65">
        <f>VLOOKUP($A52,'Return Data'!$B$7:$R$2843,12,0)</f>
        <v>49.868699999999997</v>
      </c>
      <c r="I52" s="66">
        <f t="shared" si="12"/>
        <v>10</v>
      </c>
      <c r="J52" s="65">
        <f>VLOOKUP($A52,'Return Data'!$B$7:$R$2843,13,0)</f>
        <v>86.503500000000003</v>
      </c>
      <c r="K52" s="66">
        <f t="shared" si="13"/>
        <v>11</v>
      </c>
      <c r="L52" s="65">
        <f>VLOOKUP($A52,'Return Data'!$B$7:$R$2843,17,0)</f>
        <v>39.399099999999997</v>
      </c>
      <c r="M52" s="66">
        <f t="shared" si="14"/>
        <v>2</v>
      </c>
      <c r="N52" s="65">
        <f>VLOOKUP($A52,'Return Data'!$B$7:$R$2843,14,0)</f>
        <v>25.009799999999998</v>
      </c>
      <c r="O52" s="66">
        <f>RANK(N52,N$8:N$71,0)</f>
        <v>2</v>
      </c>
      <c r="P52" s="65">
        <f>VLOOKUP($A52,'Return Data'!$B$7:$R$2843,15,0)</f>
        <v>23.994</v>
      </c>
      <c r="Q52" s="66">
        <f>RANK(P52,P$8:P$71,0)</f>
        <v>2</v>
      </c>
      <c r="R52" s="65">
        <f>VLOOKUP($A52,'Return Data'!$B$7:$R$2843,16,0)</f>
        <v>24.270499999999998</v>
      </c>
      <c r="S52" s="67">
        <f t="shared" si="16"/>
        <v>2</v>
      </c>
    </row>
    <row r="53" spans="1:19" x14ac:dyDescent="0.3">
      <c r="A53" s="63" t="s">
        <v>208</v>
      </c>
      <c r="B53" s="64">
        <f>VLOOKUP($A53,'Return Data'!$B$7:$R$2843,3,0)</f>
        <v>44326</v>
      </c>
      <c r="C53" s="65">
        <f>VLOOKUP($A53,'Return Data'!$B$7:$R$2843,4,0)</f>
        <v>13.9015</v>
      </c>
      <c r="D53" s="65">
        <f>VLOOKUP($A53,'Return Data'!$B$7:$R$2843,10,0)</f>
        <v>-1.4288000000000001</v>
      </c>
      <c r="E53" s="66">
        <f t="shared" si="10"/>
        <v>55</v>
      </c>
      <c r="F53" s="65">
        <f>VLOOKUP($A53,'Return Data'!$B$7:$R$2843,11,0)</f>
        <v>12.348100000000001</v>
      </c>
      <c r="G53" s="66">
        <f t="shared" si="11"/>
        <v>64</v>
      </c>
      <c r="H53" s="65">
        <f>VLOOKUP($A53,'Return Data'!$B$7:$R$2843,12,0)</f>
        <v>21.009899999999998</v>
      </c>
      <c r="I53" s="66">
        <f t="shared" si="12"/>
        <v>64</v>
      </c>
      <c r="J53" s="65">
        <f>VLOOKUP($A53,'Return Data'!$B$7:$R$2843,13,0)</f>
        <v>43.961500000000001</v>
      </c>
      <c r="K53" s="66">
        <f t="shared" si="13"/>
        <v>62</v>
      </c>
      <c r="L53" s="65"/>
      <c r="M53" s="66"/>
      <c r="N53" s="65"/>
      <c r="O53" s="66"/>
      <c r="P53" s="65"/>
      <c r="Q53" s="66"/>
      <c r="R53" s="65">
        <f>VLOOKUP($A53,'Return Data'!$B$7:$R$2843,16,0)</f>
        <v>15.4679</v>
      </c>
      <c r="S53" s="67">
        <f t="shared" si="16"/>
        <v>22</v>
      </c>
    </row>
    <row r="54" spans="1:19" x14ac:dyDescent="0.3">
      <c r="A54" s="63" t="s">
        <v>209</v>
      </c>
      <c r="B54" s="64">
        <f>VLOOKUP($A54,'Return Data'!$B$7:$R$2843,3,0)</f>
        <v>44326</v>
      </c>
      <c r="C54" s="65">
        <f>VLOOKUP($A54,'Return Data'!$B$7:$R$2843,4,0)</f>
        <v>127.0766</v>
      </c>
      <c r="D54" s="65">
        <f>VLOOKUP($A54,'Return Data'!$B$7:$R$2843,10,0)</f>
        <v>3.9E-2</v>
      </c>
      <c r="E54" s="66">
        <f t="shared" si="10"/>
        <v>45</v>
      </c>
      <c r="F54" s="65">
        <f>VLOOKUP($A54,'Return Data'!$B$7:$R$2843,11,0)</f>
        <v>22.241499999999998</v>
      </c>
      <c r="G54" s="66">
        <f t="shared" si="11"/>
        <v>43</v>
      </c>
      <c r="H54" s="65">
        <f>VLOOKUP($A54,'Return Data'!$B$7:$R$2843,12,0)</f>
        <v>33.422400000000003</v>
      </c>
      <c r="I54" s="66">
        <f t="shared" si="12"/>
        <v>45</v>
      </c>
      <c r="J54" s="65">
        <f>VLOOKUP($A54,'Return Data'!$B$7:$R$2843,13,0)</f>
        <v>63.889400000000002</v>
      </c>
      <c r="K54" s="66">
        <f t="shared" si="13"/>
        <v>43</v>
      </c>
      <c r="L54" s="65">
        <f>VLOOKUP($A54,'Return Data'!$B$7:$R$2843,17,0)</f>
        <v>12.141500000000001</v>
      </c>
      <c r="M54" s="66">
        <f t="shared" ref="M54:M71" si="18">RANK(L54,L$8:L$71,0)</f>
        <v>58</v>
      </c>
      <c r="N54" s="65">
        <f>VLOOKUP($A54,'Return Data'!$B$7:$R$2843,14,0)</f>
        <v>6.1</v>
      </c>
      <c r="O54" s="66">
        <f t="shared" ref="O54:O60" si="19">RANK(N54,N$8:N$71,0)</f>
        <v>45</v>
      </c>
      <c r="P54" s="65">
        <f>VLOOKUP($A54,'Return Data'!$B$7:$R$2843,15,0)</f>
        <v>11.637499999999999</v>
      </c>
      <c r="Q54" s="66">
        <f>RANK(P54,P$8:P$71,0)</f>
        <v>35</v>
      </c>
      <c r="R54" s="65">
        <f>VLOOKUP($A54,'Return Data'!$B$7:$R$2843,16,0)</f>
        <v>12.163600000000001</v>
      </c>
      <c r="S54" s="67">
        <f t="shared" si="16"/>
        <v>44</v>
      </c>
    </row>
    <row r="55" spans="1:19" x14ac:dyDescent="0.3">
      <c r="A55" s="63" t="s">
        <v>210</v>
      </c>
      <c r="B55" s="64">
        <f>VLOOKUP($A55,'Return Data'!$B$7:$R$2843,3,0)</f>
        <v>44326</v>
      </c>
      <c r="C55" s="65">
        <f>VLOOKUP($A55,'Return Data'!$B$7:$R$2843,4,0)</f>
        <v>13.5342</v>
      </c>
      <c r="D55" s="65">
        <f>VLOOKUP($A55,'Return Data'!$B$7:$R$2843,10,0)</f>
        <v>13.7232</v>
      </c>
      <c r="E55" s="66">
        <f t="shared" si="10"/>
        <v>5</v>
      </c>
      <c r="F55" s="65">
        <f>VLOOKUP($A55,'Return Data'!$B$7:$R$2843,11,0)</f>
        <v>46.853900000000003</v>
      </c>
      <c r="G55" s="66">
        <f t="shared" si="11"/>
        <v>7</v>
      </c>
      <c r="H55" s="65">
        <f>VLOOKUP($A55,'Return Data'!$B$7:$R$2843,12,0)</f>
        <v>61.816899999999997</v>
      </c>
      <c r="I55" s="66">
        <f t="shared" si="12"/>
        <v>5</v>
      </c>
      <c r="J55" s="65">
        <f>VLOOKUP($A55,'Return Data'!$B$7:$R$2843,13,0)</f>
        <v>100.89060000000001</v>
      </c>
      <c r="K55" s="66">
        <f t="shared" si="13"/>
        <v>6</v>
      </c>
      <c r="L55" s="65">
        <f>VLOOKUP($A55,'Return Data'!$B$7:$R$2843,17,0)</f>
        <v>15.145</v>
      </c>
      <c r="M55" s="66">
        <f t="shared" si="18"/>
        <v>49</v>
      </c>
      <c r="N55" s="65">
        <f>VLOOKUP($A55,'Return Data'!$B$7:$R$2843,14,0)</f>
        <v>5.8400000000000001E-2</v>
      </c>
      <c r="O55" s="66">
        <f t="shared" si="19"/>
        <v>51</v>
      </c>
      <c r="P55" s="65"/>
      <c r="Q55" s="66"/>
      <c r="R55" s="65">
        <f>VLOOKUP($A55,'Return Data'!$B$7:$R$2843,16,0)</f>
        <v>6.9939</v>
      </c>
      <c r="S55" s="67">
        <f t="shared" si="16"/>
        <v>56</v>
      </c>
    </row>
    <row r="56" spans="1:19" x14ac:dyDescent="0.3">
      <c r="A56" s="63" t="s">
        <v>211</v>
      </c>
      <c r="B56" s="64">
        <f>VLOOKUP($A56,'Return Data'!$B$7:$R$2843,3,0)</f>
        <v>44326</v>
      </c>
      <c r="C56" s="65">
        <f>VLOOKUP($A56,'Return Data'!$B$7:$R$2843,4,0)</f>
        <v>11.6333</v>
      </c>
      <c r="D56" s="65">
        <f>VLOOKUP($A56,'Return Data'!$B$7:$R$2843,10,0)</f>
        <v>14.7744</v>
      </c>
      <c r="E56" s="66">
        <f t="shared" si="10"/>
        <v>4</v>
      </c>
      <c r="F56" s="65">
        <f>VLOOKUP($A56,'Return Data'!$B$7:$R$2843,11,0)</f>
        <v>48.055300000000003</v>
      </c>
      <c r="G56" s="66">
        <f t="shared" si="11"/>
        <v>4</v>
      </c>
      <c r="H56" s="65">
        <f>VLOOKUP($A56,'Return Data'!$B$7:$R$2843,12,0)</f>
        <v>63.932400000000001</v>
      </c>
      <c r="I56" s="66">
        <f t="shared" si="12"/>
        <v>4</v>
      </c>
      <c r="J56" s="65">
        <f>VLOOKUP($A56,'Return Data'!$B$7:$R$2843,13,0)</f>
        <v>104.5164</v>
      </c>
      <c r="K56" s="66">
        <f t="shared" si="13"/>
        <v>4</v>
      </c>
      <c r="L56" s="65">
        <f>VLOOKUP($A56,'Return Data'!$B$7:$R$2843,17,0)</f>
        <v>16.180900000000001</v>
      </c>
      <c r="M56" s="66">
        <f t="shared" si="18"/>
        <v>36</v>
      </c>
      <c r="N56" s="65">
        <f>VLOOKUP($A56,'Return Data'!$B$7:$R$2843,14,0)</f>
        <v>0.44450000000000001</v>
      </c>
      <c r="O56" s="66">
        <f t="shared" si="19"/>
        <v>50</v>
      </c>
      <c r="P56" s="65"/>
      <c r="Q56" s="66"/>
      <c r="R56" s="65">
        <f>VLOOKUP($A56,'Return Data'!$B$7:$R$2843,16,0)</f>
        <v>3.7296</v>
      </c>
      <c r="S56" s="67">
        <f t="shared" si="16"/>
        <v>62</v>
      </c>
    </row>
    <row r="57" spans="1:19" x14ac:dyDescent="0.3">
      <c r="A57" s="63" t="s">
        <v>212</v>
      </c>
      <c r="B57" s="64">
        <f>VLOOKUP($A57,'Return Data'!$B$7:$R$2843,3,0)</f>
        <v>44326</v>
      </c>
      <c r="C57" s="65">
        <f>VLOOKUP($A57,'Return Data'!$B$7:$R$2843,4,0)</f>
        <v>11.5931</v>
      </c>
      <c r="D57" s="65">
        <f>VLOOKUP($A57,'Return Data'!$B$7:$R$2843,10,0)</f>
        <v>16.374400000000001</v>
      </c>
      <c r="E57" s="66">
        <f t="shared" si="10"/>
        <v>3</v>
      </c>
      <c r="F57" s="65">
        <f>VLOOKUP($A57,'Return Data'!$B$7:$R$2843,11,0)</f>
        <v>51.986800000000002</v>
      </c>
      <c r="G57" s="66">
        <f t="shared" si="11"/>
        <v>2</v>
      </c>
      <c r="H57" s="65">
        <f>VLOOKUP($A57,'Return Data'!$B$7:$R$2843,12,0)</f>
        <v>66.900899999999993</v>
      </c>
      <c r="I57" s="66">
        <f t="shared" si="12"/>
        <v>2</v>
      </c>
      <c r="J57" s="65">
        <f>VLOOKUP($A57,'Return Data'!$B$7:$R$2843,13,0)</f>
        <v>108.96</v>
      </c>
      <c r="K57" s="66">
        <f t="shared" si="13"/>
        <v>3</v>
      </c>
      <c r="L57" s="65">
        <f>VLOOKUP($A57,'Return Data'!$B$7:$R$2843,17,0)</f>
        <v>17.358899999999998</v>
      </c>
      <c r="M57" s="66">
        <f t="shared" si="18"/>
        <v>31</v>
      </c>
      <c r="N57" s="65">
        <f>VLOOKUP($A57,'Return Data'!$B$7:$R$2843,14,0)</f>
        <v>1.5758000000000001</v>
      </c>
      <c r="O57" s="66">
        <f t="shared" si="19"/>
        <v>48</v>
      </c>
      <c r="P57" s="65"/>
      <c r="Q57" s="66"/>
      <c r="R57" s="65">
        <f>VLOOKUP($A57,'Return Data'!$B$7:$R$2843,16,0)</f>
        <v>3.915</v>
      </c>
      <c r="S57" s="67">
        <f t="shared" si="16"/>
        <v>61</v>
      </c>
    </row>
    <row r="58" spans="1:19" x14ac:dyDescent="0.3">
      <c r="A58" s="63" t="s">
        <v>213</v>
      </c>
      <c r="B58" s="64">
        <f>VLOOKUP($A58,'Return Data'!$B$7:$R$2843,3,0)</f>
        <v>44326</v>
      </c>
      <c r="C58" s="65">
        <f>VLOOKUP($A58,'Return Data'!$B$7:$R$2843,4,0)</f>
        <v>10.864100000000001</v>
      </c>
      <c r="D58" s="65">
        <f>VLOOKUP($A58,'Return Data'!$B$7:$R$2843,10,0)</f>
        <v>16.6615</v>
      </c>
      <c r="E58" s="66">
        <f t="shared" si="10"/>
        <v>2</v>
      </c>
      <c r="F58" s="65">
        <f>VLOOKUP($A58,'Return Data'!$B$7:$R$2843,11,0)</f>
        <v>51.4604</v>
      </c>
      <c r="G58" s="66">
        <f t="shared" si="11"/>
        <v>3</v>
      </c>
      <c r="H58" s="65">
        <f>VLOOKUP($A58,'Return Data'!$B$7:$R$2843,12,0)</f>
        <v>65.694599999999994</v>
      </c>
      <c r="I58" s="66">
        <f t="shared" si="12"/>
        <v>3</v>
      </c>
      <c r="J58" s="65">
        <f>VLOOKUP($A58,'Return Data'!$B$7:$R$2843,13,0)</f>
        <v>109.5052</v>
      </c>
      <c r="K58" s="66">
        <f t="shared" si="13"/>
        <v>2</v>
      </c>
      <c r="L58" s="65">
        <f>VLOOKUP($A58,'Return Data'!$B$7:$R$2843,17,0)</f>
        <v>16.2499</v>
      </c>
      <c r="M58" s="66">
        <f t="shared" si="18"/>
        <v>35</v>
      </c>
      <c r="N58" s="65">
        <f>VLOOKUP($A58,'Return Data'!$B$7:$R$2843,14,0)</f>
        <v>0.71479999999999999</v>
      </c>
      <c r="O58" s="66">
        <f t="shared" si="19"/>
        <v>49</v>
      </c>
      <c r="P58" s="65"/>
      <c r="Q58" s="66"/>
      <c r="R58" s="65">
        <f>VLOOKUP($A58,'Return Data'!$B$7:$R$2843,16,0)</f>
        <v>2.3182</v>
      </c>
      <c r="S58" s="67">
        <f t="shared" si="16"/>
        <v>64</v>
      </c>
    </row>
    <row r="59" spans="1:19" x14ac:dyDescent="0.3">
      <c r="A59" s="63" t="s">
        <v>214</v>
      </c>
      <c r="B59" s="64">
        <f>VLOOKUP($A59,'Return Data'!$B$7:$R$2843,3,0)</f>
        <v>44326</v>
      </c>
      <c r="C59" s="65">
        <f>VLOOKUP($A59,'Return Data'!$B$7:$R$2843,4,0)</f>
        <v>18.392800000000001</v>
      </c>
      <c r="D59" s="65">
        <f>VLOOKUP($A59,'Return Data'!$B$7:$R$2843,10,0)</f>
        <v>1.716</v>
      </c>
      <c r="E59" s="66">
        <f t="shared" si="10"/>
        <v>34</v>
      </c>
      <c r="F59" s="65">
        <f>VLOOKUP($A59,'Return Data'!$B$7:$R$2843,11,0)</f>
        <v>23.5486</v>
      </c>
      <c r="G59" s="66">
        <f t="shared" si="11"/>
        <v>38</v>
      </c>
      <c r="H59" s="65">
        <f>VLOOKUP($A59,'Return Data'!$B$7:$R$2843,12,0)</f>
        <v>34.582099999999997</v>
      </c>
      <c r="I59" s="66">
        <f t="shared" si="12"/>
        <v>41</v>
      </c>
      <c r="J59" s="65">
        <f>VLOOKUP($A59,'Return Data'!$B$7:$R$2843,13,0)</f>
        <v>67.637</v>
      </c>
      <c r="K59" s="66">
        <f t="shared" si="13"/>
        <v>32</v>
      </c>
      <c r="L59" s="65">
        <f>VLOOKUP($A59,'Return Data'!$B$7:$R$2843,17,0)</f>
        <v>16.7836</v>
      </c>
      <c r="M59" s="66">
        <f t="shared" si="18"/>
        <v>33</v>
      </c>
      <c r="N59" s="65">
        <f>VLOOKUP($A59,'Return Data'!$B$7:$R$2843,14,0)</f>
        <v>10.2675</v>
      </c>
      <c r="O59" s="66">
        <f t="shared" si="19"/>
        <v>26</v>
      </c>
      <c r="P59" s="65">
        <f>VLOOKUP($A59,'Return Data'!$B$7:$R$2843,15,0)</f>
        <v>14.103199999999999</v>
      </c>
      <c r="Q59" s="66">
        <f>RANK(P59,P$8:P$71,0)</f>
        <v>20</v>
      </c>
      <c r="R59" s="65">
        <f>VLOOKUP($A59,'Return Data'!$B$7:$R$2843,16,0)</f>
        <v>10.454000000000001</v>
      </c>
      <c r="S59" s="67">
        <f t="shared" si="16"/>
        <v>51</v>
      </c>
    </row>
    <row r="60" spans="1:19" x14ac:dyDescent="0.3">
      <c r="A60" s="63" t="s">
        <v>215</v>
      </c>
      <c r="B60" s="64">
        <f>VLOOKUP($A60,'Return Data'!$B$7:$R$2843,3,0)</f>
        <v>44326</v>
      </c>
      <c r="C60" s="65">
        <f>VLOOKUP($A60,'Return Data'!$B$7:$R$2843,4,0)</f>
        <v>20.0197</v>
      </c>
      <c r="D60" s="65">
        <f>VLOOKUP($A60,'Return Data'!$B$7:$R$2843,10,0)</f>
        <v>1.1167</v>
      </c>
      <c r="E60" s="66">
        <f t="shared" si="10"/>
        <v>39</v>
      </c>
      <c r="F60" s="65">
        <f>VLOOKUP($A60,'Return Data'!$B$7:$R$2843,11,0)</f>
        <v>22.424399999999999</v>
      </c>
      <c r="G60" s="66">
        <f t="shared" si="11"/>
        <v>42</v>
      </c>
      <c r="H60" s="65">
        <f>VLOOKUP($A60,'Return Data'!$B$7:$R$2843,12,0)</f>
        <v>33.548400000000001</v>
      </c>
      <c r="I60" s="66">
        <f t="shared" si="12"/>
        <v>44</v>
      </c>
      <c r="J60" s="65">
        <f>VLOOKUP($A60,'Return Data'!$B$7:$R$2843,13,0)</f>
        <v>65.901799999999994</v>
      </c>
      <c r="K60" s="66">
        <f t="shared" si="13"/>
        <v>40</v>
      </c>
      <c r="L60" s="65">
        <f>VLOOKUP($A60,'Return Data'!$B$7:$R$2843,17,0)</f>
        <v>17.522500000000001</v>
      </c>
      <c r="M60" s="66">
        <f t="shared" si="18"/>
        <v>29</v>
      </c>
      <c r="N60" s="65">
        <f>VLOOKUP($A60,'Return Data'!$B$7:$R$2843,14,0)</f>
        <v>10.711399999999999</v>
      </c>
      <c r="O60" s="66">
        <f t="shared" si="19"/>
        <v>25</v>
      </c>
      <c r="P60" s="65"/>
      <c r="Q60" s="66"/>
      <c r="R60" s="65">
        <f>VLOOKUP($A60,'Return Data'!$B$7:$R$2843,16,0)</f>
        <v>14.4597</v>
      </c>
      <c r="S60" s="67">
        <f t="shared" si="16"/>
        <v>31</v>
      </c>
    </row>
    <row r="61" spans="1:19" x14ac:dyDescent="0.3">
      <c r="A61" s="63" t="s">
        <v>216</v>
      </c>
      <c r="B61" s="64">
        <f>VLOOKUP($A61,'Return Data'!$B$7:$R$2843,3,0)</f>
        <v>44326</v>
      </c>
      <c r="C61" s="65">
        <f>VLOOKUP($A61,'Return Data'!$B$7:$R$2843,4,0)</f>
        <v>11.3323</v>
      </c>
      <c r="D61" s="65">
        <f>VLOOKUP($A61,'Return Data'!$B$7:$R$2843,10,0)</f>
        <v>13.403499999999999</v>
      </c>
      <c r="E61" s="66">
        <f t="shared" si="10"/>
        <v>6</v>
      </c>
      <c r="F61" s="65">
        <f>VLOOKUP($A61,'Return Data'!$B$7:$R$2843,11,0)</f>
        <v>47.427399999999999</v>
      </c>
      <c r="G61" s="66">
        <f t="shared" si="11"/>
        <v>5</v>
      </c>
      <c r="H61" s="65">
        <f>VLOOKUP($A61,'Return Data'!$B$7:$R$2843,12,0)</f>
        <v>59.900399999999998</v>
      </c>
      <c r="I61" s="66">
        <f t="shared" si="12"/>
        <v>6</v>
      </c>
      <c r="J61" s="65">
        <f>VLOOKUP($A61,'Return Data'!$B$7:$R$2843,13,0)</f>
        <v>103.81100000000001</v>
      </c>
      <c r="K61" s="66">
        <f t="shared" si="13"/>
        <v>5</v>
      </c>
      <c r="L61" s="65">
        <f>VLOOKUP($A61,'Return Data'!$B$7:$R$2843,17,0)</f>
        <v>15.846299999999999</v>
      </c>
      <c r="M61" s="66">
        <f t="shared" si="18"/>
        <v>41</v>
      </c>
      <c r="N61" s="65"/>
      <c r="O61" s="66"/>
      <c r="P61" s="65"/>
      <c r="Q61" s="66"/>
      <c r="R61" s="65">
        <f>VLOOKUP($A61,'Return Data'!$B$7:$R$2843,16,0)</f>
        <v>4.0894000000000004</v>
      </c>
      <c r="S61" s="67">
        <f t="shared" si="16"/>
        <v>60</v>
      </c>
    </row>
    <row r="62" spans="1:19" x14ac:dyDescent="0.3">
      <c r="A62" s="63" t="s">
        <v>217</v>
      </c>
      <c r="B62" s="64">
        <f>VLOOKUP($A62,'Return Data'!$B$7:$R$2843,3,0)</f>
        <v>44326</v>
      </c>
      <c r="C62" s="65">
        <f>VLOOKUP($A62,'Return Data'!$B$7:$R$2843,4,0)</f>
        <v>13.004300000000001</v>
      </c>
      <c r="D62" s="65">
        <f>VLOOKUP($A62,'Return Data'!$B$7:$R$2843,10,0)</f>
        <v>11.815899999999999</v>
      </c>
      <c r="E62" s="66">
        <f t="shared" si="10"/>
        <v>7</v>
      </c>
      <c r="F62" s="65">
        <f>VLOOKUP($A62,'Return Data'!$B$7:$R$2843,11,0)</f>
        <v>46.961199999999998</v>
      </c>
      <c r="G62" s="66">
        <f t="shared" si="11"/>
        <v>6</v>
      </c>
      <c r="H62" s="65">
        <f>VLOOKUP($A62,'Return Data'!$B$7:$R$2843,12,0)</f>
        <v>59.866</v>
      </c>
      <c r="I62" s="66">
        <f t="shared" si="12"/>
        <v>7</v>
      </c>
      <c r="J62" s="65">
        <f>VLOOKUP($A62,'Return Data'!$B$7:$R$2843,13,0)</f>
        <v>92.459599999999995</v>
      </c>
      <c r="K62" s="66">
        <f t="shared" si="13"/>
        <v>9</v>
      </c>
      <c r="L62" s="65">
        <f>VLOOKUP($A62,'Return Data'!$B$7:$R$2843,17,0)</f>
        <v>15.864000000000001</v>
      </c>
      <c r="M62" s="66">
        <f t="shared" si="18"/>
        <v>40</v>
      </c>
      <c r="N62" s="65"/>
      <c r="O62" s="66"/>
      <c r="P62" s="65"/>
      <c r="Q62" s="66"/>
      <c r="R62" s="65">
        <f>VLOOKUP($A62,'Return Data'!$B$7:$R$2843,16,0)</f>
        <v>9.6</v>
      </c>
      <c r="S62" s="67">
        <f t="shared" si="16"/>
        <v>53</v>
      </c>
    </row>
    <row r="63" spans="1:19" x14ac:dyDescent="0.3">
      <c r="A63" s="63" t="s">
        <v>218</v>
      </c>
      <c r="B63" s="64">
        <f>VLOOKUP($A63,'Return Data'!$B$7:$R$2843,3,0)</f>
        <v>44326</v>
      </c>
      <c r="C63" s="65">
        <f>VLOOKUP($A63,'Return Data'!$B$7:$R$2843,4,0)</f>
        <v>25.574200000000001</v>
      </c>
      <c r="D63" s="65">
        <f>VLOOKUP($A63,'Return Data'!$B$7:$R$2843,10,0)</f>
        <v>-1.962</v>
      </c>
      <c r="E63" s="66">
        <f t="shared" si="10"/>
        <v>57</v>
      </c>
      <c r="F63" s="65">
        <f>VLOOKUP($A63,'Return Data'!$B$7:$R$2843,11,0)</f>
        <v>20.170500000000001</v>
      </c>
      <c r="G63" s="66">
        <f t="shared" si="11"/>
        <v>53</v>
      </c>
      <c r="H63" s="65">
        <f>VLOOKUP($A63,'Return Data'!$B$7:$R$2843,12,0)</f>
        <v>34.304200000000002</v>
      </c>
      <c r="I63" s="66">
        <f t="shared" si="12"/>
        <v>42</v>
      </c>
      <c r="J63" s="65">
        <f>VLOOKUP($A63,'Return Data'!$B$7:$R$2843,13,0)</f>
        <v>60.274500000000003</v>
      </c>
      <c r="K63" s="66">
        <f t="shared" si="13"/>
        <v>50</v>
      </c>
      <c r="L63" s="65">
        <f>VLOOKUP($A63,'Return Data'!$B$7:$R$2843,17,0)</f>
        <v>17.371400000000001</v>
      </c>
      <c r="M63" s="66">
        <f t="shared" si="18"/>
        <v>30</v>
      </c>
      <c r="N63" s="65">
        <f>VLOOKUP($A63,'Return Data'!$B$7:$R$2843,14,0)</f>
        <v>11.4274</v>
      </c>
      <c r="O63" s="66">
        <f t="shared" ref="O63:O68" si="20">RANK(N63,N$8:N$71,0)</f>
        <v>22</v>
      </c>
      <c r="P63" s="65">
        <f>VLOOKUP($A63,'Return Data'!$B$7:$R$2843,15,0)</f>
        <v>15.5525</v>
      </c>
      <c r="Q63" s="66">
        <f>RANK(P63,P$8:P$71,0)</f>
        <v>13</v>
      </c>
      <c r="R63" s="65">
        <f>VLOOKUP($A63,'Return Data'!$B$7:$R$2843,16,0)</f>
        <v>15.3437</v>
      </c>
      <c r="S63" s="67">
        <f t="shared" si="16"/>
        <v>23</v>
      </c>
    </row>
    <row r="64" spans="1:19" x14ac:dyDescent="0.3">
      <c r="A64" s="63" t="s">
        <v>219</v>
      </c>
      <c r="B64" s="64">
        <f>VLOOKUP($A64,'Return Data'!$B$7:$R$2843,3,0)</f>
        <v>44326</v>
      </c>
      <c r="C64" s="65">
        <f>VLOOKUP($A64,'Return Data'!$B$7:$R$2843,4,0)</f>
        <v>105.2</v>
      </c>
      <c r="D64" s="65">
        <f>VLOOKUP($A64,'Return Data'!$B$7:$R$2843,10,0)</f>
        <v>1.5149999999999999</v>
      </c>
      <c r="E64" s="66">
        <f t="shared" si="10"/>
        <v>36</v>
      </c>
      <c r="F64" s="65">
        <f>VLOOKUP($A64,'Return Data'!$B$7:$R$2843,11,0)</f>
        <v>17.963699999999999</v>
      </c>
      <c r="G64" s="66">
        <f t="shared" si="11"/>
        <v>57</v>
      </c>
      <c r="H64" s="65">
        <f>VLOOKUP($A64,'Return Data'!$B$7:$R$2843,12,0)</f>
        <v>26.260200000000001</v>
      </c>
      <c r="I64" s="66">
        <f t="shared" si="12"/>
        <v>61</v>
      </c>
      <c r="J64" s="65">
        <f>VLOOKUP($A64,'Return Data'!$B$7:$R$2843,13,0)</f>
        <v>52.243099999999998</v>
      </c>
      <c r="K64" s="66">
        <f t="shared" si="13"/>
        <v>59</v>
      </c>
      <c r="L64" s="65">
        <f>VLOOKUP($A64,'Return Data'!$B$7:$R$2843,17,0)</f>
        <v>14.874499999999999</v>
      </c>
      <c r="M64" s="66">
        <f t="shared" si="18"/>
        <v>50</v>
      </c>
      <c r="N64" s="65">
        <f>VLOOKUP($A64,'Return Data'!$B$7:$R$2843,14,0)</f>
        <v>9.3213000000000008</v>
      </c>
      <c r="O64" s="66">
        <f t="shared" si="20"/>
        <v>30</v>
      </c>
      <c r="P64" s="65">
        <f>VLOOKUP($A64,'Return Data'!$B$7:$R$2843,15,0)</f>
        <v>14.8001</v>
      </c>
      <c r="Q64" s="66">
        <f>RANK(P64,P$8:P$71,0)</f>
        <v>17</v>
      </c>
      <c r="R64" s="65">
        <f>VLOOKUP($A64,'Return Data'!$B$7:$R$2843,16,0)</f>
        <v>12.7121</v>
      </c>
      <c r="S64" s="67">
        <f t="shared" si="16"/>
        <v>42</v>
      </c>
    </row>
    <row r="65" spans="1:19" x14ac:dyDescent="0.3">
      <c r="A65" s="63" t="s">
        <v>220</v>
      </c>
      <c r="B65" s="64">
        <f>VLOOKUP($A65,'Return Data'!$B$7:$R$2843,3,0)</f>
        <v>44326</v>
      </c>
      <c r="C65" s="65">
        <f>VLOOKUP($A65,'Return Data'!$B$7:$R$2843,4,0)</f>
        <v>35.369999999999997</v>
      </c>
      <c r="D65" s="65">
        <f>VLOOKUP($A65,'Return Data'!$B$7:$R$2843,10,0)</f>
        <v>0.82669999999999999</v>
      </c>
      <c r="E65" s="66">
        <f t="shared" si="10"/>
        <v>41</v>
      </c>
      <c r="F65" s="65">
        <f>VLOOKUP($A65,'Return Data'!$B$7:$R$2843,11,0)</f>
        <v>20.840499999999999</v>
      </c>
      <c r="G65" s="66">
        <f t="shared" si="11"/>
        <v>51</v>
      </c>
      <c r="H65" s="65">
        <f>VLOOKUP($A65,'Return Data'!$B$7:$R$2843,12,0)</f>
        <v>33.170200000000001</v>
      </c>
      <c r="I65" s="66">
        <f t="shared" si="12"/>
        <v>46</v>
      </c>
      <c r="J65" s="65">
        <f>VLOOKUP($A65,'Return Data'!$B$7:$R$2843,13,0)</f>
        <v>62.322200000000002</v>
      </c>
      <c r="K65" s="66">
        <f t="shared" si="13"/>
        <v>44</v>
      </c>
      <c r="L65" s="65">
        <f>VLOOKUP($A65,'Return Data'!$B$7:$R$2843,17,0)</f>
        <v>20.2454</v>
      </c>
      <c r="M65" s="66">
        <f t="shared" si="18"/>
        <v>19</v>
      </c>
      <c r="N65" s="65">
        <f>VLOOKUP($A65,'Return Data'!$B$7:$R$2843,14,0)</f>
        <v>12.5505</v>
      </c>
      <c r="O65" s="66">
        <f t="shared" si="20"/>
        <v>16</v>
      </c>
      <c r="P65" s="65">
        <f>VLOOKUP($A65,'Return Data'!$B$7:$R$2843,15,0)</f>
        <v>12.942399999999999</v>
      </c>
      <c r="Q65" s="66">
        <f>RANK(P65,P$8:P$71,0)</f>
        <v>27</v>
      </c>
      <c r="R65" s="65">
        <f>VLOOKUP($A65,'Return Data'!$B$7:$R$2843,16,0)</f>
        <v>12.586499999999999</v>
      </c>
      <c r="S65" s="67">
        <f t="shared" si="16"/>
        <v>43</v>
      </c>
    </row>
    <row r="66" spans="1:19" x14ac:dyDescent="0.3">
      <c r="A66" s="63" t="s">
        <v>221</v>
      </c>
      <c r="B66" s="64">
        <f>VLOOKUP($A66,'Return Data'!$B$7:$R$2843,3,0)</f>
        <v>44326</v>
      </c>
      <c r="C66" s="65">
        <f>VLOOKUP($A66,'Return Data'!$B$7:$R$2843,4,0)</f>
        <v>19.4741</v>
      </c>
      <c r="D66" s="65">
        <f>VLOOKUP($A66,'Return Data'!$B$7:$R$2843,10,0)</f>
        <v>4.4013999999999998</v>
      </c>
      <c r="E66" s="66">
        <f t="shared" si="10"/>
        <v>22</v>
      </c>
      <c r="F66" s="65">
        <f>VLOOKUP($A66,'Return Data'!$B$7:$R$2843,11,0)</f>
        <v>31.327999999999999</v>
      </c>
      <c r="G66" s="66">
        <f t="shared" si="11"/>
        <v>13</v>
      </c>
      <c r="H66" s="65">
        <f>VLOOKUP($A66,'Return Data'!$B$7:$R$2843,12,0)</f>
        <v>44.082900000000002</v>
      </c>
      <c r="I66" s="66">
        <f t="shared" si="12"/>
        <v>17</v>
      </c>
      <c r="J66" s="65">
        <f>VLOOKUP($A66,'Return Data'!$B$7:$R$2843,13,0)</f>
        <v>84.183599999999998</v>
      </c>
      <c r="K66" s="66">
        <f t="shared" si="13"/>
        <v>12</v>
      </c>
      <c r="L66" s="65">
        <f>VLOOKUP($A66,'Return Data'!$B$7:$R$2843,17,0)</f>
        <v>18.871700000000001</v>
      </c>
      <c r="M66" s="66">
        <f t="shared" si="18"/>
        <v>24</v>
      </c>
      <c r="N66" s="65">
        <f>VLOOKUP($A66,'Return Data'!$B$7:$R$2843,14,0)</f>
        <v>8.4702000000000002</v>
      </c>
      <c r="O66" s="66">
        <f t="shared" si="20"/>
        <v>34</v>
      </c>
      <c r="P66" s="65"/>
      <c r="Q66" s="66"/>
      <c r="R66" s="65">
        <f>VLOOKUP($A66,'Return Data'!$B$7:$R$2843,16,0)</f>
        <v>13.917199999999999</v>
      </c>
      <c r="S66" s="67">
        <f t="shared" si="16"/>
        <v>36</v>
      </c>
    </row>
    <row r="67" spans="1:19" x14ac:dyDescent="0.3">
      <c r="A67" s="63" t="s">
        <v>222</v>
      </c>
      <c r="B67" s="64">
        <f>VLOOKUP($A67,'Return Data'!$B$7:$R$2843,3,0)</f>
        <v>44326</v>
      </c>
      <c r="C67" s="65">
        <f>VLOOKUP($A67,'Return Data'!$B$7:$R$2843,4,0)</f>
        <v>13.989100000000001</v>
      </c>
      <c r="D67" s="65">
        <f>VLOOKUP($A67,'Return Data'!$B$7:$R$2843,10,0)</f>
        <v>2.3081</v>
      </c>
      <c r="E67" s="66">
        <f t="shared" si="10"/>
        <v>30</v>
      </c>
      <c r="F67" s="65">
        <f>VLOOKUP($A67,'Return Data'!$B$7:$R$2843,11,0)</f>
        <v>32.418599999999998</v>
      </c>
      <c r="G67" s="66">
        <f t="shared" si="11"/>
        <v>10</v>
      </c>
      <c r="H67" s="65">
        <f>VLOOKUP($A67,'Return Data'!$B$7:$R$2843,12,0)</f>
        <v>45.359400000000001</v>
      </c>
      <c r="I67" s="66">
        <f t="shared" si="12"/>
        <v>13</v>
      </c>
      <c r="J67" s="65">
        <f>VLOOKUP($A67,'Return Data'!$B$7:$R$2843,13,0)</f>
        <v>80.290499999999994</v>
      </c>
      <c r="K67" s="66">
        <f t="shared" si="13"/>
        <v>15</v>
      </c>
      <c r="L67" s="65">
        <f>VLOOKUP($A67,'Return Data'!$B$7:$R$2843,17,0)</f>
        <v>15.5939</v>
      </c>
      <c r="M67" s="66">
        <f t="shared" si="18"/>
        <v>43</v>
      </c>
      <c r="N67" s="65">
        <f>VLOOKUP($A67,'Return Data'!$B$7:$R$2843,14,0)</f>
        <v>6.1802000000000001</v>
      </c>
      <c r="O67" s="66">
        <f t="shared" si="20"/>
        <v>44</v>
      </c>
      <c r="P67" s="65"/>
      <c r="Q67" s="66"/>
      <c r="R67" s="65">
        <f>VLOOKUP($A67,'Return Data'!$B$7:$R$2843,16,0)</f>
        <v>8.1385000000000005</v>
      </c>
      <c r="S67" s="67">
        <f t="shared" si="16"/>
        <v>54</v>
      </c>
    </row>
    <row r="68" spans="1:19" x14ac:dyDescent="0.3">
      <c r="A68" s="63" t="s">
        <v>223</v>
      </c>
      <c r="B68" s="64">
        <f>VLOOKUP($A68,'Return Data'!$B$7:$R$2843,3,0)</f>
        <v>44326</v>
      </c>
      <c r="C68" s="65">
        <f>VLOOKUP($A68,'Return Data'!$B$7:$R$2843,4,0)</f>
        <v>12.939399999999999</v>
      </c>
      <c r="D68" s="65">
        <f>VLOOKUP($A68,'Return Data'!$B$7:$R$2843,10,0)</f>
        <v>2.2692000000000001</v>
      </c>
      <c r="E68" s="66">
        <f t="shared" si="10"/>
        <v>31</v>
      </c>
      <c r="F68" s="65">
        <f>VLOOKUP($A68,'Return Data'!$B$7:$R$2843,11,0)</f>
        <v>31.420500000000001</v>
      </c>
      <c r="G68" s="66">
        <f t="shared" si="11"/>
        <v>12</v>
      </c>
      <c r="H68" s="65">
        <f>VLOOKUP($A68,'Return Data'!$B$7:$R$2843,12,0)</f>
        <v>42.133400000000002</v>
      </c>
      <c r="I68" s="66">
        <f t="shared" si="12"/>
        <v>21</v>
      </c>
      <c r="J68" s="65">
        <f>VLOOKUP($A68,'Return Data'!$B$7:$R$2843,13,0)</f>
        <v>74.533600000000007</v>
      </c>
      <c r="K68" s="66">
        <f t="shared" si="13"/>
        <v>18</v>
      </c>
      <c r="L68" s="65">
        <f>VLOOKUP($A68,'Return Data'!$B$7:$R$2843,17,0)</f>
        <v>15.7476</v>
      </c>
      <c r="M68" s="66">
        <f t="shared" si="18"/>
        <v>42</v>
      </c>
      <c r="N68" s="65">
        <f>VLOOKUP($A68,'Return Data'!$B$7:$R$2843,14,0)</f>
        <v>7.2861000000000002</v>
      </c>
      <c r="O68" s="66">
        <f t="shared" si="20"/>
        <v>41</v>
      </c>
      <c r="P68" s="65"/>
      <c r="Q68" s="66"/>
      <c r="R68" s="65">
        <f>VLOOKUP($A68,'Return Data'!$B$7:$R$2843,16,0)</f>
        <v>6.4579000000000004</v>
      </c>
      <c r="S68" s="67">
        <f t="shared" si="16"/>
        <v>57</v>
      </c>
    </row>
    <row r="69" spans="1:19" x14ac:dyDescent="0.3">
      <c r="A69" s="63" t="s">
        <v>224</v>
      </c>
      <c r="B69" s="64">
        <f>VLOOKUP($A69,'Return Data'!$B$7:$R$2843,3,0)</f>
        <v>44326</v>
      </c>
      <c r="C69" s="65">
        <f>VLOOKUP($A69,'Return Data'!$B$7:$R$2843,4,0)</f>
        <v>11.061400000000001</v>
      </c>
      <c r="D69" s="65">
        <f>VLOOKUP($A69,'Return Data'!$B$7:$R$2843,10,0)</f>
        <v>-2.3328000000000002</v>
      </c>
      <c r="E69" s="66">
        <f t="shared" si="10"/>
        <v>61</v>
      </c>
      <c r="F69" s="65">
        <f>VLOOKUP($A69,'Return Data'!$B$7:$R$2843,11,0)</f>
        <v>24.556899999999999</v>
      </c>
      <c r="G69" s="66">
        <f t="shared" si="11"/>
        <v>34</v>
      </c>
      <c r="H69" s="65">
        <f>VLOOKUP($A69,'Return Data'!$B$7:$R$2843,12,0)</f>
        <v>27.459</v>
      </c>
      <c r="I69" s="66">
        <f t="shared" si="12"/>
        <v>58</v>
      </c>
      <c r="J69" s="65">
        <f>VLOOKUP($A69,'Return Data'!$B$7:$R$2843,13,0)</f>
        <v>61.418999999999997</v>
      </c>
      <c r="K69" s="66">
        <f t="shared" si="13"/>
        <v>46</v>
      </c>
      <c r="L69" s="65">
        <f>VLOOKUP($A69,'Return Data'!$B$7:$R$2843,17,0)</f>
        <v>13.3614</v>
      </c>
      <c r="M69" s="66">
        <f t="shared" si="18"/>
        <v>54</v>
      </c>
      <c r="N69" s="65"/>
      <c r="O69" s="66"/>
      <c r="P69" s="65"/>
      <c r="Q69" s="66"/>
      <c r="R69" s="65">
        <f>VLOOKUP($A69,'Return Data'!$B$7:$R$2843,16,0)</f>
        <v>3.0949</v>
      </c>
      <c r="S69" s="67">
        <f t="shared" si="16"/>
        <v>63</v>
      </c>
    </row>
    <row r="70" spans="1:19" x14ac:dyDescent="0.3">
      <c r="A70" s="63" t="s">
        <v>225</v>
      </c>
      <c r="B70" s="64">
        <f>VLOOKUP($A70,'Return Data'!$B$7:$R$2843,3,0)</f>
        <v>44326</v>
      </c>
      <c r="C70" s="65">
        <f>VLOOKUP($A70,'Return Data'!$B$7:$R$2843,4,0)</f>
        <v>11.4663</v>
      </c>
      <c r="D70" s="65">
        <f>VLOOKUP($A70,'Return Data'!$B$7:$R$2843,10,0)</f>
        <v>-2.4542999999999999</v>
      </c>
      <c r="E70" s="66">
        <f t="shared" si="10"/>
        <v>63</v>
      </c>
      <c r="F70" s="65">
        <f>VLOOKUP($A70,'Return Data'!$B$7:$R$2843,11,0)</f>
        <v>23.499400000000001</v>
      </c>
      <c r="G70" s="66">
        <f t="shared" si="11"/>
        <v>39</v>
      </c>
      <c r="H70" s="65">
        <f>VLOOKUP($A70,'Return Data'!$B$7:$R$2843,12,0)</f>
        <v>26.340699999999998</v>
      </c>
      <c r="I70" s="66">
        <f t="shared" si="12"/>
        <v>60</v>
      </c>
      <c r="J70" s="65">
        <f>VLOOKUP($A70,'Return Data'!$B$7:$R$2843,13,0)</f>
        <v>59.493400000000001</v>
      </c>
      <c r="K70" s="66">
        <f t="shared" si="13"/>
        <v>52</v>
      </c>
      <c r="L70" s="65">
        <f>VLOOKUP($A70,'Return Data'!$B$7:$R$2843,17,0)</f>
        <v>14.065099999999999</v>
      </c>
      <c r="M70" s="66">
        <f t="shared" si="18"/>
        <v>51</v>
      </c>
      <c r="N70" s="65"/>
      <c r="O70" s="66"/>
      <c r="P70" s="65"/>
      <c r="Q70" s="66"/>
      <c r="R70" s="65">
        <f>VLOOKUP($A70,'Return Data'!$B$7:$R$2843,16,0)</f>
        <v>4.4782000000000002</v>
      </c>
      <c r="S70" s="67">
        <f t="shared" si="16"/>
        <v>59</v>
      </c>
    </row>
    <row r="71" spans="1:19" x14ac:dyDescent="0.3">
      <c r="A71" s="63" t="s">
        <v>226</v>
      </c>
      <c r="B71" s="64">
        <f>VLOOKUP($A71,'Return Data'!$B$7:$R$2843,3,0)</f>
        <v>44326</v>
      </c>
      <c r="C71" s="65">
        <f>VLOOKUP($A71,'Return Data'!$B$7:$R$2843,4,0)</f>
        <v>129.38140000000001</v>
      </c>
      <c r="D71" s="65">
        <f>VLOOKUP($A71,'Return Data'!$B$7:$R$2843,10,0)</f>
        <v>1.1924999999999999</v>
      </c>
      <c r="E71" s="66">
        <f t="shared" si="10"/>
        <v>38</v>
      </c>
      <c r="F71" s="65">
        <f>VLOOKUP($A71,'Return Data'!$B$7:$R$2843,11,0)</f>
        <v>23.898</v>
      </c>
      <c r="G71" s="66">
        <f t="shared" si="11"/>
        <v>37</v>
      </c>
      <c r="H71" s="65">
        <f>VLOOKUP($A71,'Return Data'!$B$7:$R$2843,12,0)</f>
        <v>38.082500000000003</v>
      </c>
      <c r="I71" s="66">
        <f t="shared" si="12"/>
        <v>32</v>
      </c>
      <c r="J71" s="65">
        <f>VLOOKUP($A71,'Return Data'!$B$7:$R$2843,13,0)</f>
        <v>67.929400000000001</v>
      </c>
      <c r="K71" s="66">
        <f t="shared" si="13"/>
        <v>31</v>
      </c>
      <c r="L71" s="65">
        <f>VLOOKUP($A71,'Return Data'!$B$7:$R$2843,17,0)</f>
        <v>21.0837</v>
      </c>
      <c r="M71" s="66">
        <f t="shared" si="18"/>
        <v>16</v>
      </c>
      <c r="N71" s="65">
        <f>VLOOKUP($A71,'Return Data'!$B$7:$R$2843,14,0)</f>
        <v>12.605600000000001</v>
      </c>
      <c r="O71" s="66">
        <f>RANK(N71,N$8:N$71,0)</f>
        <v>15</v>
      </c>
      <c r="P71" s="65">
        <f>VLOOKUP($A71,'Return Data'!$B$7:$R$2843,15,0)</f>
        <v>14.7913</v>
      </c>
      <c r="Q71" s="66">
        <f>RANK(P71,P$8:P$71,0)</f>
        <v>18</v>
      </c>
      <c r="R71" s="65">
        <f>VLOOKUP($A71,'Return Data'!$B$7:$R$2843,16,0)</f>
        <v>14.257300000000001</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3.5954562499999998</v>
      </c>
      <c r="E73" s="74"/>
      <c r="F73" s="75">
        <f>AVERAGE(F8:F71)</f>
        <v>27.30612968749999</v>
      </c>
      <c r="G73" s="74"/>
      <c r="H73" s="75">
        <f>AVERAGE(H8:H71)</f>
        <v>39.797282812500015</v>
      </c>
      <c r="I73" s="74"/>
      <c r="J73" s="75">
        <f>AVERAGE(J8:J71)</f>
        <v>71.347735937500019</v>
      </c>
      <c r="K73" s="74"/>
      <c r="L73" s="75">
        <f>AVERAGE(L8:L71)</f>
        <v>19.09822459016393</v>
      </c>
      <c r="M73" s="74"/>
      <c r="N73" s="75">
        <f>AVERAGE(N8:N71)</f>
        <v>10.646178431372549</v>
      </c>
      <c r="O73" s="74"/>
      <c r="P73" s="75">
        <f>AVERAGE(P8:P71)</f>
        <v>14.91907027027027</v>
      </c>
      <c r="Q73" s="74"/>
      <c r="R73" s="75">
        <f>AVERAGE(R8:R71)</f>
        <v>13.802793749999999</v>
      </c>
      <c r="S73" s="76"/>
    </row>
    <row r="74" spans="1:19" x14ac:dyDescent="0.3">
      <c r="A74" s="73" t="s">
        <v>28</v>
      </c>
      <c r="B74" s="74"/>
      <c r="C74" s="74"/>
      <c r="D74" s="75">
        <f>MIN(D8:D71)</f>
        <v>-3.4531999999999998</v>
      </c>
      <c r="E74" s="74"/>
      <c r="F74" s="75">
        <f>MIN(F8:F71)</f>
        <v>12.348100000000001</v>
      </c>
      <c r="G74" s="74"/>
      <c r="H74" s="75">
        <f>MIN(H8:H71)</f>
        <v>21.009899999999998</v>
      </c>
      <c r="I74" s="74"/>
      <c r="J74" s="75">
        <f>MIN(J8:J71)</f>
        <v>42.256700000000002</v>
      </c>
      <c r="K74" s="74"/>
      <c r="L74" s="75">
        <f>MIN(L8:L71)</f>
        <v>9.1957000000000004</v>
      </c>
      <c r="M74" s="74"/>
      <c r="N74" s="75">
        <f>MIN(N8:N71)</f>
        <v>5.8400000000000001E-2</v>
      </c>
      <c r="O74" s="74"/>
      <c r="P74" s="75">
        <f>MIN(P8:P71)</f>
        <v>9.0256000000000007</v>
      </c>
      <c r="Q74" s="74"/>
      <c r="R74" s="75">
        <f>MIN(R8:R71)</f>
        <v>2.3182</v>
      </c>
      <c r="S74" s="76"/>
    </row>
    <row r="75" spans="1:19" ht="15" thickBot="1" x14ac:dyDescent="0.35">
      <c r="A75" s="77" t="s">
        <v>29</v>
      </c>
      <c r="B75" s="78"/>
      <c r="C75" s="78"/>
      <c r="D75" s="79">
        <f>MAX(D8:D71)</f>
        <v>24.239100000000001</v>
      </c>
      <c r="E75" s="78"/>
      <c r="F75" s="79">
        <f>MAX(F8:F71)</f>
        <v>59.271700000000003</v>
      </c>
      <c r="G75" s="78"/>
      <c r="H75" s="79">
        <f>MAX(H8:H71)</f>
        <v>71.246300000000005</v>
      </c>
      <c r="I75" s="78"/>
      <c r="J75" s="79">
        <f>MAX(J8:J71)</f>
        <v>134.99879999999999</v>
      </c>
      <c r="K75" s="78"/>
      <c r="L75" s="79">
        <f>MAX(L8:L71)</f>
        <v>46.213799999999999</v>
      </c>
      <c r="M75" s="78"/>
      <c r="N75" s="79">
        <f>MAX(N8:N71)</f>
        <v>28.4634</v>
      </c>
      <c r="O75" s="78"/>
      <c r="P75" s="79">
        <f>MAX(P8:P71)</f>
        <v>24.392900000000001</v>
      </c>
      <c r="Q75" s="78"/>
      <c r="R75" s="79">
        <f>MAX(R8:R71)</f>
        <v>28.4755</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44326</v>
      </c>
      <c r="C8" s="65">
        <f>VLOOKUP($A8,'Return Data'!$B$7:$R$2843,4,0)</f>
        <v>46.71</v>
      </c>
      <c r="D8" s="65">
        <f>VLOOKUP($A8,'Return Data'!$B$7:$R$2843,10,0)</f>
        <v>-2.5453999999999999</v>
      </c>
      <c r="E8" s="66">
        <f t="shared" ref="E8:E39" si="0">RANK(D8,D$8:D$73,0)</f>
        <v>65</v>
      </c>
      <c r="F8" s="65">
        <f>VLOOKUP($A8,'Return Data'!$B$7:$R$2843,11,0)</f>
        <v>14.513400000000001</v>
      </c>
      <c r="G8" s="66">
        <f t="shared" ref="G8:G39" si="1">RANK(F8,F$8:F$73,0)</f>
        <v>64</v>
      </c>
      <c r="H8" s="65">
        <f>VLOOKUP($A8,'Return Data'!$B$7:$R$2843,12,0)</f>
        <v>22.1496</v>
      </c>
      <c r="I8" s="66">
        <f t="shared" ref="I8:I39" si="2">RANK(H8,H$8:H$73,0)</f>
        <v>65</v>
      </c>
      <c r="J8" s="65">
        <f>VLOOKUP($A8,'Return Data'!$B$7:$R$2843,13,0)</f>
        <v>41.288600000000002</v>
      </c>
      <c r="K8" s="66">
        <f t="shared" ref="K8:K39" si="3">RANK(J8,J$8:J$73,0)</f>
        <v>66</v>
      </c>
      <c r="L8" s="65">
        <f>VLOOKUP($A8,'Return Data'!$B$7:$R$2843,17,0)</f>
        <v>11.2348</v>
      </c>
      <c r="M8" s="66">
        <f t="shared" ref="M8:M28" si="4">RANK(L8,L$8:L$73,0)</f>
        <v>60</v>
      </c>
      <c r="N8" s="65">
        <f>VLOOKUP($A8,'Return Data'!$B$7:$R$2843,14,0)</f>
        <v>5.4497</v>
      </c>
      <c r="O8" s="66">
        <f>RANK(N8,N$8:N$73,0)</f>
        <v>47</v>
      </c>
      <c r="P8" s="65">
        <f>VLOOKUP($A8,'Return Data'!$B$7:$R$2843,15,0)</f>
        <v>11.3248</v>
      </c>
      <c r="Q8" s="66">
        <f>RANK(P8,P$8:P$73,0)</f>
        <v>33</v>
      </c>
      <c r="R8" s="65">
        <f>VLOOKUP($A8,'Return Data'!$B$7:$R$2843,16,0)</f>
        <v>11.125999999999999</v>
      </c>
      <c r="S8" s="67">
        <f t="shared" ref="S8:S39" si="5">RANK(R8,R$8:R$73,0)</f>
        <v>45</v>
      </c>
    </row>
    <row r="9" spans="1:20" x14ac:dyDescent="0.3">
      <c r="A9" s="63" t="s">
        <v>267</v>
      </c>
      <c r="B9" s="64">
        <f>VLOOKUP($A9,'Return Data'!$B$7:$R$2843,3,0)</f>
        <v>44326</v>
      </c>
      <c r="C9" s="65">
        <f>VLOOKUP($A9,'Return Data'!$B$7:$R$2843,4,0)</f>
        <v>38.21</v>
      </c>
      <c r="D9" s="65">
        <f>VLOOKUP($A9,'Return Data'!$B$7:$R$2843,10,0)</f>
        <v>-2.2511999999999999</v>
      </c>
      <c r="E9" s="66">
        <f t="shared" si="0"/>
        <v>59</v>
      </c>
      <c r="F9" s="65">
        <f>VLOOKUP($A9,'Return Data'!$B$7:$R$2843,11,0)</f>
        <v>14.641500000000001</v>
      </c>
      <c r="G9" s="66">
        <f t="shared" si="1"/>
        <v>63</v>
      </c>
      <c r="H9" s="65">
        <f>VLOOKUP($A9,'Return Data'!$B$7:$R$2843,12,0)</f>
        <v>22.428699999999999</v>
      </c>
      <c r="I9" s="66">
        <f t="shared" si="2"/>
        <v>64</v>
      </c>
      <c r="J9" s="65">
        <f>VLOOKUP($A9,'Return Data'!$B$7:$R$2843,13,0)</f>
        <v>41.361499999999999</v>
      </c>
      <c r="K9" s="66">
        <f t="shared" si="3"/>
        <v>64</v>
      </c>
      <c r="L9" s="65">
        <f>VLOOKUP($A9,'Return Data'!$B$7:$R$2843,17,0)</f>
        <v>12.0944</v>
      </c>
      <c r="M9" s="66">
        <f t="shared" si="4"/>
        <v>56</v>
      </c>
      <c r="N9" s="65">
        <f>VLOOKUP($A9,'Return Data'!$B$7:$R$2843,14,0)</f>
        <v>6.2952000000000004</v>
      </c>
      <c r="O9" s="66">
        <f>RANK(N9,N$8:N$73,0)</f>
        <v>42</v>
      </c>
      <c r="P9" s="65">
        <f>VLOOKUP($A9,'Return Data'!$B$7:$R$2843,15,0)</f>
        <v>12.0358</v>
      </c>
      <c r="Q9" s="66">
        <f>RANK(P9,P$8:P$73,0)</f>
        <v>27</v>
      </c>
      <c r="R9" s="65">
        <f>VLOOKUP($A9,'Return Data'!$B$7:$R$2843,16,0)</f>
        <v>10.811500000000001</v>
      </c>
      <c r="S9" s="67">
        <f t="shared" si="5"/>
        <v>47</v>
      </c>
    </row>
    <row r="10" spans="1:20" x14ac:dyDescent="0.3">
      <c r="A10" s="63" t="s">
        <v>268</v>
      </c>
      <c r="B10" s="64">
        <f>VLOOKUP($A10,'Return Data'!$B$7:$R$2843,3,0)</f>
        <v>44326</v>
      </c>
      <c r="C10" s="65">
        <f>VLOOKUP($A10,'Return Data'!$B$7:$R$2843,4,0)</f>
        <v>62.313499999999998</v>
      </c>
      <c r="D10" s="65">
        <f>VLOOKUP($A10,'Return Data'!$B$7:$R$2843,10,0)</f>
        <v>0.5454</v>
      </c>
      <c r="E10" s="66">
        <f t="shared" si="0"/>
        <v>43</v>
      </c>
      <c r="F10" s="65">
        <f>VLOOKUP($A10,'Return Data'!$B$7:$R$2843,11,0)</f>
        <v>20.460699999999999</v>
      </c>
      <c r="G10" s="66">
        <f t="shared" si="1"/>
        <v>52</v>
      </c>
      <c r="H10" s="65">
        <f>VLOOKUP($A10,'Return Data'!$B$7:$R$2843,12,0)</f>
        <v>34.4313</v>
      </c>
      <c r="I10" s="66">
        <f t="shared" si="2"/>
        <v>42</v>
      </c>
      <c r="J10" s="65">
        <f>VLOOKUP($A10,'Return Data'!$B$7:$R$2843,13,0)</f>
        <v>55.275599999999997</v>
      </c>
      <c r="K10" s="66">
        <f t="shared" si="3"/>
        <v>57</v>
      </c>
      <c r="L10" s="65">
        <f>VLOOKUP($A10,'Return Data'!$B$7:$R$2843,17,0)</f>
        <v>20.306999999999999</v>
      </c>
      <c r="M10" s="66">
        <f t="shared" si="4"/>
        <v>16</v>
      </c>
      <c r="N10" s="65">
        <f>VLOOKUP($A10,'Return Data'!$B$7:$R$2843,14,0)</f>
        <v>13.101100000000001</v>
      </c>
      <c r="O10" s="66">
        <f>RANK(N10,N$8:N$73,0)</f>
        <v>11</v>
      </c>
      <c r="P10" s="65">
        <f>VLOOKUP($A10,'Return Data'!$B$7:$R$2843,15,0)</f>
        <v>15.739699999999999</v>
      </c>
      <c r="Q10" s="66">
        <f>RANK(P10,P$8:P$73,0)</f>
        <v>10</v>
      </c>
      <c r="R10" s="65">
        <f>VLOOKUP($A10,'Return Data'!$B$7:$R$2843,16,0)</f>
        <v>17.458600000000001</v>
      </c>
      <c r="S10" s="67">
        <f t="shared" si="5"/>
        <v>17</v>
      </c>
    </row>
    <row r="11" spans="1:20" x14ac:dyDescent="0.3">
      <c r="A11" s="63" t="s">
        <v>269</v>
      </c>
      <c r="B11" s="64">
        <f>VLOOKUP($A11,'Return Data'!$B$7:$R$2843,3,0)</f>
        <v>44326</v>
      </c>
      <c r="C11" s="65">
        <f>VLOOKUP($A11,'Return Data'!$B$7:$R$2843,4,0)</f>
        <v>58.13</v>
      </c>
      <c r="D11" s="65">
        <f>VLOOKUP($A11,'Return Data'!$B$7:$R$2843,10,0)</f>
        <v>2.5400999999999998</v>
      </c>
      <c r="E11" s="66">
        <f t="shared" si="0"/>
        <v>28</v>
      </c>
      <c r="F11" s="65">
        <f>VLOOKUP($A11,'Return Data'!$B$7:$R$2843,11,0)</f>
        <v>22.456299999999999</v>
      </c>
      <c r="G11" s="66">
        <f t="shared" si="1"/>
        <v>42</v>
      </c>
      <c r="H11" s="65">
        <f>VLOOKUP($A11,'Return Data'!$B$7:$R$2843,12,0)</f>
        <v>34.872399999999999</v>
      </c>
      <c r="I11" s="66">
        <f t="shared" si="2"/>
        <v>39</v>
      </c>
      <c r="J11" s="65">
        <f>VLOOKUP($A11,'Return Data'!$B$7:$R$2843,13,0)</f>
        <v>65.235900000000001</v>
      </c>
      <c r="K11" s="66">
        <f t="shared" si="3"/>
        <v>38</v>
      </c>
      <c r="L11" s="65">
        <f>VLOOKUP($A11,'Return Data'!$B$7:$R$2843,17,0)</f>
        <v>16.899000000000001</v>
      </c>
      <c r="M11" s="66">
        <f t="shared" si="4"/>
        <v>29</v>
      </c>
      <c r="N11" s="65">
        <f>VLOOKUP($A11,'Return Data'!$B$7:$R$2843,14,0)</f>
        <v>7.6097000000000001</v>
      </c>
      <c r="O11" s="66">
        <f>RANK(N11,N$8:N$73,0)</f>
        <v>38</v>
      </c>
      <c r="P11" s="65">
        <f>VLOOKUP($A11,'Return Data'!$B$7:$R$2843,15,0)</f>
        <v>11.2249</v>
      </c>
      <c r="Q11" s="66">
        <f>RANK(P11,P$8:P$73,0)</f>
        <v>35</v>
      </c>
      <c r="R11" s="65">
        <f>VLOOKUP($A11,'Return Data'!$B$7:$R$2843,16,0)</f>
        <v>6.7083000000000004</v>
      </c>
      <c r="S11" s="67">
        <f t="shared" si="5"/>
        <v>56</v>
      </c>
    </row>
    <row r="12" spans="1:20" x14ac:dyDescent="0.3">
      <c r="A12" s="63" t="s">
        <v>270</v>
      </c>
      <c r="B12" s="64">
        <f>VLOOKUP($A12,'Return Data'!$B$7:$R$2843,3,0)</f>
        <v>44326</v>
      </c>
      <c r="C12" s="65">
        <f>VLOOKUP($A12,'Return Data'!$B$7:$R$2843,4,0)</f>
        <v>51.753</v>
      </c>
      <c r="D12" s="65">
        <f>VLOOKUP($A12,'Return Data'!$B$7:$R$2843,10,0)</f>
        <v>-0.52090000000000003</v>
      </c>
      <c r="E12" s="66">
        <f t="shared" si="0"/>
        <v>53</v>
      </c>
      <c r="F12" s="65">
        <f>VLOOKUP($A12,'Return Data'!$B$7:$R$2843,11,0)</f>
        <v>16.918900000000001</v>
      </c>
      <c r="G12" s="66">
        <f t="shared" si="1"/>
        <v>60</v>
      </c>
      <c r="H12" s="65">
        <f>VLOOKUP($A12,'Return Data'!$B$7:$R$2843,12,0)</f>
        <v>28.745200000000001</v>
      </c>
      <c r="I12" s="66">
        <f t="shared" si="2"/>
        <v>58</v>
      </c>
      <c r="J12" s="65">
        <f>VLOOKUP($A12,'Return Data'!$B$7:$R$2843,13,0)</f>
        <v>52.578200000000002</v>
      </c>
      <c r="K12" s="66">
        <f t="shared" si="3"/>
        <v>59</v>
      </c>
      <c r="L12" s="65">
        <f>VLOOKUP($A12,'Return Data'!$B$7:$R$2843,17,0)</f>
        <v>18.513000000000002</v>
      </c>
      <c r="M12" s="66">
        <f t="shared" si="4"/>
        <v>22</v>
      </c>
      <c r="N12" s="65">
        <f>VLOOKUP($A12,'Return Data'!$B$7:$R$2843,14,0)</f>
        <v>11.1799</v>
      </c>
      <c r="O12" s="66">
        <f>RANK(N12,N$8:N$73,0)</f>
        <v>19</v>
      </c>
      <c r="P12" s="65">
        <f>VLOOKUP($A12,'Return Data'!$B$7:$R$2843,15,0)</f>
        <v>12.2232</v>
      </c>
      <c r="Q12" s="66">
        <f>RANK(P12,P$8:P$73,0)</f>
        <v>25</v>
      </c>
      <c r="R12" s="65">
        <f>VLOOKUP($A12,'Return Data'!$B$7:$R$2843,16,0)</f>
        <v>11.301299999999999</v>
      </c>
      <c r="S12" s="67">
        <f t="shared" si="5"/>
        <v>43</v>
      </c>
    </row>
    <row r="13" spans="1:20" x14ac:dyDescent="0.3">
      <c r="A13" s="63" t="s">
        <v>271</v>
      </c>
      <c r="B13" s="64">
        <f>VLOOKUP($A13,'Return Data'!$B$7:$R$2843,3,0)</f>
        <v>44326</v>
      </c>
      <c r="C13" s="65">
        <f>VLOOKUP($A13,'Return Data'!$B$7:$R$2843,4,0)</f>
        <v>13.78</v>
      </c>
      <c r="D13" s="65">
        <f>VLOOKUP($A13,'Return Data'!$B$7:$R$2843,10,0)</f>
        <v>8.2482000000000006</v>
      </c>
      <c r="E13" s="66">
        <f t="shared" si="0"/>
        <v>11</v>
      </c>
      <c r="F13" s="65">
        <f>VLOOKUP($A13,'Return Data'!$B$7:$R$2843,11,0)</f>
        <v>29.026199999999999</v>
      </c>
      <c r="G13" s="66">
        <f t="shared" si="1"/>
        <v>20</v>
      </c>
      <c r="H13" s="65">
        <f>VLOOKUP($A13,'Return Data'!$B$7:$R$2843,12,0)</f>
        <v>39.756599999999999</v>
      </c>
      <c r="I13" s="66">
        <f t="shared" si="2"/>
        <v>26</v>
      </c>
      <c r="J13" s="65">
        <f>VLOOKUP($A13,'Return Data'!$B$7:$R$2843,13,0)</f>
        <v>70.123500000000007</v>
      </c>
      <c r="K13" s="66">
        <f t="shared" si="3"/>
        <v>26</v>
      </c>
      <c r="L13" s="65">
        <f>VLOOKUP($A13,'Return Data'!$B$7:$R$2843,17,0)</f>
        <v>29.194900000000001</v>
      </c>
      <c r="M13" s="66">
        <f t="shared" si="4"/>
        <v>6</v>
      </c>
      <c r="N13" s="65"/>
      <c r="O13" s="66"/>
      <c r="P13" s="65"/>
      <c r="Q13" s="66"/>
      <c r="R13" s="65">
        <f>VLOOKUP($A13,'Return Data'!$B$7:$R$2843,16,0)</f>
        <v>10.4636</v>
      </c>
      <c r="S13" s="67">
        <f t="shared" si="5"/>
        <v>49</v>
      </c>
    </row>
    <row r="14" spans="1:20" x14ac:dyDescent="0.3">
      <c r="A14" s="63" t="s">
        <v>272</v>
      </c>
      <c r="B14" s="64">
        <f>VLOOKUP($A14,'Return Data'!$B$7:$R$2843,3,0)</f>
        <v>44326</v>
      </c>
      <c r="C14" s="65">
        <f>VLOOKUP($A14,'Return Data'!$B$7:$R$2843,4,0)</f>
        <v>16.75</v>
      </c>
      <c r="D14" s="65">
        <f>VLOOKUP($A14,'Return Data'!$B$7:$R$2843,10,0)</f>
        <v>7.9253</v>
      </c>
      <c r="E14" s="66">
        <f t="shared" si="0"/>
        <v>12</v>
      </c>
      <c r="F14" s="65">
        <f>VLOOKUP($A14,'Return Data'!$B$7:$R$2843,11,0)</f>
        <v>28.7471</v>
      </c>
      <c r="G14" s="66">
        <f t="shared" si="1"/>
        <v>21</v>
      </c>
      <c r="H14" s="65">
        <f>VLOOKUP($A14,'Return Data'!$B$7:$R$2843,12,0)</f>
        <v>40.993299999999998</v>
      </c>
      <c r="I14" s="66">
        <f t="shared" si="2"/>
        <v>23</v>
      </c>
      <c r="J14" s="65">
        <f>VLOOKUP($A14,'Return Data'!$B$7:$R$2843,13,0)</f>
        <v>70.918400000000005</v>
      </c>
      <c r="K14" s="66">
        <f t="shared" si="3"/>
        <v>25</v>
      </c>
      <c r="L14" s="65">
        <f>VLOOKUP($A14,'Return Data'!$B$7:$R$2843,17,0)</f>
        <v>27.0503</v>
      </c>
      <c r="M14" s="66">
        <f t="shared" si="4"/>
        <v>7</v>
      </c>
      <c r="N14" s="65"/>
      <c r="O14" s="66"/>
      <c r="P14" s="65"/>
      <c r="Q14" s="66"/>
      <c r="R14" s="65">
        <f>VLOOKUP($A14,'Return Data'!$B$7:$R$2843,16,0)</f>
        <v>22.332899999999999</v>
      </c>
      <c r="S14" s="67">
        <f t="shared" si="5"/>
        <v>5</v>
      </c>
    </row>
    <row r="15" spans="1:20" x14ac:dyDescent="0.3">
      <c r="A15" s="63" t="s">
        <v>273</v>
      </c>
      <c r="B15" s="64">
        <f>VLOOKUP($A15,'Return Data'!$B$7:$R$2843,3,0)</f>
        <v>44326</v>
      </c>
      <c r="C15" s="65">
        <f>VLOOKUP($A15,'Return Data'!$B$7:$R$2843,4,0)</f>
        <v>82.27</v>
      </c>
      <c r="D15" s="65">
        <f>VLOOKUP($A15,'Return Data'!$B$7:$R$2843,10,0)</f>
        <v>6.0316999999999998</v>
      </c>
      <c r="E15" s="66">
        <f t="shared" si="0"/>
        <v>17</v>
      </c>
      <c r="F15" s="65">
        <f>VLOOKUP($A15,'Return Data'!$B$7:$R$2843,11,0)</f>
        <v>26.627700000000001</v>
      </c>
      <c r="G15" s="66">
        <f t="shared" si="1"/>
        <v>26</v>
      </c>
      <c r="H15" s="65">
        <f>VLOOKUP($A15,'Return Data'!$B$7:$R$2843,12,0)</f>
        <v>39.867400000000004</v>
      </c>
      <c r="I15" s="66">
        <f t="shared" si="2"/>
        <v>25</v>
      </c>
      <c r="J15" s="65">
        <f>VLOOKUP($A15,'Return Data'!$B$7:$R$2843,13,0)</f>
        <v>68.275700000000001</v>
      </c>
      <c r="K15" s="66">
        <f t="shared" si="3"/>
        <v>30</v>
      </c>
      <c r="L15" s="65">
        <f>VLOOKUP($A15,'Return Data'!$B$7:$R$2843,17,0)</f>
        <v>30.060700000000001</v>
      </c>
      <c r="M15" s="66">
        <f t="shared" si="4"/>
        <v>5</v>
      </c>
      <c r="N15" s="65">
        <f>VLOOKUP($A15,'Return Data'!$B$7:$R$2843,14,0)</f>
        <v>12.618399999999999</v>
      </c>
      <c r="O15" s="66">
        <f t="shared" ref="O15:O23" si="6">RANK(N15,N$8:N$73,0)</f>
        <v>12</v>
      </c>
      <c r="P15" s="65">
        <f>VLOOKUP($A15,'Return Data'!$B$7:$R$2843,15,0)</f>
        <v>18.049099999999999</v>
      </c>
      <c r="Q15" s="66">
        <f t="shared" ref="Q15:Q23" si="7">RANK(P15,P$8:P$73,0)</f>
        <v>4</v>
      </c>
      <c r="R15" s="65">
        <f>VLOOKUP($A15,'Return Data'!$B$7:$R$2843,16,0)</f>
        <v>18.837199999999999</v>
      </c>
      <c r="S15" s="67">
        <f t="shared" si="5"/>
        <v>13</v>
      </c>
    </row>
    <row r="16" spans="1:20" x14ac:dyDescent="0.3">
      <c r="A16" s="63" t="s">
        <v>274</v>
      </c>
      <c r="B16" s="64">
        <f>VLOOKUP($A16,'Return Data'!$B$7:$R$2843,3,0)</f>
        <v>44326</v>
      </c>
      <c r="C16" s="65">
        <f>VLOOKUP($A16,'Return Data'!$B$7:$R$2843,4,0)</f>
        <v>96.67</v>
      </c>
      <c r="D16" s="65">
        <f>VLOOKUP($A16,'Return Data'!$B$7:$R$2843,10,0)</f>
        <v>-0.36080000000000001</v>
      </c>
      <c r="E16" s="66">
        <f t="shared" si="0"/>
        <v>50</v>
      </c>
      <c r="F16" s="65">
        <f>VLOOKUP($A16,'Return Data'!$B$7:$R$2843,11,0)</f>
        <v>24.7516</v>
      </c>
      <c r="G16" s="66">
        <f t="shared" si="1"/>
        <v>33</v>
      </c>
      <c r="H16" s="65">
        <f>VLOOKUP($A16,'Return Data'!$B$7:$R$2843,12,0)</f>
        <v>37.628100000000003</v>
      </c>
      <c r="I16" s="66">
        <f t="shared" si="2"/>
        <v>31</v>
      </c>
      <c r="J16" s="65">
        <f>VLOOKUP($A16,'Return Data'!$B$7:$R$2843,13,0)</f>
        <v>64.909599999999998</v>
      </c>
      <c r="K16" s="66">
        <f t="shared" si="3"/>
        <v>40</v>
      </c>
      <c r="L16" s="65">
        <f>VLOOKUP($A16,'Return Data'!$B$7:$R$2843,17,0)</f>
        <v>23.7972</v>
      </c>
      <c r="M16" s="66">
        <f t="shared" si="4"/>
        <v>11</v>
      </c>
      <c r="N16" s="65">
        <f>VLOOKUP($A16,'Return Data'!$B$7:$R$2843,14,0)</f>
        <v>17.027100000000001</v>
      </c>
      <c r="O16" s="66">
        <f t="shared" si="6"/>
        <v>5</v>
      </c>
      <c r="P16" s="65">
        <f>VLOOKUP($A16,'Return Data'!$B$7:$R$2843,15,0)</f>
        <v>17.023</v>
      </c>
      <c r="Q16" s="66">
        <f t="shared" si="7"/>
        <v>5</v>
      </c>
      <c r="R16" s="65">
        <f>VLOOKUP($A16,'Return Data'!$B$7:$R$2843,16,0)</f>
        <v>19.899999999999999</v>
      </c>
      <c r="S16" s="67">
        <f t="shared" si="5"/>
        <v>9</v>
      </c>
    </row>
    <row r="17" spans="1:19" x14ac:dyDescent="0.3">
      <c r="A17" s="63" t="s">
        <v>275</v>
      </c>
      <c r="B17" s="64">
        <f>VLOOKUP($A17,'Return Data'!$B$7:$R$2843,3,0)</f>
        <v>44326</v>
      </c>
      <c r="C17" s="65">
        <f>VLOOKUP($A17,'Return Data'!$B$7:$R$2843,4,0)</f>
        <v>68.555999999999997</v>
      </c>
      <c r="D17" s="65">
        <f>VLOOKUP($A17,'Return Data'!$B$7:$R$2843,10,0)</f>
        <v>4.9621000000000004</v>
      </c>
      <c r="E17" s="66">
        <f t="shared" si="0"/>
        <v>20</v>
      </c>
      <c r="F17" s="65">
        <f>VLOOKUP($A17,'Return Data'!$B$7:$R$2843,11,0)</f>
        <v>29.185199999999998</v>
      </c>
      <c r="G17" s="66">
        <f t="shared" si="1"/>
        <v>19</v>
      </c>
      <c r="H17" s="65">
        <f>VLOOKUP($A17,'Return Data'!$B$7:$R$2843,12,0)</f>
        <v>42.712000000000003</v>
      </c>
      <c r="I17" s="66">
        <f t="shared" si="2"/>
        <v>19</v>
      </c>
      <c r="J17" s="65">
        <f>VLOOKUP($A17,'Return Data'!$B$7:$R$2843,13,0)</f>
        <v>71.099100000000007</v>
      </c>
      <c r="K17" s="66">
        <f t="shared" si="3"/>
        <v>24</v>
      </c>
      <c r="L17" s="65">
        <f>VLOOKUP($A17,'Return Data'!$B$7:$R$2843,17,0)</f>
        <v>21.195699999999999</v>
      </c>
      <c r="M17" s="66">
        <f t="shared" si="4"/>
        <v>13</v>
      </c>
      <c r="N17" s="65">
        <f>VLOOKUP($A17,'Return Data'!$B$7:$R$2843,14,0)</f>
        <v>13.9621</v>
      </c>
      <c r="O17" s="66">
        <f t="shared" si="6"/>
        <v>8</v>
      </c>
      <c r="P17" s="65">
        <f>VLOOKUP($A17,'Return Data'!$B$7:$R$2843,15,0)</f>
        <v>16.3993</v>
      </c>
      <c r="Q17" s="66">
        <f t="shared" si="7"/>
        <v>6</v>
      </c>
      <c r="R17" s="65">
        <f>VLOOKUP($A17,'Return Data'!$B$7:$R$2843,16,0)</f>
        <v>14.391</v>
      </c>
      <c r="S17" s="67">
        <f t="shared" si="5"/>
        <v>27</v>
      </c>
    </row>
    <row r="18" spans="1:19" x14ac:dyDescent="0.3">
      <c r="A18" s="63" t="s">
        <v>276</v>
      </c>
      <c r="B18" s="64">
        <f>VLOOKUP($A18,'Return Data'!$B$7:$R$2843,3,0)</f>
        <v>44326</v>
      </c>
      <c r="C18" s="65">
        <f>VLOOKUP($A18,'Return Data'!$B$7:$R$2843,4,0)</f>
        <v>59.74</v>
      </c>
      <c r="D18" s="65">
        <f>VLOOKUP($A18,'Return Data'!$B$7:$R$2843,10,0)</f>
        <v>-0.79710000000000003</v>
      </c>
      <c r="E18" s="66">
        <f t="shared" si="0"/>
        <v>54</v>
      </c>
      <c r="F18" s="65">
        <f>VLOOKUP($A18,'Return Data'!$B$7:$R$2843,11,0)</f>
        <v>20.589400000000001</v>
      </c>
      <c r="G18" s="66">
        <f t="shared" si="1"/>
        <v>50</v>
      </c>
      <c r="H18" s="65">
        <f>VLOOKUP($A18,'Return Data'!$B$7:$R$2843,12,0)</f>
        <v>31.008800000000001</v>
      </c>
      <c r="I18" s="66">
        <f t="shared" si="2"/>
        <v>54</v>
      </c>
      <c r="J18" s="65">
        <f>VLOOKUP($A18,'Return Data'!$B$7:$R$2843,13,0)</f>
        <v>58.5456</v>
      </c>
      <c r="K18" s="66">
        <f t="shared" si="3"/>
        <v>52</v>
      </c>
      <c r="L18" s="65">
        <f>VLOOKUP($A18,'Return Data'!$B$7:$R$2843,17,0)</f>
        <v>15.286799999999999</v>
      </c>
      <c r="M18" s="66">
        <f t="shared" si="4"/>
        <v>43</v>
      </c>
      <c r="N18" s="65">
        <f>VLOOKUP($A18,'Return Data'!$B$7:$R$2843,14,0)</f>
        <v>8.3693000000000008</v>
      </c>
      <c r="O18" s="66">
        <f t="shared" si="6"/>
        <v>32</v>
      </c>
      <c r="P18" s="65">
        <f>VLOOKUP($A18,'Return Data'!$B$7:$R$2843,15,0)</f>
        <v>11.683999999999999</v>
      </c>
      <c r="Q18" s="66">
        <f t="shared" si="7"/>
        <v>30</v>
      </c>
      <c r="R18" s="65">
        <f>VLOOKUP($A18,'Return Data'!$B$7:$R$2843,16,0)</f>
        <v>15.5496</v>
      </c>
      <c r="S18" s="67">
        <f t="shared" si="5"/>
        <v>22</v>
      </c>
    </row>
    <row r="19" spans="1:19" x14ac:dyDescent="0.3">
      <c r="A19" s="63" t="s">
        <v>278</v>
      </c>
      <c r="B19" s="64">
        <f>VLOOKUP($A19,'Return Data'!$B$7:$R$2843,3,0)</f>
        <v>44326</v>
      </c>
      <c r="C19" s="65">
        <f>VLOOKUP($A19,'Return Data'!$B$7:$R$2843,4,0)</f>
        <v>721.01530000000002</v>
      </c>
      <c r="D19" s="65">
        <f>VLOOKUP($A19,'Return Data'!$B$7:$R$2843,10,0)</f>
        <v>2.5392000000000001</v>
      </c>
      <c r="E19" s="66">
        <f t="shared" si="0"/>
        <v>29</v>
      </c>
      <c r="F19" s="65">
        <f>VLOOKUP($A19,'Return Data'!$B$7:$R$2843,11,0)</f>
        <v>27.605899999999998</v>
      </c>
      <c r="G19" s="66">
        <f t="shared" si="1"/>
        <v>23</v>
      </c>
      <c r="H19" s="65">
        <f>VLOOKUP($A19,'Return Data'!$B$7:$R$2843,12,0)</f>
        <v>44.651899999999998</v>
      </c>
      <c r="I19" s="66">
        <f t="shared" si="2"/>
        <v>14</v>
      </c>
      <c r="J19" s="65">
        <f>VLOOKUP($A19,'Return Data'!$B$7:$R$2843,13,0)</f>
        <v>74.995400000000004</v>
      </c>
      <c r="K19" s="66">
        <f t="shared" si="3"/>
        <v>18</v>
      </c>
      <c r="L19" s="65">
        <f>VLOOKUP($A19,'Return Data'!$B$7:$R$2843,17,0)</f>
        <v>14.1005</v>
      </c>
      <c r="M19" s="66">
        <f t="shared" si="4"/>
        <v>47</v>
      </c>
      <c r="N19" s="65">
        <f>VLOOKUP($A19,'Return Data'!$B$7:$R$2843,14,0)</f>
        <v>8.8691999999999993</v>
      </c>
      <c r="O19" s="66">
        <f t="shared" si="6"/>
        <v>29</v>
      </c>
      <c r="P19" s="65">
        <f>VLOOKUP($A19,'Return Data'!$B$7:$R$2843,15,0)</f>
        <v>11.2804</v>
      </c>
      <c r="Q19" s="66">
        <f t="shared" si="7"/>
        <v>34</v>
      </c>
      <c r="R19" s="65">
        <f>VLOOKUP($A19,'Return Data'!$B$7:$R$2843,16,0)</f>
        <v>21.3599</v>
      </c>
      <c r="S19" s="67">
        <f t="shared" si="5"/>
        <v>6</v>
      </c>
    </row>
    <row r="20" spans="1:19" x14ac:dyDescent="0.3">
      <c r="A20" s="63" t="s">
        <v>279</v>
      </c>
      <c r="B20" s="64">
        <f>VLOOKUP($A20,'Return Data'!$B$7:$R$2843,3,0)</f>
        <v>44326</v>
      </c>
      <c r="C20" s="65">
        <f>VLOOKUP($A20,'Return Data'!$B$7:$R$2843,4,0)</f>
        <v>468.53100000000001</v>
      </c>
      <c r="D20" s="65">
        <f>VLOOKUP($A20,'Return Data'!$B$7:$R$2843,10,0)</f>
        <v>-0.16339999999999999</v>
      </c>
      <c r="E20" s="66">
        <f t="shared" si="0"/>
        <v>47</v>
      </c>
      <c r="F20" s="65">
        <f>VLOOKUP($A20,'Return Data'!$B$7:$R$2843,11,0)</f>
        <v>25.575199999999999</v>
      </c>
      <c r="G20" s="66">
        <f t="shared" si="1"/>
        <v>29</v>
      </c>
      <c r="H20" s="65">
        <f>VLOOKUP($A20,'Return Data'!$B$7:$R$2843,12,0)</f>
        <v>39.077800000000003</v>
      </c>
      <c r="I20" s="66">
        <f t="shared" si="2"/>
        <v>27</v>
      </c>
      <c r="J20" s="65">
        <f>VLOOKUP($A20,'Return Data'!$B$7:$R$2843,13,0)</f>
        <v>68.9679</v>
      </c>
      <c r="K20" s="66">
        <f t="shared" si="3"/>
        <v>28</v>
      </c>
      <c r="L20" s="65">
        <f>VLOOKUP($A20,'Return Data'!$B$7:$R$2843,17,0)</f>
        <v>15.397500000000001</v>
      </c>
      <c r="M20" s="66">
        <f t="shared" si="4"/>
        <v>41</v>
      </c>
      <c r="N20" s="65">
        <f>VLOOKUP($A20,'Return Data'!$B$7:$R$2843,14,0)</f>
        <v>10.939500000000001</v>
      </c>
      <c r="O20" s="66">
        <f t="shared" si="6"/>
        <v>21</v>
      </c>
      <c r="P20" s="65">
        <f>VLOOKUP($A20,'Return Data'!$B$7:$R$2843,15,0)</f>
        <v>14.8499</v>
      </c>
      <c r="Q20" s="66">
        <f t="shared" si="7"/>
        <v>13</v>
      </c>
      <c r="R20" s="65">
        <f>VLOOKUP($A20,'Return Data'!$B$7:$R$2843,16,0)</f>
        <v>20.793099999999999</v>
      </c>
      <c r="S20" s="67">
        <f t="shared" si="5"/>
        <v>8</v>
      </c>
    </row>
    <row r="21" spans="1:19" x14ac:dyDescent="0.3">
      <c r="A21" s="63" t="s">
        <v>280</v>
      </c>
      <c r="B21" s="64">
        <f>VLOOKUP($A21,'Return Data'!$B$7:$R$2843,3,0)</f>
        <v>44326</v>
      </c>
      <c r="C21" s="65">
        <f>VLOOKUP($A21,'Return Data'!$B$7:$R$2843,4,0)</f>
        <v>1945.6614216111</v>
      </c>
      <c r="D21" s="65">
        <f>VLOOKUP($A21,'Return Data'!$B$7:$R$2843,10,0)</f>
        <v>-7.0900000000000005E-2</v>
      </c>
      <c r="E21" s="66">
        <f t="shared" si="0"/>
        <v>45</v>
      </c>
      <c r="F21" s="65">
        <f>VLOOKUP($A21,'Return Data'!$B$7:$R$2843,11,0)</f>
        <v>21.606999999999999</v>
      </c>
      <c r="G21" s="66">
        <f t="shared" si="1"/>
        <v>45</v>
      </c>
      <c r="H21" s="65">
        <f>VLOOKUP($A21,'Return Data'!$B$7:$R$2843,12,0)</f>
        <v>29.373999999999999</v>
      </c>
      <c r="I21" s="66">
        <f t="shared" si="2"/>
        <v>57</v>
      </c>
      <c r="J21" s="65">
        <f>VLOOKUP($A21,'Return Data'!$B$7:$R$2843,13,0)</f>
        <v>56.672800000000002</v>
      </c>
      <c r="K21" s="66">
        <f t="shared" si="3"/>
        <v>55</v>
      </c>
      <c r="L21" s="65">
        <f>VLOOKUP($A21,'Return Data'!$B$7:$R$2843,17,0)</f>
        <v>8.5711999999999993</v>
      </c>
      <c r="M21" s="66">
        <f t="shared" si="4"/>
        <v>63</v>
      </c>
      <c r="N21" s="65">
        <f>VLOOKUP($A21,'Return Data'!$B$7:$R$2843,14,0)</f>
        <v>4.8765999999999998</v>
      </c>
      <c r="O21" s="66">
        <f t="shared" si="6"/>
        <v>48</v>
      </c>
      <c r="P21" s="65">
        <f>VLOOKUP($A21,'Return Data'!$B$7:$R$2843,15,0)</f>
        <v>10.754099999999999</v>
      </c>
      <c r="Q21" s="66">
        <f t="shared" si="7"/>
        <v>37</v>
      </c>
      <c r="R21" s="65">
        <f>VLOOKUP($A21,'Return Data'!$B$7:$R$2843,16,0)</f>
        <v>23.3399</v>
      </c>
      <c r="S21" s="67">
        <f t="shared" si="5"/>
        <v>3</v>
      </c>
    </row>
    <row r="22" spans="1:19" x14ac:dyDescent="0.3">
      <c r="A22" s="63" t="s">
        <v>281</v>
      </c>
      <c r="B22" s="64">
        <f>VLOOKUP($A22,'Return Data'!$B$7:$R$2843,3,0)</f>
        <v>44326</v>
      </c>
      <c r="C22" s="65">
        <f>VLOOKUP($A22,'Return Data'!$B$7:$R$2843,4,0)</f>
        <v>45.915599999999998</v>
      </c>
      <c r="D22" s="65">
        <f>VLOOKUP($A22,'Return Data'!$B$7:$R$2843,10,0)</f>
        <v>-2.1318999999999999</v>
      </c>
      <c r="E22" s="66">
        <f t="shared" si="0"/>
        <v>58</v>
      </c>
      <c r="F22" s="65">
        <f>VLOOKUP($A22,'Return Data'!$B$7:$R$2843,11,0)</f>
        <v>18.5929</v>
      </c>
      <c r="G22" s="66">
        <f t="shared" si="1"/>
        <v>56</v>
      </c>
      <c r="H22" s="65">
        <f>VLOOKUP($A22,'Return Data'!$B$7:$R$2843,12,0)</f>
        <v>31.6142</v>
      </c>
      <c r="I22" s="66">
        <f t="shared" si="2"/>
        <v>52</v>
      </c>
      <c r="J22" s="65">
        <f>VLOOKUP($A22,'Return Data'!$B$7:$R$2843,13,0)</f>
        <v>57.7498</v>
      </c>
      <c r="K22" s="66">
        <f t="shared" si="3"/>
        <v>54</v>
      </c>
      <c r="L22" s="65">
        <f>VLOOKUP($A22,'Return Data'!$B$7:$R$2843,17,0)</f>
        <v>13.9488</v>
      </c>
      <c r="M22" s="66">
        <f t="shared" si="4"/>
        <v>49</v>
      </c>
      <c r="N22" s="65">
        <f>VLOOKUP($A22,'Return Data'!$B$7:$R$2843,14,0)</f>
        <v>6.7104999999999997</v>
      </c>
      <c r="O22" s="66">
        <f t="shared" si="6"/>
        <v>40</v>
      </c>
      <c r="P22" s="65">
        <f>VLOOKUP($A22,'Return Data'!$B$7:$R$2843,15,0)</f>
        <v>11.9961</v>
      </c>
      <c r="Q22" s="66">
        <f t="shared" si="7"/>
        <v>28</v>
      </c>
      <c r="R22" s="65">
        <f>VLOOKUP($A22,'Return Data'!$B$7:$R$2843,16,0)</f>
        <v>11.2035</v>
      </c>
      <c r="S22" s="67">
        <f t="shared" si="5"/>
        <v>44</v>
      </c>
    </row>
    <row r="23" spans="1:19" x14ac:dyDescent="0.3">
      <c r="A23" s="63" t="s">
        <v>282</v>
      </c>
      <c r="B23" s="64">
        <f>VLOOKUP($A23,'Return Data'!$B$7:$R$2843,3,0)</f>
        <v>44326</v>
      </c>
      <c r="C23" s="65">
        <f>VLOOKUP($A23,'Return Data'!$B$7:$R$2843,4,0)</f>
        <v>492.7</v>
      </c>
      <c r="D23" s="65">
        <f>VLOOKUP($A23,'Return Data'!$B$7:$R$2843,10,0)</f>
        <v>1.1829000000000001</v>
      </c>
      <c r="E23" s="66">
        <f t="shared" si="0"/>
        <v>38</v>
      </c>
      <c r="F23" s="65">
        <f>VLOOKUP($A23,'Return Data'!$B$7:$R$2843,11,0)</f>
        <v>25.515899999999998</v>
      </c>
      <c r="G23" s="66">
        <f t="shared" si="1"/>
        <v>30</v>
      </c>
      <c r="H23" s="65">
        <f>VLOOKUP($A23,'Return Data'!$B$7:$R$2843,12,0)</f>
        <v>37.211799999999997</v>
      </c>
      <c r="I23" s="66">
        <f t="shared" si="2"/>
        <v>33</v>
      </c>
      <c r="J23" s="65">
        <f>VLOOKUP($A23,'Return Data'!$B$7:$R$2843,13,0)</f>
        <v>65.903400000000005</v>
      </c>
      <c r="K23" s="66">
        <f t="shared" si="3"/>
        <v>34</v>
      </c>
      <c r="L23" s="65">
        <f>VLOOKUP($A23,'Return Data'!$B$7:$R$2843,17,0)</f>
        <v>15.090999999999999</v>
      </c>
      <c r="M23" s="66">
        <f t="shared" si="4"/>
        <v>44</v>
      </c>
      <c r="N23" s="65">
        <f>VLOOKUP($A23,'Return Data'!$B$7:$R$2843,14,0)</f>
        <v>11.3507</v>
      </c>
      <c r="O23" s="66">
        <f t="shared" si="6"/>
        <v>18</v>
      </c>
      <c r="P23" s="65">
        <f>VLOOKUP($A23,'Return Data'!$B$7:$R$2843,15,0)</f>
        <v>13.141500000000001</v>
      </c>
      <c r="Q23" s="66">
        <f t="shared" si="7"/>
        <v>21</v>
      </c>
      <c r="R23" s="65">
        <f>VLOOKUP($A23,'Return Data'!$B$7:$R$2843,16,0)</f>
        <v>19.634599999999999</v>
      </c>
      <c r="S23" s="67">
        <f t="shared" si="5"/>
        <v>12</v>
      </c>
    </row>
    <row r="24" spans="1:19" x14ac:dyDescent="0.3">
      <c r="A24" s="63" t="s">
        <v>283</v>
      </c>
      <c r="B24" s="64">
        <f>VLOOKUP($A24,'Return Data'!$B$7:$R$2843,3,0)</f>
        <v>44326</v>
      </c>
      <c r="C24" s="65">
        <f>VLOOKUP($A24,'Return Data'!$B$7:$R$2843,4,0)</f>
        <v>13.07</v>
      </c>
      <c r="D24" s="65">
        <f>VLOOKUP($A24,'Return Data'!$B$7:$R$2843,10,0)</f>
        <v>-3.5424000000000002</v>
      </c>
      <c r="E24" s="66">
        <f t="shared" si="0"/>
        <v>66</v>
      </c>
      <c r="F24" s="65">
        <f>VLOOKUP($A24,'Return Data'!$B$7:$R$2843,11,0)</f>
        <v>16.177800000000001</v>
      </c>
      <c r="G24" s="66">
        <f t="shared" si="1"/>
        <v>61</v>
      </c>
      <c r="H24" s="65">
        <f>VLOOKUP($A24,'Return Data'!$B$7:$R$2843,12,0)</f>
        <v>35.5809</v>
      </c>
      <c r="I24" s="66">
        <f t="shared" si="2"/>
        <v>36</v>
      </c>
      <c r="J24" s="65">
        <f>VLOOKUP($A24,'Return Data'!$B$7:$R$2843,13,0)</f>
        <v>65.862899999999996</v>
      </c>
      <c r="K24" s="66">
        <f t="shared" si="3"/>
        <v>35</v>
      </c>
      <c r="L24" s="65">
        <f>VLOOKUP($A24,'Return Data'!$B$7:$R$2843,17,0)</f>
        <v>11.8184</v>
      </c>
      <c r="M24" s="66">
        <f t="shared" si="4"/>
        <v>57</v>
      </c>
      <c r="N24" s="65"/>
      <c r="O24" s="66"/>
      <c r="P24" s="65"/>
      <c r="Q24" s="66"/>
      <c r="R24" s="65">
        <f>VLOOKUP($A24,'Return Data'!$B$7:$R$2843,16,0)</f>
        <v>8.9177</v>
      </c>
      <c r="S24" s="67">
        <f t="shared" si="5"/>
        <v>54</v>
      </c>
    </row>
    <row r="25" spans="1:19" x14ac:dyDescent="0.3">
      <c r="A25" s="63" t="s">
        <v>284</v>
      </c>
      <c r="B25" s="64">
        <f>VLOOKUP($A25,'Return Data'!$B$7:$R$2843,3,0)</f>
        <v>44326</v>
      </c>
      <c r="C25" s="65">
        <f>VLOOKUP($A25,'Return Data'!$B$7:$R$2843,4,0)</f>
        <v>32.36</v>
      </c>
      <c r="D25" s="65">
        <f>VLOOKUP($A25,'Return Data'!$B$7:$R$2843,10,0)</f>
        <v>-0.40010000000000001</v>
      </c>
      <c r="E25" s="66">
        <f t="shared" si="0"/>
        <v>51</v>
      </c>
      <c r="F25" s="65">
        <f>VLOOKUP($A25,'Return Data'!$B$7:$R$2843,11,0)</f>
        <v>18.1022</v>
      </c>
      <c r="G25" s="66">
        <f t="shared" si="1"/>
        <v>58</v>
      </c>
      <c r="H25" s="65">
        <f>VLOOKUP($A25,'Return Data'!$B$7:$R$2843,12,0)</f>
        <v>29.855499999999999</v>
      </c>
      <c r="I25" s="66">
        <f t="shared" si="2"/>
        <v>55</v>
      </c>
      <c r="J25" s="65">
        <f>VLOOKUP($A25,'Return Data'!$B$7:$R$2843,13,0)</f>
        <v>43.886200000000002</v>
      </c>
      <c r="K25" s="66">
        <f t="shared" si="3"/>
        <v>63</v>
      </c>
      <c r="L25" s="65">
        <f>VLOOKUP($A25,'Return Data'!$B$7:$R$2843,17,0)</f>
        <v>13.842599999999999</v>
      </c>
      <c r="M25" s="66">
        <f t="shared" si="4"/>
        <v>51</v>
      </c>
      <c r="N25" s="65">
        <f>VLOOKUP($A25,'Return Data'!$B$7:$R$2843,14,0)</f>
        <v>5.8906999999999998</v>
      </c>
      <c r="O25" s="66">
        <f>RANK(N25,N$8:N$73,0)</f>
        <v>44</v>
      </c>
      <c r="P25" s="65">
        <f>VLOOKUP($A25,'Return Data'!$B$7:$R$2843,15,0)</f>
        <v>10.395899999999999</v>
      </c>
      <c r="Q25" s="66">
        <f>RANK(P25,P$8:P$73,0)</f>
        <v>38</v>
      </c>
      <c r="R25" s="65">
        <f>VLOOKUP($A25,'Return Data'!$B$7:$R$2843,16,0)</f>
        <v>16.5486</v>
      </c>
      <c r="S25" s="67">
        <f t="shared" si="5"/>
        <v>18</v>
      </c>
    </row>
    <row r="26" spans="1:19" x14ac:dyDescent="0.3">
      <c r="A26" s="63" t="s">
        <v>285</v>
      </c>
      <c r="B26" s="64">
        <f>VLOOKUP($A26,'Return Data'!$B$7:$R$2843,3,0)</f>
        <v>44326</v>
      </c>
      <c r="C26" s="65">
        <f>VLOOKUP($A26,'Return Data'!$B$7:$R$2843,4,0)</f>
        <v>79.5</v>
      </c>
      <c r="D26" s="65">
        <f>VLOOKUP($A26,'Return Data'!$B$7:$R$2843,10,0)</f>
        <v>7.1862000000000004</v>
      </c>
      <c r="E26" s="66">
        <f t="shared" si="0"/>
        <v>15</v>
      </c>
      <c r="F26" s="65">
        <f>VLOOKUP($A26,'Return Data'!$B$7:$R$2843,11,0)</f>
        <v>38.8889</v>
      </c>
      <c r="G26" s="66">
        <f t="shared" si="1"/>
        <v>9</v>
      </c>
      <c r="H26" s="65">
        <f>VLOOKUP($A26,'Return Data'!$B$7:$R$2843,12,0)</f>
        <v>52.884599999999999</v>
      </c>
      <c r="I26" s="66">
        <f t="shared" si="2"/>
        <v>9</v>
      </c>
      <c r="J26" s="65">
        <f>VLOOKUP($A26,'Return Data'!$B$7:$R$2843,13,0)</f>
        <v>91.059799999999996</v>
      </c>
      <c r="K26" s="66">
        <f t="shared" si="3"/>
        <v>9</v>
      </c>
      <c r="L26" s="65">
        <f>VLOOKUP($A26,'Return Data'!$B$7:$R$2843,17,0)</f>
        <v>20.8125</v>
      </c>
      <c r="M26" s="66">
        <f t="shared" si="4"/>
        <v>15</v>
      </c>
      <c r="N26" s="65">
        <f>VLOOKUP($A26,'Return Data'!$B$7:$R$2843,14,0)</f>
        <v>10.2502</v>
      </c>
      <c r="O26" s="66">
        <f>RANK(N26,N$8:N$73,0)</f>
        <v>23</v>
      </c>
      <c r="P26" s="65">
        <f>VLOOKUP($A26,'Return Data'!$B$7:$R$2843,15,0)</f>
        <v>16.1038</v>
      </c>
      <c r="Q26" s="66">
        <f>RANK(P26,P$8:P$73,0)</f>
        <v>9</v>
      </c>
      <c r="R26" s="65">
        <f>VLOOKUP($A26,'Return Data'!$B$7:$R$2843,16,0)</f>
        <v>18.233000000000001</v>
      </c>
      <c r="S26" s="67">
        <f t="shared" si="5"/>
        <v>15</v>
      </c>
    </row>
    <row r="27" spans="1:19" x14ac:dyDescent="0.3">
      <c r="A27" s="63" t="s">
        <v>286</v>
      </c>
      <c r="B27" s="64">
        <f>VLOOKUP($A27,'Return Data'!$B$7:$R$2843,3,0)</f>
        <v>44326</v>
      </c>
      <c r="C27" s="65">
        <f>VLOOKUP($A27,'Return Data'!$B$7:$R$2843,4,0)</f>
        <v>11.44</v>
      </c>
      <c r="D27" s="65">
        <f>VLOOKUP($A27,'Return Data'!$B$7:$R$2843,10,0)</f>
        <v>-2.3891</v>
      </c>
      <c r="E27" s="66">
        <f t="shared" si="0"/>
        <v>62</v>
      </c>
      <c r="F27" s="65">
        <f>VLOOKUP($A27,'Return Data'!$B$7:$R$2843,11,0)</f>
        <v>13.267300000000001</v>
      </c>
      <c r="G27" s="66">
        <f t="shared" si="1"/>
        <v>65</v>
      </c>
      <c r="H27" s="65">
        <f>VLOOKUP($A27,'Return Data'!$B$7:$R$2843,12,0)</f>
        <v>23.408799999999999</v>
      </c>
      <c r="I27" s="66">
        <f t="shared" si="2"/>
        <v>63</v>
      </c>
      <c r="J27" s="65">
        <f>VLOOKUP($A27,'Return Data'!$B$7:$R$2843,13,0)</f>
        <v>45.362099999999998</v>
      </c>
      <c r="K27" s="66">
        <f t="shared" si="3"/>
        <v>62</v>
      </c>
      <c r="L27" s="65">
        <f>VLOOKUP($A27,'Return Data'!$B$7:$R$2843,17,0)</f>
        <v>10.9541</v>
      </c>
      <c r="M27" s="66">
        <f t="shared" si="4"/>
        <v>61</v>
      </c>
      <c r="N27" s="65"/>
      <c r="O27" s="66"/>
      <c r="P27" s="65"/>
      <c r="Q27" s="66"/>
      <c r="R27" s="65">
        <f>VLOOKUP($A27,'Return Data'!$B$7:$R$2843,16,0)</f>
        <v>4.0762999999999998</v>
      </c>
      <c r="S27" s="67">
        <f t="shared" si="5"/>
        <v>60</v>
      </c>
    </row>
    <row r="28" spans="1:19" x14ac:dyDescent="0.3">
      <c r="A28" s="63" t="s">
        <v>287</v>
      </c>
      <c r="B28" s="64">
        <f>VLOOKUP($A28,'Return Data'!$B$7:$R$2843,3,0)</f>
        <v>44326</v>
      </c>
      <c r="C28" s="65">
        <f>VLOOKUP($A28,'Return Data'!$B$7:$R$2843,4,0)</f>
        <v>68.45</v>
      </c>
      <c r="D28" s="65">
        <f>VLOOKUP($A28,'Return Data'!$B$7:$R$2843,10,0)</f>
        <v>1.46E-2</v>
      </c>
      <c r="E28" s="66">
        <f t="shared" si="0"/>
        <v>44</v>
      </c>
      <c r="F28" s="65">
        <f>VLOOKUP($A28,'Return Data'!$B$7:$R$2843,11,0)</f>
        <v>20.003499999999999</v>
      </c>
      <c r="G28" s="66">
        <f t="shared" si="1"/>
        <v>53</v>
      </c>
      <c r="H28" s="65">
        <f>VLOOKUP($A28,'Return Data'!$B$7:$R$2843,12,0)</f>
        <v>31.584</v>
      </c>
      <c r="I28" s="66">
        <f t="shared" si="2"/>
        <v>53</v>
      </c>
      <c r="J28" s="65">
        <f>VLOOKUP($A28,'Return Data'!$B$7:$R$2843,13,0)</f>
        <v>56.029200000000003</v>
      </c>
      <c r="K28" s="66">
        <f t="shared" si="3"/>
        <v>56</v>
      </c>
      <c r="L28" s="65">
        <f>VLOOKUP($A28,'Return Data'!$B$7:$R$2843,17,0)</f>
        <v>18.455200000000001</v>
      </c>
      <c r="M28" s="66">
        <f t="shared" si="4"/>
        <v>24</v>
      </c>
      <c r="N28" s="65">
        <f>VLOOKUP($A28,'Return Data'!$B$7:$R$2843,14,0)</f>
        <v>10.9526</v>
      </c>
      <c r="O28" s="66">
        <f>RANK(N28,N$8:N$73,0)</f>
        <v>20</v>
      </c>
      <c r="P28" s="65">
        <f>VLOOKUP($A28,'Return Data'!$B$7:$R$2843,15,0)</f>
        <v>14.6311</v>
      </c>
      <c r="Q28" s="66">
        <f>RANK(P28,P$8:P$73,0)</f>
        <v>15</v>
      </c>
      <c r="R28" s="65">
        <f>VLOOKUP($A28,'Return Data'!$B$7:$R$2843,16,0)</f>
        <v>14.3201</v>
      </c>
      <c r="S28" s="67">
        <f t="shared" si="5"/>
        <v>28</v>
      </c>
    </row>
    <row r="29" spans="1:19" x14ac:dyDescent="0.3">
      <c r="A29" s="63" t="s">
        <v>288</v>
      </c>
      <c r="B29" s="64">
        <f>VLOOKUP($A29,'Return Data'!$B$7:$R$2843,3,0)</f>
        <v>44326</v>
      </c>
      <c r="C29" s="65">
        <f>VLOOKUP($A29,'Return Data'!$B$7:$R$2843,4,0)</f>
        <v>13.2585</v>
      </c>
      <c r="D29" s="65">
        <f>VLOOKUP($A29,'Return Data'!$B$7:$R$2843,10,0)</f>
        <v>4.0297999999999998</v>
      </c>
      <c r="E29" s="66">
        <f t="shared" si="0"/>
        <v>23</v>
      </c>
      <c r="F29" s="65">
        <f>VLOOKUP($A29,'Return Data'!$B$7:$R$2843,11,0)</f>
        <v>25.755199999999999</v>
      </c>
      <c r="G29" s="66">
        <f t="shared" si="1"/>
        <v>28</v>
      </c>
      <c r="H29" s="65">
        <f>VLOOKUP($A29,'Return Data'!$B$7:$R$2843,12,0)</f>
        <v>34.8752</v>
      </c>
      <c r="I29" s="66">
        <f t="shared" si="2"/>
        <v>38</v>
      </c>
      <c r="J29" s="65">
        <f>VLOOKUP($A29,'Return Data'!$B$7:$R$2843,13,0)</f>
        <v>66.664599999999993</v>
      </c>
      <c r="K29" s="66">
        <f t="shared" si="3"/>
        <v>32</v>
      </c>
      <c r="L29" s="65"/>
      <c r="M29" s="66"/>
      <c r="N29" s="65"/>
      <c r="O29" s="66"/>
      <c r="P29" s="65"/>
      <c r="Q29" s="66"/>
      <c r="R29" s="65">
        <f>VLOOKUP($A29,'Return Data'!$B$7:$R$2843,16,0)</f>
        <v>19.795200000000001</v>
      </c>
      <c r="S29" s="67">
        <f t="shared" si="5"/>
        <v>10</v>
      </c>
    </row>
    <row r="30" spans="1:19" x14ac:dyDescent="0.3">
      <c r="A30" s="63" t="s">
        <v>289</v>
      </c>
      <c r="B30" s="64">
        <f>VLOOKUP($A30,'Return Data'!$B$7:$R$2843,3,0)</f>
        <v>44326</v>
      </c>
      <c r="C30" s="65">
        <f>VLOOKUP($A30,'Return Data'!$B$7:$R$2843,4,0)</f>
        <v>23.325399999999998</v>
      </c>
      <c r="D30" s="65">
        <f>VLOOKUP($A30,'Return Data'!$B$7:$R$2843,10,0)</f>
        <v>-2.2593999999999999</v>
      </c>
      <c r="E30" s="66">
        <f t="shared" si="0"/>
        <v>60</v>
      </c>
      <c r="F30" s="65">
        <f>VLOOKUP($A30,'Return Data'!$B$7:$R$2843,11,0)</f>
        <v>20.8</v>
      </c>
      <c r="G30" s="66">
        <f t="shared" si="1"/>
        <v>49</v>
      </c>
      <c r="H30" s="65">
        <f>VLOOKUP($A30,'Return Data'!$B$7:$R$2843,12,0)</f>
        <v>38.282800000000002</v>
      </c>
      <c r="I30" s="66">
        <f t="shared" si="2"/>
        <v>28</v>
      </c>
      <c r="J30" s="65">
        <f>VLOOKUP($A30,'Return Data'!$B$7:$R$2843,13,0)</f>
        <v>71.4649</v>
      </c>
      <c r="K30" s="66">
        <f t="shared" si="3"/>
        <v>23</v>
      </c>
      <c r="L30" s="65">
        <f>VLOOKUP($A30,'Return Data'!$B$7:$R$2843,17,0)</f>
        <v>19.557300000000001</v>
      </c>
      <c r="M30" s="66">
        <f t="shared" ref="M30:M38" si="8">RANK(L30,L$8:L$73,0)</f>
        <v>19</v>
      </c>
      <c r="N30" s="65">
        <f>VLOOKUP($A30,'Return Data'!$B$7:$R$2843,14,0)</f>
        <v>12.1591</v>
      </c>
      <c r="O30" s="66">
        <f t="shared" ref="O30:O38" si="9">RANK(N30,N$8:N$73,0)</f>
        <v>14</v>
      </c>
      <c r="P30" s="65">
        <f>VLOOKUP($A30,'Return Data'!$B$7:$R$2843,15,0)</f>
        <v>16.2164</v>
      </c>
      <c r="Q30" s="66">
        <f>RANK(P30,P$8:P$73,0)</f>
        <v>7</v>
      </c>
      <c r="R30" s="65">
        <f>VLOOKUP($A30,'Return Data'!$B$7:$R$2843,16,0)</f>
        <v>6.6695000000000002</v>
      </c>
      <c r="S30" s="67">
        <f t="shared" si="5"/>
        <v>57</v>
      </c>
    </row>
    <row r="31" spans="1:19" x14ac:dyDescent="0.3">
      <c r="A31" s="63" t="s">
        <v>290</v>
      </c>
      <c r="B31" s="64">
        <f>VLOOKUP($A31,'Return Data'!$B$7:$R$2843,3,0)</f>
        <v>44326</v>
      </c>
      <c r="C31" s="65">
        <f>VLOOKUP($A31,'Return Data'!$B$7:$R$2843,4,0)</f>
        <v>60.268999999999998</v>
      </c>
      <c r="D31" s="65">
        <f>VLOOKUP($A31,'Return Data'!$B$7:$R$2843,10,0)</f>
        <v>2.8551000000000002</v>
      </c>
      <c r="E31" s="66">
        <f t="shared" si="0"/>
        <v>26</v>
      </c>
      <c r="F31" s="65">
        <f>VLOOKUP($A31,'Return Data'!$B$7:$R$2843,11,0)</f>
        <v>23.995000000000001</v>
      </c>
      <c r="G31" s="66">
        <f t="shared" si="1"/>
        <v>35</v>
      </c>
      <c r="H31" s="65">
        <f>VLOOKUP($A31,'Return Data'!$B$7:$R$2843,12,0)</f>
        <v>37.543900000000001</v>
      </c>
      <c r="I31" s="66">
        <f t="shared" si="2"/>
        <v>32</v>
      </c>
      <c r="J31" s="65">
        <f>VLOOKUP($A31,'Return Data'!$B$7:$R$2843,13,0)</f>
        <v>63.645499999999998</v>
      </c>
      <c r="K31" s="66">
        <f t="shared" si="3"/>
        <v>42</v>
      </c>
      <c r="L31" s="65">
        <f>VLOOKUP($A31,'Return Data'!$B$7:$R$2843,17,0)</f>
        <v>18.501100000000001</v>
      </c>
      <c r="M31" s="66">
        <f t="shared" si="8"/>
        <v>23</v>
      </c>
      <c r="N31" s="65">
        <f>VLOOKUP($A31,'Return Data'!$B$7:$R$2843,14,0)</f>
        <v>13.5832</v>
      </c>
      <c r="O31" s="66">
        <f t="shared" si="9"/>
        <v>9</v>
      </c>
      <c r="P31" s="65">
        <f>VLOOKUP($A31,'Return Data'!$B$7:$R$2843,15,0)</f>
        <v>15.411799999999999</v>
      </c>
      <c r="Q31" s="66">
        <f>RANK(P31,P$8:P$73,0)</f>
        <v>11</v>
      </c>
      <c r="R31" s="65">
        <f>VLOOKUP($A31,'Return Data'!$B$7:$R$2843,16,0)</f>
        <v>12.311</v>
      </c>
      <c r="S31" s="67">
        <f t="shared" si="5"/>
        <v>39</v>
      </c>
    </row>
    <row r="32" spans="1:19" x14ac:dyDescent="0.3">
      <c r="A32" s="63" t="s">
        <v>291</v>
      </c>
      <c r="B32" s="64">
        <f>VLOOKUP($A32,'Return Data'!$B$7:$R$2843,3,0)</f>
        <v>44326</v>
      </c>
      <c r="C32" s="65">
        <f>VLOOKUP($A32,'Return Data'!$B$7:$R$2843,4,0)</f>
        <v>68.481999999999999</v>
      </c>
      <c r="D32" s="65">
        <f>VLOOKUP($A32,'Return Data'!$B$7:$R$2843,10,0)</f>
        <v>2.9123999999999999</v>
      </c>
      <c r="E32" s="66">
        <f t="shared" si="0"/>
        <v>25</v>
      </c>
      <c r="F32" s="65">
        <f>VLOOKUP($A32,'Return Data'!$B$7:$R$2843,11,0)</f>
        <v>21.198499999999999</v>
      </c>
      <c r="G32" s="66">
        <f t="shared" si="1"/>
        <v>47</v>
      </c>
      <c r="H32" s="65">
        <f>VLOOKUP($A32,'Return Data'!$B$7:$R$2843,12,0)</f>
        <v>32.125599999999999</v>
      </c>
      <c r="I32" s="66">
        <f t="shared" si="2"/>
        <v>49</v>
      </c>
      <c r="J32" s="65">
        <f>VLOOKUP($A32,'Return Data'!$B$7:$R$2843,13,0)</f>
        <v>60.150599999999997</v>
      </c>
      <c r="K32" s="66">
        <f t="shared" si="3"/>
        <v>48</v>
      </c>
      <c r="L32" s="65">
        <f>VLOOKUP($A32,'Return Data'!$B$7:$R$2843,17,0)</f>
        <v>14.840999999999999</v>
      </c>
      <c r="M32" s="66">
        <f t="shared" si="8"/>
        <v>46</v>
      </c>
      <c r="N32" s="65">
        <f>VLOOKUP($A32,'Return Data'!$B$7:$R$2843,14,0)</f>
        <v>6.2906000000000004</v>
      </c>
      <c r="O32" s="66">
        <f t="shared" si="9"/>
        <v>43</v>
      </c>
      <c r="P32" s="65">
        <f>VLOOKUP($A32,'Return Data'!$B$7:$R$2843,15,0)</f>
        <v>13.034000000000001</v>
      </c>
      <c r="Q32" s="66">
        <f>RANK(P32,P$8:P$73,0)</f>
        <v>22</v>
      </c>
      <c r="R32" s="65">
        <f>VLOOKUP($A32,'Return Data'!$B$7:$R$2843,16,0)</f>
        <v>13.486000000000001</v>
      </c>
      <c r="S32" s="67">
        <f t="shared" si="5"/>
        <v>33</v>
      </c>
    </row>
    <row r="33" spans="1:19" x14ac:dyDescent="0.3">
      <c r="A33" s="63" t="s">
        <v>292</v>
      </c>
      <c r="B33" s="64">
        <f>VLOOKUP($A33,'Return Data'!$B$7:$R$2843,3,0)</f>
        <v>44326</v>
      </c>
      <c r="C33" s="65">
        <f>VLOOKUP($A33,'Return Data'!$B$7:$R$2843,4,0)</f>
        <v>82.800299999999993</v>
      </c>
      <c r="D33" s="65">
        <f>VLOOKUP($A33,'Return Data'!$B$7:$R$2843,10,0)</f>
        <v>-0.46760000000000002</v>
      </c>
      <c r="E33" s="66">
        <f t="shared" si="0"/>
        <v>52</v>
      </c>
      <c r="F33" s="65">
        <f>VLOOKUP($A33,'Return Data'!$B$7:$R$2843,11,0)</f>
        <v>16.176200000000001</v>
      </c>
      <c r="G33" s="66">
        <f t="shared" si="1"/>
        <v>62</v>
      </c>
      <c r="H33" s="65">
        <f>VLOOKUP($A33,'Return Data'!$B$7:$R$2843,12,0)</f>
        <v>29.5974</v>
      </c>
      <c r="I33" s="66">
        <f t="shared" si="2"/>
        <v>56</v>
      </c>
      <c r="J33" s="65">
        <f>VLOOKUP($A33,'Return Data'!$B$7:$R$2843,13,0)</f>
        <v>52.4101</v>
      </c>
      <c r="K33" s="66">
        <f t="shared" si="3"/>
        <v>60</v>
      </c>
      <c r="L33" s="65">
        <f>VLOOKUP($A33,'Return Data'!$B$7:$R$2843,17,0)</f>
        <v>13.853999999999999</v>
      </c>
      <c r="M33" s="66">
        <f t="shared" si="8"/>
        <v>50</v>
      </c>
      <c r="N33" s="65">
        <f>VLOOKUP($A33,'Return Data'!$B$7:$R$2843,14,0)</f>
        <v>7.9954999999999998</v>
      </c>
      <c r="O33" s="66">
        <f t="shared" si="9"/>
        <v>35</v>
      </c>
      <c r="P33" s="65">
        <f>VLOOKUP($A33,'Return Data'!$B$7:$R$2843,15,0)</f>
        <v>12.505800000000001</v>
      </c>
      <c r="Q33" s="66">
        <f>RANK(P33,P$8:P$73,0)</f>
        <v>24</v>
      </c>
      <c r="R33" s="65">
        <f>VLOOKUP($A33,'Return Data'!$B$7:$R$2843,16,0)</f>
        <v>9.4176000000000002</v>
      </c>
      <c r="S33" s="67">
        <f t="shared" si="5"/>
        <v>52</v>
      </c>
    </row>
    <row r="34" spans="1:19" x14ac:dyDescent="0.3">
      <c r="A34" s="63" t="s">
        <v>435</v>
      </c>
      <c r="B34" s="64">
        <f>VLOOKUP($A34,'Return Data'!$B$7:$R$2843,3,0)</f>
        <v>44326</v>
      </c>
      <c r="C34" s="65">
        <f>VLOOKUP($A34,'Return Data'!$B$7:$R$2843,4,0)</f>
        <v>15.282</v>
      </c>
      <c r="D34" s="65">
        <f>VLOOKUP($A34,'Return Data'!$B$7:$R$2843,10,0)</f>
        <v>3.2561</v>
      </c>
      <c r="E34" s="66">
        <f t="shared" si="0"/>
        <v>24</v>
      </c>
      <c r="F34" s="65">
        <f>VLOOKUP($A34,'Return Data'!$B$7:$R$2843,11,0)</f>
        <v>27.169799999999999</v>
      </c>
      <c r="G34" s="66">
        <f t="shared" si="1"/>
        <v>24</v>
      </c>
      <c r="H34" s="65">
        <f>VLOOKUP($A34,'Return Data'!$B$7:$R$2843,12,0)</f>
        <v>37.765000000000001</v>
      </c>
      <c r="I34" s="66">
        <f t="shared" si="2"/>
        <v>30</v>
      </c>
      <c r="J34" s="65">
        <f>VLOOKUP($A34,'Return Data'!$B$7:$R$2843,13,0)</f>
        <v>63.454300000000003</v>
      </c>
      <c r="K34" s="66">
        <f t="shared" si="3"/>
        <v>43</v>
      </c>
      <c r="L34" s="65">
        <f>VLOOKUP($A34,'Return Data'!$B$7:$R$2843,17,0)</f>
        <v>16.966000000000001</v>
      </c>
      <c r="M34" s="66">
        <f t="shared" si="8"/>
        <v>28</v>
      </c>
      <c r="N34" s="65">
        <f>VLOOKUP($A34,'Return Data'!$B$7:$R$2843,14,0)</f>
        <v>9.0566999999999993</v>
      </c>
      <c r="O34" s="66">
        <f t="shared" si="9"/>
        <v>27</v>
      </c>
      <c r="P34" s="65"/>
      <c r="Q34" s="66"/>
      <c r="R34" s="65">
        <f>VLOOKUP($A34,'Return Data'!$B$7:$R$2843,16,0)</f>
        <v>9.7426999999999992</v>
      </c>
      <c r="S34" s="67">
        <f t="shared" si="5"/>
        <v>51</v>
      </c>
    </row>
    <row r="35" spans="1:19" x14ac:dyDescent="0.3">
      <c r="A35" s="63" t="s">
        <v>294</v>
      </c>
      <c r="B35" s="64">
        <f>VLOOKUP($A35,'Return Data'!$B$7:$R$2843,3,0)</f>
        <v>44326</v>
      </c>
      <c r="C35" s="65">
        <f>VLOOKUP($A35,'Return Data'!$B$7:$R$2843,4,0)</f>
        <v>26.206</v>
      </c>
      <c r="D35" s="65">
        <f>VLOOKUP($A35,'Return Data'!$B$7:$R$2843,10,0)</f>
        <v>2.5194000000000001</v>
      </c>
      <c r="E35" s="66">
        <f t="shared" si="0"/>
        <v>30</v>
      </c>
      <c r="F35" s="65">
        <f>VLOOKUP($A35,'Return Data'!$B$7:$R$2843,11,0)</f>
        <v>24.814299999999999</v>
      </c>
      <c r="G35" s="66">
        <f t="shared" si="1"/>
        <v>32</v>
      </c>
      <c r="H35" s="65">
        <f>VLOOKUP($A35,'Return Data'!$B$7:$R$2843,12,0)</f>
        <v>42.625399999999999</v>
      </c>
      <c r="I35" s="66">
        <f t="shared" si="2"/>
        <v>20</v>
      </c>
      <c r="J35" s="65">
        <f>VLOOKUP($A35,'Return Data'!$B$7:$R$2843,13,0)</f>
        <v>77.235200000000006</v>
      </c>
      <c r="K35" s="66">
        <f t="shared" si="3"/>
        <v>17</v>
      </c>
      <c r="L35" s="65">
        <f>VLOOKUP($A35,'Return Data'!$B$7:$R$2843,17,0)</f>
        <v>24.1325</v>
      </c>
      <c r="M35" s="66">
        <f t="shared" si="8"/>
        <v>10</v>
      </c>
      <c r="N35" s="65">
        <f>VLOOKUP($A35,'Return Data'!$B$7:$R$2843,14,0)</f>
        <v>16.586500000000001</v>
      </c>
      <c r="O35" s="66">
        <f t="shared" si="9"/>
        <v>6</v>
      </c>
      <c r="P35" s="65"/>
      <c r="Q35" s="66"/>
      <c r="R35" s="65">
        <f>VLOOKUP($A35,'Return Data'!$B$7:$R$2843,16,0)</f>
        <v>19.651</v>
      </c>
      <c r="S35" s="67">
        <f t="shared" si="5"/>
        <v>11</v>
      </c>
    </row>
    <row r="36" spans="1:19" x14ac:dyDescent="0.3">
      <c r="A36" s="63" t="s">
        <v>295</v>
      </c>
      <c r="B36" s="64">
        <f>VLOOKUP($A36,'Return Data'!$B$7:$R$2843,3,0)</f>
        <v>44326</v>
      </c>
      <c r="C36" s="65">
        <f>VLOOKUP($A36,'Return Data'!$B$7:$R$2843,4,0)</f>
        <v>22.3201</v>
      </c>
      <c r="D36" s="65">
        <f>VLOOKUP($A36,'Return Data'!$B$7:$R$2843,10,0)</f>
        <v>0.75429999999999997</v>
      </c>
      <c r="E36" s="66">
        <f t="shared" si="0"/>
        <v>41</v>
      </c>
      <c r="F36" s="65">
        <f>VLOOKUP($A36,'Return Data'!$B$7:$R$2843,11,0)</f>
        <v>23.440999999999999</v>
      </c>
      <c r="G36" s="66">
        <f t="shared" si="1"/>
        <v>38</v>
      </c>
      <c r="H36" s="65">
        <f>VLOOKUP($A36,'Return Data'!$B$7:$R$2843,12,0)</f>
        <v>36.276800000000001</v>
      </c>
      <c r="I36" s="66">
        <f t="shared" si="2"/>
        <v>35</v>
      </c>
      <c r="J36" s="65">
        <f>VLOOKUP($A36,'Return Data'!$B$7:$R$2843,13,0)</f>
        <v>59.4099</v>
      </c>
      <c r="K36" s="66">
        <f t="shared" si="3"/>
        <v>50</v>
      </c>
      <c r="L36" s="65">
        <f>VLOOKUP($A36,'Return Data'!$B$7:$R$2843,17,0)</f>
        <v>16.368600000000001</v>
      </c>
      <c r="M36" s="66">
        <f t="shared" si="8"/>
        <v>32</v>
      </c>
      <c r="N36" s="65">
        <f>VLOOKUP($A36,'Return Data'!$B$7:$R$2843,14,0)</f>
        <v>7.2996999999999996</v>
      </c>
      <c r="O36" s="66">
        <f t="shared" si="9"/>
        <v>39</v>
      </c>
      <c r="P36" s="65">
        <f>VLOOKUP($A36,'Return Data'!$B$7:$R$2843,15,0)</f>
        <v>14.7912</v>
      </c>
      <c r="Q36" s="66">
        <f>RANK(P36,P$8:P$73,0)</f>
        <v>14</v>
      </c>
      <c r="R36" s="65">
        <f>VLOOKUP($A36,'Return Data'!$B$7:$R$2843,16,0)</f>
        <v>13.582800000000001</v>
      </c>
      <c r="S36" s="67">
        <f t="shared" si="5"/>
        <v>32</v>
      </c>
    </row>
    <row r="37" spans="1:19" x14ac:dyDescent="0.3">
      <c r="A37" s="63" t="s">
        <v>2018</v>
      </c>
      <c r="B37" s="64">
        <f>VLOOKUP($A37,'Return Data'!$B$7:$R$2843,3,0)</f>
        <v>44326</v>
      </c>
      <c r="C37" s="65">
        <f>VLOOKUP($A37,'Return Data'!$B$7:$R$2843,4,0)</f>
        <v>17.3751</v>
      </c>
      <c r="D37" s="65">
        <f>VLOOKUP($A37,'Return Data'!$B$7:$R$2843,10,0)</f>
        <v>-1.0168999999999999</v>
      </c>
      <c r="E37" s="66">
        <f t="shared" si="0"/>
        <v>56</v>
      </c>
      <c r="F37" s="65">
        <f>VLOOKUP($A37,'Return Data'!$B$7:$R$2843,11,0)</f>
        <v>18.947199999999999</v>
      </c>
      <c r="G37" s="66">
        <f t="shared" si="1"/>
        <v>55</v>
      </c>
      <c r="H37" s="65">
        <f>VLOOKUP($A37,'Return Data'!$B$7:$R$2843,12,0)</f>
        <v>27.7224</v>
      </c>
      <c r="I37" s="66">
        <f t="shared" si="2"/>
        <v>59</v>
      </c>
      <c r="J37" s="65">
        <f>VLOOKUP($A37,'Return Data'!$B$7:$R$2843,13,0)</f>
        <v>54.775500000000001</v>
      </c>
      <c r="K37" s="66">
        <f t="shared" si="3"/>
        <v>58</v>
      </c>
      <c r="L37" s="65">
        <f>VLOOKUP($A37,'Return Data'!$B$7:$R$2843,17,0)</f>
        <v>11.495900000000001</v>
      </c>
      <c r="M37" s="66">
        <f t="shared" si="8"/>
        <v>59</v>
      </c>
      <c r="N37" s="65">
        <f>VLOOKUP($A37,'Return Data'!$B$7:$R$2843,14,0)</f>
        <v>8.0716000000000001</v>
      </c>
      <c r="O37" s="66">
        <f t="shared" si="9"/>
        <v>33</v>
      </c>
      <c r="P37" s="65"/>
      <c r="Q37" s="66"/>
      <c r="R37" s="65">
        <f>VLOOKUP($A37,'Return Data'!$B$7:$R$2843,16,0)</f>
        <v>10.8475</v>
      </c>
      <c r="S37" s="67">
        <f t="shared" si="5"/>
        <v>46</v>
      </c>
    </row>
    <row r="38" spans="1:19" x14ac:dyDescent="0.3">
      <c r="A38" s="63" t="s">
        <v>296</v>
      </c>
      <c r="B38" s="64">
        <f>VLOOKUP($A38,'Return Data'!$B$7:$R$2843,3,0)</f>
        <v>44326</v>
      </c>
      <c r="C38" s="65">
        <f>VLOOKUP($A38,'Return Data'!$B$7:$R$2843,4,0)</f>
        <v>64.549599999999998</v>
      </c>
      <c r="D38" s="65">
        <f>VLOOKUP($A38,'Return Data'!$B$7:$R$2843,10,0)</f>
        <v>5.0537000000000001</v>
      </c>
      <c r="E38" s="66">
        <f t="shared" si="0"/>
        <v>19</v>
      </c>
      <c r="F38" s="65">
        <f>VLOOKUP($A38,'Return Data'!$B$7:$R$2843,11,0)</f>
        <v>30.040700000000001</v>
      </c>
      <c r="G38" s="66">
        <f t="shared" si="1"/>
        <v>15</v>
      </c>
      <c r="H38" s="65">
        <f>VLOOKUP($A38,'Return Data'!$B$7:$R$2843,12,0)</f>
        <v>45.425899999999999</v>
      </c>
      <c r="I38" s="66">
        <f t="shared" si="2"/>
        <v>12</v>
      </c>
      <c r="J38" s="65">
        <f>VLOOKUP($A38,'Return Data'!$B$7:$R$2843,13,0)</f>
        <v>71.601900000000001</v>
      </c>
      <c r="K38" s="66">
        <f t="shared" si="3"/>
        <v>22</v>
      </c>
      <c r="L38" s="65">
        <f>VLOOKUP($A38,'Return Data'!$B$7:$R$2843,17,0)</f>
        <v>9.8483999999999998</v>
      </c>
      <c r="M38" s="66">
        <f t="shared" si="8"/>
        <v>62</v>
      </c>
      <c r="N38" s="65">
        <f>VLOOKUP($A38,'Return Data'!$B$7:$R$2843,14,0)</f>
        <v>2.9310999999999998</v>
      </c>
      <c r="O38" s="66">
        <f t="shared" si="9"/>
        <v>49</v>
      </c>
      <c r="P38" s="65">
        <f>VLOOKUP($A38,'Return Data'!$B$7:$R$2843,15,0)</f>
        <v>8.1373999999999995</v>
      </c>
      <c r="Q38" s="66">
        <f>RANK(P38,P$8:P$73,0)</f>
        <v>39</v>
      </c>
      <c r="R38" s="65">
        <f>VLOOKUP($A38,'Return Data'!$B$7:$R$2843,16,0)</f>
        <v>12.660299999999999</v>
      </c>
      <c r="S38" s="67">
        <f t="shared" si="5"/>
        <v>38</v>
      </c>
    </row>
    <row r="39" spans="1:19" x14ac:dyDescent="0.3">
      <c r="A39" s="63" t="s">
        <v>297</v>
      </c>
      <c r="B39" s="64">
        <f>VLOOKUP($A39,'Return Data'!$B$7:$R$2843,3,0)</f>
        <v>44326</v>
      </c>
      <c r="C39" s="65">
        <f>VLOOKUP($A39,'Return Data'!$B$7:$R$2843,4,0)</f>
        <v>15.351000000000001</v>
      </c>
      <c r="D39" s="65">
        <f>VLOOKUP($A39,'Return Data'!$B$7:$R$2843,10,0)</f>
        <v>5.0984999999999996</v>
      </c>
      <c r="E39" s="66">
        <f t="shared" si="0"/>
        <v>18</v>
      </c>
      <c r="F39" s="65">
        <f>VLOOKUP($A39,'Return Data'!$B$7:$R$2843,11,0)</f>
        <v>22.548200000000001</v>
      </c>
      <c r="G39" s="66">
        <f t="shared" si="1"/>
        <v>41</v>
      </c>
      <c r="H39" s="65">
        <f>VLOOKUP($A39,'Return Data'!$B$7:$R$2843,12,0)</f>
        <v>31.911999999999999</v>
      </c>
      <c r="I39" s="66">
        <f t="shared" si="2"/>
        <v>50</v>
      </c>
      <c r="J39" s="65">
        <f>VLOOKUP($A39,'Return Data'!$B$7:$R$2843,13,0)</f>
        <v>72.305000000000007</v>
      </c>
      <c r="K39" s="66">
        <f t="shared" si="3"/>
        <v>21</v>
      </c>
      <c r="L39" s="65"/>
      <c r="M39" s="66"/>
      <c r="N39" s="65"/>
      <c r="O39" s="66"/>
      <c r="P39" s="65"/>
      <c r="Q39" s="66"/>
      <c r="R39" s="65">
        <f>VLOOKUP($A39,'Return Data'!$B$7:$R$2843,16,0)</f>
        <v>26.930800000000001</v>
      </c>
      <c r="S39" s="67">
        <f t="shared" si="5"/>
        <v>1</v>
      </c>
    </row>
    <row r="40" spans="1:19" x14ac:dyDescent="0.3">
      <c r="A40" s="63" t="s">
        <v>298</v>
      </c>
      <c r="B40" s="64">
        <f>VLOOKUP($A40,'Return Data'!$B$7:$R$2843,3,0)</f>
        <v>44326</v>
      </c>
      <c r="C40" s="65">
        <f>VLOOKUP($A40,'Return Data'!$B$7:$R$2843,4,0)</f>
        <v>19.59</v>
      </c>
      <c r="D40" s="65">
        <f>VLOOKUP($A40,'Return Data'!$B$7:$R$2843,10,0)</f>
        <v>4.5358000000000001</v>
      </c>
      <c r="E40" s="66">
        <f t="shared" ref="E40:E71" si="10">RANK(D40,D$8:D$73,0)</f>
        <v>21</v>
      </c>
      <c r="F40" s="65">
        <f>VLOOKUP($A40,'Return Data'!$B$7:$R$2843,11,0)</f>
        <v>28.712199999999999</v>
      </c>
      <c r="G40" s="66">
        <f t="shared" ref="G40:G71" si="11">RANK(F40,F$8:F$73,0)</f>
        <v>22</v>
      </c>
      <c r="H40" s="65">
        <f>VLOOKUP($A40,'Return Data'!$B$7:$R$2843,12,0)</f>
        <v>38.152299999999997</v>
      </c>
      <c r="I40" s="66">
        <f t="shared" ref="I40:I71" si="12">RANK(H40,H$8:H$73,0)</f>
        <v>29</v>
      </c>
      <c r="J40" s="65">
        <f>VLOOKUP($A40,'Return Data'!$B$7:$R$2843,13,0)</f>
        <v>68.879300000000001</v>
      </c>
      <c r="K40" s="66">
        <f t="shared" ref="K40:K71" si="13">RANK(J40,J$8:J$73,0)</f>
        <v>29</v>
      </c>
      <c r="L40" s="65">
        <f>VLOOKUP($A40,'Return Data'!$B$7:$R$2843,17,0)</f>
        <v>18.645700000000001</v>
      </c>
      <c r="M40" s="66">
        <f t="shared" ref="M40:M53" si="14">RANK(L40,L$8:L$73,0)</f>
        <v>21</v>
      </c>
      <c r="N40" s="65">
        <f>VLOOKUP($A40,'Return Data'!$B$7:$R$2843,14,0)</f>
        <v>11.4947</v>
      </c>
      <c r="O40" s="66">
        <f t="shared" ref="O40:O49" si="15">RANK(N40,N$8:N$73,0)</f>
        <v>17</v>
      </c>
      <c r="P40" s="65"/>
      <c r="Q40" s="66"/>
      <c r="R40" s="65">
        <f>VLOOKUP($A40,'Return Data'!$B$7:$R$2843,16,0)</f>
        <v>13.2182</v>
      </c>
      <c r="S40" s="67">
        <f t="shared" ref="S40:S71" si="16">RANK(R40,R$8:R$73,0)</f>
        <v>35</v>
      </c>
    </row>
    <row r="41" spans="1:19" x14ac:dyDescent="0.3">
      <c r="A41" s="63" t="s">
        <v>299</v>
      </c>
      <c r="B41" s="64">
        <f>VLOOKUP($A41,'Return Data'!$B$7:$R$2843,3,0)</f>
        <v>44326</v>
      </c>
      <c r="C41" s="65">
        <f>VLOOKUP($A41,'Return Data'!$B$7:$R$2843,4,0)</f>
        <v>745.05437983038598</v>
      </c>
      <c r="D41" s="65">
        <f>VLOOKUP($A41,'Return Data'!$B$7:$R$2843,10,0)</f>
        <v>-0.29339999999999999</v>
      </c>
      <c r="E41" s="66">
        <f t="shared" si="10"/>
        <v>48</v>
      </c>
      <c r="F41" s="65">
        <f>VLOOKUP($A41,'Return Data'!$B$7:$R$2843,11,0)</f>
        <v>21.279800000000002</v>
      </c>
      <c r="G41" s="66">
        <f t="shared" si="11"/>
        <v>46</v>
      </c>
      <c r="H41" s="65">
        <f>VLOOKUP($A41,'Return Data'!$B$7:$R$2843,12,0)</f>
        <v>34.901299999999999</v>
      </c>
      <c r="I41" s="66">
        <f t="shared" si="12"/>
        <v>37</v>
      </c>
      <c r="J41" s="65">
        <f>VLOOKUP($A41,'Return Data'!$B$7:$R$2843,13,0)</f>
        <v>65.390900000000002</v>
      </c>
      <c r="K41" s="66">
        <f t="shared" si="13"/>
        <v>37</v>
      </c>
      <c r="L41" s="65">
        <f>VLOOKUP($A41,'Return Data'!$B$7:$R$2843,17,0)</f>
        <v>15.662599999999999</v>
      </c>
      <c r="M41" s="66">
        <f t="shared" si="14"/>
        <v>37</v>
      </c>
      <c r="N41" s="65">
        <f>VLOOKUP($A41,'Return Data'!$B$7:$R$2843,14,0)</f>
        <v>7.8445</v>
      </c>
      <c r="O41" s="66">
        <f t="shared" si="15"/>
        <v>36</v>
      </c>
      <c r="P41" s="65">
        <f>VLOOKUP($A41,'Return Data'!$B$7:$R$2843,15,0)</f>
        <v>11.5472</v>
      </c>
      <c r="Q41" s="66">
        <f>RANK(P41,P$8:P$73,0)</f>
        <v>31</v>
      </c>
      <c r="R41" s="65">
        <f>VLOOKUP($A41,'Return Data'!$B$7:$R$2843,16,0)</f>
        <v>18.716699999999999</v>
      </c>
      <c r="S41" s="67">
        <f t="shared" si="16"/>
        <v>14</v>
      </c>
    </row>
    <row r="42" spans="1:19" x14ac:dyDescent="0.3">
      <c r="A42" s="63" t="s">
        <v>300</v>
      </c>
      <c r="B42" s="64">
        <f>VLOOKUP($A42,'Return Data'!$B$7:$R$2843,3,0)</f>
        <v>44326</v>
      </c>
      <c r="C42" s="65">
        <f>VLOOKUP($A42,'Return Data'!$B$7:$R$2843,4,0)</f>
        <v>406.4495015983</v>
      </c>
      <c r="D42" s="65">
        <f>VLOOKUP($A42,'Return Data'!$B$7:$R$2843,10,0)</f>
        <v>-0.31080000000000002</v>
      </c>
      <c r="E42" s="66">
        <f t="shared" si="10"/>
        <v>49</v>
      </c>
      <c r="F42" s="65">
        <f>VLOOKUP($A42,'Return Data'!$B$7:$R$2843,11,0)</f>
        <v>21.172899999999998</v>
      </c>
      <c r="G42" s="66">
        <f t="shared" si="11"/>
        <v>48</v>
      </c>
      <c r="H42" s="65">
        <f>VLOOKUP($A42,'Return Data'!$B$7:$R$2843,12,0)</f>
        <v>34.545099999999998</v>
      </c>
      <c r="I42" s="66">
        <f t="shared" si="12"/>
        <v>41</v>
      </c>
      <c r="J42" s="65">
        <f>VLOOKUP($A42,'Return Data'!$B$7:$R$2843,13,0)</f>
        <v>64.513400000000004</v>
      </c>
      <c r="K42" s="66">
        <f t="shared" si="13"/>
        <v>41</v>
      </c>
      <c r="L42" s="65">
        <f>VLOOKUP($A42,'Return Data'!$B$7:$R$2843,17,0)</f>
        <v>15.863200000000001</v>
      </c>
      <c r="M42" s="66">
        <f t="shared" si="14"/>
        <v>35</v>
      </c>
      <c r="N42" s="65">
        <f>VLOOKUP($A42,'Return Data'!$B$7:$R$2843,14,0)</f>
        <v>7.7363999999999997</v>
      </c>
      <c r="O42" s="66">
        <f t="shared" si="15"/>
        <v>37</v>
      </c>
      <c r="P42" s="65">
        <f>VLOOKUP($A42,'Return Data'!$B$7:$R$2843,15,0)</f>
        <v>14.565200000000001</v>
      </c>
      <c r="Q42" s="66">
        <f>RANK(P42,P$8:P$73,0)</f>
        <v>16</v>
      </c>
      <c r="R42" s="65">
        <f>VLOOKUP($A42,'Return Data'!$B$7:$R$2843,16,0)</f>
        <v>15.887700000000001</v>
      </c>
      <c r="S42" s="67">
        <f t="shared" si="16"/>
        <v>20</v>
      </c>
    </row>
    <row r="43" spans="1:19" x14ac:dyDescent="0.3">
      <c r="A43" s="63" t="s">
        <v>301</v>
      </c>
      <c r="B43" s="64">
        <f>VLOOKUP($A43,'Return Data'!$B$7:$R$2843,3,0)</f>
        <v>44326</v>
      </c>
      <c r="C43" s="65">
        <f>VLOOKUP($A43,'Return Data'!$B$7:$R$2843,4,0)</f>
        <v>184.77770000000001</v>
      </c>
      <c r="D43" s="65">
        <f>VLOOKUP($A43,'Return Data'!$B$7:$R$2843,10,0)</f>
        <v>23.6035</v>
      </c>
      <c r="E43" s="66">
        <f t="shared" si="10"/>
        <v>1</v>
      </c>
      <c r="F43" s="65">
        <f>VLOOKUP($A43,'Return Data'!$B$7:$R$2843,11,0)</f>
        <v>57.586599999999997</v>
      </c>
      <c r="G43" s="66">
        <f t="shared" si="11"/>
        <v>1</v>
      </c>
      <c r="H43" s="65">
        <f>VLOOKUP($A43,'Return Data'!$B$7:$R$2843,12,0)</f>
        <v>68.623400000000004</v>
      </c>
      <c r="I43" s="66">
        <f t="shared" si="12"/>
        <v>1</v>
      </c>
      <c r="J43" s="65">
        <f>VLOOKUP($A43,'Return Data'!$B$7:$R$2843,13,0)</f>
        <v>130.34870000000001</v>
      </c>
      <c r="K43" s="66">
        <f t="shared" si="13"/>
        <v>1</v>
      </c>
      <c r="L43" s="65">
        <f>VLOOKUP($A43,'Return Data'!$B$7:$R$2843,17,0)</f>
        <v>43.6128</v>
      </c>
      <c r="M43" s="66">
        <f t="shared" si="14"/>
        <v>1</v>
      </c>
      <c r="N43" s="65">
        <f>VLOOKUP($A43,'Return Data'!$B$7:$R$2843,14,0)</f>
        <v>26.6816</v>
      </c>
      <c r="O43" s="66">
        <f t="shared" si="15"/>
        <v>1</v>
      </c>
      <c r="P43" s="65">
        <f>VLOOKUP($A43,'Return Data'!$B$7:$R$2843,15,0)</f>
        <v>23.310099999999998</v>
      </c>
      <c r="Q43" s="66">
        <f>RANK(P43,P$8:P$73,0)</f>
        <v>3</v>
      </c>
      <c r="R43" s="65">
        <f>VLOOKUP($A43,'Return Data'!$B$7:$R$2843,16,0)</f>
        <v>14.805999999999999</v>
      </c>
      <c r="S43" s="67">
        <f t="shared" si="16"/>
        <v>26</v>
      </c>
    </row>
    <row r="44" spans="1:19" x14ac:dyDescent="0.3">
      <c r="A44" s="63" t="s">
        <v>302</v>
      </c>
      <c r="B44" s="64">
        <f>VLOOKUP($A44,'Return Data'!$B$7:$R$2843,3,0)</f>
        <v>44326</v>
      </c>
      <c r="C44" s="65">
        <f>VLOOKUP($A44,'Return Data'!$B$7:$R$2843,4,0)</f>
        <v>67.760000000000005</v>
      </c>
      <c r="D44" s="65">
        <f>VLOOKUP($A44,'Return Data'!$B$7:$R$2843,10,0)</f>
        <v>1.5435000000000001</v>
      </c>
      <c r="E44" s="66">
        <f t="shared" si="10"/>
        <v>36</v>
      </c>
      <c r="F44" s="65">
        <f>VLOOKUP($A44,'Return Data'!$B$7:$R$2843,11,0)</f>
        <v>26.370799999999999</v>
      </c>
      <c r="G44" s="66">
        <f t="shared" si="11"/>
        <v>27</v>
      </c>
      <c r="H44" s="65">
        <f>VLOOKUP($A44,'Return Data'!$B$7:$R$2843,12,0)</f>
        <v>41.846299999999999</v>
      </c>
      <c r="I44" s="66">
        <f t="shared" si="12"/>
        <v>22</v>
      </c>
      <c r="J44" s="65">
        <f>VLOOKUP($A44,'Return Data'!$B$7:$R$2843,13,0)</f>
        <v>69.995000000000005</v>
      </c>
      <c r="K44" s="66">
        <f t="shared" si="13"/>
        <v>27</v>
      </c>
      <c r="L44" s="65">
        <f>VLOOKUP($A44,'Return Data'!$B$7:$R$2843,17,0)</f>
        <v>12.627700000000001</v>
      </c>
      <c r="M44" s="66">
        <f t="shared" si="14"/>
        <v>55</v>
      </c>
      <c r="N44" s="65">
        <f>VLOOKUP($A44,'Return Data'!$B$7:$R$2843,14,0)</f>
        <v>8.8276000000000003</v>
      </c>
      <c r="O44" s="66">
        <f t="shared" si="15"/>
        <v>30</v>
      </c>
      <c r="P44" s="65">
        <f>VLOOKUP($A44,'Return Data'!$B$7:$R$2843,15,0)</f>
        <v>11.481299999999999</v>
      </c>
      <c r="Q44" s="66">
        <f>RANK(P44,P$8:P$73,0)</f>
        <v>32</v>
      </c>
      <c r="R44" s="65">
        <f>VLOOKUP($A44,'Return Data'!$B$7:$R$2843,16,0)</f>
        <v>16.509</v>
      </c>
      <c r="S44" s="67">
        <f t="shared" si="16"/>
        <v>19</v>
      </c>
    </row>
    <row r="45" spans="1:19" x14ac:dyDescent="0.3">
      <c r="A45" s="63" t="s">
        <v>373</v>
      </c>
      <c r="B45" s="64">
        <f>VLOOKUP($A45,'Return Data'!$B$7:$R$2843,3,0)</f>
        <v>44326</v>
      </c>
      <c r="C45" s="65">
        <f>VLOOKUP($A45,'Return Data'!$B$7:$R$2843,4,0)</f>
        <v>587.04238942996903</v>
      </c>
      <c r="D45" s="65">
        <f>VLOOKUP($A45,'Return Data'!$B$7:$R$2843,10,0)</f>
        <v>1.8821000000000001</v>
      </c>
      <c r="E45" s="66">
        <f t="shared" si="10"/>
        <v>33</v>
      </c>
      <c r="F45" s="65">
        <f>VLOOKUP($A45,'Return Data'!$B$7:$R$2843,11,0)</f>
        <v>26.959</v>
      </c>
      <c r="G45" s="66">
        <f t="shared" si="11"/>
        <v>25</v>
      </c>
      <c r="H45" s="65">
        <f>VLOOKUP($A45,'Return Data'!$B$7:$R$2843,12,0)</f>
        <v>32.203499999999998</v>
      </c>
      <c r="I45" s="66">
        <f t="shared" si="12"/>
        <v>48</v>
      </c>
      <c r="J45" s="65">
        <f>VLOOKUP($A45,'Return Data'!$B$7:$R$2843,13,0)</f>
        <v>65.085999999999999</v>
      </c>
      <c r="K45" s="66">
        <f t="shared" si="13"/>
        <v>39</v>
      </c>
      <c r="L45" s="65">
        <f>VLOOKUP($A45,'Return Data'!$B$7:$R$2843,17,0)</f>
        <v>16.803799999999999</v>
      </c>
      <c r="M45" s="66">
        <f t="shared" si="14"/>
        <v>30</v>
      </c>
      <c r="N45" s="65">
        <f>VLOOKUP($A45,'Return Data'!$B$7:$R$2843,14,0)</f>
        <v>10.2349</v>
      </c>
      <c r="O45" s="66">
        <f t="shared" si="15"/>
        <v>24</v>
      </c>
      <c r="P45" s="65">
        <f>VLOOKUP($A45,'Return Data'!$B$7:$R$2843,15,0)</f>
        <v>11.8916</v>
      </c>
      <c r="Q45" s="66">
        <f>RANK(P45,P$8:P$73,0)</f>
        <v>29</v>
      </c>
      <c r="R45" s="65">
        <f>VLOOKUP($A45,'Return Data'!$B$7:$R$2843,16,0)</f>
        <v>15.5786</v>
      </c>
      <c r="S45" s="67">
        <f t="shared" si="16"/>
        <v>21</v>
      </c>
    </row>
    <row r="46" spans="1:19" x14ac:dyDescent="0.3">
      <c r="A46" s="63" t="s">
        <v>304</v>
      </c>
      <c r="B46" s="64">
        <f>VLOOKUP($A46,'Return Data'!$B$7:$R$2843,3,0)</f>
        <v>44326</v>
      </c>
      <c r="C46" s="65">
        <f>VLOOKUP($A46,'Return Data'!$B$7:$R$2843,4,0)</f>
        <v>20.329999999999998</v>
      </c>
      <c r="D46" s="65">
        <f>VLOOKUP($A46,'Return Data'!$B$7:$R$2843,10,0)</f>
        <v>7.2443999999999997</v>
      </c>
      <c r="E46" s="66">
        <f t="shared" si="10"/>
        <v>14</v>
      </c>
      <c r="F46" s="65">
        <f>VLOOKUP($A46,'Return Data'!$B$7:$R$2843,11,0)</f>
        <v>29.963899999999999</v>
      </c>
      <c r="G46" s="66">
        <f t="shared" si="11"/>
        <v>16</v>
      </c>
      <c r="H46" s="65">
        <f>VLOOKUP($A46,'Return Data'!$B$7:$R$2843,12,0)</f>
        <v>43.893500000000003</v>
      </c>
      <c r="I46" s="66">
        <f t="shared" si="12"/>
        <v>17</v>
      </c>
      <c r="J46" s="65">
        <f>VLOOKUP($A46,'Return Data'!$B$7:$R$2843,13,0)</f>
        <v>83.141599999999997</v>
      </c>
      <c r="K46" s="66">
        <f t="shared" si="13"/>
        <v>14</v>
      </c>
      <c r="L46" s="65">
        <f>VLOOKUP($A46,'Return Data'!$B$7:$R$2843,17,0)</f>
        <v>24.361999999999998</v>
      </c>
      <c r="M46" s="66">
        <f t="shared" si="14"/>
        <v>9</v>
      </c>
      <c r="N46" s="65">
        <f>VLOOKUP($A46,'Return Data'!$B$7:$R$2843,14,0)</f>
        <v>14.6584</v>
      </c>
      <c r="O46" s="66">
        <f t="shared" si="15"/>
        <v>7</v>
      </c>
      <c r="P46" s="65"/>
      <c r="Q46" s="66"/>
      <c r="R46" s="65">
        <f>VLOOKUP($A46,'Return Data'!$B$7:$R$2843,16,0)</f>
        <v>14.887700000000001</v>
      </c>
      <c r="S46" s="67">
        <f t="shared" si="16"/>
        <v>25</v>
      </c>
    </row>
    <row r="47" spans="1:19" x14ac:dyDescent="0.3">
      <c r="A47" s="63" t="s">
        <v>305</v>
      </c>
      <c r="B47" s="64">
        <f>VLOOKUP($A47,'Return Data'!$B$7:$R$2843,3,0)</f>
        <v>44326</v>
      </c>
      <c r="C47" s="65">
        <f>VLOOKUP($A47,'Return Data'!$B$7:$R$2843,4,0)</f>
        <v>21.057400000000001</v>
      </c>
      <c r="D47" s="65">
        <f>VLOOKUP($A47,'Return Data'!$B$7:$R$2843,10,0)</f>
        <v>6.8414999999999999</v>
      </c>
      <c r="E47" s="66">
        <f t="shared" si="10"/>
        <v>16</v>
      </c>
      <c r="F47" s="65">
        <f>VLOOKUP($A47,'Return Data'!$B$7:$R$2843,11,0)</f>
        <v>29.1889</v>
      </c>
      <c r="G47" s="66">
        <f t="shared" si="11"/>
        <v>18</v>
      </c>
      <c r="H47" s="65">
        <f>VLOOKUP($A47,'Return Data'!$B$7:$R$2843,12,0)</f>
        <v>43.0627</v>
      </c>
      <c r="I47" s="66">
        <f t="shared" si="12"/>
        <v>18</v>
      </c>
      <c r="J47" s="65">
        <f>VLOOKUP($A47,'Return Data'!$B$7:$R$2843,13,0)</f>
        <v>83.136499999999998</v>
      </c>
      <c r="K47" s="66">
        <f t="shared" si="13"/>
        <v>15</v>
      </c>
      <c r="L47" s="65">
        <f>VLOOKUP($A47,'Return Data'!$B$7:$R$2843,17,0)</f>
        <v>24.749099999999999</v>
      </c>
      <c r="M47" s="66">
        <f t="shared" si="14"/>
        <v>8</v>
      </c>
      <c r="N47" s="65">
        <f>VLOOKUP($A47,'Return Data'!$B$7:$R$2843,14,0)</f>
        <v>13.5268</v>
      </c>
      <c r="O47" s="66">
        <f t="shared" si="15"/>
        <v>10</v>
      </c>
      <c r="P47" s="65">
        <f>VLOOKUP($A47,'Return Data'!$B$7:$R$2843,15,0)</f>
        <v>16.1296</v>
      </c>
      <c r="Q47" s="66">
        <f>RANK(P47,P$8:P$73,0)</f>
        <v>8</v>
      </c>
      <c r="R47" s="65">
        <f>VLOOKUP($A47,'Return Data'!$B$7:$R$2843,16,0)</f>
        <v>12.911799999999999</v>
      </c>
      <c r="S47" s="67">
        <f t="shared" si="16"/>
        <v>36</v>
      </c>
    </row>
    <row r="48" spans="1:19" x14ac:dyDescent="0.3">
      <c r="A48" s="63" t="s">
        <v>306</v>
      </c>
      <c r="B48" s="64">
        <f>VLOOKUP($A48,'Return Data'!$B$7:$R$2843,3,0)</f>
        <v>44326</v>
      </c>
      <c r="C48" s="65">
        <f>VLOOKUP($A48,'Return Data'!$B$7:$R$2843,4,0)</f>
        <v>19.896000000000001</v>
      </c>
      <c r="D48" s="65">
        <f>VLOOKUP($A48,'Return Data'!$B$7:$R$2843,10,0)</f>
        <v>7.2671000000000001</v>
      </c>
      <c r="E48" s="66">
        <f t="shared" si="10"/>
        <v>13</v>
      </c>
      <c r="F48" s="65">
        <f>VLOOKUP($A48,'Return Data'!$B$7:$R$2843,11,0)</f>
        <v>29.955100000000002</v>
      </c>
      <c r="G48" s="66">
        <f t="shared" si="11"/>
        <v>17</v>
      </c>
      <c r="H48" s="65">
        <f>VLOOKUP($A48,'Return Data'!$B$7:$R$2843,12,0)</f>
        <v>44.2</v>
      </c>
      <c r="I48" s="66">
        <f t="shared" si="12"/>
        <v>15</v>
      </c>
      <c r="J48" s="65">
        <f>VLOOKUP($A48,'Return Data'!$B$7:$R$2843,13,0)</f>
        <v>86.023899999999998</v>
      </c>
      <c r="K48" s="66">
        <f t="shared" si="13"/>
        <v>11</v>
      </c>
      <c r="L48" s="65">
        <f>VLOOKUP($A48,'Return Data'!$B$7:$R$2843,17,0)</f>
        <v>23.279699999999998</v>
      </c>
      <c r="M48" s="66">
        <f t="shared" si="14"/>
        <v>12</v>
      </c>
      <c r="N48" s="65">
        <f>VLOOKUP($A48,'Return Data'!$B$7:$R$2843,14,0)</f>
        <v>12.2636</v>
      </c>
      <c r="O48" s="66">
        <f t="shared" si="15"/>
        <v>13</v>
      </c>
      <c r="P48" s="65">
        <f>VLOOKUP($A48,'Return Data'!$B$7:$R$2843,15,0)</f>
        <v>14.9353</v>
      </c>
      <c r="Q48" s="66">
        <f>RANK(P48,P$8:P$73,0)</f>
        <v>12</v>
      </c>
      <c r="R48" s="65">
        <f>VLOOKUP($A48,'Return Data'!$B$7:$R$2843,16,0)</f>
        <v>11.7095</v>
      </c>
      <c r="S48" s="67">
        <f t="shared" si="16"/>
        <v>40</v>
      </c>
    </row>
    <row r="49" spans="1:19" x14ac:dyDescent="0.3">
      <c r="A49" s="63" t="s">
        <v>307</v>
      </c>
      <c r="B49" s="64">
        <f>VLOOKUP($A49,'Return Data'!$B$7:$R$2843,3,0)</f>
        <v>44326</v>
      </c>
      <c r="C49" s="65">
        <f>VLOOKUP($A49,'Return Data'!$B$7:$R$2843,4,0)</f>
        <v>22.1099</v>
      </c>
      <c r="D49" s="65">
        <f>VLOOKUP($A49,'Return Data'!$B$7:$R$2843,10,0)</f>
        <v>10.444000000000001</v>
      </c>
      <c r="E49" s="66">
        <f t="shared" si="10"/>
        <v>8</v>
      </c>
      <c r="F49" s="65">
        <f>VLOOKUP($A49,'Return Data'!$B$7:$R$2843,11,0)</f>
        <v>40.050400000000003</v>
      </c>
      <c r="G49" s="66">
        <f t="shared" si="11"/>
        <v>8</v>
      </c>
      <c r="H49" s="65">
        <f>VLOOKUP($A49,'Return Data'!$B$7:$R$2843,12,0)</f>
        <v>54.174799999999998</v>
      </c>
      <c r="I49" s="66">
        <f t="shared" si="12"/>
        <v>8</v>
      </c>
      <c r="J49" s="65">
        <f>VLOOKUP($A49,'Return Data'!$B$7:$R$2843,13,0)</f>
        <v>92.096299999999999</v>
      </c>
      <c r="K49" s="66">
        <f t="shared" si="13"/>
        <v>7</v>
      </c>
      <c r="L49" s="65">
        <f>VLOOKUP($A49,'Return Data'!$B$7:$R$2843,17,0)</f>
        <v>34.7027</v>
      </c>
      <c r="M49" s="66">
        <f t="shared" si="14"/>
        <v>4</v>
      </c>
      <c r="N49" s="65">
        <f>VLOOKUP($A49,'Return Data'!$B$7:$R$2843,14,0)</f>
        <v>18.184799999999999</v>
      </c>
      <c r="O49" s="66">
        <f t="shared" si="15"/>
        <v>4</v>
      </c>
      <c r="P49" s="65"/>
      <c r="Q49" s="66"/>
      <c r="R49" s="65">
        <f>VLOOKUP($A49,'Return Data'!$B$7:$R$2843,16,0)</f>
        <v>21.281199999999998</v>
      </c>
      <c r="S49" s="67">
        <f t="shared" si="16"/>
        <v>7</v>
      </c>
    </row>
    <row r="50" spans="1:19" x14ac:dyDescent="0.3">
      <c r="A50" s="63" t="s">
        <v>308</v>
      </c>
      <c r="B50" s="64">
        <f>VLOOKUP($A50,'Return Data'!$B$7:$R$2843,3,0)</f>
        <v>44326</v>
      </c>
      <c r="C50" s="65">
        <f>VLOOKUP($A50,'Return Data'!$B$7:$R$2843,4,0)</f>
        <v>14.856999999999999</v>
      </c>
      <c r="D50" s="65">
        <f>VLOOKUP($A50,'Return Data'!$B$7:$R$2843,10,0)</f>
        <v>2.7313000000000001</v>
      </c>
      <c r="E50" s="66">
        <f t="shared" si="10"/>
        <v>27</v>
      </c>
      <c r="F50" s="65">
        <f>VLOOKUP($A50,'Return Data'!$B$7:$R$2843,11,0)</f>
        <v>25.0716</v>
      </c>
      <c r="G50" s="66">
        <f t="shared" si="11"/>
        <v>31</v>
      </c>
      <c r="H50" s="65">
        <f>VLOOKUP($A50,'Return Data'!$B$7:$R$2843,12,0)</f>
        <v>39.979500000000002</v>
      </c>
      <c r="I50" s="66">
        <f t="shared" si="12"/>
        <v>24</v>
      </c>
      <c r="J50" s="65">
        <f>VLOOKUP($A50,'Return Data'!$B$7:$R$2843,13,0)</f>
        <v>72.569199999999995</v>
      </c>
      <c r="K50" s="66">
        <f t="shared" si="13"/>
        <v>20</v>
      </c>
      <c r="L50" s="65">
        <f>VLOOKUP($A50,'Return Data'!$B$7:$R$2843,17,0)</f>
        <v>21.0246</v>
      </c>
      <c r="M50" s="66">
        <f t="shared" si="14"/>
        <v>14</v>
      </c>
      <c r="N50" s="65"/>
      <c r="O50" s="66"/>
      <c r="P50" s="65"/>
      <c r="Q50" s="66"/>
      <c r="R50" s="65">
        <f>VLOOKUP($A50,'Return Data'!$B$7:$R$2843,16,0)</f>
        <v>15.0921</v>
      </c>
      <c r="S50" s="67">
        <f t="shared" si="16"/>
        <v>23</v>
      </c>
    </row>
    <row r="51" spans="1:19" x14ac:dyDescent="0.3">
      <c r="A51" s="63" t="s">
        <v>309</v>
      </c>
      <c r="B51" s="64">
        <f>VLOOKUP($A51,'Return Data'!$B$7:$R$2843,3,0)</f>
        <v>44326</v>
      </c>
      <c r="C51" s="65">
        <f>VLOOKUP($A51,'Return Data'!$B$7:$R$2843,4,0)</f>
        <v>13.6523</v>
      </c>
      <c r="D51" s="65">
        <f>VLOOKUP($A51,'Return Data'!$B$7:$R$2843,10,0)</f>
        <v>1.8486</v>
      </c>
      <c r="E51" s="66">
        <f t="shared" si="10"/>
        <v>34</v>
      </c>
      <c r="F51" s="65">
        <f>VLOOKUP($A51,'Return Data'!$B$7:$R$2843,11,0)</f>
        <v>23.725999999999999</v>
      </c>
      <c r="G51" s="66">
        <f t="shared" si="11"/>
        <v>36</v>
      </c>
      <c r="H51" s="65">
        <f>VLOOKUP($A51,'Return Data'!$B$7:$R$2843,12,0)</f>
        <v>33.688800000000001</v>
      </c>
      <c r="I51" s="66">
        <f t="shared" si="12"/>
        <v>43</v>
      </c>
      <c r="J51" s="65">
        <f>VLOOKUP($A51,'Return Data'!$B$7:$R$2843,13,0)</f>
        <v>60.343699999999998</v>
      </c>
      <c r="K51" s="66">
        <f t="shared" si="13"/>
        <v>47</v>
      </c>
      <c r="L51" s="65">
        <f>VLOOKUP($A51,'Return Data'!$B$7:$R$2843,17,0)</f>
        <v>17.954499999999999</v>
      </c>
      <c r="M51" s="66">
        <f t="shared" si="14"/>
        <v>25</v>
      </c>
      <c r="N51" s="65"/>
      <c r="O51" s="66"/>
      <c r="P51" s="65"/>
      <c r="Q51" s="66"/>
      <c r="R51" s="65">
        <f>VLOOKUP($A51,'Return Data'!$B$7:$R$2843,16,0)</f>
        <v>10.4815</v>
      </c>
      <c r="S51" s="67">
        <f t="shared" si="16"/>
        <v>48</v>
      </c>
    </row>
    <row r="52" spans="1:19" x14ac:dyDescent="0.3">
      <c r="A52" s="63" t="s">
        <v>310</v>
      </c>
      <c r="B52" s="64">
        <f>VLOOKUP($A52,'Return Data'!$B$7:$R$2843,3,0)</f>
        <v>44326</v>
      </c>
      <c r="C52" s="65">
        <f>VLOOKUP($A52,'Return Data'!$B$7:$R$2843,4,0)</f>
        <v>64.158000000000001</v>
      </c>
      <c r="D52" s="65">
        <f>VLOOKUP($A52,'Return Data'!$B$7:$R$2843,10,0)</f>
        <v>9.3658000000000001</v>
      </c>
      <c r="E52" s="66">
        <f t="shared" si="10"/>
        <v>9</v>
      </c>
      <c r="F52" s="65">
        <f>VLOOKUP($A52,'Return Data'!$B$7:$R$2843,11,0)</f>
        <v>31.297000000000001</v>
      </c>
      <c r="G52" s="66">
        <f t="shared" si="11"/>
        <v>13</v>
      </c>
      <c r="H52" s="65">
        <f>VLOOKUP($A52,'Return Data'!$B$7:$R$2843,12,0)</f>
        <v>51.03</v>
      </c>
      <c r="I52" s="66">
        <f t="shared" si="12"/>
        <v>10</v>
      </c>
      <c r="J52" s="65">
        <f>VLOOKUP($A52,'Return Data'!$B$7:$R$2843,13,0)</f>
        <v>87.508799999999994</v>
      </c>
      <c r="K52" s="66">
        <f t="shared" si="13"/>
        <v>10</v>
      </c>
      <c r="L52" s="65">
        <f>VLOOKUP($A52,'Return Data'!$B$7:$R$2843,17,0)</f>
        <v>36.089199999999998</v>
      </c>
      <c r="M52" s="66">
        <f t="shared" si="14"/>
        <v>3</v>
      </c>
      <c r="N52" s="65">
        <f>VLOOKUP($A52,'Return Data'!$B$7:$R$2843,14,0)</f>
        <v>22.802099999999999</v>
      </c>
      <c r="O52" s="66">
        <f>RANK(N52,N$8:N$73,0)</f>
        <v>3</v>
      </c>
      <c r="P52" s="65">
        <f>VLOOKUP($A52,'Return Data'!$B$7:$R$2843,15,0)</f>
        <v>23.445900000000002</v>
      </c>
      <c r="Q52" s="66">
        <f>RANK(P52,P$8:P$73,0)</f>
        <v>1</v>
      </c>
      <c r="R52" s="65">
        <f>VLOOKUP($A52,'Return Data'!$B$7:$R$2843,16,0)</f>
        <v>22.6052</v>
      </c>
      <c r="S52" s="67">
        <f t="shared" si="16"/>
        <v>4</v>
      </c>
    </row>
    <row r="53" spans="1:19" x14ac:dyDescent="0.3">
      <c r="A53" s="63" t="s">
        <v>311</v>
      </c>
      <c r="B53" s="64">
        <f>VLOOKUP($A53,'Return Data'!$B$7:$R$2843,3,0)</f>
        <v>44326</v>
      </c>
      <c r="C53" s="65">
        <f>VLOOKUP($A53,'Return Data'!$B$7:$R$2843,4,0)</f>
        <v>45.663699999999999</v>
      </c>
      <c r="D53" s="65">
        <f>VLOOKUP($A53,'Return Data'!$B$7:$R$2843,10,0)</f>
        <v>9.2917000000000005</v>
      </c>
      <c r="E53" s="66">
        <f t="shared" si="10"/>
        <v>10</v>
      </c>
      <c r="F53" s="65">
        <f>VLOOKUP($A53,'Return Data'!$B$7:$R$2843,11,0)</f>
        <v>31.444900000000001</v>
      </c>
      <c r="G53" s="66">
        <f t="shared" si="11"/>
        <v>11</v>
      </c>
      <c r="H53" s="65">
        <f>VLOOKUP($A53,'Return Data'!$B$7:$R$2843,12,0)</f>
        <v>49.347799999999999</v>
      </c>
      <c r="I53" s="66">
        <f t="shared" si="12"/>
        <v>11</v>
      </c>
      <c r="J53" s="65">
        <f>VLOOKUP($A53,'Return Data'!$B$7:$R$2843,13,0)</f>
        <v>85.616500000000002</v>
      </c>
      <c r="K53" s="66">
        <f t="shared" si="13"/>
        <v>12</v>
      </c>
      <c r="L53" s="65">
        <f>VLOOKUP($A53,'Return Data'!$B$7:$R$2843,17,0)</f>
        <v>38.725200000000001</v>
      </c>
      <c r="M53" s="66">
        <f t="shared" si="14"/>
        <v>2</v>
      </c>
      <c r="N53" s="65">
        <f>VLOOKUP($A53,'Return Data'!$B$7:$R$2843,14,0)</f>
        <v>24.1571</v>
      </c>
      <c r="O53" s="66">
        <f>RANK(N53,N$8:N$73,0)</f>
        <v>2</v>
      </c>
      <c r="P53" s="65">
        <f>VLOOKUP($A53,'Return Data'!$B$7:$R$2843,15,0)</f>
        <v>23.382899999999999</v>
      </c>
      <c r="Q53" s="66">
        <f>RANK(P53,P$8:P$73,0)</f>
        <v>2</v>
      </c>
      <c r="R53" s="65">
        <f>VLOOKUP($A53,'Return Data'!$B$7:$R$2843,16,0)</f>
        <v>23.7638</v>
      </c>
      <c r="S53" s="67">
        <f t="shared" si="16"/>
        <v>2</v>
      </c>
    </row>
    <row r="54" spans="1:19" x14ac:dyDescent="0.3">
      <c r="A54" s="63" t="s">
        <v>312</v>
      </c>
      <c r="B54" s="64">
        <f>VLOOKUP($A54,'Return Data'!$B$7:$R$2843,3,0)</f>
        <v>44326</v>
      </c>
      <c r="C54" s="65">
        <f>VLOOKUP($A54,'Return Data'!$B$7:$R$2843,4,0)</f>
        <v>13.2996</v>
      </c>
      <c r="D54" s="65">
        <f>VLOOKUP($A54,'Return Data'!$B$7:$R$2843,10,0)</f>
        <v>-1.8754999999999999</v>
      </c>
      <c r="E54" s="66">
        <f t="shared" si="10"/>
        <v>57</v>
      </c>
      <c r="F54" s="65">
        <f>VLOOKUP($A54,'Return Data'!$B$7:$R$2843,11,0)</f>
        <v>11.3086</v>
      </c>
      <c r="G54" s="66">
        <f t="shared" si="11"/>
        <v>66</v>
      </c>
      <c r="H54" s="65">
        <f>VLOOKUP($A54,'Return Data'!$B$7:$R$2843,12,0)</f>
        <v>19.3431</v>
      </c>
      <c r="I54" s="66">
        <f t="shared" si="12"/>
        <v>66</v>
      </c>
      <c r="J54" s="65">
        <f>VLOOKUP($A54,'Return Data'!$B$7:$R$2843,13,0)</f>
        <v>41.292700000000004</v>
      </c>
      <c r="K54" s="66">
        <f t="shared" si="13"/>
        <v>65</v>
      </c>
      <c r="L54" s="65"/>
      <c r="M54" s="66"/>
      <c r="N54" s="65"/>
      <c r="O54" s="66"/>
      <c r="P54" s="65"/>
      <c r="Q54" s="66"/>
      <c r="R54" s="65">
        <f>VLOOKUP($A54,'Return Data'!$B$7:$R$2843,16,0)</f>
        <v>13.2578</v>
      </c>
      <c r="S54" s="67">
        <f t="shared" si="16"/>
        <v>34</v>
      </c>
    </row>
    <row r="55" spans="1:19" x14ac:dyDescent="0.3">
      <c r="A55" s="63" t="s">
        <v>313</v>
      </c>
      <c r="B55" s="64">
        <f>VLOOKUP($A55,'Return Data'!$B$7:$R$2843,3,0)</f>
        <v>44326</v>
      </c>
      <c r="C55" s="65">
        <f>VLOOKUP($A55,'Return Data'!$B$7:$R$2843,4,0)</f>
        <v>122.83499999999999</v>
      </c>
      <c r="D55" s="65">
        <f>VLOOKUP($A55,'Return Data'!$B$7:$R$2843,10,0)</f>
        <v>-0.11940000000000001</v>
      </c>
      <c r="E55" s="66">
        <f t="shared" si="10"/>
        <v>46</v>
      </c>
      <c r="F55" s="65">
        <f>VLOOKUP($A55,'Return Data'!$B$7:$R$2843,11,0)</f>
        <v>21.9392</v>
      </c>
      <c r="G55" s="66">
        <f t="shared" si="11"/>
        <v>44</v>
      </c>
      <c r="H55" s="65">
        <f>VLOOKUP($A55,'Return Data'!$B$7:$R$2843,12,0)</f>
        <v>32.974400000000003</v>
      </c>
      <c r="I55" s="66">
        <f t="shared" si="12"/>
        <v>45</v>
      </c>
      <c r="J55" s="65">
        <f>VLOOKUP($A55,'Return Data'!$B$7:$R$2843,13,0)</f>
        <v>63.189</v>
      </c>
      <c r="K55" s="66">
        <f t="shared" si="13"/>
        <v>44</v>
      </c>
      <c r="L55" s="65">
        <f>VLOOKUP($A55,'Return Data'!$B$7:$R$2843,17,0)</f>
        <v>11.6938</v>
      </c>
      <c r="M55" s="66">
        <f t="shared" ref="M55:M73" si="17">RANK(L55,L$8:L$73,0)</f>
        <v>58</v>
      </c>
      <c r="N55" s="65">
        <f>VLOOKUP($A55,'Return Data'!$B$7:$R$2843,14,0)</f>
        <v>5.6475999999999997</v>
      </c>
      <c r="O55" s="66">
        <f>RANK(N55,N$8:N$73,0)</f>
        <v>45</v>
      </c>
      <c r="P55" s="65">
        <f>VLOOKUP($A55,'Return Data'!$B$7:$R$2843,15,0)</f>
        <v>11.119899999999999</v>
      </c>
      <c r="Q55" s="66">
        <f>RANK(P55,P$8:P$73,0)</f>
        <v>36</v>
      </c>
      <c r="R55" s="65">
        <f>VLOOKUP($A55,'Return Data'!$B$7:$R$2843,16,0)</f>
        <v>14.9246</v>
      </c>
      <c r="S55" s="67">
        <f t="shared" si="16"/>
        <v>24</v>
      </c>
    </row>
    <row r="56" spans="1:19" x14ac:dyDescent="0.3">
      <c r="A56" s="63" t="s">
        <v>314</v>
      </c>
      <c r="B56" s="64">
        <f>VLOOKUP($A56,'Return Data'!$B$7:$R$2843,3,0)</f>
        <v>44326</v>
      </c>
      <c r="C56" s="65">
        <f>VLOOKUP($A56,'Return Data'!$B$7:$R$2843,4,0)</f>
        <v>13.239800000000001</v>
      </c>
      <c r="D56" s="65">
        <f>VLOOKUP($A56,'Return Data'!$B$7:$R$2843,10,0)</f>
        <v>13.693199999999999</v>
      </c>
      <c r="E56" s="66">
        <f t="shared" si="10"/>
        <v>5</v>
      </c>
      <c r="F56" s="65">
        <f>VLOOKUP($A56,'Return Data'!$B$7:$R$2843,11,0)</f>
        <v>46.751800000000003</v>
      </c>
      <c r="G56" s="66">
        <f t="shared" si="11"/>
        <v>6</v>
      </c>
      <c r="H56" s="65">
        <f>VLOOKUP($A56,'Return Data'!$B$7:$R$2843,12,0)</f>
        <v>61.634399999999999</v>
      </c>
      <c r="I56" s="66">
        <f t="shared" si="12"/>
        <v>5</v>
      </c>
      <c r="J56" s="65">
        <f>VLOOKUP($A56,'Return Data'!$B$7:$R$2843,13,0)</f>
        <v>100.5787</v>
      </c>
      <c r="K56" s="66">
        <f t="shared" si="13"/>
        <v>6</v>
      </c>
      <c r="L56" s="65">
        <f>VLOOKUP($A56,'Return Data'!$B$7:$R$2843,17,0)</f>
        <v>14.969900000000001</v>
      </c>
      <c r="M56" s="66">
        <f t="shared" si="17"/>
        <v>45</v>
      </c>
      <c r="N56" s="65">
        <f>VLOOKUP($A56,'Return Data'!$B$7:$R$2843,14,0)</f>
        <v>-0.2087</v>
      </c>
      <c r="O56" s="66">
        <f>RANK(N56,N$8:N$73,0)</f>
        <v>52</v>
      </c>
      <c r="P56" s="65"/>
      <c r="Q56" s="66"/>
      <c r="R56" s="65">
        <f>VLOOKUP($A56,'Return Data'!$B$7:$R$2843,16,0)</f>
        <v>6.4695999999999998</v>
      </c>
      <c r="S56" s="67">
        <f t="shared" si="16"/>
        <v>58</v>
      </c>
    </row>
    <row r="57" spans="1:19" x14ac:dyDescent="0.3">
      <c r="A57" s="63" t="s">
        <v>315</v>
      </c>
      <c r="B57" s="64">
        <f>VLOOKUP($A57,'Return Data'!$B$7:$R$2843,3,0)</f>
        <v>44326</v>
      </c>
      <c r="C57" s="65">
        <f>VLOOKUP($A57,'Return Data'!$B$7:$R$2843,4,0)</f>
        <v>11.4297</v>
      </c>
      <c r="D57" s="65">
        <f>VLOOKUP($A57,'Return Data'!$B$7:$R$2843,10,0)</f>
        <v>14.7387</v>
      </c>
      <c r="E57" s="66">
        <f t="shared" si="10"/>
        <v>4</v>
      </c>
      <c r="F57" s="65">
        <f>VLOOKUP($A57,'Return Data'!$B$7:$R$2843,11,0)</f>
        <v>47.976399999999998</v>
      </c>
      <c r="G57" s="66">
        <f t="shared" si="11"/>
        <v>4</v>
      </c>
      <c r="H57" s="65">
        <f>VLOOKUP($A57,'Return Data'!$B$7:$R$2843,12,0)</f>
        <v>63.810299999999998</v>
      </c>
      <c r="I57" s="66">
        <f t="shared" si="12"/>
        <v>4</v>
      </c>
      <c r="J57" s="65">
        <f>VLOOKUP($A57,'Return Data'!$B$7:$R$2843,13,0)</f>
        <v>104.31699999999999</v>
      </c>
      <c r="K57" s="66">
        <f t="shared" si="13"/>
        <v>4</v>
      </c>
      <c r="L57" s="65">
        <f>VLOOKUP($A57,'Return Data'!$B$7:$R$2843,17,0)</f>
        <v>16.040800000000001</v>
      </c>
      <c r="M57" s="66">
        <f t="shared" si="17"/>
        <v>33</v>
      </c>
      <c r="N57" s="65">
        <f>VLOOKUP($A57,'Return Data'!$B$7:$R$2843,14,0)</f>
        <v>0.12909999999999999</v>
      </c>
      <c r="O57" s="66">
        <f>RANK(N57,N$8:N$73,0)</f>
        <v>51</v>
      </c>
      <c r="P57" s="65"/>
      <c r="Q57" s="66"/>
      <c r="R57" s="65">
        <f>VLOOKUP($A57,'Return Data'!$B$7:$R$2843,16,0)</f>
        <v>3.2873000000000001</v>
      </c>
      <c r="S57" s="67">
        <f t="shared" si="16"/>
        <v>64</v>
      </c>
    </row>
    <row r="58" spans="1:19" x14ac:dyDescent="0.3">
      <c r="A58" s="63" t="s">
        <v>316</v>
      </c>
      <c r="B58" s="64">
        <f>VLOOKUP($A58,'Return Data'!$B$7:$R$2843,3,0)</f>
        <v>44326</v>
      </c>
      <c r="C58" s="65">
        <f>VLOOKUP($A58,'Return Data'!$B$7:$R$2843,4,0)</f>
        <v>10.4659</v>
      </c>
      <c r="D58" s="65">
        <f>VLOOKUP($A58,'Return Data'!$B$7:$R$2843,10,0)</f>
        <v>16.593499999999999</v>
      </c>
      <c r="E58" s="66">
        <f t="shared" si="10"/>
        <v>2</v>
      </c>
      <c r="F58" s="65">
        <f>VLOOKUP($A58,'Return Data'!$B$7:$R$2843,11,0)</f>
        <v>51.263199999999998</v>
      </c>
      <c r="G58" s="66">
        <f t="shared" si="11"/>
        <v>3</v>
      </c>
      <c r="H58" s="65">
        <f>VLOOKUP($A58,'Return Data'!$B$7:$R$2843,12,0)</f>
        <v>65.361599999999996</v>
      </c>
      <c r="I58" s="66">
        <f t="shared" si="12"/>
        <v>3</v>
      </c>
      <c r="J58" s="65">
        <f>VLOOKUP($A58,'Return Data'!$B$7:$R$2843,13,0)</f>
        <v>108.93770000000001</v>
      </c>
      <c r="K58" s="66">
        <f t="shared" si="13"/>
        <v>2</v>
      </c>
      <c r="L58" s="65">
        <f>VLOOKUP($A58,'Return Data'!$B$7:$R$2843,17,0)</f>
        <v>15.9293</v>
      </c>
      <c r="M58" s="66">
        <f t="shared" si="17"/>
        <v>34</v>
      </c>
      <c r="N58" s="65"/>
      <c r="O58" s="66"/>
      <c r="P58" s="65"/>
      <c r="Q58" s="66"/>
      <c r="R58" s="65">
        <f>VLOOKUP($A58,'Return Data'!$B$7:$R$2843,16,0)</f>
        <v>1.2670999999999999</v>
      </c>
      <c r="S58" s="67">
        <f t="shared" si="16"/>
        <v>66</v>
      </c>
    </row>
    <row r="59" spans="1:19" x14ac:dyDescent="0.3">
      <c r="A59" s="63" t="s">
        <v>317</v>
      </c>
      <c r="B59" s="64">
        <f>VLOOKUP($A59,'Return Data'!$B$7:$R$2843,3,0)</f>
        <v>44326</v>
      </c>
      <c r="C59" s="65">
        <f>VLOOKUP($A59,'Return Data'!$B$7:$R$2843,4,0)</f>
        <v>11.3758</v>
      </c>
      <c r="D59" s="65">
        <f>VLOOKUP($A59,'Return Data'!$B$7:$R$2843,10,0)</f>
        <v>16.297899999999998</v>
      </c>
      <c r="E59" s="66">
        <f t="shared" si="10"/>
        <v>3</v>
      </c>
      <c r="F59" s="65">
        <f>VLOOKUP($A59,'Return Data'!$B$7:$R$2843,11,0)</f>
        <v>51.762300000000003</v>
      </c>
      <c r="G59" s="66">
        <f t="shared" si="11"/>
        <v>2</v>
      </c>
      <c r="H59" s="65">
        <f>VLOOKUP($A59,'Return Data'!$B$7:$R$2843,12,0)</f>
        <v>66.519800000000004</v>
      </c>
      <c r="I59" s="66">
        <f t="shared" si="12"/>
        <v>2</v>
      </c>
      <c r="J59" s="65">
        <f>VLOOKUP($A59,'Return Data'!$B$7:$R$2843,13,0)</f>
        <v>108.3098</v>
      </c>
      <c r="K59" s="66">
        <f t="shared" si="13"/>
        <v>3</v>
      </c>
      <c r="L59" s="65">
        <f>VLOOKUP($A59,'Return Data'!$B$7:$R$2843,17,0)</f>
        <v>16.988800000000001</v>
      </c>
      <c r="M59" s="66">
        <f t="shared" si="17"/>
        <v>27</v>
      </c>
      <c r="N59" s="65">
        <f>VLOOKUP($A59,'Return Data'!$B$7:$R$2843,14,0)</f>
        <v>1.1894</v>
      </c>
      <c r="O59" s="66">
        <f>RANK(N59,N$8:N$73,0)</f>
        <v>50</v>
      </c>
      <c r="P59" s="65"/>
      <c r="Q59" s="66"/>
      <c r="R59" s="65">
        <f>VLOOKUP($A59,'Return Data'!$B$7:$R$2843,16,0)</f>
        <v>3.4054000000000002</v>
      </c>
      <c r="S59" s="67">
        <f t="shared" si="16"/>
        <v>61</v>
      </c>
    </row>
    <row r="60" spans="1:19" x14ac:dyDescent="0.3">
      <c r="A60" s="63" t="s">
        <v>318</v>
      </c>
      <c r="B60" s="64">
        <f>VLOOKUP($A60,'Return Data'!$B$7:$R$2843,3,0)</f>
        <v>44326</v>
      </c>
      <c r="C60" s="65">
        <f>VLOOKUP($A60,'Return Data'!$B$7:$R$2843,4,0)</f>
        <v>11.0846</v>
      </c>
      <c r="D60" s="65">
        <f>VLOOKUP($A60,'Return Data'!$B$7:$R$2843,10,0)</f>
        <v>13.358000000000001</v>
      </c>
      <c r="E60" s="66">
        <f t="shared" si="10"/>
        <v>6</v>
      </c>
      <c r="F60" s="65">
        <f>VLOOKUP($A60,'Return Data'!$B$7:$R$2843,11,0)</f>
        <v>47.29</v>
      </c>
      <c r="G60" s="66">
        <f t="shared" si="11"/>
        <v>5</v>
      </c>
      <c r="H60" s="65">
        <f>VLOOKUP($A60,'Return Data'!$B$7:$R$2843,12,0)</f>
        <v>59.667499999999997</v>
      </c>
      <c r="I60" s="66">
        <f t="shared" si="12"/>
        <v>6</v>
      </c>
      <c r="J60" s="65">
        <f>VLOOKUP($A60,'Return Data'!$B$7:$R$2843,13,0)</f>
        <v>103.4058</v>
      </c>
      <c r="K60" s="66">
        <f t="shared" si="13"/>
        <v>5</v>
      </c>
      <c r="L60" s="65">
        <f>VLOOKUP($A60,'Return Data'!$B$7:$R$2843,17,0)</f>
        <v>15.6096</v>
      </c>
      <c r="M60" s="66">
        <f t="shared" si="17"/>
        <v>38</v>
      </c>
      <c r="N60" s="65"/>
      <c r="O60" s="66"/>
      <c r="P60" s="65"/>
      <c r="Q60" s="66"/>
      <c r="R60" s="65">
        <f>VLOOKUP($A60,'Return Data'!$B$7:$R$2843,16,0)</f>
        <v>3.3548</v>
      </c>
      <c r="S60" s="67">
        <f t="shared" si="16"/>
        <v>63</v>
      </c>
    </row>
    <row r="61" spans="1:19" x14ac:dyDescent="0.3">
      <c r="A61" s="63" t="s">
        <v>319</v>
      </c>
      <c r="B61" s="64">
        <f>VLOOKUP($A61,'Return Data'!$B$7:$R$2843,3,0)</f>
        <v>44326</v>
      </c>
      <c r="C61" s="65">
        <f>VLOOKUP($A61,'Return Data'!$B$7:$R$2843,4,0)</f>
        <v>19.586200000000002</v>
      </c>
      <c r="D61" s="65">
        <f>VLOOKUP($A61,'Return Data'!$B$7:$R$2843,10,0)</f>
        <v>1.0765</v>
      </c>
      <c r="E61" s="66">
        <f t="shared" si="10"/>
        <v>39</v>
      </c>
      <c r="F61" s="65">
        <f>VLOOKUP($A61,'Return Data'!$B$7:$R$2843,11,0)</f>
        <v>22.326599999999999</v>
      </c>
      <c r="G61" s="66">
        <f t="shared" si="11"/>
        <v>43</v>
      </c>
      <c r="H61" s="65">
        <f>VLOOKUP($A61,'Return Data'!$B$7:$R$2843,12,0)</f>
        <v>33.3874</v>
      </c>
      <c r="I61" s="66">
        <f t="shared" si="12"/>
        <v>44</v>
      </c>
      <c r="J61" s="65">
        <f>VLOOKUP($A61,'Return Data'!$B$7:$R$2843,13,0)</f>
        <v>65.632400000000004</v>
      </c>
      <c r="K61" s="66">
        <f t="shared" si="13"/>
        <v>36</v>
      </c>
      <c r="L61" s="65">
        <f>VLOOKUP($A61,'Return Data'!$B$7:$R$2843,17,0)</f>
        <v>17.2818</v>
      </c>
      <c r="M61" s="66">
        <f t="shared" si="17"/>
        <v>26</v>
      </c>
      <c r="N61" s="65">
        <f>VLOOKUP($A61,'Return Data'!$B$7:$R$2843,14,0)</f>
        <v>10.297599999999999</v>
      </c>
      <c r="O61" s="66">
        <f>RANK(N61,N$8:N$73,0)</f>
        <v>22</v>
      </c>
      <c r="P61" s="65"/>
      <c r="Q61" s="66"/>
      <c r="R61" s="65">
        <f>VLOOKUP($A61,'Return Data'!$B$7:$R$2843,16,0)</f>
        <v>13.9732</v>
      </c>
      <c r="S61" s="67">
        <f t="shared" si="16"/>
        <v>29</v>
      </c>
    </row>
    <row r="62" spans="1:19" x14ac:dyDescent="0.3">
      <c r="A62" s="63" t="s">
        <v>320</v>
      </c>
      <c r="B62" s="64">
        <f>VLOOKUP($A62,'Return Data'!$B$7:$R$2843,3,0)</f>
        <v>44326</v>
      </c>
      <c r="C62" s="65">
        <f>VLOOKUP($A62,'Return Data'!$B$7:$R$2843,4,0)</f>
        <v>18.0059</v>
      </c>
      <c r="D62" s="65">
        <f>VLOOKUP($A62,'Return Data'!$B$7:$R$2843,10,0)</f>
        <v>1.7304999999999999</v>
      </c>
      <c r="E62" s="66">
        <f t="shared" si="10"/>
        <v>35</v>
      </c>
      <c r="F62" s="65">
        <f>VLOOKUP($A62,'Return Data'!$B$7:$R$2843,11,0)</f>
        <v>23.5608</v>
      </c>
      <c r="G62" s="66">
        <f t="shared" si="11"/>
        <v>37</v>
      </c>
      <c r="H62" s="65">
        <f>VLOOKUP($A62,'Return Data'!$B$7:$R$2843,12,0)</f>
        <v>34.590299999999999</v>
      </c>
      <c r="I62" s="66">
        <f t="shared" si="12"/>
        <v>40</v>
      </c>
      <c r="J62" s="65">
        <f>VLOOKUP($A62,'Return Data'!$B$7:$R$2843,13,0)</f>
        <v>67.640199999999993</v>
      </c>
      <c r="K62" s="66">
        <f t="shared" si="13"/>
        <v>31</v>
      </c>
      <c r="L62" s="65">
        <f>VLOOKUP($A62,'Return Data'!$B$7:$R$2843,17,0)</f>
        <v>16.551600000000001</v>
      </c>
      <c r="M62" s="66">
        <f t="shared" si="17"/>
        <v>31</v>
      </c>
      <c r="N62" s="65">
        <f>VLOOKUP($A62,'Return Data'!$B$7:$R$2843,14,0)</f>
        <v>9.9901999999999997</v>
      </c>
      <c r="O62" s="66">
        <f>RANK(N62,N$8:N$73,0)</f>
        <v>25</v>
      </c>
      <c r="P62" s="65">
        <f>VLOOKUP($A62,'Return Data'!$B$7:$R$2843,15,0)</f>
        <v>13.7682</v>
      </c>
      <c r="Q62" s="66">
        <f>RANK(P62,P$8:P$73,0)</f>
        <v>19</v>
      </c>
      <c r="R62" s="65">
        <f>VLOOKUP($A62,'Return Data'!$B$7:$R$2843,16,0)</f>
        <v>10.0715</v>
      </c>
      <c r="S62" s="67">
        <f t="shared" si="16"/>
        <v>50</v>
      </c>
    </row>
    <row r="63" spans="1:19" x14ac:dyDescent="0.3">
      <c r="A63" s="63" t="s">
        <v>321</v>
      </c>
      <c r="B63" s="64">
        <f>VLOOKUP($A63,'Return Data'!$B$7:$R$2843,3,0)</f>
        <v>44326</v>
      </c>
      <c r="C63" s="65">
        <f>VLOOKUP($A63,'Return Data'!$B$7:$R$2843,4,0)</f>
        <v>12.868600000000001</v>
      </c>
      <c r="D63" s="65">
        <f>VLOOKUP($A63,'Return Data'!$B$7:$R$2843,10,0)</f>
        <v>11.736700000000001</v>
      </c>
      <c r="E63" s="66">
        <f t="shared" si="10"/>
        <v>7</v>
      </c>
      <c r="F63" s="65">
        <f>VLOOKUP($A63,'Return Data'!$B$7:$R$2843,11,0)</f>
        <v>46.749400000000001</v>
      </c>
      <c r="G63" s="66">
        <f t="shared" si="11"/>
        <v>7</v>
      </c>
      <c r="H63" s="65">
        <f>VLOOKUP($A63,'Return Data'!$B$7:$R$2843,12,0)</f>
        <v>59.519500000000001</v>
      </c>
      <c r="I63" s="66">
        <f t="shared" si="12"/>
        <v>7</v>
      </c>
      <c r="J63" s="65">
        <f>VLOOKUP($A63,'Return Data'!$B$7:$R$2843,13,0)</f>
        <v>91.899699999999996</v>
      </c>
      <c r="K63" s="66">
        <f t="shared" si="13"/>
        <v>8</v>
      </c>
      <c r="L63" s="65">
        <f>VLOOKUP($A63,'Return Data'!$B$7:$R$2843,17,0)</f>
        <v>15.529500000000001</v>
      </c>
      <c r="M63" s="66">
        <f t="shared" si="17"/>
        <v>39</v>
      </c>
      <c r="N63" s="65"/>
      <c r="O63" s="66"/>
      <c r="P63" s="65"/>
      <c r="Q63" s="66"/>
      <c r="R63" s="65">
        <f>VLOOKUP($A63,'Return Data'!$B$7:$R$2843,16,0)</f>
        <v>9.1995000000000005</v>
      </c>
      <c r="S63" s="67">
        <f t="shared" si="16"/>
        <v>53</v>
      </c>
    </row>
    <row r="64" spans="1:19" x14ac:dyDescent="0.3">
      <c r="A64" s="63" t="s">
        <v>322</v>
      </c>
      <c r="B64" s="64">
        <f>VLOOKUP($A64,'Return Data'!$B$7:$R$2843,3,0)</f>
        <v>44326</v>
      </c>
      <c r="C64" s="65">
        <f>VLOOKUP($A64,'Return Data'!$B$7:$R$2843,4,0)</f>
        <v>23.462800000000001</v>
      </c>
      <c r="D64" s="65">
        <f>VLOOKUP($A64,'Return Data'!$B$7:$R$2843,10,0)</f>
        <v>-2.2839</v>
      </c>
      <c r="E64" s="66">
        <f t="shared" si="10"/>
        <v>61</v>
      </c>
      <c r="F64" s="65">
        <f>VLOOKUP($A64,'Return Data'!$B$7:$R$2843,11,0)</f>
        <v>19.361599999999999</v>
      </c>
      <c r="G64" s="66">
        <f t="shared" si="11"/>
        <v>54</v>
      </c>
      <c r="H64" s="65">
        <f>VLOOKUP($A64,'Return Data'!$B$7:$R$2843,12,0)</f>
        <v>32.948799999999999</v>
      </c>
      <c r="I64" s="66">
        <f t="shared" si="12"/>
        <v>46</v>
      </c>
      <c r="J64" s="65">
        <f>VLOOKUP($A64,'Return Data'!$B$7:$R$2843,13,0)</f>
        <v>58.085900000000002</v>
      </c>
      <c r="K64" s="66">
        <f t="shared" si="13"/>
        <v>53</v>
      </c>
      <c r="L64" s="65">
        <f>VLOOKUP($A64,'Return Data'!$B$7:$R$2843,17,0)</f>
        <v>15.685600000000001</v>
      </c>
      <c r="M64" s="66">
        <f t="shared" si="17"/>
        <v>36</v>
      </c>
      <c r="N64" s="65">
        <f>VLOOKUP($A64,'Return Data'!$B$7:$R$2843,14,0)</f>
        <v>9.8751999999999995</v>
      </c>
      <c r="O64" s="66">
        <f t="shared" ref="O64:O69" si="18">RANK(N64,N$8:N$73,0)</f>
        <v>26</v>
      </c>
      <c r="P64" s="65">
        <f>VLOOKUP($A64,'Return Data'!$B$7:$R$2843,15,0)</f>
        <v>14.086399999999999</v>
      </c>
      <c r="Q64" s="66">
        <f>RANK(P64,P$8:P$73,0)</f>
        <v>17</v>
      </c>
      <c r="R64" s="65">
        <f>VLOOKUP($A64,'Return Data'!$B$7:$R$2843,16,0)</f>
        <v>13.842700000000001</v>
      </c>
      <c r="S64" s="67">
        <f t="shared" si="16"/>
        <v>30</v>
      </c>
    </row>
    <row r="65" spans="1:19" x14ac:dyDescent="0.3">
      <c r="A65" s="63" t="s">
        <v>323</v>
      </c>
      <c r="B65" s="64">
        <f>VLOOKUP($A65,'Return Data'!$B$7:$R$2843,3,0)</f>
        <v>44326</v>
      </c>
      <c r="C65" s="65">
        <f>VLOOKUP($A65,'Return Data'!$B$7:$R$2843,4,0)</f>
        <v>150.67585356090899</v>
      </c>
      <c r="D65" s="65">
        <f>VLOOKUP($A65,'Return Data'!$B$7:$R$2843,10,0)</f>
        <v>1.3587</v>
      </c>
      <c r="E65" s="66">
        <f t="shared" si="10"/>
        <v>37</v>
      </c>
      <c r="F65" s="65">
        <f>VLOOKUP($A65,'Return Data'!$B$7:$R$2843,11,0)</f>
        <v>17.642900000000001</v>
      </c>
      <c r="G65" s="66">
        <f t="shared" si="11"/>
        <v>59</v>
      </c>
      <c r="H65" s="65">
        <f>VLOOKUP($A65,'Return Data'!$B$7:$R$2843,12,0)</f>
        <v>25.738199999999999</v>
      </c>
      <c r="I65" s="66">
        <f t="shared" si="12"/>
        <v>62</v>
      </c>
      <c r="J65" s="65">
        <f>VLOOKUP($A65,'Return Data'!$B$7:$R$2843,13,0)</f>
        <v>51.180900000000001</v>
      </c>
      <c r="K65" s="66">
        <f t="shared" si="13"/>
        <v>61</v>
      </c>
      <c r="L65" s="65">
        <f>VLOOKUP($A65,'Return Data'!$B$7:$R$2843,17,0)</f>
        <v>14.051600000000001</v>
      </c>
      <c r="M65" s="66">
        <f t="shared" si="17"/>
        <v>48</v>
      </c>
      <c r="N65" s="65">
        <f>VLOOKUP($A65,'Return Data'!$B$7:$R$2843,14,0)</f>
        <v>8.5617999999999999</v>
      </c>
      <c r="O65" s="66">
        <f t="shared" si="18"/>
        <v>31</v>
      </c>
      <c r="P65" s="65">
        <f>VLOOKUP($A65,'Return Data'!$B$7:$R$2843,15,0)</f>
        <v>14.032400000000001</v>
      </c>
      <c r="Q65" s="66">
        <f>RANK(P65,P$8:P$73,0)</f>
        <v>18</v>
      </c>
      <c r="R65" s="65">
        <f>VLOOKUP($A65,'Return Data'!$B$7:$R$2843,16,0)</f>
        <v>11.4001</v>
      </c>
      <c r="S65" s="67">
        <f t="shared" si="16"/>
        <v>42</v>
      </c>
    </row>
    <row r="66" spans="1:19" x14ac:dyDescent="0.3">
      <c r="A66" s="63" t="s">
        <v>324</v>
      </c>
      <c r="B66" s="64">
        <f>VLOOKUP($A66,'Return Data'!$B$7:$R$2843,3,0)</f>
        <v>44326</v>
      </c>
      <c r="C66" s="65">
        <f>VLOOKUP($A66,'Return Data'!$B$7:$R$2843,4,0)</f>
        <v>33.75</v>
      </c>
      <c r="D66" s="65">
        <f>VLOOKUP($A66,'Return Data'!$B$7:$R$2843,10,0)</f>
        <v>0.68620000000000003</v>
      </c>
      <c r="E66" s="66">
        <f t="shared" si="10"/>
        <v>42</v>
      </c>
      <c r="F66" s="65">
        <f>VLOOKUP($A66,'Return Data'!$B$7:$R$2843,11,0)</f>
        <v>20.535699999999999</v>
      </c>
      <c r="G66" s="66">
        <f t="shared" si="11"/>
        <v>51</v>
      </c>
      <c r="H66" s="65">
        <f>VLOOKUP($A66,'Return Data'!$B$7:$R$2843,12,0)</f>
        <v>32.665100000000002</v>
      </c>
      <c r="I66" s="66">
        <f t="shared" si="12"/>
        <v>47</v>
      </c>
      <c r="J66" s="65">
        <f>VLOOKUP($A66,'Return Data'!$B$7:$R$2843,13,0)</f>
        <v>61.405999999999999</v>
      </c>
      <c r="K66" s="66">
        <f t="shared" si="13"/>
        <v>45</v>
      </c>
      <c r="L66" s="65">
        <f>VLOOKUP($A66,'Return Data'!$B$7:$R$2843,17,0)</f>
        <v>19.709</v>
      </c>
      <c r="M66" s="66">
        <f t="shared" si="17"/>
        <v>18</v>
      </c>
      <c r="N66" s="65">
        <f>VLOOKUP($A66,'Return Data'!$B$7:$R$2843,14,0)</f>
        <v>12.007999999999999</v>
      </c>
      <c r="O66" s="66">
        <f t="shared" si="18"/>
        <v>15</v>
      </c>
      <c r="P66" s="65">
        <f>VLOOKUP($A66,'Return Data'!$B$7:$R$2843,15,0)</f>
        <v>12.205399999999999</v>
      </c>
      <c r="Q66" s="66">
        <f>RANK(P66,P$8:P$73,0)</f>
        <v>26</v>
      </c>
      <c r="R66" s="65">
        <f>VLOOKUP($A66,'Return Data'!$B$7:$R$2843,16,0)</f>
        <v>13.836499999999999</v>
      </c>
      <c r="S66" s="67">
        <f t="shared" si="16"/>
        <v>31</v>
      </c>
    </row>
    <row r="67" spans="1:19" x14ac:dyDescent="0.3">
      <c r="A67" s="63" t="s">
        <v>325</v>
      </c>
      <c r="B67" s="64">
        <f>VLOOKUP($A67,'Return Data'!$B$7:$R$2843,3,0)</f>
        <v>44326</v>
      </c>
      <c r="C67" s="65">
        <f>VLOOKUP($A67,'Return Data'!$B$7:$R$2843,4,0)</f>
        <v>18.468499999999999</v>
      </c>
      <c r="D67" s="65">
        <f>VLOOKUP($A67,'Return Data'!$B$7:$R$2843,10,0)</f>
        <v>4.3635999999999999</v>
      </c>
      <c r="E67" s="66">
        <f t="shared" si="10"/>
        <v>22</v>
      </c>
      <c r="F67" s="65">
        <f>VLOOKUP($A67,'Return Data'!$B$7:$R$2843,11,0)</f>
        <v>31.230799999999999</v>
      </c>
      <c r="G67" s="66">
        <f t="shared" si="11"/>
        <v>14</v>
      </c>
      <c r="H67" s="65">
        <f>VLOOKUP($A67,'Return Data'!$B$7:$R$2843,12,0)</f>
        <v>43.898400000000002</v>
      </c>
      <c r="I67" s="66">
        <f t="shared" si="12"/>
        <v>16</v>
      </c>
      <c r="J67" s="65">
        <f>VLOOKUP($A67,'Return Data'!$B$7:$R$2843,13,0)</f>
        <v>83.877799999999993</v>
      </c>
      <c r="K67" s="66">
        <f t="shared" si="13"/>
        <v>13</v>
      </c>
      <c r="L67" s="65">
        <f>VLOOKUP($A67,'Return Data'!$B$7:$R$2843,17,0)</f>
        <v>18.6889</v>
      </c>
      <c r="M67" s="66">
        <f t="shared" si="17"/>
        <v>20</v>
      </c>
      <c r="N67" s="65">
        <f>VLOOKUP($A67,'Return Data'!$B$7:$R$2843,14,0)</f>
        <v>8.0254999999999992</v>
      </c>
      <c r="O67" s="66">
        <f t="shared" si="18"/>
        <v>34</v>
      </c>
      <c r="P67" s="65"/>
      <c r="Q67" s="66"/>
      <c r="R67" s="65">
        <f>VLOOKUP($A67,'Return Data'!$B$7:$R$2843,16,0)</f>
        <v>12.7425</v>
      </c>
      <c r="S67" s="67">
        <f t="shared" si="16"/>
        <v>37</v>
      </c>
    </row>
    <row r="68" spans="1:19" x14ac:dyDescent="0.3">
      <c r="A68" s="63" t="s">
        <v>326</v>
      </c>
      <c r="B68" s="64">
        <f>VLOOKUP($A68,'Return Data'!$B$7:$R$2843,3,0)</f>
        <v>44326</v>
      </c>
      <c r="C68" s="65">
        <f>VLOOKUP($A68,'Return Data'!$B$7:$R$2843,4,0)</f>
        <v>13.3375</v>
      </c>
      <c r="D68" s="65">
        <f>VLOOKUP($A68,'Return Data'!$B$7:$R$2843,10,0)</f>
        <v>2.2728000000000002</v>
      </c>
      <c r="E68" s="66">
        <f t="shared" si="10"/>
        <v>31</v>
      </c>
      <c r="F68" s="65">
        <f>VLOOKUP($A68,'Return Data'!$B$7:$R$2843,11,0)</f>
        <v>32.329599999999999</v>
      </c>
      <c r="G68" s="66">
        <f t="shared" si="11"/>
        <v>10</v>
      </c>
      <c r="H68" s="65">
        <f>VLOOKUP($A68,'Return Data'!$B$7:$R$2843,12,0)</f>
        <v>45.215899999999998</v>
      </c>
      <c r="I68" s="66">
        <f t="shared" si="12"/>
        <v>13</v>
      </c>
      <c r="J68" s="65">
        <f>VLOOKUP($A68,'Return Data'!$B$7:$R$2843,13,0)</f>
        <v>79.998099999999994</v>
      </c>
      <c r="K68" s="66">
        <f t="shared" si="13"/>
        <v>16</v>
      </c>
      <c r="L68" s="65">
        <f>VLOOKUP($A68,'Return Data'!$B$7:$R$2843,17,0)</f>
        <v>15.296799999999999</v>
      </c>
      <c r="M68" s="66">
        <f t="shared" si="17"/>
        <v>42</v>
      </c>
      <c r="N68" s="65">
        <f>VLOOKUP($A68,'Return Data'!$B$7:$R$2843,14,0)</f>
        <v>5.5114999999999998</v>
      </c>
      <c r="O68" s="66">
        <f t="shared" si="18"/>
        <v>46</v>
      </c>
      <c r="P68" s="65"/>
      <c r="Q68" s="66"/>
      <c r="R68" s="65">
        <f>VLOOKUP($A68,'Return Data'!$B$7:$R$2843,16,0)</f>
        <v>6.9428999999999998</v>
      </c>
      <c r="S68" s="67">
        <f t="shared" si="16"/>
        <v>55</v>
      </c>
    </row>
    <row r="69" spans="1:19" x14ac:dyDescent="0.3">
      <c r="A69" s="63" t="s">
        <v>327</v>
      </c>
      <c r="B69" s="64">
        <f>VLOOKUP($A69,'Return Data'!$B$7:$R$2843,3,0)</f>
        <v>44326</v>
      </c>
      <c r="C69" s="65">
        <f>VLOOKUP($A69,'Return Data'!$B$7:$R$2843,4,0)</f>
        <v>12.3332</v>
      </c>
      <c r="D69" s="65">
        <f>VLOOKUP($A69,'Return Data'!$B$7:$R$2843,10,0)</f>
        <v>2.2441</v>
      </c>
      <c r="E69" s="66">
        <f t="shared" si="10"/>
        <v>32</v>
      </c>
      <c r="F69" s="65">
        <f>VLOOKUP($A69,'Return Data'!$B$7:$R$2843,11,0)</f>
        <v>31.352399999999999</v>
      </c>
      <c r="G69" s="66">
        <f t="shared" si="11"/>
        <v>12</v>
      </c>
      <c r="H69" s="65">
        <f>VLOOKUP($A69,'Return Data'!$B$7:$R$2843,12,0)</f>
        <v>42.023699999999998</v>
      </c>
      <c r="I69" s="66">
        <f t="shared" si="12"/>
        <v>21</v>
      </c>
      <c r="J69" s="65">
        <f>VLOOKUP($A69,'Return Data'!$B$7:$R$2843,13,0)</f>
        <v>74.298699999999997</v>
      </c>
      <c r="K69" s="66">
        <f t="shared" si="13"/>
        <v>19</v>
      </c>
      <c r="L69" s="65">
        <f>VLOOKUP($A69,'Return Data'!$B$7:$R$2843,17,0)</f>
        <v>15.4293</v>
      </c>
      <c r="M69" s="66">
        <f t="shared" si="17"/>
        <v>40</v>
      </c>
      <c r="N69" s="65">
        <f>VLOOKUP($A69,'Return Data'!$B$7:$R$2843,14,0)</f>
        <v>6.4668999999999999</v>
      </c>
      <c r="O69" s="66">
        <f t="shared" si="18"/>
        <v>41</v>
      </c>
      <c r="P69" s="65"/>
      <c r="Q69" s="66"/>
      <c r="R69" s="65">
        <f>VLOOKUP($A69,'Return Data'!$B$7:$R$2843,16,0)</f>
        <v>5.2247000000000003</v>
      </c>
      <c r="S69" s="67">
        <f t="shared" si="16"/>
        <v>59</v>
      </c>
    </row>
    <row r="70" spans="1:19" x14ac:dyDescent="0.3">
      <c r="A70" s="63" t="s">
        <v>328</v>
      </c>
      <c r="B70" s="64">
        <f>VLOOKUP($A70,'Return Data'!$B$7:$R$2843,3,0)</f>
        <v>44326</v>
      </c>
      <c r="C70" s="65">
        <f>VLOOKUP($A70,'Return Data'!$B$7:$R$2843,4,0)</f>
        <v>10.6555</v>
      </c>
      <c r="D70" s="65">
        <f>VLOOKUP($A70,'Return Data'!$B$7:$R$2843,10,0)</f>
        <v>-2.4275000000000002</v>
      </c>
      <c r="E70" s="66">
        <f t="shared" si="10"/>
        <v>63</v>
      </c>
      <c r="F70" s="65">
        <f>VLOOKUP($A70,'Return Data'!$B$7:$R$2843,11,0)</f>
        <v>24.317499999999999</v>
      </c>
      <c r="G70" s="66">
        <f t="shared" si="11"/>
        <v>34</v>
      </c>
      <c r="H70" s="65">
        <f>VLOOKUP($A70,'Return Data'!$B$7:$R$2843,12,0)</f>
        <v>27.073599999999999</v>
      </c>
      <c r="I70" s="66">
        <f t="shared" si="12"/>
        <v>60</v>
      </c>
      <c r="J70" s="65">
        <f>VLOOKUP($A70,'Return Data'!$B$7:$R$2843,13,0)</f>
        <v>60.750399999999999</v>
      </c>
      <c r="K70" s="66">
        <f t="shared" si="13"/>
        <v>46</v>
      </c>
      <c r="L70" s="65">
        <f>VLOOKUP($A70,'Return Data'!$B$7:$R$2843,17,0)</f>
        <v>12.787000000000001</v>
      </c>
      <c r="M70" s="66">
        <f t="shared" si="17"/>
        <v>54</v>
      </c>
      <c r="N70" s="65"/>
      <c r="O70" s="66"/>
      <c r="P70" s="65"/>
      <c r="Q70" s="66"/>
      <c r="R70" s="65">
        <f>VLOOKUP($A70,'Return Data'!$B$7:$R$2843,16,0)</f>
        <v>1.9369000000000001</v>
      </c>
      <c r="S70" s="67">
        <f t="shared" si="16"/>
        <v>65</v>
      </c>
    </row>
    <row r="71" spans="1:19" x14ac:dyDescent="0.3">
      <c r="A71" s="63" t="s">
        <v>329</v>
      </c>
      <c r="B71" s="64">
        <f>VLOOKUP($A71,'Return Data'!$B$7:$R$2843,3,0)</f>
        <v>44326</v>
      </c>
      <c r="C71" s="65">
        <f>VLOOKUP($A71,'Return Data'!$B$7:$R$2843,4,0)</f>
        <v>11.092000000000001</v>
      </c>
      <c r="D71" s="65">
        <f>VLOOKUP($A71,'Return Data'!$B$7:$R$2843,10,0)</f>
        <v>-2.5375999999999999</v>
      </c>
      <c r="E71" s="66">
        <f t="shared" si="10"/>
        <v>64</v>
      </c>
      <c r="F71" s="65">
        <f>VLOOKUP($A71,'Return Data'!$B$7:$R$2843,11,0)</f>
        <v>23.2883</v>
      </c>
      <c r="G71" s="66">
        <f t="shared" si="11"/>
        <v>40</v>
      </c>
      <c r="H71" s="65">
        <f>VLOOKUP($A71,'Return Data'!$B$7:$R$2843,12,0)</f>
        <v>26.0154</v>
      </c>
      <c r="I71" s="66">
        <f t="shared" si="12"/>
        <v>61</v>
      </c>
      <c r="J71" s="65">
        <f>VLOOKUP($A71,'Return Data'!$B$7:$R$2843,13,0)</f>
        <v>58.938499999999998</v>
      </c>
      <c r="K71" s="66">
        <f t="shared" si="13"/>
        <v>51</v>
      </c>
      <c r="L71" s="65">
        <f>VLOOKUP($A71,'Return Data'!$B$7:$R$2843,17,0)</f>
        <v>13.5937</v>
      </c>
      <c r="M71" s="66">
        <f t="shared" si="17"/>
        <v>52</v>
      </c>
      <c r="N71" s="65"/>
      <c r="O71" s="66"/>
      <c r="P71" s="65"/>
      <c r="Q71" s="66"/>
      <c r="R71" s="65">
        <f>VLOOKUP($A71,'Return Data'!$B$7:$R$2843,16,0)</f>
        <v>3.3738999999999999</v>
      </c>
      <c r="S71" s="67">
        <f t="shared" si="16"/>
        <v>62</v>
      </c>
    </row>
    <row r="72" spans="1:19" x14ac:dyDescent="0.3">
      <c r="A72" s="63" t="s">
        <v>330</v>
      </c>
      <c r="B72" s="64">
        <f>VLOOKUP($A72,'Return Data'!$B$7:$R$2843,3,0)</f>
        <v>44326</v>
      </c>
      <c r="C72" s="65">
        <f>VLOOKUP($A72,'Return Data'!$B$7:$R$2843,4,0)</f>
        <v>120.5343</v>
      </c>
      <c r="D72" s="65">
        <f>VLOOKUP($A72,'Return Data'!$B$7:$R$2843,10,0)</f>
        <v>0.94899999999999995</v>
      </c>
      <c r="E72" s="66">
        <f t="shared" ref="E72:E73" si="19">RANK(D72,D$8:D$73,0)</f>
        <v>40</v>
      </c>
      <c r="F72" s="65">
        <f>VLOOKUP($A72,'Return Data'!$B$7:$R$2843,11,0)</f>
        <v>23.3187</v>
      </c>
      <c r="G72" s="66">
        <f t="shared" ref="G72:G73" si="20">RANK(F72,F$8:F$73,0)</f>
        <v>39</v>
      </c>
      <c r="H72" s="65">
        <f>VLOOKUP($A72,'Return Data'!$B$7:$R$2843,12,0)</f>
        <v>37.108800000000002</v>
      </c>
      <c r="I72" s="66">
        <f t="shared" ref="I72:I73" si="21">RANK(H72,H$8:H$73,0)</f>
        <v>34</v>
      </c>
      <c r="J72" s="65">
        <f>VLOOKUP($A72,'Return Data'!$B$7:$R$2843,13,0)</f>
        <v>66.348699999999994</v>
      </c>
      <c r="K72" s="66">
        <f t="shared" ref="K72:K73" si="22">RANK(J72,J$8:J$73,0)</f>
        <v>33</v>
      </c>
      <c r="L72" s="65">
        <f>VLOOKUP($A72,'Return Data'!$B$7:$R$2843,17,0)</f>
        <v>19.957999999999998</v>
      </c>
      <c r="M72" s="66">
        <f t="shared" si="17"/>
        <v>17</v>
      </c>
      <c r="N72" s="65">
        <f>VLOOKUP($A72,'Return Data'!$B$7:$R$2843,14,0)</f>
        <v>11.5784</v>
      </c>
      <c r="O72" s="66">
        <f>RANK(N72,N$8:N$73,0)</f>
        <v>16</v>
      </c>
      <c r="P72" s="65">
        <f>VLOOKUP($A72,'Return Data'!$B$7:$R$2843,15,0)</f>
        <v>13.739699999999999</v>
      </c>
      <c r="Q72" s="66">
        <f>RANK(P72,P$8:P$73,0)</f>
        <v>20</v>
      </c>
      <c r="R72" s="65">
        <f>VLOOKUP($A72,'Return Data'!$B$7:$R$2843,16,0)</f>
        <v>11.600199999999999</v>
      </c>
      <c r="S72" s="67">
        <f t="shared" ref="S72:S73" si="23">RANK(R72,R$8:R$73,0)</f>
        <v>41</v>
      </c>
    </row>
    <row r="73" spans="1:19" x14ac:dyDescent="0.3">
      <c r="A73" s="63" t="s">
        <v>331</v>
      </c>
      <c r="B73" s="64">
        <f>VLOOKUP($A73,'Return Data'!$B$7:$R$2843,3,0)</f>
        <v>44326</v>
      </c>
      <c r="C73" s="65">
        <f>VLOOKUP($A73,'Return Data'!$B$7:$R$2843,4,0)</f>
        <v>192.01404803349999</v>
      </c>
      <c r="D73" s="65">
        <f>VLOOKUP($A73,'Return Data'!$B$7:$R$2843,10,0)</f>
        <v>-0.94750000000000001</v>
      </c>
      <c r="E73" s="66">
        <f t="shared" si="19"/>
        <v>55</v>
      </c>
      <c r="F73" s="65">
        <f>VLOOKUP($A73,'Return Data'!$B$7:$R$2843,11,0)</f>
        <v>18.564299999999999</v>
      </c>
      <c r="G73" s="66">
        <f t="shared" si="20"/>
        <v>57</v>
      </c>
      <c r="H73" s="65">
        <f>VLOOKUP($A73,'Return Data'!$B$7:$R$2843,12,0)</f>
        <v>31.8308</v>
      </c>
      <c r="I73" s="66">
        <f t="shared" si="21"/>
        <v>51</v>
      </c>
      <c r="J73" s="65">
        <f>VLOOKUP($A73,'Return Data'!$B$7:$R$2843,13,0)</f>
        <v>59.662199999999999</v>
      </c>
      <c r="K73" s="66">
        <f t="shared" si="22"/>
        <v>49</v>
      </c>
      <c r="L73" s="65">
        <f>VLOOKUP($A73,'Return Data'!$B$7:$R$2843,17,0)</f>
        <v>13.1911</v>
      </c>
      <c r="M73" s="66">
        <f t="shared" si="17"/>
        <v>53</v>
      </c>
      <c r="N73" s="65">
        <f>VLOOKUP($A73,'Return Data'!$B$7:$R$2843,14,0)</f>
        <v>9.0547000000000004</v>
      </c>
      <c r="O73" s="66">
        <f>RANK(N73,N$8:N$73,0)</f>
        <v>28</v>
      </c>
      <c r="P73" s="65">
        <f>VLOOKUP($A73,'Return Data'!$B$7:$R$2843,15,0)</f>
        <v>12.632899999999999</v>
      </c>
      <c r="Q73" s="66">
        <f>RANK(P73,P$8:P$73,0)</f>
        <v>23</v>
      </c>
      <c r="R73" s="65">
        <f>VLOOKUP($A73,'Return Data'!$B$7:$R$2843,16,0)</f>
        <v>17.700700000000001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3.4188030303030312</v>
      </c>
      <c r="E75" s="74"/>
      <c r="F75" s="75">
        <f>AVERAGE(F8:F73)</f>
        <v>26.724089393939394</v>
      </c>
      <c r="G75" s="74"/>
      <c r="H75" s="75">
        <f>AVERAGE(H8:H73)</f>
        <v>39.014625757575764</v>
      </c>
      <c r="I75" s="74"/>
      <c r="J75" s="75">
        <f>AVERAGE(J8:J73)</f>
        <v>70.054828787878776</v>
      </c>
      <c r="K75" s="74"/>
      <c r="L75" s="75">
        <f>AVERAGE(L8:L73)</f>
        <v>18.369512698412706</v>
      </c>
      <c r="M75" s="74"/>
      <c r="N75" s="75">
        <f>AVERAGE(N8:N73)</f>
        <v>10.114734615384615</v>
      </c>
      <c r="O75" s="74"/>
      <c r="P75" s="75">
        <f>AVERAGE(P8:P73)</f>
        <v>14.134030769230767</v>
      </c>
      <c r="Q75" s="74"/>
      <c r="R75" s="75">
        <f>AVERAGE(R8:R73)</f>
        <v>13.297909090909092</v>
      </c>
      <c r="S75" s="76"/>
    </row>
    <row r="76" spans="1:19" x14ac:dyDescent="0.3">
      <c r="A76" s="73" t="s">
        <v>28</v>
      </c>
      <c r="B76" s="74"/>
      <c r="C76" s="74"/>
      <c r="D76" s="75">
        <f>MIN(D8:D73)</f>
        <v>-3.5424000000000002</v>
      </c>
      <c r="E76" s="74"/>
      <c r="F76" s="75">
        <f>MIN(F8:F73)</f>
        <v>11.3086</v>
      </c>
      <c r="G76" s="74"/>
      <c r="H76" s="75">
        <f>MIN(H8:H73)</f>
        <v>19.3431</v>
      </c>
      <c r="I76" s="74"/>
      <c r="J76" s="75">
        <f>MIN(J8:J73)</f>
        <v>41.288600000000002</v>
      </c>
      <c r="K76" s="74"/>
      <c r="L76" s="75">
        <f>MIN(L8:L73)</f>
        <v>8.5711999999999993</v>
      </c>
      <c r="M76" s="74"/>
      <c r="N76" s="75">
        <f>MIN(N8:N73)</f>
        <v>-0.2087</v>
      </c>
      <c r="O76" s="74"/>
      <c r="P76" s="75">
        <f>MIN(P8:P73)</f>
        <v>8.1373999999999995</v>
      </c>
      <c r="Q76" s="74"/>
      <c r="R76" s="75">
        <f>MIN(R8:R73)</f>
        <v>1.2670999999999999</v>
      </c>
      <c r="S76" s="76"/>
    </row>
    <row r="77" spans="1:19" ht="15" thickBot="1" x14ac:dyDescent="0.35">
      <c r="A77" s="77" t="s">
        <v>29</v>
      </c>
      <c r="B77" s="78"/>
      <c r="C77" s="78"/>
      <c r="D77" s="79">
        <f>MAX(D8:D73)</f>
        <v>23.6035</v>
      </c>
      <c r="E77" s="78"/>
      <c r="F77" s="79">
        <f>MAX(F8:F73)</f>
        <v>57.586599999999997</v>
      </c>
      <c r="G77" s="78"/>
      <c r="H77" s="79">
        <f>MAX(H8:H73)</f>
        <v>68.623400000000004</v>
      </c>
      <c r="I77" s="78"/>
      <c r="J77" s="79">
        <f>MAX(J8:J73)</f>
        <v>130.34870000000001</v>
      </c>
      <c r="K77" s="78"/>
      <c r="L77" s="79">
        <f>MAX(L8:L73)</f>
        <v>43.6128</v>
      </c>
      <c r="M77" s="78"/>
      <c r="N77" s="79">
        <f>MAX(N8:N73)</f>
        <v>26.6816</v>
      </c>
      <c r="O77" s="78"/>
      <c r="P77" s="79">
        <f>MAX(P8:P73)</f>
        <v>23.445900000000002</v>
      </c>
      <c r="Q77" s="78"/>
      <c r="R77" s="79">
        <f>MAX(R8:R73)</f>
        <v>26.930800000000001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44326</v>
      </c>
      <c r="C8" s="65">
        <f>VLOOKUP($A8,'Return Data'!$B$7:$R$2843,4,0)</f>
        <v>10.48</v>
      </c>
      <c r="D8" s="65">
        <f>VLOOKUP($A8,'Return Data'!$B$7:$R$2843,8,0)</f>
        <v>1.5504</v>
      </c>
      <c r="E8" s="66">
        <f>RANK(D8,D$8:D$15,0)</f>
        <v>8</v>
      </c>
      <c r="F8" s="65">
        <f>VLOOKUP($A8,'Return Data'!$B$7:$R$2843,9,0)</f>
        <v>-2.3298999999999999</v>
      </c>
      <c r="G8" s="66">
        <f t="shared" ref="G8" si="0">RANK(F8,F$8:F$15,0)</f>
        <v>8</v>
      </c>
      <c r="H8" s="65">
        <f>VLOOKUP($A8,'Return Data'!$B$7:$R$2843,10,0)</f>
        <v>-2.6021999999999998</v>
      </c>
      <c r="I8" s="66">
        <f t="shared" ref="I8" si="1">RANK(H8,H$8:H$15,0)</f>
        <v>7</v>
      </c>
      <c r="J8" s="65"/>
      <c r="K8" s="66"/>
      <c r="L8" s="65"/>
      <c r="M8" s="66"/>
      <c r="N8" s="65"/>
      <c r="O8" s="66"/>
      <c r="P8" s="65">
        <f>VLOOKUP($A8,'Return Data'!$B$7:$R$2843,16,0)</f>
        <v>4.8</v>
      </c>
      <c r="Q8" s="67">
        <f>RANK(P8,P$8:P$15,0)</f>
        <v>7</v>
      </c>
    </row>
    <row r="9" spans="1:18" x14ac:dyDescent="0.3">
      <c r="A9" s="63" t="s">
        <v>377</v>
      </c>
      <c r="B9" s="64">
        <f>VLOOKUP($A9,'Return Data'!$B$7:$R$2843,3,0)</f>
        <v>44326</v>
      </c>
      <c r="C9" s="65">
        <f>VLOOKUP($A9,'Return Data'!$B$7:$R$2843,4,0)</f>
        <v>14.38</v>
      </c>
      <c r="D9" s="65">
        <f>VLOOKUP($A9,'Return Data'!$B$7:$R$2843,8,0)</f>
        <v>1.9858</v>
      </c>
      <c r="E9" s="66">
        <f t="shared" ref="E9:E15" si="2">RANK(D9,D$8:D$15,0)</f>
        <v>6</v>
      </c>
      <c r="F9" s="65">
        <f>VLOOKUP($A9,'Return Data'!$B$7:$R$2843,9,0)</f>
        <v>1.1252</v>
      </c>
      <c r="G9" s="66">
        <f t="shared" ref="G9" si="3">RANK(F9,F$8:F$15,0)</f>
        <v>3</v>
      </c>
      <c r="H9" s="65">
        <f>VLOOKUP($A9,'Return Data'!$B$7:$R$2843,10,0)</f>
        <v>0.98309999999999997</v>
      </c>
      <c r="I9" s="66">
        <f t="shared" ref="I9" si="4">RANK(H9,H$8:H$15,0)</f>
        <v>4</v>
      </c>
      <c r="J9" s="65">
        <f>VLOOKUP($A9,'Return Data'!$B$7:$R$2843,11,0)</f>
        <v>17.8689</v>
      </c>
      <c r="K9" s="66">
        <f t="shared" ref="K9" si="5">RANK(J9,J$8:J$15,0)</f>
        <v>3</v>
      </c>
      <c r="L9" s="65">
        <f>VLOOKUP($A9,'Return Data'!$B$7:$R$2843,12,0)</f>
        <v>33.024999999999999</v>
      </c>
      <c r="M9" s="66">
        <f t="shared" ref="M9" si="6">RANK(L9,L$8:L$15,0)</f>
        <v>2</v>
      </c>
      <c r="N9" s="65">
        <f>VLOOKUP($A9,'Return Data'!$B$7:$R$2843,13,0)</f>
        <v>52.6539</v>
      </c>
      <c r="O9" s="66">
        <f t="shared" ref="O9" si="7">RANK(N9,N$8:N$15,0)</f>
        <v>3</v>
      </c>
      <c r="P9" s="65">
        <f>VLOOKUP($A9,'Return Data'!$B$7:$R$2843,16,0)</f>
        <v>34.002400000000002</v>
      </c>
      <c r="Q9" s="67">
        <f t="shared" ref="Q9:Q15" si="8">RANK(P9,P$8:P$15,0)</f>
        <v>2</v>
      </c>
    </row>
    <row r="10" spans="1:18" x14ac:dyDescent="0.3">
      <c r="A10" s="63" t="s">
        <v>1965</v>
      </c>
      <c r="B10" s="64">
        <f>VLOOKUP($A10,'Return Data'!$B$7:$R$2843,3,0)</f>
        <v>44326</v>
      </c>
      <c r="C10" s="65">
        <f>VLOOKUP($A10,'Return Data'!$B$7:$R$2843,4,0)</f>
        <v>12.15</v>
      </c>
      <c r="D10" s="65">
        <f>VLOOKUP($A10,'Return Data'!$B$7:$R$2843,8,0)</f>
        <v>3.3163</v>
      </c>
      <c r="E10" s="66">
        <f t="shared" si="2"/>
        <v>2</v>
      </c>
      <c r="F10" s="65">
        <f>VLOOKUP($A10,'Return Data'!$B$7:$R$2843,9,0)</f>
        <v>1.25</v>
      </c>
      <c r="G10" s="66">
        <f t="shared" ref="G10:G15" si="9">RANK(F10,F$8:F$15,0)</f>
        <v>2</v>
      </c>
      <c r="H10" s="65">
        <f>VLOOKUP($A10,'Return Data'!$B$7:$R$2843,10,0)</f>
        <v>0.74629999999999996</v>
      </c>
      <c r="I10" s="66">
        <f t="shared" ref="I10:I15" si="10">RANK(H10,H$8:H$15,0)</f>
        <v>5</v>
      </c>
      <c r="J10" s="65">
        <f>VLOOKUP($A10,'Return Data'!$B$7:$R$2843,11,0)</f>
        <v>15.7143</v>
      </c>
      <c r="K10" s="66">
        <f t="shared" ref="K10:K15" si="11">RANK(J10,J$8:J$15,0)</f>
        <v>4</v>
      </c>
      <c r="L10" s="65"/>
      <c r="M10" s="66"/>
      <c r="N10" s="65"/>
      <c r="O10" s="66"/>
      <c r="P10" s="65">
        <f>VLOOKUP($A10,'Return Data'!$B$7:$R$2843,16,0)</f>
        <v>21.5</v>
      </c>
      <c r="Q10" s="67">
        <f t="shared" si="8"/>
        <v>4</v>
      </c>
    </row>
    <row r="11" spans="1:18" x14ac:dyDescent="0.3">
      <c r="A11" s="63" t="s">
        <v>1966</v>
      </c>
      <c r="B11" s="64">
        <f>VLOOKUP($A11,'Return Data'!$B$7:$R$2843,3,0)</f>
        <v>44326</v>
      </c>
      <c r="C11" s="65">
        <f>VLOOKUP($A11,'Return Data'!$B$7:$R$2843,4,0)</f>
        <v>10.18</v>
      </c>
      <c r="D11" s="65">
        <f>VLOOKUP($A11,'Return Data'!$B$7:$R$2843,8,0)</f>
        <v>2.004</v>
      </c>
      <c r="E11" s="66">
        <f t="shared" si="2"/>
        <v>5</v>
      </c>
      <c r="F11" s="65">
        <f>VLOOKUP($A11,'Return Data'!$B$7:$R$2843,9,0)</f>
        <v>0.79210000000000003</v>
      </c>
      <c r="G11" s="66">
        <f t="shared" si="9"/>
        <v>5</v>
      </c>
      <c r="H11" s="65"/>
      <c r="I11" s="66"/>
      <c r="J11" s="65"/>
      <c r="K11" s="66"/>
      <c r="L11" s="65"/>
      <c r="M11" s="66"/>
      <c r="N11" s="65"/>
      <c r="O11" s="66"/>
      <c r="P11" s="65">
        <f>VLOOKUP($A11,'Return Data'!$B$7:$R$2843,16,0)</f>
        <v>1.8</v>
      </c>
      <c r="Q11" s="67">
        <f t="shared" si="8"/>
        <v>8</v>
      </c>
    </row>
    <row r="12" spans="1:18" x14ac:dyDescent="0.3">
      <c r="A12" s="63" t="s">
        <v>1968</v>
      </c>
      <c r="B12" s="64">
        <f>VLOOKUP($A12,'Return Data'!$B$7:$R$2843,3,0)</f>
        <v>44326</v>
      </c>
      <c r="C12" s="65">
        <f>VLOOKUP($A12,'Return Data'!$B$7:$R$2843,4,0)</f>
        <v>10.904</v>
      </c>
      <c r="D12" s="65">
        <f>VLOOKUP($A12,'Return Data'!$B$7:$R$2843,8,0)</f>
        <v>3.2869000000000002</v>
      </c>
      <c r="E12" s="66">
        <f t="shared" si="2"/>
        <v>3</v>
      </c>
      <c r="F12" s="65">
        <f>VLOOKUP($A12,'Return Data'!$B$7:$R$2843,9,0)</f>
        <v>1.0565</v>
      </c>
      <c r="G12" s="66">
        <f t="shared" si="9"/>
        <v>4</v>
      </c>
      <c r="H12" s="65">
        <f>VLOOKUP($A12,'Return Data'!$B$7:$R$2843,10,0)</f>
        <v>2.2888999999999999</v>
      </c>
      <c r="I12" s="66">
        <f t="shared" si="10"/>
        <v>2</v>
      </c>
      <c r="J12" s="65"/>
      <c r="K12" s="66"/>
      <c r="L12" s="65"/>
      <c r="M12" s="66"/>
      <c r="N12" s="65"/>
      <c r="O12" s="66"/>
      <c r="P12" s="65">
        <f>VLOOKUP($A12,'Return Data'!$B$7:$R$2843,16,0)</f>
        <v>9.0399999999999991</v>
      </c>
      <c r="Q12" s="67">
        <f t="shared" si="8"/>
        <v>6</v>
      </c>
    </row>
    <row r="13" spans="1:18" x14ac:dyDescent="0.3">
      <c r="A13" s="63" t="s">
        <v>1971</v>
      </c>
      <c r="B13" s="64">
        <f>VLOOKUP($A13,'Return Data'!$B$7:$R$2843,3,0)</f>
        <v>44326</v>
      </c>
      <c r="C13" s="65">
        <f>VLOOKUP($A13,'Return Data'!$B$7:$R$2843,4,0)</f>
        <v>14.8714</v>
      </c>
      <c r="D13" s="65">
        <f>VLOOKUP($A13,'Return Data'!$B$7:$R$2843,8,0)</f>
        <v>6.5103</v>
      </c>
      <c r="E13" s="66">
        <f t="shared" si="2"/>
        <v>1</v>
      </c>
      <c r="F13" s="65">
        <f>VLOOKUP($A13,'Return Data'!$B$7:$R$2843,9,0)</f>
        <v>5.4328000000000003</v>
      </c>
      <c r="G13" s="66">
        <f t="shared" si="9"/>
        <v>1</v>
      </c>
      <c r="H13" s="65">
        <f>VLOOKUP($A13,'Return Data'!$B$7:$R$2843,10,0)</f>
        <v>16.809799999999999</v>
      </c>
      <c r="I13" s="66">
        <f t="shared" si="10"/>
        <v>1</v>
      </c>
      <c r="J13" s="65"/>
      <c r="K13" s="66"/>
      <c r="L13" s="65"/>
      <c r="M13" s="66"/>
      <c r="N13" s="65"/>
      <c r="O13" s="66"/>
      <c r="P13" s="65">
        <f>VLOOKUP($A13,'Return Data'!$B$7:$R$2843,16,0)</f>
        <v>48.713999999999999</v>
      </c>
      <c r="Q13" s="67">
        <f t="shared" si="8"/>
        <v>1</v>
      </c>
    </row>
    <row r="14" spans="1:18" x14ac:dyDescent="0.3">
      <c r="A14" s="63" t="s">
        <v>49</v>
      </c>
      <c r="B14" s="64">
        <f>VLOOKUP($A14,'Return Data'!$B$7:$R$2843,3,0)</f>
        <v>44326</v>
      </c>
      <c r="C14" s="65">
        <f>VLOOKUP($A14,'Return Data'!$B$7:$R$2843,4,0)</f>
        <v>14.74</v>
      </c>
      <c r="D14" s="65">
        <f>VLOOKUP($A14,'Return Data'!$B$7:$R$2843,8,0)</f>
        <v>1.7253000000000001</v>
      </c>
      <c r="E14" s="66">
        <f t="shared" si="2"/>
        <v>7</v>
      </c>
      <c r="F14" s="65">
        <f>VLOOKUP($A14,'Return Data'!$B$7:$R$2843,9,0)</f>
        <v>-1.1402000000000001</v>
      </c>
      <c r="G14" s="66">
        <f t="shared" si="9"/>
        <v>7</v>
      </c>
      <c r="H14" s="65">
        <f>VLOOKUP($A14,'Return Data'!$B$7:$R$2843,10,0)</f>
        <v>1.2363</v>
      </c>
      <c r="I14" s="66">
        <f t="shared" si="10"/>
        <v>3</v>
      </c>
      <c r="J14" s="65">
        <f>VLOOKUP($A14,'Return Data'!$B$7:$R$2843,11,0)</f>
        <v>23.761500000000002</v>
      </c>
      <c r="K14" s="66">
        <f t="shared" si="11"/>
        <v>1</v>
      </c>
      <c r="L14" s="65">
        <f>VLOOKUP($A14,'Return Data'!$B$7:$R$2843,12,0)</f>
        <v>38.273899999999998</v>
      </c>
      <c r="M14" s="66">
        <f t="shared" ref="M14:M15" si="12">RANK(L14,L$8:L$15,0)</f>
        <v>1</v>
      </c>
      <c r="N14" s="65">
        <f>VLOOKUP($A14,'Return Data'!$B$7:$R$2843,13,0)</f>
        <v>72.196299999999994</v>
      </c>
      <c r="O14" s="66">
        <f t="shared" ref="O14:O15" si="13">RANK(N14,N$8:N$15,0)</f>
        <v>1</v>
      </c>
      <c r="P14" s="65">
        <f>VLOOKUP($A14,'Return Data'!$B$7:$R$2843,16,0)</f>
        <v>23.6142</v>
      </c>
      <c r="Q14" s="67">
        <f t="shared" si="8"/>
        <v>3</v>
      </c>
    </row>
    <row r="15" spans="1:18" x14ac:dyDescent="0.3">
      <c r="A15" s="63" t="s">
        <v>50</v>
      </c>
      <c r="B15" s="64">
        <f>VLOOKUP($A15,'Return Data'!$B$7:$R$2843,3,0)</f>
        <v>44326</v>
      </c>
      <c r="C15" s="65">
        <f>VLOOKUP($A15,'Return Data'!$B$7:$R$2843,4,0)</f>
        <v>146.91120000000001</v>
      </c>
      <c r="D15" s="65">
        <f>VLOOKUP($A15,'Return Data'!$B$7:$R$2843,8,0)</f>
        <v>2.9691999999999998</v>
      </c>
      <c r="E15" s="66">
        <f t="shared" si="2"/>
        <v>4</v>
      </c>
      <c r="F15" s="65">
        <f>VLOOKUP($A15,'Return Data'!$B$7:$R$2843,9,0)</f>
        <v>0.58679999999999999</v>
      </c>
      <c r="G15" s="66">
        <f t="shared" si="9"/>
        <v>6</v>
      </c>
      <c r="H15" s="65">
        <f>VLOOKUP($A15,'Return Data'!$B$7:$R$2843,10,0)</f>
        <v>-2.0790000000000002</v>
      </c>
      <c r="I15" s="66">
        <f t="shared" si="10"/>
        <v>6</v>
      </c>
      <c r="J15" s="65">
        <f>VLOOKUP($A15,'Return Data'!$B$7:$R$2843,11,0)</f>
        <v>20.146799999999999</v>
      </c>
      <c r="K15" s="66">
        <f t="shared" si="11"/>
        <v>2</v>
      </c>
      <c r="L15" s="65">
        <f>VLOOKUP($A15,'Return Data'!$B$7:$R$2843,12,0)</f>
        <v>31.739100000000001</v>
      </c>
      <c r="M15" s="66">
        <f t="shared" si="12"/>
        <v>3</v>
      </c>
      <c r="N15" s="65">
        <f>VLOOKUP($A15,'Return Data'!$B$7:$R$2843,13,0)</f>
        <v>61.119900000000001</v>
      </c>
      <c r="O15" s="66">
        <f t="shared" si="13"/>
        <v>2</v>
      </c>
      <c r="P15" s="65">
        <f>VLOOKUP($A15,'Return Data'!$B$7:$R$2843,16,0)</f>
        <v>14.2539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2.9185250000000003</v>
      </c>
      <c r="E17" s="74"/>
      <c r="F17" s="75">
        <f>AVERAGE(F8:F15)</f>
        <v>0.8466625000000001</v>
      </c>
      <c r="G17" s="74"/>
      <c r="H17" s="75">
        <f>AVERAGE(H8:H15)</f>
        <v>2.4833142857142856</v>
      </c>
      <c r="I17" s="74"/>
      <c r="J17" s="75">
        <f>AVERAGE(J8:J15)</f>
        <v>19.372875000000001</v>
      </c>
      <c r="K17" s="74"/>
      <c r="L17" s="75">
        <f>AVERAGE(L8:L15)</f>
        <v>34.346000000000004</v>
      </c>
      <c r="M17" s="74"/>
      <c r="N17" s="75">
        <f>AVERAGE(N8:N15)</f>
        <v>61.990033333333336</v>
      </c>
      <c r="O17" s="74"/>
      <c r="P17" s="75">
        <f>AVERAGE(P8:P15)</f>
        <v>19.715562499999997</v>
      </c>
      <c r="Q17" s="76"/>
    </row>
    <row r="18" spans="1:17" ht="15" customHeight="1" x14ac:dyDescent="0.3">
      <c r="A18" s="73" t="s">
        <v>28</v>
      </c>
      <c r="B18" s="74"/>
      <c r="C18" s="74"/>
      <c r="D18" s="75">
        <f>MIN(D8:D15)</f>
        <v>1.5504</v>
      </c>
      <c r="E18" s="74"/>
      <c r="F18" s="75">
        <f>MIN(F8:F15)</f>
        <v>-2.3298999999999999</v>
      </c>
      <c r="G18" s="74"/>
      <c r="H18" s="75">
        <f>MIN(H8:H15)</f>
        <v>-2.6021999999999998</v>
      </c>
      <c r="I18" s="74"/>
      <c r="J18" s="75">
        <f>MIN(J8:J15)</f>
        <v>15.7143</v>
      </c>
      <c r="K18" s="74"/>
      <c r="L18" s="75">
        <f>MIN(L8:L15)</f>
        <v>31.739100000000001</v>
      </c>
      <c r="M18" s="74"/>
      <c r="N18" s="75">
        <f>MIN(N8:N15)</f>
        <v>52.6539</v>
      </c>
      <c r="O18" s="74"/>
      <c r="P18" s="75">
        <f>MIN(P8:P15)</f>
        <v>1.8</v>
      </c>
      <c r="Q18" s="76"/>
    </row>
    <row r="19" spans="1:17" ht="15" thickBot="1" x14ac:dyDescent="0.35">
      <c r="A19" s="77" t="s">
        <v>29</v>
      </c>
      <c r="B19" s="78"/>
      <c r="C19" s="78"/>
      <c r="D19" s="79">
        <f>MAX(D8:D15)</f>
        <v>6.5103</v>
      </c>
      <c r="E19" s="78"/>
      <c r="F19" s="79">
        <f>MAX(F8:F15)</f>
        <v>5.4328000000000003</v>
      </c>
      <c r="G19" s="78"/>
      <c r="H19" s="79">
        <f>MAX(H8:H15)</f>
        <v>16.809799999999999</v>
      </c>
      <c r="I19" s="78"/>
      <c r="J19" s="79">
        <f>MAX(J8:J15)</f>
        <v>23.761500000000002</v>
      </c>
      <c r="K19" s="78"/>
      <c r="L19" s="79">
        <f>MAX(L8:L15)</f>
        <v>38.273899999999998</v>
      </c>
      <c r="M19" s="78"/>
      <c r="N19" s="79">
        <f>MAX(N8:N15)</f>
        <v>72.196299999999994</v>
      </c>
      <c r="O19" s="78"/>
      <c r="P19" s="79">
        <f>MAX(P8:P15)</f>
        <v>48.713999999999999</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44326</v>
      </c>
      <c r="C8" s="65">
        <f>VLOOKUP($A8,'Return Data'!$B$7:$R$2843,4,0)</f>
        <v>10.4</v>
      </c>
      <c r="D8" s="65">
        <f>VLOOKUP($A8,'Return Data'!$B$7:$R$2843,8,0)</f>
        <v>1.4634</v>
      </c>
      <c r="E8" s="66">
        <f>RANK(D8,D$8:D$16,0)</f>
        <v>9</v>
      </c>
      <c r="F8" s="65">
        <f>VLOOKUP($A8,'Return Data'!$B$7:$R$2843,9,0)</f>
        <v>-2.5305</v>
      </c>
      <c r="G8" s="66">
        <f>RANK(F8,F$8:F$16,0)</f>
        <v>9</v>
      </c>
      <c r="H8" s="65">
        <f>VLOOKUP($A8,'Return Data'!$B$7:$R$2843,10,0)</f>
        <v>-3.0754999999999999</v>
      </c>
      <c r="I8" s="66">
        <f>RANK(H8,H$8:H$16,0)</f>
        <v>8</v>
      </c>
      <c r="J8" s="65"/>
      <c r="K8" s="66"/>
      <c r="L8" s="65"/>
      <c r="M8" s="66"/>
      <c r="N8" s="65"/>
      <c r="O8" s="66"/>
      <c r="P8" s="65">
        <f>VLOOKUP($A8,'Return Data'!$B$7:$R$2843,16,0)</f>
        <v>4</v>
      </c>
      <c r="Q8" s="67">
        <f>RANK(P8,P$8:P$16,0)</f>
        <v>8</v>
      </c>
    </row>
    <row r="9" spans="1:17" x14ac:dyDescent="0.3">
      <c r="A9" s="63" t="s">
        <v>379</v>
      </c>
      <c r="B9" s="64">
        <f>VLOOKUP($A9,'Return Data'!$B$7:$R$2843,3,0)</f>
        <v>44326</v>
      </c>
      <c r="C9" s="65">
        <f>VLOOKUP($A9,'Return Data'!$B$7:$R$2843,4,0)</f>
        <v>14.09</v>
      </c>
      <c r="D9" s="65">
        <f>VLOOKUP($A9,'Return Data'!$B$7:$R$2843,8,0)</f>
        <v>1.9537</v>
      </c>
      <c r="E9" s="66">
        <f t="shared" ref="E9:E16" si="0">RANK(D9,D$8:D$16,0)</f>
        <v>6</v>
      </c>
      <c r="F9" s="65">
        <f>VLOOKUP($A9,'Return Data'!$B$7:$R$2843,9,0)</f>
        <v>0.93120000000000003</v>
      </c>
      <c r="G9" s="66">
        <f t="shared" ref="G9:G16" si="1">RANK(F9,F$8:F$16,0)</f>
        <v>3</v>
      </c>
      <c r="H9" s="65">
        <f>VLOOKUP($A9,'Return Data'!$B$7:$R$2843,10,0)</f>
        <v>0.57099999999999995</v>
      </c>
      <c r="I9" s="66">
        <f t="shared" ref="I9:I16" si="2">RANK(H9,H$8:H$16,0)</f>
        <v>4</v>
      </c>
      <c r="J9" s="65">
        <f>VLOOKUP($A9,'Return Data'!$B$7:$R$2843,11,0)</f>
        <v>16.929500000000001</v>
      </c>
      <c r="K9" s="66">
        <f t="shared" ref="K9:K16" si="3">RANK(J9,J$8:J$16,0)</f>
        <v>3</v>
      </c>
      <c r="L9" s="65">
        <f>VLOOKUP($A9,'Return Data'!$B$7:$R$2843,12,0)</f>
        <v>31.436599999999999</v>
      </c>
      <c r="M9" s="66">
        <f t="shared" ref="M9:M16" si="4">RANK(L9,L$8:L$16,0)</f>
        <v>2</v>
      </c>
      <c r="N9" s="65">
        <f>VLOOKUP($A9,'Return Data'!$B$7:$R$2843,13,0)</f>
        <v>50.213200000000001</v>
      </c>
      <c r="O9" s="66">
        <f t="shared" ref="O9:O16" si="5">RANK(N9,N$8:N$16,0)</f>
        <v>3</v>
      </c>
      <c r="P9" s="65">
        <f>VLOOKUP($A9,'Return Data'!$B$7:$R$2843,16,0)</f>
        <v>31.820699999999999</v>
      </c>
      <c r="Q9" s="67">
        <f t="shared" ref="Q9:Q16" si="6">RANK(P9,P$8:P$16,0)</f>
        <v>2</v>
      </c>
    </row>
    <row r="10" spans="1:17" x14ac:dyDescent="0.3">
      <c r="A10" s="63" t="s">
        <v>1964</v>
      </c>
      <c r="B10" s="64">
        <f>VLOOKUP($A10,'Return Data'!$B$7:$R$2843,3,0)</f>
        <v>44326</v>
      </c>
      <c r="C10" s="65">
        <f>VLOOKUP($A10,'Return Data'!$B$7:$R$2843,4,0)</f>
        <v>12.03</v>
      </c>
      <c r="D10" s="65">
        <f>VLOOKUP($A10,'Return Data'!$B$7:$R$2843,8,0)</f>
        <v>3.2618</v>
      </c>
      <c r="E10" s="66">
        <f t="shared" si="0"/>
        <v>2</v>
      </c>
      <c r="F10" s="65">
        <f>VLOOKUP($A10,'Return Data'!$B$7:$R$2843,9,0)</f>
        <v>1.0924</v>
      </c>
      <c r="G10" s="66">
        <f t="shared" si="1"/>
        <v>2</v>
      </c>
      <c r="H10" s="65">
        <f>VLOOKUP($A10,'Return Data'!$B$7:$R$2843,10,0)</f>
        <v>0.33360000000000001</v>
      </c>
      <c r="I10" s="66">
        <f t="shared" ref="I10" si="7">RANK(H10,H$8:H$16,0)</f>
        <v>5</v>
      </c>
      <c r="J10" s="65">
        <f>VLOOKUP($A10,'Return Data'!$B$7:$R$2843,11,0)</f>
        <v>14.6806</v>
      </c>
      <c r="K10" s="66">
        <f t="shared" ref="K10" si="8">RANK(J10,J$8:J$16,0)</f>
        <v>4</v>
      </c>
      <c r="L10" s="65"/>
      <c r="M10" s="66"/>
      <c r="N10" s="65"/>
      <c r="O10" s="66"/>
      <c r="P10" s="65">
        <f>VLOOKUP($A10,'Return Data'!$B$7:$R$2843,16,0)</f>
        <v>20.3</v>
      </c>
      <c r="Q10" s="67">
        <f t="shared" si="6"/>
        <v>4</v>
      </c>
    </row>
    <row r="11" spans="1:17" x14ac:dyDescent="0.3">
      <c r="A11" s="63" t="s">
        <v>1967</v>
      </c>
      <c r="B11" s="64">
        <f>VLOOKUP($A11,'Return Data'!$B$7:$R$2843,3,0)</f>
        <v>44326</v>
      </c>
      <c r="C11" s="65">
        <f>VLOOKUP($A11,'Return Data'!$B$7:$R$2843,4,0)</f>
        <v>10.15</v>
      </c>
      <c r="D11" s="65">
        <f>VLOOKUP($A11,'Return Data'!$B$7:$R$2843,8,0)</f>
        <v>1.9076</v>
      </c>
      <c r="E11" s="66">
        <f t="shared" si="0"/>
        <v>7</v>
      </c>
      <c r="F11" s="65">
        <f>VLOOKUP($A11,'Return Data'!$B$7:$R$2843,9,0)</f>
        <v>0.69440000000000002</v>
      </c>
      <c r="G11" s="66">
        <f t="shared" ref="G11" si="9">RANK(F11,F$8:F$16,0)</f>
        <v>5</v>
      </c>
      <c r="H11" s="65"/>
      <c r="I11" s="66"/>
      <c r="J11" s="65"/>
      <c r="K11" s="66"/>
      <c r="L11" s="65"/>
      <c r="M11" s="66"/>
      <c r="N11" s="65"/>
      <c r="O11" s="66"/>
      <c r="P11" s="65">
        <f>VLOOKUP($A11,'Return Data'!$B$7:$R$2843,16,0)</f>
        <v>1.5</v>
      </c>
      <c r="Q11" s="67">
        <f t="shared" si="6"/>
        <v>9</v>
      </c>
    </row>
    <row r="12" spans="1:17" x14ac:dyDescent="0.3">
      <c r="A12" s="63" t="s">
        <v>1969</v>
      </c>
      <c r="B12" s="64">
        <f>VLOOKUP($A12,'Return Data'!$B$7:$R$2843,3,0)</f>
        <v>44326</v>
      </c>
      <c r="C12" s="65">
        <f>VLOOKUP($A12,'Return Data'!$B$7:$R$2843,4,0)</f>
        <v>10.823</v>
      </c>
      <c r="D12" s="65">
        <f>VLOOKUP($A12,'Return Data'!$B$7:$R$2843,8,0)</f>
        <v>3.2237</v>
      </c>
      <c r="E12" s="66">
        <f t="shared" si="0"/>
        <v>3</v>
      </c>
      <c r="F12" s="65">
        <f>VLOOKUP($A12,'Return Data'!$B$7:$R$2843,9,0)</f>
        <v>0.92320000000000002</v>
      </c>
      <c r="G12" s="66">
        <f t="shared" si="1"/>
        <v>4</v>
      </c>
      <c r="H12" s="65">
        <f>VLOOKUP($A12,'Return Data'!$B$7:$R$2843,10,0)</f>
        <v>1.8444</v>
      </c>
      <c r="I12" s="66">
        <f t="shared" si="2"/>
        <v>2</v>
      </c>
      <c r="J12" s="65"/>
      <c r="K12" s="66"/>
      <c r="L12" s="65"/>
      <c r="M12" s="66"/>
      <c r="N12" s="65"/>
      <c r="O12" s="66"/>
      <c r="P12" s="65">
        <f>VLOOKUP($A12,'Return Data'!$B$7:$R$2843,16,0)</f>
        <v>8.23</v>
      </c>
      <c r="Q12" s="67">
        <f t="shared" si="6"/>
        <v>7</v>
      </c>
    </row>
    <row r="13" spans="1:17" x14ac:dyDescent="0.3">
      <c r="A13" s="63" t="s">
        <v>1970</v>
      </c>
      <c r="B13" s="64">
        <f>VLOOKUP($A13,'Return Data'!$B$7:$R$2843,3,0)</f>
        <v>44326</v>
      </c>
      <c r="C13" s="65">
        <f>VLOOKUP($A13,'Return Data'!$B$7:$R$2843,4,0)</f>
        <v>25.521999999999998</v>
      </c>
      <c r="D13" s="65">
        <f>VLOOKUP($A13,'Return Data'!$B$7:$R$2843,8,0)</f>
        <v>2.9319999999999999</v>
      </c>
      <c r="E13" s="66">
        <f t="shared" si="0"/>
        <v>5</v>
      </c>
      <c r="F13" s="65">
        <f>VLOOKUP($A13,'Return Data'!$B$7:$R$2843,9,0)</f>
        <v>-0.12130000000000001</v>
      </c>
      <c r="G13" s="66">
        <f t="shared" si="1"/>
        <v>7</v>
      </c>
      <c r="H13" s="65">
        <f>VLOOKUP($A13,'Return Data'!$B$7:$R$2843,10,0)</f>
        <v>-0.20330000000000001</v>
      </c>
      <c r="I13" s="66">
        <f t="shared" si="2"/>
        <v>6</v>
      </c>
      <c r="J13" s="65"/>
      <c r="K13" s="66"/>
      <c r="L13" s="65"/>
      <c r="M13" s="66"/>
      <c r="N13" s="65"/>
      <c r="O13" s="66"/>
      <c r="P13" s="65">
        <f>VLOOKUP($A13,'Return Data'!$B$7:$R$2843,16,0)</f>
        <v>14.422800000000001</v>
      </c>
      <c r="Q13" s="67">
        <f t="shared" si="6"/>
        <v>6</v>
      </c>
    </row>
    <row r="14" spans="1:17" x14ac:dyDescent="0.3">
      <c r="A14" s="63" t="s">
        <v>1972</v>
      </c>
      <c r="B14" s="64">
        <f>VLOOKUP($A14,'Return Data'!$B$7:$R$2843,3,0)</f>
        <v>44326</v>
      </c>
      <c r="C14" s="65">
        <f>VLOOKUP($A14,'Return Data'!$B$7:$R$2843,4,0)</f>
        <v>14.773999999999999</v>
      </c>
      <c r="D14" s="65">
        <f>VLOOKUP($A14,'Return Data'!$B$7:$R$2843,8,0)</f>
        <v>6.4847000000000001</v>
      </c>
      <c r="E14" s="66">
        <f t="shared" si="0"/>
        <v>1</v>
      </c>
      <c r="F14" s="65">
        <f>VLOOKUP($A14,'Return Data'!$B$7:$R$2843,9,0)</f>
        <v>5.3360000000000003</v>
      </c>
      <c r="G14" s="66">
        <f t="shared" si="1"/>
        <v>1</v>
      </c>
      <c r="H14" s="65">
        <f>VLOOKUP($A14,'Return Data'!$B$7:$R$2843,10,0)</f>
        <v>16.483899999999998</v>
      </c>
      <c r="I14" s="66">
        <f t="shared" si="2"/>
        <v>1</v>
      </c>
      <c r="J14" s="65"/>
      <c r="K14" s="66"/>
      <c r="L14" s="65"/>
      <c r="M14" s="66"/>
      <c r="N14" s="65"/>
      <c r="O14" s="66"/>
      <c r="P14" s="65">
        <f>VLOOKUP($A14,'Return Data'!$B$7:$R$2843,16,0)</f>
        <v>47.74</v>
      </c>
      <c r="Q14" s="67">
        <f t="shared" si="6"/>
        <v>1</v>
      </c>
    </row>
    <row r="15" spans="1:17" x14ac:dyDescent="0.3">
      <c r="A15" s="63" t="s">
        <v>51</v>
      </c>
      <c r="B15" s="64">
        <f>VLOOKUP($A15,'Return Data'!$B$7:$R$2843,3,0)</f>
        <v>44326</v>
      </c>
      <c r="C15" s="65">
        <f>VLOOKUP($A15,'Return Data'!$B$7:$R$2843,4,0)</f>
        <v>14.57</v>
      </c>
      <c r="D15" s="65">
        <f>VLOOKUP($A15,'Return Data'!$B$7:$R$2843,8,0)</f>
        <v>1.6748000000000001</v>
      </c>
      <c r="E15" s="66">
        <f t="shared" si="0"/>
        <v>8</v>
      </c>
      <c r="F15" s="65">
        <f>VLOOKUP($A15,'Return Data'!$B$7:$R$2843,9,0)</f>
        <v>-1.2202999999999999</v>
      </c>
      <c r="G15" s="66">
        <f t="shared" si="1"/>
        <v>8</v>
      </c>
      <c r="H15" s="65">
        <f>VLOOKUP($A15,'Return Data'!$B$7:$R$2843,10,0)</f>
        <v>1.0402</v>
      </c>
      <c r="I15" s="66">
        <f t="shared" si="2"/>
        <v>3</v>
      </c>
      <c r="J15" s="65">
        <f>VLOOKUP($A15,'Return Data'!$B$7:$R$2843,11,0)</f>
        <v>23.265699999999999</v>
      </c>
      <c r="K15" s="66">
        <f t="shared" si="3"/>
        <v>1</v>
      </c>
      <c r="L15" s="65">
        <f>VLOOKUP($A15,'Return Data'!$B$7:$R$2843,12,0)</f>
        <v>37.452800000000003</v>
      </c>
      <c r="M15" s="66">
        <f t="shared" si="4"/>
        <v>1</v>
      </c>
      <c r="N15" s="65">
        <f>VLOOKUP($A15,'Return Data'!$B$7:$R$2843,13,0)</f>
        <v>71.009399999999999</v>
      </c>
      <c r="O15" s="66">
        <f t="shared" si="5"/>
        <v>1</v>
      </c>
      <c r="P15" s="65">
        <f>VLOOKUP($A15,'Return Data'!$B$7:$R$2843,16,0)</f>
        <v>22.833100000000002</v>
      </c>
      <c r="Q15" s="67">
        <f t="shared" si="6"/>
        <v>3</v>
      </c>
    </row>
    <row r="16" spans="1:17" x14ac:dyDescent="0.3">
      <c r="A16" s="63" t="s">
        <v>52</v>
      </c>
      <c r="B16" s="64">
        <f>VLOOKUP($A16,'Return Data'!$B$7:$R$2843,3,0)</f>
        <v>44326</v>
      </c>
      <c r="C16" s="65">
        <f>VLOOKUP($A16,'Return Data'!$B$7:$R$2843,4,0)</f>
        <v>608.15094070744999</v>
      </c>
      <c r="D16" s="65">
        <f>VLOOKUP($A16,'Return Data'!$B$7:$R$2843,8,0)</f>
        <v>2.9365000000000001</v>
      </c>
      <c r="E16" s="66">
        <f t="shared" si="0"/>
        <v>4</v>
      </c>
      <c r="F16" s="65">
        <f>VLOOKUP($A16,'Return Data'!$B$7:$R$2843,9,0)</f>
        <v>0.5161</v>
      </c>
      <c r="G16" s="66">
        <f t="shared" si="1"/>
        <v>6</v>
      </c>
      <c r="H16" s="65">
        <f>VLOOKUP($A16,'Return Data'!$B$7:$R$2843,10,0)</f>
        <v>-2.2755999999999998</v>
      </c>
      <c r="I16" s="66">
        <f t="shared" si="2"/>
        <v>7</v>
      </c>
      <c r="J16" s="65">
        <f>VLOOKUP($A16,'Return Data'!$B$7:$R$2843,11,0)</f>
        <v>19.6629</v>
      </c>
      <c r="K16" s="66">
        <f t="shared" si="3"/>
        <v>2</v>
      </c>
      <c r="L16" s="65">
        <f>VLOOKUP($A16,'Return Data'!$B$7:$R$2843,12,0)</f>
        <v>30.968900000000001</v>
      </c>
      <c r="M16" s="66">
        <f t="shared" si="4"/>
        <v>3</v>
      </c>
      <c r="N16" s="65">
        <f>VLOOKUP($A16,'Return Data'!$B$7:$R$2843,13,0)</f>
        <v>59.8491</v>
      </c>
      <c r="O16" s="66">
        <f t="shared" si="5"/>
        <v>2</v>
      </c>
      <c r="P16" s="65">
        <f>VLOOKUP($A16,'Return Data'!$B$7:$R$2843,16,0)</f>
        <v>14.480700000000001</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2.870911111111111</v>
      </c>
      <c r="E18" s="74"/>
      <c r="F18" s="75">
        <f>AVERAGE(F8:F16)</f>
        <v>0.62457777777777779</v>
      </c>
      <c r="G18" s="74"/>
      <c r="H18" s="75">
        <f>AVERAGE(H8:H16)</f>
        <v>1.8398374999999998</v>
      </c>
      <c r="I18" s="74"/>
      <c r="J18" s="75">
        <f>AVERAGE(J8:J16)</f>
        <v>18.634675000000001</v>
      </c>
      <c r="K18" s="74"/>
      <c r="L18" s="75">
        <f>AVERAGE(L8:L16)</f>
        <v>33.286099999999998</v>
      </c>
      <c r="M18" s="74"/>
      <c r="N18" s="75">
        <f>AVERAGE(N8:N16)</f>
        <v>60.357233333333333</v>
      </c>
      <c r="O18" s="74"/>
      <c r="P18" s="75">
        <f>AVERAGE(P8:P16)</f>
        <v>18.369700000000002</v>
      </c>
      <c r="Q18" s="76"/>
    </row>
    <row r="19" spans="1:17" x14ac:dyDescent="0.3">
      <c r="A19" s="73" t="s">
        <v>28</v>
      </c>
      <c r="B19" s="74"/>
      <c r="C19" s="74"/>
      <c r="D19" s="75">
        <f>MIN(D8:D16)</f>
        <v>1.4634</v>
      </c>
      <c r="E19" s="74"/>
      <c r="F19" s="75">
        <f>MIN(F8:F16)</f>
        <v>-2.5305</v>
      </c>
      <c r="G19" s="74"/>
      <c r="H19" s="75">
        <f>MIN(H8:H16)</f>
        <v>-3.0754999999999999</v>
      </c>
      <c r="I19" s="74"/>
      <c r="J19" s="75">
        <f>MIN(J8:J16)</f>
        <v>14.6806</v>
      </c>
      <c r="K19" s="74"/>
      <c r="L19" s="75">
        <f>MIN(L8:L16)</f>
        <v>30.968900000000001</v>
      </c>
      <c r="M19" s="74"/>
      <c r="N19" s="75">
        <f>MIN(N8:N16)</f>
        <v>50.213200000000001</v>
      </c>
      <c r="O19" s="74"/>
      <c r="P19" s="75">
        <f>MIN(P8:P16)</f>
        <v>1.5</v>
      </c>
      <c r="Q19" s="76"/>
    </row>
    <row r="20" spans="1:17" ht="15" thickBot="1" x14ac:dyDescent="0.35">
      <c r="A20" s="77" t="s">
        <v>29</v>
      </c>
      <c r="B20" s="78"/>
      <c r="C20" s="78"/>
      <c r="D20" s="79">
        <f>MAX(D8:D16)</f>
        <v>6.4847000000000001</v>
      </c>
      <c r="E20" s="78"/>
      <c r="F20" s="79">
        <f>MAX(F8:F16)</f>
        <v>5.3360000000000003</v>
      </c>
      <c r="G20" s="78"/>
      <c r="H20" s="79">
        <f>MAX(H8:H16)</f>
        <v>16.483899999999998</v>
      </c>
      <c r="I20" s="78"/>
      <c r="J20" s="79">
        <f>MAX(J8:J16)</f>
        <v>23.265699999999999</v>
      </c>
      <c r="K20" s="78"/>
      <c r="L20" s="79">
        <f>MAX(L8:L16)</f>
        <v>37.452800000000003</v>
      </c>
      <c r="M20" s="78"/>
      <c r="N20" s="79">
        <f>MAX(N8:N16)</f>
        <v>71.009399999999999</v>
      </c>
      <c r="O20" s="78"/>
      <c r="P20" s="79">
        <f>MAX(P8:P16)</f>
        <v>47.74</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44326</v>
      </c>
      <c r="C8" s="65">
        <f>VLOOKUP($A8,'Return Data'!$B$7:$R$2843,4,0)</f>
        <v>38.831899999999997</v>
      </c>
      <c r="D8" s="65">
        <f>VLOOKUP($A8,'Return Data'!$B$7:$R$2843,9,0)</f>
        <v>7.8905000000000003</v>
      </c>
      <c r="E8" s="66">
        <f t="shared" ref="E8:E33" si="0">RANK(D8,D$8:D$33,0)</f>
        <v>11</v>
      </c>
      <c r="F8" s="65">
        <f>VLOOKUP($A8,'Return Data'!$B$7:$R$2843,10,0)</f>
        <v>7.5778999999999996</v>
      </c>
      <c r="G8" s="66">
        <f t="shared" ref="G8:G33" si="1">RANK(F8,F$8:F$33,0)</f>
        <v>5</v>
      </c>
      <c r="H8" s="65">
        <f>VLOOKUP($A8,'Return Data'!$B$7:$R$2843,11,0)</f>
        <v>5.0468000000000002</v>
      </c>
      <c r="I8" s="66">
        <f t="shared" ref="I8:I33" si="2">RANK(H8,H$8:H$33,0)</f>
        <v>4</v>
      </c>
      <c r="J8" s="65">
        <f>VLOOKUP($A8,'Return Data'!$B$7:$R$2843,12,0)</f>
        <v>7.4781000000000004</v>
      </c>
      <c r="K8" s="66">
        <f t="shared" ref="K8:K33" si="3">RANK(J8,J$8:J$33,0)</f>
        <v>2</v>
      </c>
      <c r="L8" s="65">
        <f>VLOOKUP($A8,'Return Data'!$B$7:$R$2843,13,0)</f>
        <v>11.1069</v>
      </c>
      <c r="M8" s="66">
        <f t="shared" ref="M8:M33" si="4">RANK(L8,L$8:L$33,0)</f>
        <v>3</v>
      </c>
      <c r="N8" s="65">
        <f>VLOOKUP($A8,'Return Data'!$B$7:$R$2843,17,0)</f>
        <v>9.8567</v>
      </c>
      <c r="O8" s="66">
        <f t="shared" ref="O8:O24" si="5">RANK(N8,N$8:N$33,0)</f>
        <v>2</v>
      </c>
      <c r="P8" s="65">
        <f>VLOOKUP($A8,'Return Data'!$B$7:$R$2843,14,0)</f>
        <v>9.3379999999999992</v>
      </c>
      <c r="Q8" s="66">
        <f t="shared" ref="Q8:Q24" si="6">RANK(P8,P$8:P$33,0)</f>
        <v>2</v>
      </c>
      <c r="R8" s="65">
        <f>VLOOKUP($A8,'Return Data'!$B$7:$R$2843,16,0)</f>
        <v>9.4868000000000006</v>
      </c>
      <c r="S8" s="67">
        <f t="shared" ref="S8:S33" si="7">RANK(R8,R$8:R$33,0)</f>
        <v>1</v>
      </c>
    </row>
    <row r="9" spans="1:19" x14ac:dyDescent="0.3">
      <c r="A9" s="82" t="s">
        <v>1389</v>
      </c>
      <c r="B9" s="64">
        <f>VLOOKUP($A9,'Return Data'!$B$7:$R$2843,3,0)</f>
        <v>44326</v>
      </c>
      <c r="C9" s="65">
        <f>VLOOKUP($A9,'Return Data'!$B$7:$R$2843,4,0)</f>
        <v>25.626300000000001</v>
      </c>
      <c r="D9" s="65">
        <f>VLOOKUP($A9,'Return Data'!$B$7:$R$2843,9,0)</f>
        <v>7.5743</v>
      </c>
      <c r="E9" s="66">
        <f t="shared" si="0"/>
        <v>19</v>
      </c>
      <c r="F9" s="65">
        <f>VLOOKUP($A9,'Return Data'!$B$7:$R$2843,10,0)</f>
        <v>6.2157999999999998</v>
      </c>
      <c r="G9" s="66">
        <f t="shared" si="1"/>
        <v>21</v>
      </c>
      <c r="H9" s="65">
        <f>VLOOKUP($A9,'Return Data'!$B$7:$R$2843,11,0)</f>
        <v>4.4623999999999997</v>
      </c>
      <c r="I9" s="66">
        <f t="shared" si="2"/>
        <v>9</v>
      </c>
      <c r="J9" s="65">
        <f>VLOOKUP($A9,'Return Data'!$B$7:$R$2843,12,0)</f>
        <v>5.7099000000000002</v>
      </c>
      <c r="K9" s="66">
        <f t="shared" si="3"/>
        <v>7</v>
      </c>
      <c r="L9" s="65">
        <f>VLOOKUP($A9,'Return Data'!$B$7:$R$2843,13,0)</f>
        <v>8.3591999999999995</v>
      </c>
      <c r="M9" s="66">
        <f t="shared" si="4"/>
        <v>10</v>
      </c>
      <c r="N9" s="65">
        <f>VLOOKUP($A9,'Return Data'!$B$7:$R$2843,17,0)</f>
        <v>9.5738000000000003</v>
      </c>
      <c r="O9" s="66">
        <f t="shared" si="5"/>
        <v>5</v>
      </c>
      <c r="P9" s="65">
        <f>VLOOKUP($A9,'Return Data'!$B$7:$R$2843,14,0)</f>
        <v>9.2370999999999999</v>
      </c>
      <c r="Q9" s="66">
        <f t="shared" si="6"/>
        <v>3</v>
      </c>
      <c r="R9" s="65">
        <f>VLOOKUP($A9,'Return Data'!$B$7:$R$2843,16,0)</f>
        <v>8.9431999999999992</v>
      </c>
      <c r="S9" s="67">
        <f t="shared" si="7"/>
        <v>3</v>
      </c>
    </row>
    <row r="10" spans="1:19" x14ac:dyDescent="0.3">
      <c r="A10" s="82" t="s">
        <v>1392</v>
      </c>
      <c r="B10" s="64">
        <f>VLOOKUP($A10,'Return Data'!$B$7:$R$2843,3,0)</f>
        <v>44326</v>
      </c>
      <c r="C10" s="65">
        <f>VLOOKUP($A10,'Return Data'!$B$7:$R$2843,4,0)</f>
        <v>24.304099999999998</v>
      </c>
      <c r="D10" s="65">
        <f>VLOOKUP($A10,'Return Data'!$B$7:$R$2843,9,0)</f>
        <v>5.6807999999999996</v>
      </c>
      <c r="E10" s="66">
        <f t="shared" si="0"/>
        <v>26</v>
      </c>
      <c r="F10" s="65">
        <f>VLOOKUP($A10,'Return Data'!$B$7:$R$2843,10,0)</f>
        <v>7.2484999999999999</v>
      </c>
      <c r="G10" s="66">
        <f t="shared" si="1"/>
        <v>10</v>
      </c>
      <c r="H10" s="65">
        <f>VLOOKUP($A10,'Return Data'!$B$7:$R$2843,11,0)</f>
        <v>4.7577999999999996</v>
      </c>
      <c r="I10" s="66">
        <f t="shared" si="2"/>
        <v>7</v>
      </c>
      <c r="J10" s="65">
        <f>VLOOKUP($A10,'Return Data'!$B$7:$R$2843,12,0)</f>
        <v>5.6551999999999998</v>
      </c>
      <c r="K10" s="66">
        <f t="shared" si="3"/>
        <v>9</v>
      </c>
      <c r="L10" s="65">
        <f>VLOOKUP($A10,'Return Data'!$B$7:$R$2843,13,0)</f>
        <v>7.9015000000000004</v>
      </c>
      <c r="M10" s="66">
        <f t="shared" si="4"/>
        <v>13</v>
      </c>
      <c r="N10" s="65">
        <f>VLOOKUP($A10,'Return Data'!$B$7:$R$2843,17,0)</f>
        <v>8.2461000000000002</v>
      </c>
      <c r="O10" s="66">
        <f t="shared" si="5"/>
        <v>16</v>
      </c>
      <c r="P10" s="65">
        <f>VLOOKUP($A10,'Return Data'!$B$7:$R$2843,14,0)</f>
        <v>8.2401</v>
      </c>
      <c r="Q10" s="66">
        <f t="shared" si="6"/>
        <v>14</v>
      </c>
      <c r="R10" s="65">
        <f>VLOOKUP($A10,'Return Data'!$B$7:$R$2843,16,0)</f>
        <v>8.8224</v>
      </c>
      <c r="S10" s="67">
        <f t="shared" si="7"/>
        <v>5</v>
      </c>
    </row>
    <row r="11" spans="1:19" x14ac:dyDescent="0.3">
      <c r="A11" s="82" t="s">
        <v>1394</v>
      </c>
      <c r="B11" s="64">
        <f>VLOOKUP($A11,'Return Data'!$B$7:$R$2843,3,0)</f>
        <v>44326</v>
      </c>
      <c r="C11" s="65">
        <f>VLOOKUP($A11,'Return Data'!$B$7:$R$2843,4,0)</f>
        <v>26.025500000000001</v>
      </c>
      <c r="D11" s="65">
        <f>VLOOKUP($A11,'Return Data'!$B$7:$R$2843,9,0)</f>
        <v>8.3606999999999996</v>
      </c>
      <c r="E11" s="66">
        <f t="shared" si="0"/>
        <v>8</v>
      </c>
      <c r="F11" s="65">
        <f>VLOOKUP($A11,'Return Data'!$B$7:$R$2843,10,0)</f>
        <v>7.7633000000000001</v>
      </c>
      <c r="G11" s="66">
        <f t="shared" si="1"/>
        <v>4</v>
      </c>
      <c r="H11" s="65">
        <f>VLOOKUP($A11,'Return Data'!$B$7:$R$2843,11,0)</f>
        <v>4.4168000000000003</v>
      </c>
      <c r="I11" s="66">
        <f t="shared" si="2"/>
        <v>11</v>
      </c>
      <c r="J11" s="65">
        <f>VLOOKUP($A11,'Return Data'!$B$7:$R$2843,12,0)</f>
        <v>6.0041000000000002</v>
      </c>
      <c r="K11" s="66">
        <f t="shared" si="3"/>
        <v>6</v>
      </c>
      <c r="L11" s="65">
        <f>VLOOKUP($A11,'Return Data'!$B$7:$R$2843,13,0)</f>
        <v>8.5388999999999999</v>
      </c>
      <c r="M11" s="66">
        <f t="shared" si="4"/>
        <v>9</v>
      </c>
      <c r="N11" s="65">
        <f>VLOOKUP($A11,'Return Data'!$B$7:$R$2843,17,0)</f>
        <v>8.5198</v>
      </c>
      <c r="O11" s="66">
        <f t="shared" si="5"/>
        <v>15</v>
      </c>
      <c r="P11" s="65">
        <f>VLOOKUP($A11,'Return Data'!$B$7:$R$2843,14,0)</f>
        <v>8.4494000000000007</v>
      </c>
      <c r="Q11" s="66">
        <f t="shared" si="6"/>
        <v>12</v>
      </c>
      <c r="R11" s="65">
        <f>VLOOKUP($A11,'Return Data'!$B$7:$R$2843,16,0)</f>
        <v>8.5117999999999991</v>
      </c>
      <c r="S11" s="67">
        <f t="shared" si="7"/>
        <v>13</v>
      </c>
    </row>
    <row r="12" spans="1:19" x14ac:dyDescent="0.3">
      <c r="A12" s="82" t="s">
        <v>1395</v>
      </c>
      <c r="B12" s="64">
        <f>VLOOKUP($A12,'Return Data'!$B$7:$R$2843,3,0)</f>
        <v>44326</v>
      </c>
      <c r="C12" s="65">
        <f>VLOOKUP($A12,'Return Data'!$B$7:$R$2843,4,0)</f>
        <v>18.377400000000002</v>
      </c>
      <c r="D12" s="65">
        <f>VLOOKUP($A12,'Return Data'!$B$7:$R$2843,9,0)</f>
        <v>6.4355000000000002</v>
      </c>
      <c r="E12" s="66">
        <f t="shared" si="0"/>
        <v>24</v>
      </c>
      <c r="F12" s="65">
        <f>VLOOKUP($A12,'Return Data'!$B$7:$R$2843,10,0)</f>
        <v>6.0370999999999997</v>
      </c>
      <c r="G12" s="66">
        <f t="shared" si="1"/>
        <v>23</v>
      </c>
      <c r="H12" s="65">
        <f>VLOOKUP($A12,'Return Data'!$B$7:$R$2843,11,0)</f>
        <v>4.4410999999999996</v>
      </c>
      <c r="I12" s="66">
        <f t="shared" si="2"/>
        <v>10</v>
      </c>
      <c r="J12" s="65">
        <f>VLOOKUP($A12,'Return Data'!$B$7:$R$2843,12,0)</f>
        <v>5.2369000000000003</v>
      </c>
      <c r="K12" s="66">
        <f t="shared" si="3"/>
        <v>11</v>
      </c>
      <c r="L12" s="65">
        <f>VLOOKUP($A12,'Return Data'!$B$7:$R$2843,13,0)</f>
        <v>6.1510999999999996</v>
      </c>
      <c r="M12" s="66">
        <f t="shared" si="4"/>
        <v>25</v>
      </c>
      <c r="N12" s="65">
        <f>VLOOKUP($A12,'Return Data'!$B$7:$R$2843,17,0)</f>
        <v>-7.2220000000000004</v>
      </c>
      <c r="O12" s="66">
        <f t="shared" si="5"/>
        <v>25</v>
      </c>
      <c r="P12" s="65">
        <f>VLOOKUP($A12,'Return Data'!$B$7:$R$2843,14,0)</f>
        <v>-2.7141000000000002</v>
      </c>
      <c r="Q12" s="66">
        <f t="shared" si="6"/>
        <v>24</v>
      </c>
      <c r="R12" s="65">
        <f>VLOOKUP($A12,'Return Data'!$B$7:$R$2843,16,0)</f>
        <v>4.6794000000000002</v>
      </c>
      <c r="S12" s="67">
        <f t="shared" si="7"/>
        <v>26</v>
      </c>
    </row>
    <row r="13" spans="1:19" x14ac:dyDescent="0.3">
      <c r="A13" s="82" t="s">
        <v>1397</v>
      </c>
      <c r="B13" s="64">
        <f>VLOOKUP($A13,'Return Data'!$B$7:$R$2843,3,0)</f>
        <v>44326</v>
      </c>
      <c r="C13" s="65">
        <f>VLOOKUP($A13,'Return Data'!$B$7:$R$2843,4,0)</f>
        <v>21.734000000000002</v>
      </c>
      <c r="D13" s="65">
        <f>VLOOKUP($A13,'Return Data'!$B$7:$R$2843,9,0)</f>
        <v>6.8</v>
      </c>
      <c r="E13" s="66">
        <f t="shared" si="0"/>
        <v>22</v>
      </c>
      <c r="F13" s="65">
        <f>VLOOKUP($A13,'Return Data'!$B$7:$R$2843,10,0)</f>
        <v>6.5838999999999999</v>
      </c>
      <c r="G13" s="66">
        <f t="shared" si="1"/>
        <v>17</v>
      </c>
      <c r="H13" s="65">
        <f>VLOOKUP($A13,'Return Data'!$B$7:$R$2843,11,0)</f>
        <v>4.0867000000000004</v>
      </c>
      <c r="I13" s="66">
        <f t="shared" si="2"/>
        <v>14</v>
      </c>
      <c r="J13" s="65">
        <f>VLOOKUP($A13,'Return Data'!$B$7:$R$2843,12,0)</f>
        <v>4.9265999999999996</v>
      </c>
      <c r="K13" s="66">
        <f t="shared" si="3"/>
        <v>19</v>
      </c>
      <c r="L13" s="65">
        <f>VLOOKUP($A13,'Return Data'!$B$7:$R$2843,13,0)</f>
        <v>7.5670000000000002</v>
      </c>
      <c r="M13" s="66">
        <f t="shared" si="4"/>
        <v>17</v>
      </c>
      <c r="N13" s="65">
        <f>VLOOKUP($A13,'Return Data'!$B$7:$R$2843,17,0)</f>
        <v>8.5229999999999997</v>
      </c>
      <c r="O13" s="66">
        <f t="shared" si="5"/>
        <v>14</v>
      </c>
      <c r="P13" s="65">
        <f>VLOOKUP($A13,'Return Data'!$B$7:$R$2843,14,0)</f>
        <v>8.2908000000000008</v>
      </c>
      <c r="Q13" s="66">
        <f t="shared" si="6"/>
        <v>13</v>
      </c>
      <c r="R13" s="65">
        <f>VLOOKUP($A13,'Return Data'!$B$7:$R$2843,16,0)</f>
        <v>7.9215</v>
      </c>
      <c r="S13" s="67">
        <f t="shared" si="7"/>
        <v>18</v>
      </c>
    </row>
    <row r="14" spans="1:19" x14ac:dyDescent="0.3">
      <c r="A14" s="82" t="s">
        <v>1399</v>
      </c>
      <c r="B14" s="64">
        <f>VLOOKUP($A14,'Return Data'!$B$7:$R$2843,3,0)</f>
        <v>44326</v>
      </c>
      <c r="C14" s="65">
        <f>VLOOKUP($A14,'Return Data'!$B$7:$R$2843,4,0)</f>
        <v>39.1858</v>
      </c>
      <c r="D14" s="65">
        <f>VLOOKUP($A14,'Return Data'!$B$7:$R$2843,9,0)</f>
        <v>7.8188000000000004</v>
      </c>
      <c r="E14" s="66">
        <f t="shared" si="0"/>
        <v>13</v>
      </c>
      <c r="F14" s="65">
        <f>VLOOKUP($A14,'Return Data'!$B$7:$R$2843,10,0)</f>
        <v>7.1643999999999997</v>
      </c>
      <c r="G14" s="66">
        <f t="shared" si="1"/>
        <v>11</v>
      </c>
      <c r="H14" s="65">
        <f>VLOOKUP($A14,'Return Data'!$B$7:$R$2843,11,0)</f>
        <v>4.0526999999999997</v>
      </c>
      <c r="I14" s="66">
        <f t="shared" si="2"/>
        <v>17</v>
      </c>
      <c r="J14" s="65">
        <f>VLOOKUP($A14,'Return Data'!$B$7:$R$2843,12,0)</f>
        <v>5.1694000000000004</v>
      </c>
      <c r="K14" s="66">
        <f t="shared" si="3"/>
        <v>14</v>
      </c>
      <c r="L14" s="65">
        <f>VLOOKUP($A14,'Return Data'!$B$7:$R$2843,13,0)</f>
        <v>7.2598000000000003</v>
      </c>
      <c r="M14" s="66">
        <f t="shared" si="4"/>
        <v>19</v>
      </c>
      <c r="N14" s="65">
        <f>VLOOKUP($A14,'Return Data'!$B$7:$R$2843,17,0)</f>
        <v>9.0597999999999992</v>
      </c>
      <c r="O14" s="66">
        <f t="shared" si="5"/>
        <v>10</v>
      </c>
      <c r="P14" s="65">
        <f>VLOOKUP($A14,'Return Data'!$B$7:$R$2843,14,0)</f>
        <v>8.7129999999999992</v>
      </c>
      <c r="Q14" s="66">
        <f t="shared" si="6"/>
        <v>9</v>
      </c>
      <c r="R14" s="65">
        <f>VLOOKUP($A14,'Return Data'!$B$7:$R$2843,16,0)</f>
        <v>8.6652000000000005</v>
      </c>
      <c r="S14" s="67">
        <f t="shared" si="7"/>
        <v>10</v>
      </c>
    </row>
    <row r="15" spans="1:19" x14ac:dyDescent="0.3">
      <c r="A15" s="82" t="s">
        <v>1409</v>
      </c>
      <c r="B15" s="64">
        <f>VLOOKUP($A15,'Return Data'!$B$7:$R$2843,3,0)</f>
        <v>44326</v>
      </c>
      <c r="C15" s="65">
        <f>VLOOKUP($A15,'Return Data'!$B$7:$R$2843,4,0)</f>
        <v>4342.4467999999997</v>
      </c>
      <c r="D15" s="65">
        <f>VLOOKUP($A15,'Return Data'!$B$7:$R$2843,9,0)</f>
        <v>17.881799999999998</v>
      </c>
      <c r="E15" s="66">
        <f t="shared" si="0"/>
        <v>1</v>
      </c>
      <c r="F15" s="65">
        <f>VLOOKUP($A15,'Return Data'!$B$7:$R$2843,10,0)</f>
        <v>19.144200000000001</v>
      </c>
      <c r="G15" s="66">
        <f t="shared" si="1"/>
        <v>1</v>
      </c>
      <c r="H15" s="65">
        <f>VLOOKUP($A15,'Return Data'!$B$7:$R$2843,11,0)</f>
        <v>20.384799999999998</v>
      </c>
      <c r="I15" s="66">
        <f t="shared" si="2"/>
        <v>1</v>
      </c>
      <c r="J15" s="65">
        <f>VLOOKUP($A15,'Return Data'!$B$7:$R$2843,12,0)</f>
        <v>13.442299999999999</v>
      </c>
      <c r="K15" s="66">
        <f t="shared" si="3"/>
        <v>1</v>
      </c>
      <c r="L15" s="65">
        <f>VLOOKUP($A15,'Return Data'!$B$7:$R$2843,13,0)</f>
        <v>10.6553</v>
      </c>
      <c r="M15" s="66">
        <f t="shared" si="4"/>
        <v>4</v>
      </c>
      <c r="N15" s="65">
        <f>VLOOKUP($A15,'Return Data'!$B$7:$R$2843,17,0)</f>
        <v>1.7425999999999999</v>
      </c>
      <c r="O15" s="66">
        <f t="shared" si="5"/>
        <v>23</v>
      </c>
      <c r="P15" s="65">
        <f>VLOOKUP($A15,'Return Data'!$B$7:$R$2843,14,0)</f>
        <v>4.2573999999999996</v>
      </c>
      <c r="Q15" s="66">
        <f t="shared" si="6"/>
        <v>22</v>
      </c>
      <c r="R15" s="65">
        <f>VLOOKUP($A15,'Return Data'!$B$7:$R$2843,16,0)</f>
        <v>7.8795000000000002</v>
      </c>
      <c r="S15" s="67">
        <f t="shared" si="7"/>
        <v>19</v>
      </c>
    </row>
    <row r="16" spans="1:19" x14ac:dyDescent="0.3">
      <c r="A16" s="82" t="s">
        <v>1411</v>
      </c>
      <c r="B16" s="64">
        <f>VLOOKUP($A16,'Return Data'!$B$7:$R$2843,3,0)</f>
        <v>44326</v>
      </c>
      <c r="C16" s="65">
        <f>VLOOKUP($A16,'Return Data'!$B$7:$R$2843,4,0)</f>
        <v>25.194400000000002</v>
      </c>
      <c r="D16" s="65">
        <f>VLOOKUP($A16,'Return Data'!$B$7:$R$2843,9,0)</f>
        <v>7.5772000000000004</v>
      </c>
      <c r="E16" s="66">
        <f t="shared" si="0"/>
        <v>18</v>
      </c>
      <c r="F16" s="65">
        <f>VLOOKUP($A16,'Return Data'!$B$7:$R$2843,10,0)</f>
        <v>7.0082000000000004</v>
      </c>
      <c r="G16" s="66">
        <f t="shared" si="1"/>
        <v>13</v>
      </c>
      <c r="H16" s="65">
        <f>VLOOKUP($A16,'Return Data'!$B$7:$R$2843,11,0)</f>
        <v>4.7450000000000001</v>
      </c>
      <c r="I16" s="66">
        <f t="shared" si="2"/>
        <v>8</v>
      </c>
      <c r="J16" s="65">
        <f>VLOOKUP($A16,'Return Data'!$B$7:$R$2843,12,0)</f>
        <v>6.0331000000000001</v>
      </c>
      <c r="K16" s="66">
        <f t="shared" si="3"/>
        <v>5</v>
      </c>
      <c r="L16" s="65">
        <f>VLOOKUP($A16,'Return Data'!$B$7:$R$2843,13,0)</f>
        <v>9.2535000000000007</v>
      </c>
      <c r="M16" s="66">
        <f t="shared" si="4"/>
        <v>7</v>
      </c>
      <c r="N16" s="65">
        <f>VLOOKUP($A16,'Return Data'!$B$7:$R$2843,17,0)</f>
        <v>9.7391000000000005</v>
      </c>
      <c r="O16" s="66">
        <f t="shared" si="5"/>
        <v>3</v>
      </c>
      <c r="P16" s="65">
        <f>VLOOKUP($A16,'Return Data'!$B$7:$R$2843,14,0)</f>
        <v>9.1562999999999999</v>
      </c>
      <c r="Q16" s="66">
        <f t="shared" si="6"/>
        <v>5</v>
      </c>
      <c r="R16" s="65">
        <f>VLOOKUP($A16,'Return Data'!$B$7:$R$2843,16,0)</f>
        <v>8.8010999999999999</v>
      </c>
      <c r="S16" s="67">
        <f t="shared" si="7"/>
        <v>7</v>
      </c>
    </row>
    <row r="17" spans="1:19" x14ac:dyDescent="0.3">
      <c r="A17" s="82" t="s">
        <v>1413</v>
      </c>
      <c r="B17" s="64">
        <f>VLOOKUP($A17,'Return Data'!$B$7:$R$2843,3,0)</f>
        <v>44326</v>
      </c>
      <c r="C17" s="65">
        <f>VLOOKUP($A17,'Return Data'!$B$7:$R$2843,4,0)</f>
        <v>33.832999999999998</v>
      </c>
      <c r="D17" s="65">
        <f>VLOOKUP($A17,'Return Data'!$B$7:$R$2843,9,0)</f>
        <v>8.9946000000000002</v>
      </c>
      <c r="E17" s="66">
        <f t="shared" si="0"/>
        <v>5</v>
      </c>
      <c r="F17" s="65">
        <f>VLOOKUP($A17,'Return Data'!$B$7:$R$2843,10,0)</f>
        <v>7.9188000000000001</v>
      </c>
      <c r="G17" s="66">
        <f t="shared" si="1"/>
        <v>3</v>
      </c>
      <c r="H17" s="65">
        <f>VLOOKUP($A17,'Return Data'!$B$7:$R$2843,11,0)</f>
        <v>4.7644000000000002</v>
      </c>
      <c r="I17" s="66">
        <f t="shared" si="2"/>
        <v>6</v>
      </c>
      <c r="J17" s="65">
        <f>VLOOKUP($A17,'Return Data'!$B$7:$R$2843,12,0)</f>
        <v>5.1927000000000003</v>
      </c>
      <c r="K17" s="66">
        <f t="shared" si="3"/>
        <v>13</v>
      </c>
      <c r="L17" s="65">
        <f>VLOOKUP($A17,'Return Data'!$B$7:$R$2843,13,0)</f>
        <v>15.819800000000001</v>
      </c>
      <c r="M17" s="66">
        <f t="shared" si="4"/>
        <v>1</v>
      </c>
      <c r="N17" s="65">
        <f>VLOOKUP($A17,'Return Data'!$B$7:$R$2843,17,0)</f>
        <v>2.6133000000000002</v>
      </c>
      <c r="O17" s="66">
        <f t="shared" si="5"/>
        <v>22</v>
      </c>
      <c r="P17" s="65">
        <f>VLOOKUP($A17,'Return Data'!$B$7:$R$2843,14,0)</f>
        <v>4.3577000000000004</v>
      </c>
      <c r="Q17" s="66">
        <f t="shared" si="6"/>
        <v>20</v>
      </c>
      <c r="R17" s="65">
        <f>VLOOKUP($A17,'Return Data'!$B$7:$R$2843,16,0)</f>
        <v>6.9795999999999996</v>
      </c>
      <c r="S17" s="67">
        <f t="shared" si="7"/>
        <v>25</v>
      </c>
    </row>
    <row r="18" spans="1:19" x14ac:dyDescent="0.3">
      <c r="A18" s="82" t="s">
        <v>1415</v>
      </c>
      <c r="B18" s="64">
        <f>VLOOKUP($A18,'Return Data'!$B$7:$R$2843,3,0)</f>
        <v>44326</v>
      </c>
      <c r="C18" s="65">
        <f>VLOOKUP($A18,'Return Data'!$B$7:$R$2843,4,0)</f>
        <v>49.078899999999997</v>
      </c>
      <c r="D18" s="65">
        <f>VLOOKUP($A18,'Return Data'!$B$7:$R$2843,9,0)</f>
        <v>7.5328999999999997</v>
      </c>
      <c r="E18" s="66">
        <f t="shared" si="0"/>
        <v>20</v>
      </c>
      <c r="F18" s="65">
        <f>VLOOKUP($A18,'Return Data'!$B$7:$R$2843,10,0)</f>
        <v>6.7232000000000003</v>
      </c>
      <c r="G18" s="66">
        <f t="shared" si="1"/>
        <v>15</v>
      </c>
      <c r="H18" s="65">
        <f>VLOOKUP($A18,'Return Data'!$B$7:$R$2843,11,0)</f>
        <v>5.3356000000000003</v>
      </c>
      <c r="I18" s="66">
        <f t="shared" si="2"/>
        <v>3</v>
      </c>
      <c r="J18" s="65">
        <f>VLOOKUP($A18,'Return Data'!$B$7:$R$2843,12,0)</f>
        <v>6.3871000000000002</v>
      </c>
      <c r="K18" s="66">
        <f t="shared" si="3"/>
        <v>4</v>
      </c>
      <c r="L18" s="65">
        <f>VLOOKUP($A18,'Return Data'!$B$7:$R$2843,13,0)</f>
        <v>9.2850000000000001</v>
      </c>
      <c r="M18" s="66">
        <f t="shared" si="4"/>
        <v>6</v>
      </c>
      <c r="N18" s="65">
        <f>VLOOKUP($A18,'Return Data'!$B$7:$R$2843,17,0)</f>
        <v>10.0678</v>
      </c>
      <c r="O18" s="66">
        <f t="shared" si="5"/>
        <v>1</v>
      </c>
      <c r="P18" s="65">
        <f>VLOOKUP($A18,'Return Data'!$B$7:$R$2843,14,0)</f>
        <v>9.4635999999999996</v>
      </c>
      <c r="Q18" s="66">
        <f t="shared" si="6"/>
        <v>1</v>
      </c>
      <c r="R18" s="65">
        <f>VLOOKUP($A18,'Return Data'!$B$7:$R$2843,16,0)</f>
        <v>9.2445000000000004</v>
      </c>
      <c r="S18" s="67">
        <f t="shared" si="7"/>
        <v>2</v>
      </c>
    </row>
    <row r="19" spans="1:19" x14ac:dyDescent="0.3">
      <c r="A19" s="82" t="s">
        <v>1417</v>
      </c>
      <c r="B19" s="64">
        <f>VLOOKUP($A19,'Return Data'!$B$7:$R$2843,3,0)</f>
        <v>44326</v>
      </c>
      <c r="C19" s="65">
        <f>VLOOKUP($A19,'Return Data'!$B$7:$R$2843,4,0)</f>
        <v>21.562100000000001</v>
      </c>
      <c r="D19" s="65">
        <f>VLOOKUP($A19,'Return Data'!$B$7:$R$2843,9,0)</f>
        <v>8.06</v>
      </c>
      <c r="E19" s="66">
        <f t="shared" si="0"/>
        <v>9</v>
      </c>
      <c r="F19" s="65">
        <f>VLOOKUP($A19,'Return Data'!$B$7:$R$2843,10,0)</f>
        <v>7.2686000000000002</v>
      </c>
      <c r="G19" s="66">
        <f t="shared" si="1"/>
        <v>9</v>
      </c>
      <c r="H19" s="65">
        <f>VLOOKUP($A19,'Return Data'!$B$7:$R$2843,11,0)</f>
        <v>4.7832999999999997</v>
      </c>
      <c r="I19" s="66">
        <f t="shared" si="2"/>
        <v>5</v>
      </c>
      <c r="J19" s="65">
        <f>VLOOKUP($A19,'Return Data'!$B$7:$R$2843,12,0)</f>
        <v>5.6558000000000002</v>
      </c>
      <c r="K19" s="66">
        <f t="shared" si="3"/>
        <v>8</v>
      </c>
      <c r="L19" s="65">
        <f>VLOOKUP($A19,'Return Data'!$B$7:$R$2843,13,0)</f>
        <v>9.4521999999999995</v>
      </c>
      <c r="M19" s="66">
        <f t="shared" si="4"/>
        <v>5</v>
      </c>
      <c r="N19" s="65">
        <f>VLOOKUP($A19,'Return Data'!$B$7:$R$2843,17,0)</f>
        <v>4.7080000000000002</v>
      </c>
      <c r="O19" s="66">
        <f t="shared" si="5"/>
        <v>18</v>
      </c>
      <c r="P19" s="65">
        <f>VLOOKUP($A19,'Return Data'!$B$7:$R$2843,14,0)</f>
        <v>5.8898000000000001</v>
      </c>
      <c r="Q19" s="66">
        <f t="shared" si="6"/>
        <v>17</v>
      </c>
      <c r="R19" s="65">
        <f>VLOOKUP($A19,'Return Data'!$B$7:$R$2843,16,0)</f>
        <v>7.5350000000000001</v>
      </c>
      <c r="S19" s="67">
        <f t="shared" si="7"/>
        <v>21</v>
      </c>
    </row>
    <row r="20" spans="1:19" x14ac:dyDescent="0.3">
      <c r="A20" s="82" t="s">
        <v>1418</v>
      </c>
      <c r="B20" s="64">
        <f>VLOOKUP($A20,'Return Data'!$B$7:$R$2843,3,0)</f>
        <v>44326</v>
      </c>
      <c r="C20" s="65">
        <f>VLOOKUP($A20,'Return Data'!$B$7:$R$2843,4,0)</f>
        <v>47.276600000000002</v>
      </c>
      <c r="D20" s="65">
        <f>VLOOKUP($A20,'Return Data'!$B$7:$R$2843,9,0)</f>
        <v>7.61</v>
      </c>
      <c r="E20" s="66">
        <f t="shared" si="0"/>
        <v>17</v>
      </c>
      <c r="F20" s="65">
        <f>VLOOKUP($A20,'Return Data'!$B$7:$R$2843,10,0)</f>
        <v>7.3341000000000003</v>
      </c>
      <c r="G20" s="66">
        <f t="shared" si="1"/>
        <v>8</v>
      </c>
      <c r="H20" s="65">
        <f>VLOOKUP($A20,'Return Data'!$B$7:$R$2843,11,0)</f>
        <v>4.0865</v>
      </c>
      <c r="I20" s="66">
        <f t="shared" si="2"/>
        <v>15</v>
      </c>
      <c r="J20" s="65">
        <f>VLOOKUP($A20,'Return Data'!$B$7:$R$2843,12,0)</f>
        <v>5.0777000000000001</v>
      </c>
      <c r="K20" s="66">
        <f t="shared" si="3"/>
        <v>15</v>
      </c>
      <c r="L20" s="65">
        <f>VLOOKUP($A20,'Return Data'!$B$7:$R$2843,13,0)</f>
        <v>7.8647999999999998</v>
      </c>
      <c r="M20" s="66">
        <f t="shared" si="4"/>
        <v>14</v>
      </c>
      <c r="N20" s="65">
        <f>VLOOKUP($A20,'Return Data'!$B$7:$R$2843,17,0)</f>
        <v>9.1951999999999998</v>
      </c>
      <c r="O20" s="66">
        <f t="shared" si="5"/>
        <v>8</v>
      </c>
      <c r="P20" s="65">
        <f>VLOOKUP($A20,'Return Data'!$B$7:$R$2843,14,0)</f>
        <v>9.0045000000000002</v>
      </c>
      <c r="Q20" s="66">
        <f t="shared" si="6"/>
        <v>7</v>
      </c>
      <c r="R20" s="65">
        <f>VLOOKUP($A20,'Return Data'!$B$7:$R$2843,16,0)</f>
        <v>8.6827000000000005</v>
      </c>
      <c r="S20" s="67">
        <f t="shared" si="7"/>
        <v>8</v>
      </c>
    </row>
    <row r="21" spans="1:19" x14ac:dyDescent="0.3">
      <c r="A21" s="82" t="s">
        <v>1421</v>
      </c>
      <c r="B21" s="64">
        <f>VLOOKUP($A21,'Return Data'!$B$7:$R$2843,3,0)</f>
        <v>44326</v>
      </c>
      <c r="C21" s="65">
        <f>VLOOKUP($A21,'Return Data'!$B$7:$R$2843,4,0)</f>
        <v>1864.1474000000001</v>
      </c>
      <c r="D21" s="65">
        <f>VLOOKUP($A21,'Return Data'!$B$7:$R$2843,9,0)</f>
        <v>7.1935000000000002</v>
      </c>
      <c r="E21" s="66">
        <f t="shared" si="0"/>
        <v>21</v>
      </c>
      <c r="F21" s="65">
        <f>VLOOKUP($A21,'Return Data'!$B$7:$R$2843,10,0)</f>
        <v>5.9040999999999997</v>
      </c>
      <c r="G21" s="66">
        <f t="shared" si="1"/>
        <v>24</v>
      </c>
      <c r="H21" s="65">
        <f>VLOOKUP($A21,'Return Data'!$B$7:$R$2843,11,0)</f>
        <v>3.9211999999999998</v>
      </c>
      <c r="I21" s="66">
        <f t="shared" si="2"/>
        <v>20</v>
      </c>
      <c r="J21" s="65">
        <f>VLOOKUP($A21,'Return Data'!$B$7:$R$2843,12,0)</f>
        <v>4.9236000000000004</v>
      </c>
      <c r="K21" s="66">
        <f t="shared" si="3"/>
        <v>20</v>
      </c>
      <c r="L21" s="65">
        <f>VLOOKUP($A21,'Return Data'!$B$7:$R$2843,13,0)</f>
        <v>5.6746999999999996</v>
      </c>
      <c r="M21" s="66">
        <f t="shared" si="4"/>
        <v>26</v>
      </c>
      <c r="N21" s="65">
        <f>VLOOKUP($A21,'Return Data'!$B$7:$R$2843,17,0)</f>
        <v>5.8063000000000002</v>
      </c>
      <c r="O21" s="66">
        <f t="shared" si="5"/>
        <v>17</v>
      </c>
      <c r="P21" s="65">
        <f>VLOOKUP($A21,'Return Data'!$B$7:$R$2843,14,0)</f>
        <v>6.9858000000000002</v>
      </c>
      <c r="Q21" s="66">
        <f t="shared" si="6"/>
        <v>15</v>
      </c>
      <c r="R21" s="65">
        <f>VLOOKUP($A21,'Return Data'!$B$7:$R$2843,16,0)</f>
        <v>8.4441000000000006</v>
      </c>
      <c r="S21" s="67">
        <f t="shared" si="7"/>
        <v>14</v>
      </c>
    </row>
    <row r="22" spans="1:19" x14ac:dyDescent="0.3">
      <c r="A22" s="82" t="s">
        <v>1423</v>
      </c>
      <c r="B22" s="64">
        <f>VLOOKUP($A22,'Return Data'!$B$7:$R$2843,3,0)</f>
        <v>44326</v>
      </c>
      <c r="C22" s="65">
        <f>VLOOKUP($A22,'Return Data'!$B$7:$R$2843,4,0)</f>
        <v>3056.7328000000002</v>
      </c>
      <c r="D22" s="65">
        <f>VLOOKUP($A22,'Return Data'!$B$7:$R$2843,9,0)</f>
        <v>8.0269999999999992</v>
      </c>
      <c r="E22" s="66">
        <f t="shared" si="0"/>
        <v>10</v>
      </c>
      <c r="F22" s="65">
        <f>VLOOKUP($A22,'Return Data'!$B$7:$R$2843,10,0)</f>
        <v>7.0774999999999997</v>
      </c>
      <c r="G22" s="66">
        <f t="shared" si="1"/>
        <v>12</v>
      </c>
      <c r="H22" s="65">
        <f>VLOOKUP($A22,'Return Data'!$B$7:$R$2843,11,0)</f>
        <v>3.7911000000000001</v>
      </c>
      <c r="I22" s="66">
        <f t="shared" si="2"/>
        <v>21</v>
      </c>
      <c r="J22" s="65">
        <f>VLOOKUP($A22,'Return Data'!$B$7:$R$2843,12,0)</f>
        <v>4.5137999999999998</v>
      </c>
      <c r="K22" s="66">
        <f t="shared" si="3"/>
        <v>26</v>
      </c>
      <c r="L22" s="65">
        <f>VLOOKUP($A22,'Return Data'!$B$7:$R$2843,13,0)</f>
        <v>7.5202999999999998</v>
      </c>
      <c r="M22" s="66">
        <f t="shared" si="4"/>
        <v>18</v>
      </c>
      <c r="N22" s="65">
        <f>VLOOKUP($A22,'Return Data'!$B$7:$R$2843,17,0)</f>
        <v>9.1317000000000004</v>
      </c>
      <c r="O22" s="66">
        <f t="shared" si="5"/>
        <v>9</v>
      </c>
      <c r="P22" s="65">
        <f>VLOOKUP($A22,'Return Data'!$B$7:$R$2843,14,0)</f>
        <v>8.7062000000000008</v>
      </c>
      <c r="Q22" s="66">
        <f t="shared" si="6"/>
        <v>10</v>
      </c>
      <c r="R22" s="65">
        <f>VLOOKUP($A22,'Return Data'!$B$7:$R$2843,16,0)</f>
        <v>8.3613999999999997</v>
      </c>
      <c r="S22" s="67">
        <f t="shared" si="7"/>
        <v>15</v>
      </c>
    </row>
    <row r="23" spans="1:19" x14ac:dyDescent="0.3">
      <c r="A23" s="82" t="s">
        <v>1427</v>
      </c>
      <c r="B23" s="64">
        <f>VLOOKUP($A23,'Return Data'!$B$7:$R$2843,3,0)</f>
        <v>44326</v>
      </c>
      <c r="C23" s="65">
        <f>VLOOKUP($A23,'Return Data'!$B$7:$R$2843,4,0)</f>
        <v>43.840600000000002</v>
      </c>
      <c r="D23" s="65">
        <f>VLOOKUP($A23,'Return Data'!$B$7:$R$2843,9,0)</f>
        <v>6.7011000000000003</v>
      </c>
      <c r="E23" s="66">
        <f t="shared" si="0"/>
        <v>23</v>
      </c>
      <c r="F23" s="65">
        <f>VLOOKUP($A23,'Return Data'!$B$7:$R$2843,10,0)</f>
        <v>6.1653000000000002</v>
      </c>
      <c r="G23" s="66">
        <f t="shared" si="1"/>
        <v>22</v>
      </c>
      <c r="H23" s="65">
        <f>VLOOKUP($A23,'Return Data'!$B$7:$R$2843,11,0)</f>
        <v>3.7688000000000001</v>
      </c>
      <c r="I23" s="66">
        <f t="shared" si="2"/>
        <v>22</v>
      </c>
      <c r="J23" s="65">
        <f>VLOOKUP($A23,'Return Data'!$B$7:$R$2843,12,0)</f>
        <v>5.2333999999999996</v>
      </c>
      <c r="K23" s="66">
        <f t="shared" si="3"/>
        <v>12</v>
      </c>
      <c r="L23" s="65">
        <f>VLOOKUP($A23,'Return Data'!$B$7:$R$2843,13,0)</f>
        <v>7.7629000000000001</v>
      </c>
      <c r="M23" s="66">
        <f t="shared" si="4"/>
        <v>15</v>
      </c>
      <c r="N23" s="65">
        <f>VLOOKUP($A23,'Return Data'!$B$7:$R$2843,17,0)</f>
        <v>9.4717000000000002</v>
      </c>
      <c r="O23" s="66">
        <f t="shared" si="5"/>
        <v>6</v>
      </c>
      <c r="P23" s="65">
        <f>VLOOKUP($A23,'Return Data'!$B$7:$R$2843,14,0)</f>
        <v>9.1569000000000003</v>
      </c>
      <c r="Q23" s="66">
        <f t="shared" si="6"/>
        <v>4</v>
      </c>
      <c r="R23" s="65">
        <f>VLOOKUP($A23,'Return Data'!$B$7:$R$2843,16,0)</f>
        <v>8.8097999999999992</v>
      </c>
      <c r="S23" s="67">
        <f t="shared" si="7"/>
        <v>6</v>
      </c>
    </row>
    <row r="24" spans="1:19" x14ac:dyDescent="0.3">
      <c r="A24" s="82" t="s">
        <v>1428</v>
      </c>
      <c r="B24" s="64">
        <f>VLOOKUP($A24,'Return Data'!$B$7:$R$2843,3,0)</f>
        <v>44326</v>
      </c>
      <c r="C24" s="65">
        <f>VLOOKUP($A24,'Return Data'!$B$7:$R$2843,4,0)</f>
        <v>21.8596</v>
      </c>
      <c r="D24" s="65">
        <f>VLOOKUP($A24,'Return Data'!$B$7:$R$2843,9,0)</f>
        <v>8.9713999999999992</v>
      </c>
      <c r="E24" s="66">
        <f t="shared" si="0"/>
        <v>6</v>
      </c>
      <c r="F24" s="65">
        <f>VLOOKUP($A24,'Return Data'!$B$7:$R$2843,10,0)</f>
        <v>6.7450000000000001</v>
      </c>
      <c r="G24" s="66">
        <f t="shared" si="1"/>
        <v>14</v>
      </c>
      <c r="H24" s="65">
        <f>VLOOKUP($A24,'Return Data'!$B$7:$R$2843,11,0)</f>
        <v>3.9706000000000001</v>
      </c>
      <c r="I24" s="66">
        <f t="shared" si="2"/>
        <v>19</v>
      </c>
      <c r="J24" s="65">
        <f>VLOOKUP($A24,'Return Data'!$B$7:$R$2843,12,0)</f>
        <v>4.8315999999999999</v>
      </c>
      <c r="K24" s="66">
        <f t="shared" si="3"/>
        <v>21</v>
      </c>
      <c r="L24" s="65">
        <f>VLOOKUP($A24,'Return Data'!$B$7:$R$2843,13,0)</f>
        <v>6.86</v>
      </c>
      <c r="M24" s="66">
        <f t="shared" si="4"/>
        <v>22</v>
      </c>
      <c r="N24" s="65">
        <f>VLOOKUP($A24,'Return Data'!$B$7:$R$2843,17,0)</f>
        <v>8.9323999999999995</v>
      </c>
      <c r="O24" s="66">
        <f t="shared" si="5"/>
        <v>12</v>
      </c>
      <c r="P24" s="65">
        <f>VLOOKUP($A24,'Return Data'!$B$7:$R$2843,14,0)</f>
        <v>8.7393000000000001</v>
      </c>
      <c r="Q24" s="66">
        <f t="shared" si="6"/>
        <v>8</v>
      </c>
      <c r="R24" s="65">
        <f>VLOOKUP($A24,'Return Data'!$B$7:$R$2843,16,0)</f>
        <v>8.5510000000000002</v>
      </c>
      <c r="S24" s="67">
        <f t="shared" si="7"/>
        <v>12</v>
      </c>
    </row>
    <row r="25" spans="1:19" x14ac:dyDescent="0.3">
      <c r="A25" s="82" t="s">
        <v>1430</v>
      </c>
      <c r="B25" s="64">
        <f>VLOOKUP($A25,'Return Data'!$B$7:$R$2843,3,0)</f>
        <v>44326</v>
      </c>
      <c r="C25" s="65">
        <f>VLOOKUP($A25,'Return Data'!$B$7:$R$2843,4,0)</f>
        <v>12.0794</v>
      </c>
      <c r="D25" s="65">
        <f>VLOOKUP($A25,'Return Data'!$B$7:$R$2843,9,0)</f>
        <v>7.8300999999999998</v>
      </c>
      <c r="E25" s="66">
        <f t="shared" si="0"/>
        <v>12</v>
      </c>
      <c r="F25" s="65">
        <f>VLOOKUP($A25,'Return Data'!$B$7:$R$2843,10,0)</f>
        <v>6.3331999999999997</v>
      </c>
      <c r="G25" s="66">
        <f t="shared" si="1"/>
        <v>20</v>
      </c>
      <c r="H25" s="65">
        <f>VLOOKUP($A25,'Return Data'!$B$7:$R$2843,11,0)</f>
        <v>3.6526000000000001</v>
      </c>
      <c r="I25" s="66">
        <f t="shared" si="2"/>
        <v>25</v>
      </c>
      <c r="J25" s="65">
        <f>VLOOKUP($A25,'Return Data'!$B$7:$R$2843,12,0)</f>
        <v>4.6062000000000003</v>
      </c>
      <c r="K25" s="66">
        <f t="shared" si="3"/>
        <v>23</v>
      </c>
      <c r="L25" s="65">
        <f>VLOOKUP($A25,'Return Data'!$B$7:$R$2843,13,0)</f>
        <v>6.5697999999999999</v>
      </c>
      <c r="M25" s="66">
        <f t="shared" si="4"/>
        <v>24</v>
      </c>
      <c r="N25" s="65"/>
      <c r="O25" s="66"/>
      <c r="P25" s="65"/>
      <c r="Q25" s="66"/>
      <c r="R25" s="65">
        <f>VLOOKUP($A25,'Return Data'!$B$7:$R$2843,16,0)</f>
        <v>8.6735000000000007</v>
      </c>
      <c r="S25" s="67">
        <f t="shared" si="7"/>
        <v>9</v>
      </c>
    </row>
    <row r="26" spans="1:19" x14ac:dyDescent="0.3">
      <c r="A26" s="82" t="s">
        <v>1433</v>
      </c>
      <c r="B26" s="64">
        <f>VLOOKUP($A26,'Return Data'!$B$7:$R$2843,3,0)</f>
        <v>44326</v>
      </c>
      <c r="C26" s="65">
        <f>VLOOKUP($A26,'Return Data'!$B$7:$R$2843,4,0)</f>
        <v>12.819900000000001</v>
      </c>
      <c r="D26" s="65">
        <f>VLOOKUP($A26,'Return Data'!$B$7:$R$2843,9,0)</f>
        <v>7.8121999999999998</v>
      </c>
      <c r="E26" s="66">
        <f t="shared" si="0"/>
        <v>14</v>
      </c>
      <c r="F26" s="65">
        <f>VLOOKUP($A26,'Return Data'!$B$7:$R$2843,10,0)</f>
        <v>7.5453000000000001</v>
      </c>
      <c r="G26" s="66">
        <f t="shared" si="1"/>
        <v>6</v>
      </c>
      <c r="H26" s="65">
        <f>VLOOKUP($A26,'Return Data'!$B$7:$R$2843,11,0)</f>
        <v>4.3597999999999999</v>
      </c>
      <c r="I26" s="66">
        <f t="shared" si="2"/>
        <v>12</v>
      </c>
      <c r="J26" s="65">
        <f>VLOOKUP($A26,'Return Data'!$B$7:$R$2843,12,0)</f>
        <v>4.9814999999999996</v>
      </c>
      <c r="K26" s="66">
        <f t="shared" si="3"/>
        <v>16</v>
      </c>
      <c r="L26" s="65">
        <f>VLOOKUP($A26,'Return Data'!$B$7:$R$2843,13,0)</f>
        <v>6.9086999999999996</v>
      </c>
      <c r="M26" s="66">
        <f t="shared" si="4"/>
        <v>21</v>
      </c>
      <c r="N26" s="65">
        <f>VLOOKUP($A26,'Return Data'!$B$7:$R$2843,17,0)</f>
        <v>8.6875999999999998</v>
      </c>
      <c r="O26" s="66">
        <f t="shared" ref="O26:O33" si="8">RANK(N26,N$8:N$33,0)</f>
        <v>13</v>
      </c>
      <c r="P26" s="65"/>
      <c r="Q26" s="66"/>
      <c r="R26" s="65">
        <f>VLOOKUP($A26,'Return Data'!$B$7:$R$2843,16,0)</f>
        <v>8.1961999999999993</v>
      </c>
      <c r="S26" s="67">
        <f t="shared" si="7"/>
        <v>16</v>
      </c>
    </row>
    <row r="27" spans="1:19" x14ac:dyDescent="0.3">
      <c r="A27" s="82" t="s">
        <v>1435</v>
      </c>
      <c r="B27" s="64">
        <f>VLOOKUP($A27,'Return Data'!$B$7:$R$2843,3,0)</f>
        <v>44326</v>
      </c>
      <c r="C27" s="65">
        <f>VLOOKUP($A27,'Return Data'!$B$7:$R$2843,4,0)</f>
        <v>43.527500000000003</v>
      </c>
      <c r="D27" s="65">
        <f>VLOOKUP($A27,'Return Data'!$B$7:$R$2843,9,0)</f>
        <v>9.0138999999999996</v>
      </c>
      <c r="E27" s="66">
        <f t="shared" si="0"/>
        <v>4</v>
      </c>
      <c r="F27" s="65">
        <f>VLOOKUP($A27,'Return Data'!$B$7:$R$2843,10,0)</f>
        <v>9.4373000000000005</v>
      </c>
      <c r="G27" s="66">
        <f t="shared" si="1"/>
        <v>2</v>
      </c>
      <c r="H27" s="65">
        <f>VLOOKUP($A27,'Return Data'!$B$7:$R$2843,11,0)</f>
        <v>5.9593999999999996</v>
      </c>
      <c r="I27" s="66">
        <f t="shared" si="2"/>
        <v>2</v>
      </c>
      <c r="J27" s="65">
        <f>VLOOKUP($A27,'Return Data'!$B$7:$R$2843,12,0)</f>
        <v>6.8143000000000002</v>
      </c>
      <c r="K27" s="66">
        <f t="shared" si="3"/>
        <v>3</v>
      </c>
      <c r="L27" s="65">
        <f>VLOOKUP($A27,'Return Data'!$B$7:$R$2843,13,0)</f>
        <v>8.7415000000000003</v>
      </c>
      <c r="M27" s="66">
        <f t="shared" si="4"/>
        <v>8</v>
      </c>
      <c r="N27" s="65">
        <f>VLOOKUP($A27,'Return Data'!$B$7:$R$2843,17,0)</f>
        <v>9.6597000000000008</v>
      </c>
      <c r="O27" s="66">
        <f t="shared" si="8"/>
        <v>4</v>
      </c>
      <c r="P27" s="65">
        <f>VLOOKUP($A27,'Return Data'!$B$7:$R$2843,14,0)</f>
        <v>9.0273000000000003</v>
      </c>
      <c r="Q27" s="66">
        <f t="shared" ref="Q27:Q33" si="9">RANK(P27,P$8:P$33,0)</f>
        <v>6</v>
      </c>
      <c r="R27" s="65">
        <f>VLOOKUP($A27,'Return Data'!$B$7:$R$2843,16,0)</f>
        <v>8.8552</v>
      </c>
      <c r="S27" s="67">
        <f t="shared" si="7"/>
        <v>4</v>
      </c>
    </row>
    <row r="28" spans="1:19" x14ac:dyDescent="0.3">
      <c r="A28" s="82" t="s">
        <v>1437</v>
      </c>
      <c r="B28" s="64">
        <f>VLOOKUP($A28,'Return Data'!$B$7:$R$2843,3,0)</f>
        <v>44326</v>
      </c>
      <c r="C28" s="65">
        <f>VLOOKUP($A28,'Return Data'!$B$7:$R$2843,4,0)</f>
        <v>38.283299999999997</v>
      </c>
      <c r="D28" s="65">
        <f>VLOOKUP($A28,'Return Data'!$B$7:$R$2843,9,0)</f>
        <v>9.7370999999999999</v>
      </c>
      <c r="E28" s="66">
        <f t="shared" si="0"/>
        <v>2</v>
      </c>
      <c r="F28" s="65">
        <f>VLOOKUP($A28,'Return Data'!$B$7:$R$2843,10,0)</f>
        <v>6.5830000000000002</v>
      </c>
      <c r="G28" s="66">
        <f t="shared" si="1"/>
        <v>18</v>
      </c>
      <c r="H28" s="65">
        <f>VLOOKUP($A28,'Return Data'!$B$7:$R$2843,11,0)</f>
        <v>4.0366999999999997</v>
      </c>
      <c r="I28" s="66">
        <f t="shared" si="2"/>
        <v>18</v>
      </c>
      <c r="J28" s="65">
        <f>VLOOKUP($A28,'Return Data'!$B$7:$R$2843,12,0)</f>
        <v>4.9669999999999996</v>
      </c>
      <c r="K28" s="66">
        <f t="shared" si="3"/>
        <v>17</v>
      </c>
      <c r="L28" s="65">
        <f>VLOOKUP($A28,'Return Data'!$B$7:$R$2843,13,0)</f>
        <v>7.0312000000000001</v>
      </c>
      <c r="M28" s="66">
        <f t="shared" si="4"/>
        <v>20</v>
      </c>
      <c r="N28" s="65">
        <f>VLOOKUP($A28,'Return Data'!$B$7:$R$2843,17,0)</f>
        <v>4.3270999999999997</v>
      </c>
      <c r="O28" s="66">
        <f t="shared" si="8"/>
        <v>19</v>
      </c>
      <c r="P28" s="65">
        <f>VLOOKUP($A28,'Return Data'!$B$7:$R$2843,14,0)</f>
        <v>4.8238000000000003</v>
      </c>
      <c r="Q28" s="66">
        <f t="shared" si="9"/>
        <v>19</v>
      </c>
      <c r="R28" s="65">
        <f>VLOOKUP($A28,'Return Data'!$B$7:$R$2843,16,0)</f>
        <v>7.7163000000000004</v>
      </c>
      <c r="S28" s="67">
        <f t="shared" si="7"/>
        <v>20</v>
      </c>
    </row>
    <row r="29" spans="1:19" x14ac:dyDescent="0.3">
      <c r="A29" s="82" t="s">
        <v>1439</v>
      </c>
      <c r="B29" s="64">
        <f>VLOOKUP($A29,'Return Data'!$B$7:$R$2843,3,0)</f>
        <v>44326</v>
      </c>
      <c r="C29" s="65">
        <f>VLOOKUP($A29,'Return Data'!$B$7:$R$2843,4,0)</f>
        <v>36.710700000000003</v>
      </c>
      <c r="D29" s="65">
        <f>VLOOKUP($A29,'Return Data'!$B$7:$R$2843,9,0)</f>
        <v>9.0690000000000008</v>
      </c>
      <c r="E29" s="66">
        <f t="shared" si="0"/>
        <v>3</v>
      </c>
      <c r="F29" s="65">
        <f>VLOOKUP($A29,'Return Data'!$B$7:$R$2843,10,0)</f>
        <v>7.4363000000000001</v>
      </c>
      <c r="G29" s="66">
        <f t="shared" si="1"/>
        <v>7</v>
      </c>
      <c r="H29" s="65">
        <f>VLOOKUP($A29,'Return Data'!$B$7:$R$2843,11,0)</f>
        <v>3.6856</v>
      </c>
      <c r="I29" s="66">
        <f t="shared" si="2"/>
        <v>24</v>
      </c>
      <c r="J29" s="65">
        <f>VLOOKUP($A29,'Return Data'!$B$7:$R$2843,12,0)</f>
        <v>4.5438000000000001</v>
      </c>
      <c r="K29" s="66">
        <f t="shared" si="3"/>
        <v>25</v>
      </c>
      <c r="L29" s="65">
        <f>VLOOKUP($A29,'Return Data'!$B$7:$R$2843,13,0)</f>
        <v>14.0381</v>
      </c>
      <c r="M29" s="66">
        <f t="shared" si="4"/>
        <v>2</v>
      </c>
      <c r="N29" s="65">
        <f>VLOOKUP($A29,'Return Data'!$B$7:$R$2843,17,0)</f>
        <v>3.5846</v>
      </c>
      <c r="O29" s="66">
        <f t="shared" si="8"/>
        <v>20</v>
      </c>
      <c r="P29" s="65">
        <f>VLOOKUP($A29,'Return Data'!$B$7:$R$2843,14,0)</f>
        <v>5.0098000000000003</v>
      </c>
      <c r="Q29" s="66">
        <f t="shared" si="9"/>
        <v>18</v>
      </c>
      <c r="R29" s="65">
        <f>VLOOKUP($A29,'Return Data'!$B$7:$R$2843,16,0)</f>
        <v>7.3994999999999997</v>
      </c>
      <c r="S29" s="67">
        <f t="shared" si="7"/>
        <v>22</v>
      </c>
    </row>
    <row r="30" spans="1:19" x14ac:dyDescent="0.3">
      <c r="A30" s="82" t="s">
        <v>1440</v>
      </c>
      <c r="B30" s="64">
        <f>VLOOKUP($A30,'Return Data'!$B$7:$R$2843,3,0)</f>
        <v>44326</v>
      </c>
      <c r="C30" s="65">
        <f>VLOOKUP($A30,'Return Data'!$B$7:$R$2843,4,0)</f>
        <v>26.250699999999998</v>
      </c>
      <c r="D30" s="65">
        <f>VLOOKUP($A30,'Return Data'!$B$7:$R$2843,9,0)</f>
        <v>7.6474000000000002</v>
      </c>
      <c r="E30" s="66">
        <f t="shared" si="0"/>
        <v>16</v>
      </c>
      <c r="F30" s="65">
        <f>VLOOKUP($A30,'Return Data'!$B$7:$R$2843,10,0)</f>
        <v>5.2885</v>
      </c>
      <c r="G30" s="66">
        <f t="shared" si="1"/>
        <v>26</v>
      </c>
      <c r="H30" s="65">
        <f>VLOOKUP($A30,'Return Data'!$B$7:$R$2843,11,0)</f>
        <v>3.3567</v>
      </c>
      <c r="I30" s="66">
        <f t="shared" si="2"/>
        <v>26</v>
      </c>
      <c r="J30" s="65">
        <f>VLOOKUP($A30,'Return Data'!$B$7:$R$2843,12,0)</f>
        <v>4.5758999999999999</v>
      </c>
      <c r="K30" s="66">
        <f t="shared" si="3"/>
        <v>24</v>
      </c>
      <c r="L30" s="65">
        <f>VLOOKUP($A30,'Return Data'!$B$7:$R$2843,13,0)</f>
        <v>6.8178999999999998</v>
      </c>
      <c r="M30" s="66">
        <f t="shared" si="4"/>
        <v>23</v>
      </c>
      <c r="N30" s="65">
        <f>VLOOKUP($A30,'Return Data'!$B$7:$R$2843,17,0)</f>
        <v>9.0357000000000003</v>
      </c>
      <c r="O30" s="66">
        <f t="shared" si="8"/>
        <v>11</v>
      </c>
      <c r="P30" s="65">
        <f>VLOOKUP($A30,'Return Data'!$B$7:$R$2843,14,0)</f>
        <v>8.5884</v>
      </c>
      <c r="Q30" s="66">
        <f t="shared" si="9"/>
        <v>11</v>
      </c>
      <c r="R30" s="65">
        <f>VLOOKUP($A30,'Return Data'!$B$7:$R$2843,16,0)</f>
        <v>8.5602</v>
      </c>
      <c r="S30" s="67">
        <f t="shared" si="7"/>
        <v>11</v>
      </c>
    </row>
    <row r="31" spans="1:19" x14ac:dyDescent="0.3">
      <c r="A31" s="82" t="s">
        <v>1443</v>
      </c>
      <c r="B31" s="64">
        <f>VLOOKUP($A31,'Return Data'!$B$7:$R$2843,3,0)</f>
        <v>44326</v>
      </c>
      <c r="C31" s="65">
        <f>VLOOKUP($A31,'Return Data'!$B$7:$R$2843,4,0)</f>
        <v>34.854500000000002</v>
      </c>
      <c r="D31" s="65">
        <f>VLOOKUP($A31,'Return Data'!$B$7:$R$2843,9,0)</f>
        <v>6.1940999999999997</v>
      </c>
      <c r="E31" s="66">
        <f t="shared" si="0"/>
        <v>25</v>
      </c>
      <c r="F31" s="65">
        <f>VLOOKUP($A31,'Return Data'!$B$7:$R$2843,10,0)</f>
        <v>5.4801000000000002</v>
      </c>
      <c r="G31" s="66">
        <f t="shared" si="1"/>
        <v>25</v>
      </c>
      <c r="H31" s="65">
        <f>VLOOKUP($A31,'Return Data'!$B$7:$R$2843,11,0)</f>
        <v>4.0655000000000001</v>
      </c>
      <c r="I31" s="66">
        <f t="shared" si="2"/>
        <v>16</v>
      </c>
      <c r="J31" s="65">
        <f>VLOOKUP($A31,'Return Data'!$B$7:$R$2843,12,0)</f>
        <v>4.7733999999999996</v>
      </c>
      <c r="K31" s="66">
        <f t="shared" si="3"/>
        <v>22</v>
      </c>
      <c r="L31" s="65">
        <f>VLOOKUP($A31,'Return Data'!$B$7:$R$2843,13,0)</f>
        <v>7.7351000000000001</v>
      </c>
      <c r="M31" s="66">
        <f t="shared" si="4"/>
        <v>16</v>
      </c>
      <c r="N31" s="65">
        <f>VLOOKUP($A31,'Return Data'!$B$7:$R$2843,17,0)</f>
        <v>1.6942999999999999</v>
      </c>
      <c r="O31" s="66">
        <f t="shared" si="8"/>
        <v>24</v>
      </c>
      <c r="P31" s="65">
        <f>VLOOKUP($A31,'Return Data'!$B$7:$R$2843,14,0)</f>
        <v>3.8012000000000001</v>
      </c>
      <c r="Q31" s="66">
        <f t="shared" si="9"/>
        <v>23</v>
      </c>
      <c r="R31" s="65">
        <f>VLOOKUP($A31,'Return Data'!$B$7:$R$2843,16,0)</f>
        <v>7.1257000000000001</v>
      </c>
      <c r="S31" s="67">
        <f t="shared" si="7"/>
        <v>24</v>
      </c>
    </row>
    <row r="32" spans="1:19" x14ac:dyDescent="0.3">
      <c r="A32" s="82" t="s">
        <v>1445</v>
      </c>
      <c r="B32" s="64">
        <f>VLOOKUP($A32,'Return Data'!$B$7:$R$2843,3,0)</f>
        <v>44326</v>
      </c>
      <c r="C32" s="65">
        <f>VLOOKUP($A32,'Return Data'!$B$7:$R$2843,4,0)</f>
        <v>40.819899999999997</v>
      </c>
      <c r="D32" s="65">
        <f>VLOOKUP($A32,'Return Data'!$B$7:$R$2843,9,0)</f>
        <v>8.6441999999999997</v>
      </c>
      <c r="E32" s="66">
        <f t="shared" si="0"/>
        <v>7</v>
      </c>
      <c r="F32" s="65">
        <f>VLOOKUP($A32,'Return Data'!$B$7:$R$2843,10,0)</f>
        <v>6.3727999999999998</v>
      </c>
      <c r="G32" s="66">
        <f t="shared" si="1"/>
        <v>19</v>
      </c>
      <c r="H32" s="65">
        <f>VLOOKUP($A32,'Return Data'!$B$7:$R$2843,11,0)</f>
        <v>3.7406000000000001</v>
      </c>
      <c r="I32" s="66">
        <f t="shared" si="2"/>
        <v>23</v>
      </c>
      <c r="J32" s="65">
        <f>VLOOKUP($A32,'Return Data'!$B$7:$R$2843,12,0)</f>
        <v>4.9276999999999997</v>
      </c>
      <c r="K32" s="66">
        <f t="shared" si="3"/>
        <v>18</v>
      </c>
      <c r="L32" s="65">
        <f>VLOOKUP($A32,'Return Data'!$B$7:$R$2843,13,0)</f>
        <v>7.9320000000000004</v>
      </c>
      <c r="M32" s="66">
        <f t="shared" si="4"/>
        <v>12</v>
      </c>
      <c r="N32" s="65">
        <f>VLOOKUP($A32,'Return Data'!$B$7:$R$2843,17,0)</f>
        <v>9.3414000000000001</v>
      </c>
      <c r="O32" s="66">
        <f t="shared" si="8"/>
        <v>7</v>
      </c>
      <c r="P32" s="65">
        <f>VLOOKUP($A32,'Return Data'!$B$7:$R$2843,14,0)</f>
        <v>6.7592999999999996</v>
      </c>
      <c r="Q32" s="66">
        <f t="shared" si="9"/>
        <v>16</v>
      </c>
      <c r="R32" s="65">
        <f>VLOOKUP($A32,'Return Data'!$B$7:$R$2843,16,0)</f>
        <v>8.1784999999999997</v>
      </c>
      <c r="S32" s="67">
        <f t="shared" si="7"/>
        <v>17</v>
      </c>
    </row>
    <row r="33" spans="1:19" x14ac:dyDescent="0.3">
      <c r="A33" s="82" t="s">
        <v>1446</v>
      </c>
      <c r="B33" s="64">
        <f>VLOOKUP($A33,'Return Data'!$B$7:$R$2843,3,0)</f>
        <v>44326</v>
      </c>
      <c r="C33" s="65">
        <f>VLOOKUP($A33,'Return Data'!$B$7:$R$2843,4,0)</f>
        <v>24.584399999999999</v>
      </c>
      <c r="D33" s="65">
        <f>VLOOKUP($A33,'Return Data'!$B$7:$R$2843,9,0)</f>
        <v>7.7567000000000004</v>
      </c>
      <c r="E33" s="66">
        <f t="shared" si="0"/>
        <v>15</v>
      </c>
      <c r="F33" s="65">
        <f>VLOOKUP($A33,'Return Data'!$B$7:$R$2843,10,0)</f>
        <v>6.6589999999999998</v>
      </c>
      <c r="G33" s="66">
        <f t="shared" si="1"/>
        <v>16</v>
      </c>
      <c r="H33" s="65">
        <f>VLOOKUP($A33,'Return Data'!$B$7:$R$2843,11,0)</f>
        <v>4.3327</v>
      </c>
      <c r="I33" s="66">
        <f t="shared" si="2"/>
        <v>13</v>
      </c>
      <c r="J33" s="65">
        <f>VLOOKUP($A33,'Return Data'!$B$7:$R$2843,12,0)</f>
        <v>5.3876999999999997</v>
      </c>
      <c r="K33" s="66">
        <f t="shared" si="3"/>
        <v>10</v>
      </c>
      <c r="L33" s="65">
        <f>VLOOKUP($A33,'Return Data'!$B$7:$R$2843,13,0)</f>
        <v>8.2029999999999994</v>
      </c>
      <c r="M33" s="66">
        <f t="shared" si="4"/>
        <v>11</v>
      </c>
      <c r="N33" s="65">
        <f>VLOOKUP($A33,'Return Data'!$B$7:$R$2843,17,0)</f>
        <v>2.8860999999999999</v>
      </c>
      <c r="O33" s="66">
        <f t="shared" si="8"/>
        <v>21</v>
      </c>
      <c r="P33" s="65">
        <f>VLOOKUP($A33,'Return Data'!$B$7:$R$2843,14,0)</f>
        <v>4.3018000000000001</v>
      </c>
      <c r="Q33" s="66">
        <f t="shared" si="9"/>
        <v>21</v>
      </c>
      <c r="R33" s="65">
        <f>VLOOKUP($A33,'Return Data'!$B$7:$R$2843,16,0)</f>
        <v>7.3040000000000003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8.1851846153846139</v>
      </c>
      <c r="E35" s="88"/>
      <c r="F35" s="89">
        <f>AVERAGE(F8:F33)</f>
        <v>7.346746153846154</v>
      </c>
      <c r="G35" s="88"/>
      <c r="H35" s="89">
        <f>AVERAGE(H8:H33)</f>
        <v>4.9232769230769229</v>
      </c>
      <c r="I35" s="88"/>
      <c r="J35" s="89">
        <f>AVERAGE(J8:J33)</f>
        <v>5.655723076923076</v>
      </c>
      <c r="K35" s="88"/>
      <c r="L35" s="89">
        <f>AVERAGE(L8:L33)</f>
        <v>8.5003923076923069</v>
      </c>
      <c r="M35" s="88"/>
      <c r="N35" s="89">
        <f>AVERAGE(N8:N33)</f>
        <v>6.6872719999999983</v>
      </c>
      <c r="O35" s="88"/>
      <c r="P35" s="89">
        <f>AVERAGE(P8:P33)</f>
        <v>6.982641666666666</v>
      </c>
      <c r="Q35" s="88"/>
      <c r="R35" s="89">
        <f>AVERAGE(R8:R33)</f>
        <v>8.1664653846153836</v>
      </c>
      <c r="S35" s="90"/>
    </row>
    <row r="36" spans="1:19" x14ac:dyDescent="0.3">
      <c r="A36" s="87" t="s">
        <v>28</v>
      </c>
      <c r="B36" s="88"/>
      <c r="C36" s="88"/>
      <c r="D36" s="89">
        <f>MIN(D8:D33)</f>
        <v>5.6807999999999996</v>
      </c>
      <c r="E36" s="88"/>
      <c r="F36" s="89">
        <f>MIN(F8:F33)</f>
        <v>5.2885</v>
      </c>
      <c r="G36" s="88"/>
      <c r="H36" s="89">
        <f>MIN(H8:H33)</f>
        <v>3.3567</v>
      </c>
      <c r="I36" s="88"/>
      <c r="J36" s="89">
        <f>MIN(J8:J33)</f>
        <v>4.5137999999999998</v>
      </c>
      <c r="K36" s="88"/>
      <c r="L36" s="89">
        <f>MIN(L8:L33)</f>
        <v>5.6746999999999996</v>
      </c>
      <c r="M36" s="88"/>
      <c r="N36" s="89">
        <f>MIN(N8:N33)</f>
        <v>-7.2220000000000004</v>
      </c>
      <c r="O36" s="88"/>
      <c r="P36" s="89">
        <f>MIN(P8:P33)</f>
        <v>-2.7141000000000002</v>
      </c>
      <c r="Q36" s="88"/>
      <c r="R36" s="89">
        <f>MIN(R8:R33)</f>
        <v>4.6794000000000002</v>
      </c>
      <c r="S36" s="90"/>
    </row>
    <row r="37" spans="1:19" ht="15" thickBot="1" x14ac:dyDescent="0.35">
      <c r="A37" s="91" t="s">
        <v>29</v>
      </c>
      <c r="B37" s="92"/>
      <c r="C37" s="92"/>
      <c r="D37" s="93">
        <f>MAX(D8:D33)</f>
        <v>17.881799999999998</v>
      </c>
      <c r="E37" s="92"/>
      <c r="F37" s="93">
        <f>MAX(F8:F33)</f>
        <v>19.144200000000001</v>
      </c>
      <c r="G37" s="92"/>
      <c r="H37" s="93">
        <f>MAX(H8:H33)</f>
        <v>20.384799999999998</v>
      </c>
      <c r="I37" s="92"/>
      <c r="J37" s="93">
        <f>MAX(J8:J33)</f>
        <v>13.442299999999999</v>
      </c>
      <c r="K37" s="92"/>
      <c r="L37" s="93">
        <f>MAX(L8:L33)</f>
        <v>15.819800000000001</v>
      </c>
      <c r="M37" s="92"/>
      <c r="N37" s="93">
        <f>MAX(N8:N33)</f>
        <v>10.0678</v>
      </c>
      <c r="O37" s="92"/>
      <c r="P37" s="93">
        <f>MAX(P8:P33)</f>
        <v>9.4635999999999996</v>
      </c>
      <c r="Q37" s="92"/>
      <c r="R37" s="93">
        <f>MAX(R8:R33)</f>
        <v>9.4868000000000006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44326</v>
      </c>
      <c r="C8" s="65">
        <f>VLOOKUP($A8,'Return Data'!$B$7:$R$2843,4,0)</f>
        <v>36.892200000000003</v>
      </c>
      <c r="D8" s="65">
        <f>VLOOKUP($A8,'Return Data'!$B$7:$R$2843,9,0)</f>
        <v>7.1733000000000002</v>
      </c>
      <c r="E8" s="66">
        <f t="shared" ref="E8:E33" si="0">RANK(D8,D$8:D$33,0)</f>
        <v>11</v>
      </c>
      <c r="F8" s="65">
        <f>VLOOKUP($A8,'Return Data'!$B$7:$R$2843,10,0)</f>
        <v>6.8777999999999997</v>
      </c>
      <c r="G8" s="66">
        <f t="shared" ref="G8:G33" si="1">RANK(F8,F$8:F$33,0)</f>
        <v>5</v>
      </c>
      <c r="H8" s="65">
        <f>VLOOKUP($A8,'Return Data'!$B$7:$R$2843,11,0)</f>
        <v>4.3209</v>
      </c>
      <c r="I8" s="66">
        <f t="shared" ref="I8:I33" si="2">RANK(H8,H$8:H$33,0)</f>
        <v>5</v>
      </c>
      <c r="J8" s="65">
        <f>VLOOKUP($A8,'Return Data'!$B$7:$R$2843,12,0)</f>
        <v>6.7282999999999999</v>
      </c>
      <c r="K8" s="66">
        <f t="shared" ref="K8:K33" si="3">RANK(J8,J$8:J$33,0)</f>
        <v>2</v>
      </c>
      <c r="L8" s="65">
        <f>VLOOKUP($A8,'Return Data'!$B$7:$R$2843,13,0)</f>
        <v>10.322100000000001</v>
      </c>
      <c r="M8" s="66">
        <f t="shared" ref="M8:M33" si="4">RANK(L8,L$8:L$33,0)</f>
        <v>3</v>
      </c>
      <c r="N8" s="65">
        <f>VLOOKUP($A8,'Return Data'!$B$7:$R$2843,17,0)</f>
        <v>9.0860000000000003</v>
      </c>
      <c r="O8" s="66">
        <f t="shared" ref="O8:O24" si="5">RANK(N8,N$8:N$33,0)</f>
        <v>3</v>
      </c>
      <c r="P8" s="65">
        <f>VLOOKUP($A8,'Return Data'!$B$7:$R$2843,14,0)</f>
        <v>8.5780999999999992</v>
      </c>
      <c r="Q8" s="66">
        <f t="shared" ref="Q8:Q24" si="6">RANK(P8,P$8:P$33,0)</f>
        <v>3</v>
      </c>
      <c r="R8" s="65">
        <f>VLOOKUP($A8,'Return Data'!$B$7:$R$2843,16,0)</f>
        <v>7.5145999999999997</v>
      </c>
      <c r="S8" s="67">
        <f t="shared" ref="S8:S33" si="7">RANK(R8,R$8:R$33,0)</f>
        <v>12</v>
      </c>
    </row>
    <row r="9" spans="1:19" x14ac:dyDescent="0.3">
      <c r="A9" s="82" t="s">
        <v>1390</v>
      </c>
      <c r="B9" s="64">
        <f>VLOOKUP($A9,'Return Data'!$B$7:$R$2843,3,0)</f>
        <v>44326</v>
      </c>
      <c r="C9" s="65">
        <f>VLOOKUP($A9,'Return Data'!$B$7:$R$2843,4,0)</f>
        <v>24.086099999999998</v>
      </c>
      <c r="D9" s="65">
        <f>VLOOKUP($A9,'Return Data'!$B$7:$R$2843,9,0)</f>
        <v>6.8689</v>
      </c>
      <c r="E9" s="66">
        <f t="shared" si="0"/>
        <v>18</v>
      </c>
      <c r="F9" s="65">
        <f>VLOOKUP($A9,'Return Data'!$B$7:$R$2843,10,0)</f>
        <v>5.5377000000000001</v>
      </c>
      <c r="G9" s="66">
        <f t="shared" si="1"/>
        <v>19</v>
      </c>
      <c r="H9" s="65">
        <f>VLOOKUP($A9,'Return Data'!$B$7:$R$2843,11,0)</f>
        <v>3.7602000000000002</v>
      </c>
      <c r="I9" s="66">
        <f t="shared" si="2"/>
        <v>9</v>
      </c>
      <c r="J9" s="65">
        <f>VLOOKUP($A9,'Return Data'!$B$7:$R$2843,12,0)</f>
        <v>4.9870000000000001</v>
      </c>
      <c r="K9" s="66">
        <f t="shared" si="3"/>
        <v>8</v>
      </c>
      <c r="L9" s="65">
        <f>VLOOKUP($A9,'Return Data'!$B$7:$R$2843,13,0)</f>
        <v>7.6113999999999997</v>
      </c>
      <c r="M9" s="66">
        <f t="shared" si="4"/>
        <v>11</v>
      </c>
      <c r="N9" s="65">
        <f>VLOOKUP($A9,'Return Data'!$B$7:$R$2843,17,0)</f>
        <v>8.8457000000000008</v>
      </c>
      <c r="O9" s="66">
        <f t="shared" si="5"/>
        <v>4</v>
      </c>
      <c r="P9" s="65">
        <f>VLOOKUP($A9,'Return Data'!$B$7:$R$2843,14,0)</f>
        <v>8.5159000000000002</v>
      </c>
      <c r="Q9" s="66">
        <f t="shared" si="6"/>
        <v>4</v>
      </c>
      <c r="R9" s="65">
        <f>VLOOKUP($A9,'Return Data'!$B$7:$R$2843,16,0)</f>
        <v>8.0867000000000004</v>
      </c>
      <c r="S9" s="67">
        <f t="shared" si="7"/>
        <v>4</v>
      </c>
    </row>
    <row r="10" spans="1:19" x14ac:dyDescent="0.3">
      <c r="A10" s="82" t="s">
        <v>1391</v>
      </c>
      <c r="B10" s="64">
        <f>VLOOKUP($A10,'Return Data'!$B$7:$R$2843,3,0)</f>
        <v>44326</v>
      </c>
      <c r="C10" s="65">
        <f>VLOOKUP($A10,'Return Data'!$B$7:$R$2843,4,0)</f>
        <v>23.031700000000001</v>
      </c>
      <c r="D10" s="65">
        <f>VLOOKUP($A10,'Return Data'!$B$7:$R$2843,9,0)</f>
        <v>4.8766999999999996</v>
      </c>
      <c r="E10" s="66">
        <f t="shared" si="0"/>
        <v>26</v>
      </c>
      <c r="F10" s="65">
        <f>VLOOKUP($A10,'Return Data'!$B$7:$R$2843,10,0)</f>
        <v>6.4404000000000003</v>
      </c>
      <c r="G10" s="66">
        <f t="shared" si="1"/>
        <v>12</v>
      </c>
      <c r="H10" s="65">
        <f>VLOOKUP($A10,'Return Data'!$B$7:$R$2843,11,0)</f>
        <v>3.9647999999999999</v>
      </c>
      <c r="I10" s="66">
        <f t="shared" si="2"/>
        <v>7</v>
      </c>
      <c r="J10" s="65">
        <f>VLOOKUP($A10,'Return Data'!$B$7:$R$2843,12,0)</f>
        <v>4.8597000000000001</v>
      </c>
      <c r="K10" s="66">
        <f t="shared" si="3"/>
        <v>9</v>
      </c>
      <c r="L10" s="65">
        <f>VLOOKUP($A10,'Return Data'!$B$7:$R$2843,13,0)</f>
        <v>7.0907999999999998</v>
      </c>
      <c r="M10" s="66">
        <f t="shared" si="4"/>
        <v>13</v>
      </c>
      <c r="N10" s="65">
        <f>VLOOKUP($A10,'Return Data'!$B$7:$R$2843,17,0)</f>
        <v>7.4710000000000001</v>
      </c>
      <c r="O10" s="66">
        <f t="shared" si="5"/>
        <v>16</v>
      </c>
      <c r="P10" s="65">
        <f>VLOOKUP($A10,'Return Data'!$B$7:$R$2843,14,0)</f>
        <v>7.4839000000000002</v>
      </c>
      <c r="Q10" s="66">
        <f t="shared" si="6"/>
        <v>14</v>
      </c>
      <c r="R10" s="65">
        <f>VLOOKUP($A10,'Return Data'!$B$7:$R$2843,16,0)</f>
        <v>7.9785000000000004</v>
      </c>
      <c r="S10" s="67">
        <f t="shared" si="7"/>
        <v>6</v>
      </c>
    </row>
    <row r="11" spans="1:19" x14ac:dyDescent="0.3">
      <c r="A11" s="82" t="s">
        <v>1393</v>
      </c>
      <c r="B11" s="64">
        <f>VLOOKUP($A11,'Return Data'!$B$7:$R$2843,3,0)</f>
        <v>44326</v>
      </c>
      <c r="C11" s="65">
        <f>VLOOKUP($A11,'Return Data'!$B$7:$R$2843,4,0)</f>
        <v>24.7242</v>
      </c>
      <c r="D11" s="65">
        <f>VLOOKUP($A11,'Return Data'!$B$7:$R$2843,9,0)</f>
        <v>7.6547000000000001</v>
      </c>
      <c r="E11" s="66">
        <f t="shared" si="0"/>
        <v>8</v>
      </c>
      <c r="F11" s="65">
        <f>VLOOKUP($A11,'Return Data'!$B$7:$R$2843,10,0)</f>
        <v>7.0476999999999999</v>
      </c>
      <c r="G11" s="66">
        <f t="shared" si="1"/>
        <v>3</v>
      </c>
      <c r="H11" s="65">
        <f>VLOOKUP($A11,'Return Data'!$B$7:$R$2843,11,0)</f>
        <v>3.7002999999999999</v>
      </c>
      <c r="I11" s="66">
        <f t="shared" si="2"/>
        <v>11</v>
      </c>
      <c r="J11" s="65">
        <f>VLOOKUP($A11,'Return Data'!$B$7:$R$2843,12,0)</f>
        <v>5.2782</v>
      </c>
      <c r="K11" s="66">
        <f t="shared" si="3"/>
        <v>6</v>
      </c>
      <c r="L11" s="65">
        <f>VLOOKUP($A11,'Return Data'!$B$7:$R$2843,13,0)</f>
        <v>7.8101000000000003</v>
      </c>
      <c r="M11" s="66">
        <f t="shared" si="4"/>
        <v>9</v>
      </c>
      <c r="N11" s="65">
        <f>VLOOKUP($A11,'Return Data'!$B$7:$R$2843,17,0)</f>
        <v>7.7061999999999999</v>
      </c>
      <c r="O11" s="66">
        <f t="shared" si="5"/>
        <v>15</v>
      </c>
      <c r="P11" s="65">
        <f>VLOOKUP($A11,'Return Data'!$B$7:$R$2843,14,0)</f>
        <v>7.5823</v>
      </c>
      <c r="Q11" s="66">
        <f t="shared" si="6"/>
        <v>12</v>
      </c>
      <c r="R11" s="65">
        <f>VLOOKUP($A11,'Return Data'!$B$7:$R$2843,16,0)</f>
        <v>5.5816999999999997</v>
      </c>
      <c r="S11" s="67">
        <f t="shared" si="7"/>
        <v>25</v>
      </c>
    </row>
    <row r="12" spans="1:19" x14ac:dyDescent="0.3">
      <c r="A12" s="82" t="s">
        <v>1396</v>
      </c>
      <c r="B12" s="64">
        <f>VLOOKUP($A12,'Return Data'!$B$7:$R$2843,3,0)</f>
        <v>44326</v>
      </c>
      <c r="C12" s="65">
        <f>VLOOKUP($A12,'Return Data'!$B$7:$R$2843,4,0)</f>
        <v>17.215299999999999</v>
      </c>
      <c r="D12" s="65">
        <f>VLOOKUP($A12,'Return Data'!$B$7:$R$2843,9,0)</f>
        <v>5.9390000000000001</v>
      </c>
      <c r="E12" s="66">
        <f t="shared" si="0"/>
        <v>22</v>
      </c>
      <c r="F12" s="65">
        <f>VLOOKUP($A12,'Return Data'!$B$7:$R$2843,10,0)</f>
        <v>5.4848999999999997</v>
      </c>
      <c r="G12" s="66">
        <f t="shared" si="1"/>
        <v>20</v>
      </c>
      <c r="H12" s="65">
        <f>VLOOKUP($A12,'Return Data'!$B$7:$R$2843,11,0)</f>
        <v>3.8717000000000001</v>
      </c>
      <c r="I12" s="66">
        <f t="shared" si="2"/>
        <v>8</v>
      </c>
      <c r="J12" s="65">
        <f>VLOOKUP($A12,'Return Data'!$B$7:$R$2843,12,0)</f>
        <v>4.6615000000000002</v>
      </c>
      <c r="K12" s="66">
        <f t="shared" si="3"/>
        <v>11</v>
      </c>
      <c r="L12" s="65">
        <f>VLOOKUP($A12,'Return Data'!$B$7:$R$2843,13,0)</f>
        <v>5.5654000000000003</v>
      </c>
      <c r="M12" s="66">
        <f t="shared" si="4"/>
        <v>24</v>
      </c>
      <c r="N12" s="65">
        <f>VLOOKUP($A12,'Return Data'!$B$7:$R$2843,17,0)</f>
        <v>-7.7354000000000003</v>
      </c>
      <c r="O12" s="66">
        <f t="shared" si="5"/>
        <v>25</v>
      </c>
      <c r="P12" s="65">
        <f>VLOOKUP($A12,'Return Data'!$B$7:$R$2843,14,0)</f>
        <v>-3.2519999999999998</v>
      </c>
      <c r="Q12" s="66">
        <f t="shared" si="6"/>
        <v>24</v>
      </c>
      <c r="R12" s="65">
        <f>VLOOKUP($A12,'Return Data'!$B$7:$R$2843,16,0)</f>
        <v>4.4781000000000004</v>
      </c>
      <c r="S12" s="67">
        <f t="shared" si="7"/>
        <v>26</v>
      </c>
    </row>
    <row r="13" spans="1:19" x14ac:dyDescent="0.3">
      <c r="A13" s="82" t="s">
        <v>1398</v>
      </c>
      <c r="B13" s="64">
        <f>VLOOKUP($A13,'Return Data'!$B$7:$R$2843,3,0)</f>
        <v>44326</v>
      </c>
      <c r="C13" s="65">
        <f>VLOOKUP($A13,'Return Data'!$B$7:$R$2843,4,0)</f>
        <v>20.427900000000001</v>
      </c>
      <c r="D13" s="65">
        <f>VLOOKUP($A13,'Return Data'!$B$7:$R$2843,9,0)</f>
        <v>6.1706000000000003</v>
      </c>
      <c r="E13" s="66">
        <f t="shared" si="0"/>
        <v>21</v>
      </c>
      <c r="F13" s="65">
        <f>VLOOKUP($A13,'Return Data'!$B$7:$R$2843,10,0)</f>
        <v>5.9265999999999996</v>
      </c>
      <c r="G13" s="66">
        <f t="shared" si="1"/>
        <v>17</v>
      </c>
      <c r="H13" s="65">
        <f>VLOOKUP($A13,'Return Data'!$B$7:$R$2843,11,0)</f>
        <v>3.4447999999999999</v>
      </c>
      <c r="I13" s="66">
        <f t="shared" si="2"/>
        <v>16</v>
      </c>
      <c r="J13" s="65">
        <f>VLOOKUP($A13,'Return Data'!$B$7:$R$2843,12,0)</f>
        <v>4.2754000000000003</v>
      </c>
      <c r="K13" s="66">
        <f t="shared" si="3"/>
        <v>16</v>
      </c>
      <c r="L13" s="65">
        <f>VLOOKUP($A13,'Return Data'!$B$7:$R$2843,13,0)</f>
        <v>6.8865999999999996</v>
      </c>
      <c r="M13" s="66">
        <f t="shared" si="4"/>
        <v>17</v>
      </c>
      <c r="N13" s="65">
        <f>VLOOKUP($A13,'Return Data'!$B$7:$R$2843,17,0)</f>
        <v>7.8051000000000004</v>
      </c>
      <c r="O13" s="66">
        <f t="shared" si="5"/>
        <v>14</v>
      </c>
      <c r="P13" s="65">
        <f>VLOOKUP($A13,'Return Data'!$B$7:$R$2843,14,0)</f>
        <v>7.5479000000000003</v>
      </c>
      <c r="Q13" s="66">
        <f t="shared" si="6"/>
        <v>13</v>
      </c>
      <c r="R13" s="65">
        <f>VLOOKUP($A13,'Return Data'!$B$7:$R$2843,16,0)</f>
        <v>7.3667999999999996</v>
      </c>
      <c r="S13" s="67">
        <f t="shared" si="7"/>
        <v>14</v>
      </c>
    </row>
    <row r="14" spans="1:19" x14ac:dyDescent="0.3">
      <c r="A14" s="82" t="s">
        <v>1400</v>
      </c>
      <c r="B14" s="64">
        <f>VLOOKUP($A14,'Return Data'!$B$7:$R$2843,3,0)</f>
        <v>44326</v>
      </c>
      <c r="C14" s="65">
        <f>VLOOKUP($A14,'Return Data'!$B$7:$R$2843,4,0)</f>
        <v>36.996699999999997</v>
      </c>
      <c r="D14" s="65">
        <f>VLOOKUP($A14,'Return Data'!$B$7:$R$2843,9,0)</f>
        <v>7.1753999999999998</v>
      </c>
      <c r="E14" s="66">
        <f t="shared" si="0"/>
        <v>10</v>
      </c>
      <c r="F14" s="65">
        <f>VLOOKUP($A14,'Return Data'!$B$7:$R$2843,10,0)</f>
        <v>6.5031999999999996</v>
      </c>
      <c r="G14" s="66">
        <f t="shared" si="1"/>
        <v>10</v>
      </c>
      <c r="H14" s="65">
        <f>VLOOKUP($A14,'Return Data'!$B$7:$R$2843,11,0)</f>
        <v>3.3807</v>
      </c>
      <c r="I14" s="66">
        <f t="shared" si="2"/>
        <v>18</v>
      </c>
      <c r="J14" s="65">
        <f>VLOOKUP($A14,'Return Data'!$B$7:$R$2843,12,0)</f>
        <v>4.5044000000000004</v>
      </c>
      <c r="K14" s="66">
        <f t="shared" si="3"/>
        <v>13</v>
      </c>
      <c r="L14" s="65">
        <f>VLOOKUP($A14,'Return Data'!$B$7:$R$2843,13,0)</f>
        <v>6.5772000000000004</v>
      </c>
      <c r="M14" s="66">
        <f t="shared" si="4"/>
        <v>19</v>
      </c>
      <c r="N14" s="65">
        <f>VLOOKUP($A14,'Return Data'!$B$7:$R$2843,17,0)</f>
        <v>8.3317999999999994</v>
      </c>
      <c r="O14" s="66">
        <f t="shared" si="5"/>
        <v>10</v>
      </c>
      <c r="P14" s="65">
        <f>VLOOKUP($A14,'Return Data'!$B$7:$R$2843,14,0)</f>
        <v>7.9565000000000001</v>
      </c>
      <c r="Q14" s="66">
        <f t="shared" si="6"/>
        <v>10</v>
      </c>
      <c r="R14" s="65">
        <f>VLOOKUP($A14,'Return Data'!$B$7:$R$2843,16,0)</f>
        <v>7.2546999999999997</v>
      </c>
      <c r="S14" s="67">
        <f t="shared" si="7"/>
        <v>16</v>
      </c>
    </row>
    <row r="15" spans="1:19" x14ac:dyDescent="0.3">
      <c r="A15" s="82" t="s">
        <v>1408</v>
      </c>
      <c r="B15" s="64">
        <f>VLOOKUP($A15,'Return Data'!$B$7:$R$2843,3,0)</f>
        <v>44326</v>
      </c>
      <c r="C15" s="65">
        <f>VLOOKUP($A15,'Return Data'!$B$7:$R$2843,4,0)</f>
        <v>4095.1129518072298</v>
      </c>
      <c r="D15" s="65">
        <f>VLOOKUP($A15,'Return Data'!$B$7:$R$2843,9,0)</f>
        <v>17.8827</v>
      </c>
      <c r="E15" s="66">
        <f t="shared" si="0"/>
        <v>1</v>
      </c>
      <c r="F15" s="65">
        <f>VLOOKUP($A15,'Return Data'!$B$7:$R$2843,10,0)</f>
        <v>19.069299999999998</v>
      </c>
      <c r="G15" s="66">
        <f t="shared" si="1"/>
        <v>1</v>
      </c>
      <c r="H15" s="65">
        <f>VLOOKUP($A15,'Return Data'!$B$7:$R$2843,11,0)</f>
        <v>19.9267</v>
      </c>
      <c r="I15" s="66">
        <f t="shared" si="2"/>
        <v>1</v>
      </c>
      <c r="J15" s="65">
        <f>VLOOKUP($A15,'Return Data'!$B$7:$R$2843,12,0)</f>
        <v>12.861499999999999</v>
      </c>
      <c r="K15" s="66">
        <f t="shared" si="3"/>
        <v>1</v>
      </c>
      <c r="L15" s="65">
        <f>VLOOKUP($A15,'Return Data'!$B$7:$R$2843,13,0)</f>
        <v>10.008900000000001</v>
      </c>
      <c r="M15" s="66">
        <f t="shared" si="4"/>
        <v>4</v>
      </c>
      <c r="N15" s="65">
        <f>VLOOKUP($A15,'Return Data'!$B$7:$R$2843,17,0)</f>
        <v>1.0718000000000001</v>
      </c>
      <c r="O15" s="66">
        <f t="shared" si="5"/>
        <v>23</v>
      </c>
      <c r="P15" s="65">
        <f>VLOOKUP($A15,'Return Data'!$B$7:$R$2843,14,0)</f>
        <v>3.5306999999999999</v>
      </c>
      <c r="Q15" s="66">
        <f t="shared" si="6"/>
        <v>21</v>
      </c>
      <c r="R15" s="65">
        <f>VLOOKUP($A15,'Return Data'!$B$7:$R$2843,16,0)</f>
        <v>7.5842000000000001</v>
      </c>
      <c r="S15" s="67">
        <f t="shared" si="7"/>
        <v>10</v>
      </c>
    </row>
    <row r="16" spans="1:19" x14ac:dyDescent="0.3">
      <c r="A16" s="82" t="s">
        <v>1410</v>
      </c>
      <c r="B16" s="64">
        <f>VLOOKUP($A16,'Return Data'!$B$7:$R$2843,3,0)</f>
        <v>44326</v>
      </c>
      <c r="C16" s="65">
        <f>VLOOKUP($A16,'Return Data'!$B$7:$R$2843,4,0)</f>
        <v>24.7973</v>
      </c>
      <c r="D16" s="65">
        <f>VLOOKUP($A16,'Return Data'!$B$7:$R$2843,9,0)</f>
        <v>7.0743</v>
      </c>
      <c r="E16" s="66">
        <f t="shared" si="0"/>
        <v>16</v>
      </c>
      <c r="F16" s="65">
        <f>VLOOKUP($A16,'Return Data'!$B$7:$R$2843,10,0)</f>
        <v>6.5002000000000004</v>
      </c>
      <c r="G16" s="66">
        <f t="shared" si="1"/>
        <v>11</v>
      </c>
      <c r="H16" s="65">
        <f>VLOOKUP($A16,'Return Data'!$B$7:$R$2843,11,0)</f>
        <v>4.2218</v>
      </c>
      <c r="I16" s="66">
        <f t="shared" si="2"/>
        <v>6</v>
      </c>
      <c r="J16" s="65">
        <f>VLOOKUP($A16,'Return Data'!$B$7:$R$2843,12,0)</f>
        <v>5.5000999999999998</v>
      </c>
      <c r="K16" s="66">
        <f t="shared" si="3"/>
        <v>5</v>
      </c>
      <c r="L16" s="65">
        <f>VLOOKUP($A16,'Return Data'!$B$7:$R$2843,13,0)</f>
        <v>8.7375000000000007</v>
      </c>
      <c r="M16" s="66">
        <f t="shared" si="4"/>
        <v>6</v>
      </c>
      <c r="N16" s="65">
        <f>VLOOKUP($A16,'Return Data'!$B$7:$R$2843,17,0)</f>
        <v>9.3846000000000007</v>
      </c>
      <c r="O16" s="66">
        <f t="shared" si="5"/>
        <v>1</v>
      </c>
      <c r="P16" s="65">
        <f>VLOOKUP($A16,'Return Data'!$B$7:$R$2843,14,0)</f>
        <v>8.8665000000000003</v>
      </c>
      <c r="Q16" s="66">
        <f t="shared" si="6"/>
        <v>1</v>
      </c>
      <c r="R16" s="65">
        <f>VLOOKUP($A16,'Return Data'!$B$7:$R$2843,16,0)</f>
        <v>8.7034000000000002</v>
      </c>
      <c r="S16" s="67">
        <f t="shared" si="7"/>
        <v>1</v>
      </c>
    </row>
    <row r="17" spans="1:19" x14ac:dyDescent="0.3">
      <c r="A17" s="82" t="s">
        <v>1412</v>
      </c>
      <c r="B17" s="64">
        <f>VLOOKUP($A17,'Return Data'!$B$7:$R$2843,3,0)</f>
        <v>44326</v>
      </c>
      <c r="C17" s="65">
        <f>VLOOKUP($A17,'Return Data'!$B$7:$R$2843,4,0)</f>
        <v>31.334</v>
      </c>
      <c r="D17" s="65">
        <f>VLOOKUP($A17,'Return Data'!$B$7:$R$2843,9,0)</f>
        <v>7.9176000000000002</v>
      </c>
      <c r="E17" s="66">
        <f t="shared" si="0"/>
        <v>6</v>
      </c>
      <c r="F17" s="65">
        <f>VLOOKUP($A17,'Return Data'!$B$7:$R$2843,10,0)</f>
        <v>6.8139000000000003</v>
      </c>
      <c r="G17" s="66">
        <f t="shared" si="1"/>
        <v>8</v>
      </c>
      <c r="H17" s="65">
        <f>VLOOKUP($A17,'Return Data'!$B$7:$R$2843,11,0)</f>
        <v>3.6882999999999999</v>
      </c>
      <c r="I17" s="66">
        <f t="shared" si="2"/>
        <v>12</v>
      </c>
      <c r="J17" s="65">
        <f>VLOOKUP($A17,'Return Data'!$B$7:$R$2843,12,0)</f>
        <v>4.12</v>
      </c>
      <c r="K17" s="66">
        <f t="shared" si="3"/>
        <v>18</v>
      </c>
      <c r="L17" s="65">
        <f>VLOOKUP($A17,'Return Data'!$B$7:$R$2843,13,0)</f>
        <v>14.6279</v>
      </c>
      <c r="M17" s="66">
        <f t="shared" si="4"/>
        <v>1</v>
      </c>
      <c r="N17" s="65">
        <f>VLOOKUP($A17,'Return Data'!$B$7:$R$2843,17,0)</f>
        <v>1.6008</v>
      </c>
      <c r="O17" s="66">
        <f t="shared" si="5"/>
        <v>22</v>
      </c>
      <c r="P17" s="65">
        <f>VLOOKUP($A17,'Return Data'!$B$7:$R$2843,14,0)</f>
        <v>3.3426999999999998</v>
      </c>
      <c r="Q17" s="66">
        <f t="shared" si="6"/>
        <v>22</v>
      </c>
      <c r="R17" s="65">
        <f>VLOOKUP($A17,'Return Data'!$B$7:$R$2843,16,0)</f>
        <v>6.3940000000000001</v>
      </c>
      <c r="S17" s="67">
        <f t="shared" si="7"/>
        <v>24</v>
      </c>
    </row>
    <row r="18" spans="1:19" x14ac:dyDescent="0.3">
      <c r="A18" s="82" t="s">
        <v>1414</v>
      </c>
      <c r="B18" s="64">
        <f>VLOOKUP($A18,'Return Data'!$B$7:$R$2843,3,0)</f>
        <v>44326</v>
      </c>
      <c r="C18" s="65">
        <f>VLOOKUP($A18,'Return Data'!$B$7:$R$2843,4,0)</f>
        <v>46.258600000000001</v>
      </c>
      <c r="D18" s="65">
        <f>VLOOKUP($A18,'Return Data'!$B$7:$R$2843,9,0)</f>
        <v>6.7685000000000004</v>
      </c>
      <c r="E18" s="66">
        <f t="shared" si="0"/>
        <v>20</v>
      </c>
      <c r="F18" s="65">
        <f>VLOOKUP($A18,'Return Data'!$B$7:$R$2843,10,0)</f>
        <v>5.9523999999999999</v>
      </c>
      <c r="G18" s="66">
        <f t="shared" si="1"/>
        <v>16</v>
      </c>
      <c r="H18" s="65">
        <f>VLOOKUP($A18,'Return Data'!$B$7:$R$2843,11,0)</f>
        <v>4.5576999999999996</v>
      </c>
      <c r="I18" s="66">
        <f t="shared" si="2"/>
        <v>3</v>
      </c>
      <c r="J18" s="65">
        <f>VLOOKUP($A18,'Return Data'!$B$7:$R$2843,12,0)</f>
        <v>5.5936000000000003</v>
      </c>
      <c r="K18" s="66">
        <f t="shared" si="3"/>
        <v>4</v>
      </c>
      <c r="L18" s="65">
        <f>VLOOKUP($A18,'Return Data'!$B$7:$R$2843,13,0)</f>
        <v>8.4596</v>
      </c>
      <c r="M18" s="66">
        <f t="shared" si="4"/>
        <v>7</v>
      </c>
      <c r="N18" s="65">
        <f>VLOOKUP($A18,'Return Data'!$B$7:$R$2843,17,0)</f>
        <v>9.2421000000000006</v>
      </c>
      <c r="O18" s="66">
        <f t="shared" si="5"/>
        <v>2</v>
      </c>
      <c r="P18" s="65">
        <f>VLOOKUP($A18,'Return Data'!$B$7:$R$2843,14,0)</f>
        <v>8.6251999999999995</v>
      </c>
      <c r="Q18" s="66">
        <f t="shared" si="6"/>
        <v>2</v>
      </c>
      <c r="R18" s="65">
        <f>VLOOKUP($A18,'Return Data'!$B$7:$R$2843,16,0)</f>
        <v>8.1481999999999992</v>
      </c>
      <c r="S18" s="67">
        <f t="shared" si="7"/>
        <v>3</v>
      </c>
    </row>
    <row r="19" spans="1:19" x14ac:dyDescent="0.3">
      <c r="A19" s="82" t="s">
        <v>1416</v>
      </c>
      <c r="B19" s="64">
        <f>VLOOKUP($A19,'Return Data'!$B$7:$R$2843,3,0)</f>
        <v>44326</v>
      </c>
      <c r="C19" s="65">
        <f>VLOOKUP($A19,'Return Data'!$B$7:$R$2843,4,0)</f>
        <v>20.134699999999999</v>
      </c>
      <c r="D19" s="65">
        <f>VLOOKUP($A19,'Return Data'!$B$7:$R$2843,9,0)</f>
        <v>7.6158999999999999</v>
      </c>
      <c r="E19" s="66">
        <f t="shared" si="0"/>
        <v>9</v>
      </c>
      <c r="F19" s="65">
        <f>VLOOKUP($A19,'Return Data'!$B$7:$R$2843,10,0)</f>
        <v>6.8461999999999996</v>
      </c>
      <c r="G19" s="66">
        <f t="shared" si="1"/>
        <v>6</v>
      </c>
      <c r="H19" s="65">
        <f>VLOOKUP($A19,'Return Data'!$B$7:$R$2843,11,0)</f>
        <v>4.3902000000000001</v>
      </c>
      <c r="I19" s="66">
        <f t="shared" si="2"/>
        <v>4</v>
      </c>
      <c r="J19" s="65">
        <f>VLOOKUP($A19,'Return Data'!$B$7:$R$2843,12,0)</f>
        <v>5.2331000000000003</v>
      </c>
      <c r="K19" s="66">
        <f t="shared" si="3"/>
        <v>7</v>
      </c>
      <c r="L19" s="65">
        <f>VLOOKUP($A19,'Return Data'!$B$7:$R$2843,13,0)</f>
        <v>8.9474</v>
      </c>
      <c r="M19" s="66">
        <f t="shared" si="4"/>
        <v>5</v>
      </c>
      <c r="N19" s="65">
        <f>VLOOKUP($A19,'Return Data'!$B$7:$R$2843,17,0)</f>
        <v>4.1247999999999996</v>
      </c>
      <c r="O19" s="66">
        <f t="shared" si="5"/>
        <v>18</v>
      </c>
      <c r="P19" s="65">
        <f>VLOOKUP($A19,'Return Data'!$B$7:$R$2843,14,0)</f>
        <v>5.1109999999999998</v>
      </c>
      <c r="Q19" s="66">
        <f t="shared" si="6"/>
        <v>17</v>
      </c>
      <c r="R19" s="65">
        <f>VLOOKUP($A19,'Return Data'!$B$7:$R$2843,16,0)</f>
        <v>7.1459000000000001</v>
      </c>
      <c r="S19" s="67">
        <f t="shared" si="7"/>
        <v>19</v>
      </c>
    </row>
    <row r="20" spans="1:19" x14ac:dyDescent="0.3">
      <c r="A20" s="82" t="s">
        <v>1419</v>
      </c>
      <c r="B20" s="64">
        <f>VLOOKUP($A20,'Return Data'!$B$7:$R$2843,3,0)</f>
        <v>44326</v>
      </c>
      <c r="C20" s="65">
        <f>VLOOKUP($A20,'Return Data'!$B$7:$R$2843,4,0)</f>
        <v>45.036799999999999</v>
      </c>
      <c r="D20" s="65">
        <f>VLOOKUP($A20,'Return Data'!$B$7:$R$2843,9,0)</f>
        <v>7.1224999999999996</v>
      </c>
      <c r="E20" s="66">
        <f t="shared" si="0"/>
        <v>15</v>
      </c>
      <c r="F20" s="65">
        <f>VLOOKUP($A20,'Return Data'!$B$7:$R$2843,10,0)</f>
        <v>6.8398000000000003</v>
      </c>
      <c r="G20" s="66">
        <f t="shared" si="1"/>
        <v>7</v>
      </c>
      <c r="H20" s="65">
        <f>VLOOKUP($A20,'Return Data'!$B$7:$R$2843,11,0)</f>
        <v>3.5773000000000001</v>
      </c>
      <c r="I20" s="66">
        <f t="shared" si="2"/>
        <v>13</v>
      </c>
      <c r="J20" s="65">
        <f>VLOOKUP($A20,'Return Data'!$B$7:$R$2843,12,0)</f>
        <v>4.5530999999999997</v>
      </c>
      <c r="K20" s="66">
        <f t="shared" si="3"/>
        <v>12</v>
      </c>
      <c r="L20" s="65">
        <f>VLOOKUP($A20,'Return Data'!$B$7:$R$2843,13,0)</f>
        <v>7.3163999999999998</v>
      </c>
      <c r="M20" s="66">
        <f t="shared" si="4"/>
        <v>12</v>
      </c>
      <c r="N20" s="65">
        <f>VLOOKUP($A20,'Return Data'!$B$7:$R$2843,17,0)</f>
        <v>8.6403999999999996</v>
      </c>
      <c r="O20" s="66">
        <f t="shared" si="5"/>
        <v>6</v>
      </c>
      <c r="P20" s="65">
        <f>VLOOKUP($A20,'Return Data'!$B$7:$R$2843,14,0)</f>
        <v>8.4588000000000001</v>
      </c>
      <c r="Q20" s="66">
        <f t="shared" si="6"/>
        <v>5</v>
      </c>
      <c r="R20" s="65">
        <f>VLOOKUP($A20,'Return Data'!$B$7:$R$2843,16,0)</f>
        <v>7.6494999999999997</v>
      </c>
      <c r="S20" s="67">
        <f t="shared" si="7"/>
        <v>9</v>
      </c>
    </row>
    <row r="21" spans="1:19" x14ac:dyDescent="0.3">
      <c r="A21" s="82" t="s">
        <v>1420</v>
      </c>
      <c r="B21" s="64">
        <f>VLOOKUP($A21,'Return Data'!$B$7:$R$2843,3,0)</f>
        <v>44326</v>
      </c>
      <c r="C21" s="65">
        <f>VLOOKUP($A21,'Return Data'!$B$7:$R$2843,4,0)</f>
        <v>1703.2474</v>
      </c>
      <c r="D21" s="65">
        <f>VLOOKUP($A21,'Return Data'!$B$7:$R$2843,9,0)</f>
        <v>5.8859000000000004</v>
      </c>
      <c r="E21" s="66">
        <f t="shared" si="0"/>
        <v>23</v>
      </c>
      <c r="F21" s="65">
        <f>VLOOKUP($A21,'Return Data'!$B$7:$R$2843,10,0)</f>
        <v>4.5833000000000004</v>
      </c>
      <c r="G21" s="66">
        <f t="shared" si="1"/>
        <v>26</v>
      </c>
      <c r="H21" s="65">
        <f>VLOOKUP($A21,'Return Data'!$B$7:$R$2843,11,0)</f>
        <v>2.5425</v>
      </c>
      <c r="I21" s="66">
        <f t="shared" si="2"/>
        <v>26</v>
      </c>
      <c r="J21" s="65">
        <f>VLOOKUP($A21,'Return Data'!$B$7:$R$2843,12,0)</f>
        <v>3.5432000000000001</v>
      </c>
      <c r="K21" s="66">
        <f t="shared" si="3"/>
        <v>25</v>
      </c>
      <c r="L21" s="65">
        <f>VLOOKUP($A21,'Return Data'!$B$7:$R$2843,13,0)</f>
        <v>4.2798999999999996</v>
      </c>
      <c r="M21" s="66">
        <f t="shared" si="4"/>
        <v>26</v>
      </c>
      <c r="N21" s="65">
        <f>VLOOKUP($A21,'Return Data'!$B$7:$R$2843,17,0)</f>
        <v>4.5429000000000004</v>
      </c>
      <c r="O21" s="66">
        <f t="shared" si="5"/>
        <v>17</v>
      </c>
      <c r="P21" s="65">
        <f>VLOOKUP($A21,'Return Data'!$B$7:$R$2843,14,0)</f>
        <v>5.7314999999999996</v>
      </c>
      <c r="Q21" s="66">
        <f t="shared" si="6"/>
        <v>16</v>
      </c>
      <c r="R21" s="65">
        <f>VLOOKUP($A21,'Return Data'!$B$7:$R$2843,16,0)</f>
        <v>7.1993</v>
      </c>
      <c r="S21" s="67">
        <f t="shared" si="7"/>
        <v>18</v>
      </c>
    </row>
    <row r="22" spans="1:19" x14ac:dyDescent="0.3">
      <c r="A22" s="82" t="s">
        <v>1422</v>
      </c>
      <c r="B22" s="64">
        <f>VLOOKUP($A22,'Return Data'!$B$7:$R$2843,3,0)</f>
        <v>44326</v>
      </c>
      <c r="C22" s="65">
        <f>VLOOKUP($A22,'Return Data'!$B$7:$R$2843,4,0)</f>
        <v>2848.0969</v>
      </c>
      <c r="D22" s="65">
        <f>VLOOKUP($A22,'Return Data'!$B$7:$R$2843,9,0)</f>
        <v>7.1715</v>
      </c>
      <c r="E22" s="66">
        <f t="shared" si="0"/>
        <v>12</v>
      </c>
      <c r="F22" s="65">
        <f>VLOOKUP($A22,'Return Data'!$B$7:$R$2843,10,0)</f>
        <v>6.2138</v>
      </c>
      <c r="G22" s="66">
        <f t="shared" si="1"/>
        <v>14</v>
      </c>
      <c r="H22" s="65">
        <f>VLOOKUP($A22,'Return Data'!$B$7:$R$2843,11,0)</f>
        <v>2.9270999999999998</v>
      </c>
      <c r="I22" s="66">
        <f t="shared" si="2"/>
        <v>22</v>
      </c>
      <c r="J22" s="65">
        <f>VLOOKUP($A22,'Return Data'!$B$7:$R$2843,12,0)</f>
        <v>3.6379000000000001</v>
      </c>
      <c r="K22" s="66">
        <f t="shared" si="3"/>
        <v>24</v>
      </c>
      <c r="L22" s="65">
        <f>VLOOKUP($A22,'Return Data'!$B$7:$R$2843,13,0)</f>
        <v>6.6105999999999998</v>
      </c>
      <c r="M22" s="66">
        <f t="shared" si="4"/>
        <v>18</v>
      </c>
      <c r="N22" s="65">
        <f>VLOOKUP($A22,'Return Data'!$B$7:$R$2843,17,0)</f>
        <v>8.2100000000000009</v>
      </c>
      <c r="O22" s="66">
        <f t="shared" si="5"/>
        <v>12</v>
      </c>
      <c r="P22" s="65">
        <f>VLOOKUP($A22,'Return Data'!$B$7:$R$2843,14,0)</f>
        <v>7.7873999999999999</v>
      </c>
      <c r="Q22" s="66">
        <f t="shared" si="6"/>
        <v>11</v>
      </c>
      <c r="R22" s="65">
        <f>VLOOKUP($A22,'Return Data'!$B$7:$R$2843,16,0)</f>
        <v>7.6830999999999996</v>
      </c>
      <c r="S22" s="67">
        <f t="shared" si="7"/>
        <v>8</v>
      </c>
    </row>
    <row r="23" spans="1:19" x14ac:dyDescent="0.3">
      <c r="A23" s="82" t="s">
        <v>1426</v>
      </c>
      <c r="B23" s="64">
        <f>VLOOKUP($A23,'Return Data'!$B$7:$R$2843,3,0)</f>
        <v>44326</v>
      </c>
      <c r="C23" s="65">
        <f>VLOOKUP($A23,'Return Data'!$B$7:$R$2843,4,0)</f>
        <v>41.158299999999997</v>
      </c>
      <c r="D23" s="65">
        <f>VLOOKUP($A23,'Return Data'!$B$7:$R$2843,9,0)</f>
        <v>5.8707000000000003</v>
      </c>
      <c r="E23" s="66">
        <f t="shared" si="0"/>
        <v>24</v>
      </c>
      <c r="F23" s="65">
        <f>VLOOKUP($A23,'Return Data'!$B$7:$R$2843,10,0)</f>
        <v>5.3315000000000001</v>
      </c>
      <c r="G23" s="66">
        <f t="shared" si="1"/>
        <v>22</v>
      </c>
      <c r="H23" s="65">
        <f>VLOOKUP($A23,'Return Data'!$B$7:$R$2843,11,0)</f>
        <v>2.9407999999999999</v>
      </c>
      <c r="I23" s="66">
        <f t="shared" si="2"/>
        <v>21</v>
      </c>
      <c r="J23" s="65">
        <f>VLOOKUP($A23,'Return Data'!$B$7:$R$2843,12,0)</f>
        <v>4.3945999999999996</v>
      </c>
      <c r="K23" s="66">
        <f t="shared" si="3"/>
        <v>14</v>
      </c>
      <c r="L23" s="65">
        <f>VLOOKUP($A23,'Return Data'!$B$7:$R$2843,13,0)</f>
        <v>6.8916000000000004</v>
      </c>
      <c r="M23" s="66">
        <f t="shared" si="4"/>
        <v>16</v>
      </c>
      <c r="N23" s="65">
        <f>VLOOKUP($A23,'Return Data'!$B$7:$R$2843,17,0)</f>
        <v>8.5833999999999993</v>
      </c>
      <c r="O23" s="66">
        <f t="shared" si="5"/>
        <v>7</v>
      </c>
      <c r="P23" s="65">
        <f>VLOOKUP($A23,'Return Data'!$B$7:$R$2843,14,0)</f>
        <v>8.2640999999999991</v>
      </c>
      <c r="Q23" s="66">
        <f t="shared" si="6"/>
        <v>6</v>
      </c>
      <c r="R23" s="65">
        <f>VLOOKUP($A23,'Return Data'!$B$7:$R$2843,16,0)</f>
        <v>7.7157999999999998</v>
      </c>
      <c r="S23" s="67">
        <f t="shared" si="7"/>
        <v>7</v>
      </c>
    </row>
    <row r="24" spans="1:19" x14ac:dyDescent="0.3">
      <c r="A24" s="82" t="s">
        <v>1429</v>
      </c>
      <c r="B24" s="64">
        <f>VLOOKUP($A24,'Return Data'!$B$7:$R$2843,3,0)</f>
        <v>44326</v>
      </c>
      <c r="C24" s="65">
        <f>VLOOKUP($A24,'Return Data'!$B$7:$R$2843,4,0)</f>
        <v>21.0305</v>
      </c>
      <c r="D24" s="65">
        <f>VLOOKUP($A24,'Return Data'!$B$7:$R$2843,9,0)</f>
        <v>8.4867000000000008</v>
      </c>
      <c r="E24" s="66">
        <f t="shared" si="0"/>
        <v>4</v>
      </c>
      <c r="F24" s="65">
        <f>VLOOKUP($A24,'Return Data'!$B$7:$R$2843,10,0)</f>
        <v>6.2462</v>
      </c>
      <c r="G24" s="66">
        <f t="shared" si="1"/>
        <v>13</v>
      </c>
      <c r="H24" s="65">
        <f>VLOOKUP($A24,'Return Data'!$B$7:$R$2843,11,0)</f>
        <v>3.4704000000000002</v>
      </c>
      <c r="I24" s="66">
        <f t="shared" si="2"/>
        <v>15</v>
      </c>
      <c r="J24" s="65">
        <f>VLOOKUP($A24,'Return Data'!$B$7:$R$2843,12,0)</f>
        <v>4.3209999999999997</v>
      </c>
      <c r="K24" s="66">
        <f t="shared" si="3"/>
        <v>15</v>
      </c>
      <c r="L24" s="65">
        <f>VLOOKUP($A24,'Return Data'!$B$7:$R$2843,13,0)</f>
        <v>6.3314000000000004</v>
      </c>
      <c r="M24" s="66">
        <f t="shared" si="4"/>
        <v>20</v>
      </c>
      <c r="N24" s="65">
        <f>VLOOKUP($A24,'Return Data'!$B$7:$R$2843,17,0)</f>
        <v>8.4015000000000004</v>
      </c>
      <c r="O24" s="66">
        <f t="shared" si="5"/>
        <v>9</v>
      </c>
      <c r="P24" s="65">
        <f>VLOOKUP($A24,'Return Data'!$B$7:$R$2843,14,0)</f>
        <v>8.2017000000000007</v>
      </c>
      <c r="Q24" s="66">
        <f t="shared" si="6"/>
        <v>7</v>
      </c>
      <c r="R24" s="65">
        <f>VLOOKUP($A24,'Return Data'!$B$7:$R$2843,16,0)</f>
        <v>8.2520000000000007</v>
      </c>
      <c r="S24" s="67">
        <f t="shared" si="7"/>
        <v>2</v>
      </c>
    </row>
    <row r="25" spans="1:19" x14ac:dyDescent="0.3">
      <c r="A25" s="82" t="s">
        <v>1431</v>
      </c>
      <c r="B25" s="64">
        <f>VLOOKUP($A25,'Return Data'!$B$7:$R$2843,3,0)</f>
        <v>44326</v>
      </c>
      <c r="C25" s="65">
        <f>VLOOKUP($A25,'Return Data'!$B$7:$R$2843,4,0)</f>
        <v>11.794</v>
      </c>
      <c r="D25" s="65">
        <f>VLOOKUP($A25,'Return Data'!$B$7:$R$2843,9,0)</f>
        <v>6.7876000000000003</v>
      </c>
      <c r="E25" s="66">
        <f t="shared" si="0"/>
        <v>19</v>
      </c>
      <c r="F25" s="65">
        <f>VLOOKUP($A25,'Return Data'!$B$7:$R$2843,10,0)</f>
        <v>5.2689000000000004</v>
      </c>
      <c r="G25" s="66">
        <f t="shared" si="1"/>
        <v>23</v>
      </c>
      <c r="H25" s="65">
        <f>VLOOKUP($A25,'Return Data'!$B$7:$R$2843,11,0)</f>
        <v>2.5872999999999999</v>
      </c>
      <c r="I25" s="66">
        <f t="shared" si="2"/>
        <v>25</v>
      </c>
      <c r="J25" s="65">
        <f>VLOOKUP($A25,'Return Data'!$B$7:$R$2843,12,0)</f>
        <v>3.5243000000000002</v>
      </c>
      <c r="K25" s="66">
        <f t="shared" si="3"/>
        <v>26</v>
      </c>
      <c r="L25" s="65">
        <f>VLOOKUP($A25,'Return Data'!$B$7:$R$2843,13,0)</f>
        <v>5.4545000000000003</v>
      </c>
      <c r="M25" s="66">
        <f t="shared" si="4"/>
        <v>25</v>
      </c>
      <c r="N25" s="65"/>
      <c r="O25" s="66"/>
      <c r="P25" s="65"/>
      <c r="Q25" s="66"/>
      <c r="R25" s="65">
        <f>VLOOKUP($A25,'Return Data'!$B$7:$R$2843,16,0)</f>
        <v>7.5354000000000001</v>
      </c>
      <c r="S25" s="67">
        <f t="shared" si="7"/>
        <v>11</v>
      </c>
    </row>
    <row r="26" spans="1:19" x14ac:dyDescent="0.3">
      <c r="A26" s="82" t="s">
        <v>1432</v>
      </c>
      <c r="B26" s="64">
        <f>VLOOKUP($A26,'Return Data'!$B$7:$R$2843,3,0)</f>
        <v>44326</v>
      </c>
      <c r="C26" s="65">
        <f>VLOOKUP($A26,'Return Data'!$B$7:$R$2843,4,0)</f>
        <v>12.508599999999999</v>
      </c>
      <c r="D26" s="65">
        <f>VLOOKUP($A26,'Return Data'!$B$7:$R$2843,9,0)</f>
        <v>6.9783999999999997</v>
      </c>
      <c r="E26" s="66">
        <f t="shared" si="0"/>
        <v>17</v>
      </c>
      <c r="F26" s="65">
        <f>VLOOKUP($A26,'Return Data'!$B$7:$R$2843,10,0)</f>
        <v>6.6943000000000001</v>
      </c>
      <c r="G26" s="66">
        <f t="shared" si="1"/>
        <v>9</v>
      </c>
      <c r="H26" s="65">
        <f>VLOOKUP($A26,'Return Data'!$B$7:$R$2843,11,0)</f>
        <v>3.5</v>
      </c>
      <c r="I26" s="66">
        <f t="shared" si="2"/>
        <v>14</v>
      </c>
      <c r="J26" s="65">
        <f>VLOOKUP($A26,'Return Data'!$B$7:$R$2843,12,0)</f>
        <v>4.1185</v>
      </c>
      <c r="K26" s="66">
        <f t="shared" si="3"/>
        <v>19</v>
      </c>
      <c r="L26" s="65">
        <f>VLOOKUP($A26,'Return Data'!$B$7:$R$2843,13,0)</f>
        <v>6.0197000000000003</v>
      </c>
      <c r="M26" s="66">
        <f t="shared" si="4"/>
        <v>23</v>
      </c>
      <c r="N26" s="65">
        <f>VLOOKUP($A26,'Return Data'!$B$7:$R$2843,17,0)</f>
        <v>7.8231000000000002</v>
      </c>
      <c r="O26" s="66">
        <f t="shared" ref="O26:O33" si="8">RANK(N26,N$8:N$33,0)</f>
        <v>13</v>
      </c>
      <c r="P26" s="65"/>
      <c r="Q26" s="66"/>
      <c r="R26" s="65">
        <f>VLOOKUP($A26,'Return Data'!$B$7:$R$2843,16,0)</f>
        <v>7.3559999999999999</v>
      </c>
      <c r="S26" s="67">
        <f t="shared" si="7"/>
        <v>15</v>
      </c>
    </row>
    <row r="27" spans="1:19" x14ac:dyDescent="0.3">
      <c r="A27" s="82" t="s">
        <v>1434</v>
      </c>
      <c r="B27" s="64">
        <f>VLOOKUP($A27,'Return Data'!$B$7:$R$2843,3,0)</f>
        <v>44326</v>
      </c>
      <c r="C27" s="65">
        <f>VLOOKUP($A27,'Return Data'!$B$7:$R$2843,4,0)</f>
        <v>41.2104</v>
      </c>
      <c r="D27" s="65">
        <f>VLOOKUP($A27,'Return Data'!$B$7:$R$2843,9,0)</f>
        <v>8.2429000000000006</v>
      </c>
      <c r="E27" s="66">
        <f t="shared" si="0"/>
        <v>5</v>
      </c>
      <c r="F27" s="65">
        <f>VLOOKUP($A27,'Return Data'!$B$7:$R$2843,10,0)</f>
        <v>8.6359999999999992</v>
      </c>
      <c r="G27" s="66">
        <f t="shared" si="1"/>
        <v>2</v>
      </c>
      <c r="H27" s="65">
        <f>VLOOKUP($A27,'Return Data'!$B$7:$R$2843,11,0)</f>
        <v>5.1204999999999998</v>
      </c>
      <c r="I27" s="66">
        <f t="shared" si="2"/>
        <v>2</v>
      </c>
      <c r="J27" s="65">
        <f>VLOOKUP($A27,'Return Data'!$B$7:$R$2843,12,0)</f>
        <v>5.9494999999999996</v>
      </c>
      <c r="K27" s="66">
        <f t="shared" si="3"/>
        <v>3</v>
      </c>
      <c r="L27" s="65">
        <f>VLOOKUP($A27,'Return Data'!$B$7:$R$2843,13,0)</f>
        <v>7.8531000000000004</v>
      </c>
      <c r="M27" s="66">
        <f t="shared" si="4"/>
        <v>8</v>
      </c>
      <c r="N27" s="65">
        <f>VLOOKUP($A27,'Return Data'!$B$7:$R$2843,17,0)</f>
        <v>8.7800999999999991</v>
      </c>
      <c r="O27" s="66">
        <f t="shared" si="8"/>
        <v>5</v>
      </c>
      <c r="P27" s="65">
        <f>VLOOKUP($A27,'Return Data'!$B$7:$R$2843,14,0)</f>
        <v>8.1981999999999999</v>
      </c>
      <c r="Q27" s="66">
        <f t="shared" ref="Q27:Q33" si="9">RANK(P27,P$8:P$33,0)</f>
        <v>8</v>
      </c>
      <c r="R27" s="65">
        <f>VLOOKUP($A27,'Return Data'!$B$7:$R$2843,16,0)</f>
        <v>7.9977</v>
      </c>
      <c r="S27" s="67">
        <f t="shared" si="7"/>
        <v>5</v>
      </c>
    </row>
    <row r="28" spans="1:19" x14ac:dyDescent="0.3">
      <c r="A28" s="82" t="s">
        <v>1436</v>
      </c>
      <c r="B28" s="64">
        <f>VLOOKUP($A28,'Return Data'!$B$7:$R$2843,3,0)</f>
        <v>44326</v>
      </c>
      <c r="C28" s="65">
        <f>VLOOKUP($A28,'Return Data'!$B$7:$R$2843,4,0)</f>
        <v>35.708199999999998</v>
      </c>
      <c r="D28" s="65">
        <f>VLOOKUP($A28,'Return Data'!$B$7:$R$2843,9,0)</f>
        <v>9.0175000000000001</v>
      </c>
      <c r="E28" s="66">
        <f t="shared" si="0"/>
        <v>2</v>
      </c>
      <c r="F28" s="65">
        <f>VLOOKUP($A28,'Return Data'!$B$7:$R$2843,10,0)</f>
        <v>5.8489000000000004</v>
      </c>
      <c r="G28" s="66">
        <f t="shared" si="1"/>
        <v>18</v>
      </c>
      <c r="H28" s="65">
        <f>VLOOKUP($A28,'Return Data'!$B$7:$R$2843,11,0)</f>
        <v>3.3149999999999999</v>
      </c>
      <c r="I28" s="66">
        <f t="shared" si="2"/>
        <v>19</v>
      </c>
      <c r="J28" s="65">
        <f>VLOOKUP($A28,'Return Data'!$B$7:$R$2843,12,0)</f>
        <v>4.2530999999999999</v>
      </c>
      <c r="K28" s="66">
        <f t="shared" si="3"/>
        <v>17</v>
      </c>
      <c r="L28" s="65">
        <f>VLOOKUP($A28,'Return Data'!$B$7:$R$2843,13,0)</f>
        <v>6.2022000000000004</v>
      </c>
      <c r="M28" s="66">
        <f t="shared" si="4"/>
        <v>22</v>
      </c>
      <c r="N28" s="65">
        <f>VLOOKUP($A28,'Return Data'!$B$7:$R$2843,17,0)</f>
        <v>3.5545</v>
      </c>
      <c r="O28" s="66">
        <f t="shared" si="8"/>
        <v>19</v>
      </c>
      <c r="P28" s="65">
        <f>VLOOKUP($A28,'Return Data'!$B$7:$R$2843,14,0)</f>
        <v>3.9737</v>
      </c>
      <c r="Q28" s="66">
        <f t="shared" si="9"/>
        <v>19</v>
      </c>
      <c r="R28" s="65">
        <f>VLOOKUP($A28,'Return Data'!$B$7:$R$2843,16,0)</f>
        <v>7.2043999999999997</v>
      </c>
      <c r="S28" s="67">
        <f t="shared" si="7"/>
        <v>17</v>
      </c>
    </row>
    <row r="29" spans="1:19" x14ac:dyDescent="0.3">
      <c r="A29" s="82" t="s">
        <v>1438</v>
      </c>
      <c r="B29" s="64">
        <f>VLOOKUP($A29,'Return Data'!$B$7:$R$2843,3,0)</f>
        <v>44326</v>
      </c>
      <c r="C29" s="65">
        <f>VLOOKUP($A29,'Return Data'!$B$7:$R$2843,4,0)</f>
        <v>34.704500000000003</v>
      </c>
      <c r="D29" s="65">
        <f>VLOOKUP($A29,'Return Data'!$B$7:$R$2843,9,0)</f>
        <v>8.6569000000000003</v>
      </c>
      <c r="E29" s="66">
        <f t="shared" si="0"/>
        <v>3</v>
      </c>
      <c r="F29" s="65">
        <f>VLOOKUP($A29,'Return Data'!$B$7:$R$2843,10,0)</f>
        <v>7.0255000000000001</v>
      </c>
      <c r="G29" s="66">
        <f t="shared" si="1"/>
        <v>4</v>
      </c>
      <c r="H29" s="65">
        <f>VLOOKUP($A29,'Return Data'!$B$7:$R$2843,11,0)</f>
        <v>3.2732000000000001</v>
      </c>
      <c r="I29" s="66">
        <f t="shared" si="2"/>
        <v>20</v>
      </c>
      <c r="J29" s="65">
        <f>VLOOKUP($A29,'Return Data'!$B$7:$R$2843,12,0)</f>
        <v>4.1161000000000003</v>
      </c>
      <c r="K29" s="66">
        <f t="shared" si="3"/>
        <v>20</v>
      </c>
      <c r="L29" s="65">
        <f>VLOOKUP($A29,'Return Data'!$B$7:$R$2843,13,0)</f>
        <v>13.5634</v>
      </c>
      <c r="M29" s="66">
        <f t="shared" si="4"/>
        <v>2</v>
      </c>
      <c r="N29" s="65">
        <f>VLOOKUP($A29,'Return Data'!$B$7:$R$2843,17,0)</f>
        <v>3.1391</v>
      </c>
      <c r="O29" s="66">
        <f t="shared" si="8"/>
        <v>20</v>
      </c>
      <c r="P29" s="65">
        <f>VLOOKUP($A29,'Return Data'!$B$7:$R$2843,14,0)</f>
        <v>4.4485000000000001</v>
      </c>
      <c r="Q29" s="66">
        <f t="shared" si="9"/>
        <v>18</v>
      </c>
      <c r="R29" s="65">
        <f>VLOOKUP($A29,'Return Data'!$B$7:$R$2843,16,0)</f>
        <v>7.1459000000000001</v>
      </c>
      <c r="S29" s="67">
        <f t="shared" si="7"/>
        <v>19</v>
      </c>
    </row>
    <row r="30" spans="1:19" x14ac:dyDescent="0.3">
      <c r="A30" s="82" t="s">
        <v>1441</v>
      </c>
      <c r="B30" s="64">
        <f>VLOOKUP($A30,'Return Data'!$B$7:$R$2843,3,0)</f>
        <v>44326</v>
      </c>
      <c r="C30" s="65">
        <f>VLOOKUP($A30,'Return Data'!$B$7:$R$2843,4,0)</f>
        <v>25.221699999999998</v>
      </c>
      <c r="D30" s="65">
        <f>VLOOKUP($A30,'Return Data'!$B$7:$R$2843,9,0)</f>
        <v>7.1482999999999999</v>
      </c>
      <c r="E30" s="66">
        <f t="shared" si="0"/>
        <v>13</v>
      </c>
      <c r="F30" s="65">
        <f>VLOOKUP($A30,'Return Data'!$B$7:$R$2843,10,0)</f>
        <v>4.7835999999999999</v>
      </c>
      <c r="G30" s="66">
        <f t="shared" si="1"/>
        <v>25</v>
      </c>
      <c r="H30" s="65">
        <f>VLOOKUP($A30,'Return Data'!$B$7:$R$2843,11,0)</f>
        <v>2.8485</v>
      </c>
      <c r="I30" s="66">
        <f t="shared" si="2"/>
        <v>23</v>
      </c>
      <c r="J30" s="65">
        <f>VLOOKUP($A30,'Return Data'!$B$7:$R$2843,12,0)</f>
        <v>4.0593000000000004</v>
      </c>
      <c r="K30" s="66">
        <f t="shared" si="3"/>
        <v>22</v>
      </c>
      <c r="L30" s="65">
        <f>VLOOKUP($A30,'Return Data'!$B$7:$R$2843,13,0)</f>
        <v>6.2843999999999998</v>
      </c>
      <c r="M30" s="66">
        <f t="shared" si="4"/>
        <v>21</v>
      </c>
      <c r="N30" s="65">
        <f>VLOOKUP($A30,'Return Data'!$B$7:$R$2843,17,0)</f>
        <v>8.4914000000000005</v>
      </c>
      <c r="O30" s="66">
        <f t="shared" si="8"/>
        <v>8</v>
      </c>
      <c r="P30" s="65">
        <f>VLOOKUP($A30,'Return Data'!$B$7:$R$2843,14,0)</f>
        <v>8.0177999999999994</v>
      </c>
      <c r="Q30" s="66">
        <f t="shared" si="9"/>
        <v>9</v>
      </c>
      <c r="R30" s="65">
        <f>VLOOKUP($A30,'Return Data'!$B$7:$R$2843,16,0)</f>
        <v>6.9336000000000002</v>
      </c>
      <c r="S30" s="67">
        <f t="shared" si="7"/>
        <v>21</v>
      </c>
    </row>
    <row r="31" spans="1:19" x14ac:dyDescent="0.3">
      <c r="A31" s="82" t="s">
        <v>1442</v>
      </c>
      <c r="B31" s="64">
        <f>VLOOKUP($A31,'Return Data'!$B$7:$R$2843,3,0)</f>
        <v>44326</v>
      </c>
      <c r="C31" s="65">
        <f>VLOOKUP($A31,'Return Data'!$B$7:$R$2843,4,0)</f>
        <v>32.583399999999997</v>
      </c>
      <c r="D31" s="65">
        <f>VLOOKUP($A31,'Return Data'!$B$7:$R$2843,9,0)</f>
        <v>5.4709000000000003</v>
      </c>
      <c r="E31" s="66">
        <f t="shared" si="0"/>
        <v>25</v>
      </c>
      <c r="F31" s="65">
        <f>VLOOKUP($A31,'Return Data'!$B$7:$R$2843,10,0)</f>
        <v>4.8624999999999998</v>
      </c>
      <c r="G31" s="66">
        <f t="shared" si="1"/>
        <v>24</v>
      </c>
      <c r="H31" s="65">
        <f>VLOOKUP($A31,'Return Data'!$B$7:$R$2843,11,0)</f>
        <v>3.3816999999999999</v>
      </c>
      <c r="I31" s="66">
        <f t="shared" si="2"/>
        <v>17</v>
      </c>
      <c r="J31" s="65">
        <f>VLOOKUP($A31,'Return Data'!$B$7:$R$2843,12,0)</f>
        <v>4.0595999999999997</v>
      </c>
      <c r="K31" s="66">
        <f t="shared" si="3"/>
        <v>21</v>
      </c>
      <c r="L31" s="65">
        <f>VLOOKUP($A31,'Return Data'!$B$7:$R$2843,13,0)</f>
        <v>6.9862000000000002</v>
      </c>
      <c r="M31" s="66">
        <f t="shared" si="4"/>
        <v>14</v>
      </c>
      <c r="N31" s="65">
        <f>VLOOKUP($A31,'Return Data'!$B$7:$R$2843,17,0)</f>
        <v>1.0138</v>
      </c>
      <c r="O31" s="66">
        <f t="shared" si="8"/>
        <v>24</v>
      </c>
      <c r="P31" s="65">
        <f>VLOOKUP($A31,'Return Data'!$B$7:$R$2843,14,0)</f>
        <v>3.0697000000000001</v>
      </c>
      <c r="Q31" s="66">
        <f t="shared" si="9"/>
        <v>23</v>
      </c>
      <c r="R31" s="65">
        <f>VLOOKUP($A31,'Return Data'!$B$7:$R$2843,16,0)</f>
        <v>6.5228999999999999</v>
      </c>
      <c r="S31" s="67">
        <f t="shared" si="7"/>
        <v>22</v>
      </c>
    </row>
    <row r="32" spans="1:19" x14ac:dyDescent="0.3">
      <c r="A32" s="82" t="s">
        <v>1444</v>
      </c>
      <c r="B32" s="64">
        <f>VLOOKUP($A32,'Return Data'!$B$7:$R$2843,3,0)</f>
        <v>44326</v>
      </c>
      <c r="C32" s="65">
        <f>VLOOKUP($A32,'Return Data'!$B$7:$R$2843,4,0)</f>
        <v>38.207700000000003</v>
      </c>
      <c r="D32" s="65">
        <f>VLOOKUP($A32,'Return Data'!$B$7:$R$2843,9,0)</f>
        <v>7.7205000000000004</v>
      </c>
      <c r="E32" s="66">
        <f t="shared" si="0"/>
        <v>7</v>
      </c>
      <c r="F32" s="65">
        <f>VLOOKUP($A32,'Return Data'!$B$7:$R$2843,10,0)</f>
        <v>5.4447000000000001</v>
      </c>
      <c r="G32" s="66">
        <f t="shared" si="1"/>
        <v>21</v>
      </c>
      <c r="H32" s="65">
        <f>VLOOKUP($A32,'Return Data'!$B$7:$R$2843,11,0)</f>
        <v>2.7753000000000001</v>
      </c>
      <c r="I32" s="66">
        <f t="shared" si="2"/>
        <v>24</v>
      </c>
      <c r="J32" s="65">
        <f>VLOOKUP($A32,'Return Data'!$B$7:$R$2843,12,0)</f>
        <v>3.9365999999999999</v>
      </c>
      <c r="K32" s="66">
        <f t="shared" si="3"/>
        <v>23</v>
      </c>
      <c r="L32" s="65">
        <f>VLOOKUP($A32,'Return Data'!$B$7:$R$2843,13,0)</f>
        <v>6.9109999999999996</v>
      </c>
      <c r="M32" s="66">
        <f t="shared" si="4"/>
        <v>15</v>
      </c>
      <c r="N32" s="65">
        <f>VLOOKUP($A32,'Return Data'!$B$7:$R$2843,17,0)</f>
        <v>8.3256999999999994</v>
      </c>
      <c r="O32" s="66">
        <f t="shared" si="8"/>
        <v>11</v>
      </c>
      <c r="P32" s="65">
        <f>VLOOKUP($A32,'Return Data'!$B$7:$R$2843,14,0)</f>
        <v>5.7915000000000001</v>
      </c>
      <c r="Q32" s="66">
        <f t="shared" si="9"/>
        <v>15</v>
      </c>
      <c r="R32" s="65">
        <f>VLOOKUP($A32,'Return Data'!$B$7:$R$2843,16,0)</f>
        <v>7.4038000000000004</v>
      </c>
      <c r="S32" s="67">
        <f t="shared" si="7"/>
        <v>13</v>
      </c>
    </row>
    <row r="33" spans="1:19" x14ac:dyDescent="0.3">
      <c r="A33" s="82" t="s">
        <v>1447</v>
      </c>
      <c r="B33" s="64">
        <f>VLOOKUP($A33,'Return Data'!$B$7:$R$2843,3,0)</f>
        <v>44326</v>
      </c>
      <c r="C33" s="65">
        <f>VLOOKUP($A33,'Return Data'!$B$7:$R$2843,4,0)</f>
        <v>23.647600000000001</v>
      </c>
      <c r="D33" s="65">
        <f>VLOOKUP($A33,'Return Data'!$B$7:$R$2843,9,0)</f>
        <v>7.1380999999999997</v>
      </c>
      <c r="E33" s="66">
        <f t="shared" si="0"/>
        <v>14</v>
      </c>
      <c r="F33" s="65">
        <f>VLOOKUP($A33,'Return Data'!$B$7:$R$2843,10,0)</f>
        <v>6.0361000000000002</v>
      </c>
      <c r="G33" s="66">
        <f t="shared" si="1"/>
        <v>15</v>
      </c>
      <c r="H33" s="65">
        <f>VLOOKUP($A33,'Return Data'!$B$7:$R$2843,11,0)</f>
        <v>3.7454000000000001</v>
      </c>
      <c r="I33" s="66">
        <f t="shared" si="2"/>
        <v>10</v>
      </c>
      <c r="J33" s="65">
        <f>VLOOKUP($A33,'Return Data'!$B$7:$R$2843,12,0)</f>
        <v>4.8094000000000001</v>
      </c>
      <c r="K33" s="66">
        <f t="shared" si="3"/>
        <v>10</v>
      </c>
      <c r="L33" s="65">
        <f>VLOOKUP($A33,'Return Data'!$B$7:$R$2843,13,0)</f>
        <v>7.6375999999999999</v>
      </c>
      <c r="M33" s="66">
        <f t="shared" si="4"/>
        <v>10</v>
      </c>
      <c r="N33" s="65">
        <f>VLOOKUP($A33,'Return Data'!$B$7:$R$2843,17,0)</f>
        <v>2.4138999999999999</v>
      </c>
      <c r="O33" s="66">
        <f t="shared" si="8"/>
        <v>21</v>
      </c>
      <c r="P33" s="65">
        <f>VLOOKUP($A33,'Return Data'!$B$7:$R$2843,14,0)</f>
        <v>3.8089</v>
      </c>
      <c r="Q33" s="66">
        <f t="shared" si="9"/>
        <v>20</v>
      </c>
      <c r="R33" s="65">
        <f>VLOOKUP($A33,'Return Data'!$B$7:$R$2843,16,0)</f>
        <v>6.5072999999999999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7.492923076923077</v>
      </c>
      <c r="E35" s="88"/>
      <c r="F35" s="89">
        <f>AVERAGE(F8:F33)</f>
        <v>6.6467461538461556</v>
      </c>
      <c r="G35" s="88"/>
      <c r="H35" s="89">
        <f>AVERAGE(H8:H33)</f>
        <v>4.2012730769230764</v>
      </c>
      <c r="I35" s="88"/>
      <c r="J35" s="89">
        <f>AVERAGE(J8:J33)</f>
        <v>4.9184230769230766</v>
      </c>
      <c r="K35" s="88"/>
      <c r="L35" s="89">
        <f>AVERAGE(L8:L33)</f>
        <v>7.7302653846153841</v>
      </c>
      <c r="M35" s="88"/>
      <c r="N35" s="89">
        <f>AVERAGE(N8:N33)</f>
        <v>5.9541720000000007</v>
      </c>
      <c r="O35" s="88"/>
      <c r="P35" s="89">
        <f>AVERAGE(P8:P33)</f>
        <v>6.2350208333333343</v>
      </c>
      <c r="Q35" s="88"/>
      <c r="R35" s="89">
        <f>AVERAGE(R8:R33)</f>
        <v>7.2824423076923068</v>
      </c>
      <c r="S35" s="90"/>
    </row>
    <row r="36" spans="1:19" x14ac:dyDescent="0.3">
      <c r="A36" s="87" t="s">
        <v>28</v>
      </c>
      <c r="B36" s="88"/>
      <c r="C36" s="88"/>
      <c r="D36" s="89">
        <f>MIN(D8:D33)</f>
        <v>4.8766999999999996</v>
      </c>
      <c r="E36" s="88"/>
      <c r="F36" s="89">
        <f>MIN(F8:F33)</f>
        <v>4.5833000000000004</v>
      </c>
      <c r="G36" s="88"/>
      <c r="H36" s="89">
        <f>MIN(H8:H33)</f>
        <v>2.5425</v>
      </c>
      <c r="I36" s="88"/>
      <c r="J36" s="89">
        <f>MIN(J8:J33)</f>
        <v>3.5243000000000002</v>
      </c>
      <c r="K36" s="88"/>
      <c r="L36" s="89">
        <f>MIN(L8:L33)</f>
        <v>4.2798999999999996</v>
      </c>
      <c r="M36" s="88"/>
      <c r="N36" s="89">
        <f>MIN(N8:N33)</f>
        <v>-7.7354000000000003</v>
      </c>
      <c r="O36" s="88"/>
      <c r="P36" s="89">
        <f>MIN(P8:P33)</f>
        <v>-3.2519999999999998</v>
      </c>
      <c r="Q36" s="88"/>
      <c r="R36" s="89">
        <f>MIN(R8:R33)</f>
        <v>4.4781000000000004</v>
      </c>
      <c r="S36" s="90"/>
    </row>
    <row r="37" spans="1:19" ht="15" thickBot="1" x14ac:dyDescent="0.35">
      <c r="A37" s="91" t="s">
        <v>29</v>
      </c>
      <c r="B37" s="92"/>
      <c r="C37" s="92"/>
      <c r="D37" s="93">
        <f>MAX(D8:D33)</f>
        <v>17.8827</v>
      </c>
      <c r="E37" s="92"/>
      <c r="F37" s="93">
        <f>MAX(F8:F33)</f>
        <v>19.069299999999998</v>
      </c>
      <c r="G37" s="92"/>
      <c r="H37" s="93">
        <f>MAX(H8:H33)</f>
        <v>19.9267</v>
      </c>
      <c r="I37" s="92"/>
      <c r="J37" s="93">
        <f>MAX(J8:J33)</f>
        <v>12.861499999999999</v>
      </c>
      <c r="K37" s="92"/>
      <c r="L37" s="93">
        <f>MAX(L8:L33)</f>
        <v>14.6279</v>
      </c>
      <c r="M37" s="92"/>
      <c r="N37" s="93">
        <f>MAX(N8:N33)</f>
        <v>9.3846000000000007</v>
      </c>
      <c r="O37" s="92"/>
      <c r="P37" s="93">
        <f>MAX(P8:P33)</f>
        <v>8.8665000000000003</v>
      </c>
      <c r="Q37" s="92"/>
      <c r="R37" s="93">
        <f>MAX(R8:R33)</f>
        <v>8.7034000000000002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44326</v>
      </c>
      <c r="C8" s="65">
        <f>VLOOKUP($A8,'Return Data'!$B$7:$R$2843,4,0)</f>
        <v>25.743200000000002</v>
      </c>
      <c r="D8" s="65">
        <f>VLOOKUP($A8,'Return Data'!$B$7:$R$2843,9,0)</f>
        <v>6.9054000000000002</v>
      </c>
      <c r="E8" s="66">
        <f>RANK(D8,D$8:D$42,0)</f>
        <v>23</v>
      </c>
      <c r="F8" s="65">
        <f>VLOOKUP($A8,'Return Data'!$B$7:$R$2843,10,0)</f>
        <v>13.518599999999999</v>
      </c>
      <c r="G8" s="66">
        <f>RANK(F8,F$8:F$42,0)</f>
        <v>2</v>
      </c>
      <c r="H8" s="65">
        <f>VLOOKUP($A8,'Return Data'!$B$7:$R$2843,11,0)</f>
        <v>15.0009</v>
      </c>
      <c r="I8" s="66">
        <f>RANK(H8,H$8:H$42,0)</f>
        <v>2</v>
      </c>
      <c r="J8" s="65">
        <f>VLOOKUP($A8,'Return Data'!$B$7:$R$2843,12,0)</f>
        <v>11.2536</v>
      </c>
      <c r="K8" s="66">
        <f>RANK(J8,J$8:J$42,0)</f>
        <v>2</v>
      </c>
      <c r="L8" s="65">
        <f>VLOOKUP($A8,'Return Data'!$B$7:$R$2843,13,0)</f>
        <v>17.45</v>
      </c>
      <c r="M8" s="66">
        <f>RANK(L8,L$8:L$42,0)</f>
        <v>1</v>
      </c>
      <c r="N8" s="65">
        <f>VLOOKUP($A8,'Return Data'!$B$7:$R$2843,17,0)</f>
        <v>4.1779999999999999</v>
      </c>
      <c r="O8" s="66">
        <f>RANK(N8,N$8:N$42,0)</f>
        <v>23</v>
      </c>
      <c r="P8" s="65">
        <f>VLOOKUP($A8,'Return Data'!$B$7:$R$2843,14,0)</f>
        <v>4.2252000000000001</v>
      </c>
      <c r="Q8" s="66">
        <f>RANK(P8,P$8:P$42,0)</f>
        <v>23</v>
      </c>
      <c r="R8" s="65">
        <f>VLOOKUP($A8,'Return Data'!$B$7:$R$2843,16,0)</f>
        <v>8.07</v>
      </c>
      <c r="S8" s="67">
        <f t="shared" ref="S8:S42" si="0">RANK(R8,R$8:R$42,0)</f>
        <v>19</v>
      </c>
    </row>
    <row r="9" spans="1:19" x14ac:dyDescent="0.3">
      <c r="A9" s="82" t="s">
        <v>1074</v>
      </c>
      <c r="B9" s="64">
        <f>VLOOKUP($A9,'Return Data'!$B$7:$R$2843,3,0)</f>
        <v>44326</v>
      </c>
      <c r="C9" s="65">
        <f>VLOOKUP($A9,'Return Data'!$B$7:$R$2843,4,0)</f>
        <v>1.3931</v>
      </c>
      <c r="D9" s="65"/>
      <c r="E9" s="66"/>
      <c r="F9" s="65"/>
      <c r="G9" s="66"/>
      <c r="H9" s="65"/>
      <c r="I9" s="66"/>
      <c r="J9" s="65"/>
      <c r="K9" s="66"/>
      <c r="L9" s="65"/>
      <c r="M9" s="66"/>
      <c r="N9" s="65"/>
      <c r="O9" s="66"/>
      <c r="P9" s="65"/>
      <c r="Q9" s="66"/>
      <c r="R9" s="65">
        <f>VLOOKUP($A9,'Return Data'!$B$7:$R$2843,16,0)</f>
        <v>-17.115100000000002</v>
      </c>
      <c r="S9" s="67">
        <f t="shared" si="0"/>
        <v>34</v>
      </c>
    </row>
    <row r="10" spans="1:19" x14ac:dyDescent="0.3">
      <c r="A10" s="82" t="s">
        <v>1076</v>
      </c>
      <c r="B10" s="64">
        <f>VLOOKUP($A10,'Return Data'!$B$7:$R$2843,3,0)</f>
        <v>44326</v>
      </c>
      <c r="C10" s="65">
        <f>VLOOKUP($A10,'Return Data'!$B$7:$R$2843,4,0)</f>
        <v>22.813199999999998</v>
      </c>
      <c r="D10" s="65">
        <f>VLOOKUP($A10,'Return Data'!$B$7:$R$2843,9,0)</f>
        <v>9.8202999999999996</v>
      </c>
      <c r="E10" s="66">
        <f t="shared" ref="E10:E42" si="1">RANK(D10,D$8:D$42,0)</f>
        <v>7</v>
      </c>
      <c r="F10" s="65">
        <f>VLOOKUP($A10,'Return Data'!$B$7:$R$2843,10,0)</f>
        <v>8.4901</v>
      </c>
      <c r="G10" s="66">
        <f t="shared" ref="G10:G42" si="2">RANK(F10,F$8:F$42,0)</f>
        <v>11</v>
      </c>
      <c r="H10" s="65">
        <f>VLOOKUP($A10,'Return Data'!$B$7:$R$2843,11,0)</f>
        <v>6.6689999999999996</v>
      </c>
      <c r="I10" s="66">
        <f t="shared" ref="I10:I42" si="3">RANK(H10,H$8:H$42,0)</f>
        <v>5</v>
      </c>
      <c r="J10" s="65">
        <f>VLOOKUP($A10,'Return Data'!$B$7:$R$2843,12,0)</f>
        <v>8.1333000000000002</v>
      </c>
      <c r="K10" s="66">
        <f t="shared" ref="K10:K19" si="4">RANK(J10,J$8:J$42,0)</f>
        <v>6</v>
      </c>
      <c r="L10" s="65">
        <f>VLOOKUP($A10,'Return Data'!$B$7:$R$2843,13,0)</f>
        <v>9.7979000000000003</v>
      </c>
      <c r="M10" s="66">
        <f t="shared" ref="M10:M19" si="5">RANK(L10,L$8:L$42,0)</f>
        <v>8</v>
      </c>
      <c r="N10" s="65">
        <f>VLOOKUP($A10,'Return Data'!$B$7:$R$2843,17,0)</f>
        <v>8.9033999999999995</v>
      </c>
      <c r="O10" s="66">
        <f t="shared" ref="O10:O19" si="6">RANK(N10,N$8:N$42,0)</f>
        <v>17</v>
      </c>
      <c r="P10" s="65">
        <f>VLOOKUP($A10,'Return Data'!$B$7:$R$2843,14,0)</f>
        <v>8.7988</v>
      </c>
      <c r="Q10" s="66">
        <f t="shared" ref="Q10:Q19" si="7">RANK(P10,P$8:P$42,0)</f>
        <v>15</v>
      </c>
      <c r="R10" s="65">
        <f>VLOOKUP($A10,'Return Data'!$B$7:$R$2843,16,0)</f>
        <v>9.3058999999999994</v>
      </c>
      <c r="S10" s="67">
        <f t="shared" si="0"/>
        <v>3</v>
      </c>
    </row>
    <row r="11" spans="1:19" x14ac:dyDescent="0.3">
      <c r="A11" s="82" t="s">
        <v>1079</v>
      </c>
      <c r="B11" s="64">
        <f>VLOOKUP($A11,'Return Data'!$B$7:$R$2843,3,0)</f>
        <v>44326</v>
      </c>
      <c r="C11" s="65">
        <f>VLOOKUP($A11,'Return Data'!$B$7:$R$2843,4,0)</f>
        <v>15.8218</v>
      </c>
      <c r="D11" s="65">
        <f>VLOOKUP($A11,'Return Data'!$B$7:$R$2843,9,0)</f>
        <v>9.3232999999999997</v>
      </c>
      <c r="E11" s="66">
        <f t="shared" si="1"/>
        <v>11</v>
      </c>
      <c r="F11" s="65">
        <f>VLOOKUP($A11,'Return Data'!$B$7:$R$2843,10,0)</f>
        <v>6.9672000000000001</v>
      </c>
      <c r="G11" s="66">
        <f t="shared" si="2"/>
        <v>17</v>
      </c>
      <c r="H11" s="65">
        <f>VLOOKUP($A11,'Return Data'!$B$7:$R$2843,11,0)</f>
        <v>3.202</v>
      </c>
      <c r="I11" s="66">
        <f t="shared" si="3"/>
        <v>20</v>
      </c>
      <c r="J11" s="65">
        <f>VLOOKUP($A11,'Return Data'!$B$7:$R$2843,12,0)</f>
        <v>4.0914999999999999</v>
      </c>
      <c r="K11" s="66">
        <f t="shared" si="4"/>
        <v>20</v>
      </c>
      <c r="L11" s="65">
        <f>VLOOKUP($A11,'Return Data'!$B$7:$R$2843,13,0)</f>
        <v>5.3593999999999999</v>
      </c>
      <c r="M11" s="66">
        <f t="shared" si="5"/>
        <v>21</v>
      </c>
      <c r="N11" s="65">
        <f>VLOOKUP($A11,'Return Data'!$B$7:$R$2843,17,0)</f>
        <v>2.5994000000000002</v>
      </c>
      <c r="O11" s="66">
        <f t="shared" si="6"/>
        <v>26</v>
      </c>
      <c r="P11" s="65">
        <f>VLOOKUP($A11,'Return Data'!$B$7:$R$2843,14,0)</f>
        <v>3.5333999999999999</v>
      </c>
      <c r="Q11" s="66">
        <f t="shared" si="7"/>
        <v>25</v>
      </c>
      <c r="R11" s="65">
        <f>VLOOKUP($A11,'Return Data'!$B$7:$R$2843,16,0)</f>
        <v>6.5833000000000004</v>
      </c>
      <c r="S11" s="67">
        <f t="shared" si="0"/>
        <v>26</v>
      </c>
    </row>
    <row r="12" spans="1:19" x14ac:dyDescent="0.3">
      <c r="A12" s="82" t="s">
        <v>1080</v>
      </c>
      <c r="B12" s="64">
        <f>VLOOKUP($A12,'Return Data'!$B$7:$R$2843,3,0)</f>
        <v>44326</v>
      </c>
      <c r="C12" s="65">
        <f>VLOOKUP($A12,'Return Data'!$B$7:$R$2843,4,0)</f>
        <v>67.065100000000001</v>
      </c>
      <c r="D12" s="65">
        <f>VLOOKUP($A12,'Return Data'!$B$7:$R$2843,9,0)</f>
        <v>5.0213999999999999</v>
      </c>
      <c r="E12" s="66">
        <f t="shared" si="1"/>
        <v>31</v>
      </c>
      <c r="F12" s="65">
        <f>VLOOKUP($A12,'Return Data'!$B$7:$R$2843,10,0)</f>
        <v>6.9272999999999998</v>
      </c>
      <c r="G12" s="66">
        <f t="shared" si="2"/>
        <v>19</v>
      </c>
      <c r="H12" s="65">
        <f>VLOOKUP($A12,'Return Data'!$B$7:$R$2843,11,0)</f>
        <v>4.1703000000000001</v>
      </c>
      <c r="I12" s="66">
        <f t="shared" si="3"/>
        <v>11</v>
      </c>
      <c r="J12" s="65">
        <f>VLOOKUP($A12,'Return Data'!$B$7:$R$2843,12,0)</f>
        <v>4.8947000000000003</v>
      </c>
      <c r="K12" s="66">
        <f t="shared" si="4"/>
        <v>13</v>
      </c>
      <c r="L12" s="65">
        <f>VLOOKUP($A12,'Return Data'!$B$7:$R$2843,13,0)</f>
        <v>7.5692000000000004</v>
      </c>
      <c r="M12" s="66">
        <f t="shared" si="5"/>
        <v>13</v>
      </c>
      <c r="N12" s="65">
        <f>VLOOKUP($A12,'Return Data'!$B$7:$R$2843,17,0)</f>
        <v>5.9256000000000002</v>
      </c>
      <c r="O12" s="66">
        <f t="shared" si="6"/>
        <v>22</v>
      </c>
      <c r="P12" s="65">
        <f>VLOOKUP($A12,'Return Data'!$B$7:$R$2843,14,0)</f>
        <v>5.7557999999999998</v>
      </c>
      <c r="Q12" s="66">
        <f t="shared" si="7"/>
        <v>21</v>
      </c>
      <c r="R12" s="65">
        <f>VLOOKUP($A12,'Return Data'!$B$7:$R$2843,16,0)</f>
        <v>7.5328999999999997</v>
      </c>
      <c r="S12" s="67">
        <f t="shared" si="0"/>
        <v>24</v>
      </c>
    </row>
    <row r="13" spans="1:19" x14ac:dyDescent="0.3">
      <c r="A13" s="82" t="s">
        <v>1085</v>
      </c>
      <c r="B13" s="64">
        <f>VLOOKUP($A13,'Return Data'!$B$7:$R$2843,3,0)</f>
        <v>44326</v>
      </c>
      <c r="C13" s="65">
        <f>VLOOKUP($A13,'Return Data'!$B$7:$R$2843,4,0)</f>
        <v>24.8996</v>
      </c>
      <c r="D13" s="65">
        <f>VLOOKUP($A13,'Return Data'!$B$7:$R$2843,9,0)</f>
        <v>13.192600000000001</v>
      </c>
      <c r="E13" s="66">
        <f t="shared" si="1"/>
        <v>2</v>
      </c>
      <c r="F13" s="65">
        <f>VLOOKUP($A13,'Return Data'!$B$7:$R$2843,10,0)</f>
        <v>22.417200000000001</v>
      </c>
      <c r="G13" s="66">
        <f t="shared" si="2"/>
        <v>1</v>
      </c>
      <c r="H13" s="65">
        <f>VLOOKUP($A13,'Return Data'!$B$7:$R$2843,11,0)</f>
        <v>21.822399999999998</v>
      </c>
      <c r="I13" s="66">
        <f t="shared" si="3"/>
        <v>1</v>
      </c>
      <c r="J13" s="65">
        <f>VLOOKUP($A13,'Return Data'!$B$7:$R$2843,12,0)</f>
        <v>16.082899999999999</v>
      </c>
      <c r="K13" s="66">
        <f t="shared" si="4"/>
        <v>1</v>
      </c>
      <c r="L13" s="65">
        <f>VLOOKUP($A13,'Return Data'!$B$7:$R$2843,13,0)</f>
        <v>11.8149</v>
      </c>
      <c r="M13" s="66">
        <f t="shared" si="5"/>
        <v>3</v>
      </c>
      <c r="N13" s="65">
        <f>VLOOKUP($A13,'Return Data'!$B$7:$R$2843,17,0)</f>
        <v>3.3422000000000001</v>
      </c>
      <c r="O13" s="66">
        <f t="shared" si="6"/>
        <v>24</v>
      </c>
      <c r="P13" s="65">
        <f>VLOOKUP($A13,'Return Data'!$B$7:$R$2843,14,0)</f>
        <v>4.9229000000000003</v>
      </c>
      <c r="Q13" s="66">
        <f t="shared" si="7"/>
        <v>22</v>
      </c>
      <c r="R13" s="65">
        <f>VLOOKUP($A13,'Return Data'!$B$7:$R$2843,16,0)</f>
        <v>8.1150000000000002</v>
      </c>
      <c r="S13" s="67">
        <f t="shared" si="0"/>
        <v>18</v>
      </c>
    </row>
    <row r="14" spans="1:19" x14ac:dyDescent="0.3">
      <c r="A14" s="82" t="s">
        <v>1087</v>
      </c>
      <c r="B14" s="64">
        <f>VLOOKUP($A14,'Return Data'!$B$7:$R$2843,3,0)</f>
        <v>44326</v>
      </c>
      <c r="C14" s="65">
        <f>VLOOKUP($A14,'Return Data'!$B$7:$R$2843,4,0)</f>
        <v>46.246499999999997</v>
      </c>
      <c r="D14" s="65">
        <f>VLOOKUP($A14,'Return Data'!$B$7:$R$2843,9,0)</f>
        <v>9.6486999999999998</v>
      </c>
      <c r="E14" s="66">
        <f t="shared" si="1"/>
        <v>8</v>
      </c>
      <c r="F14" s="65">
        <f>VLOOKUP($A14,'Return Data'!$B$7:$R$2843,10,0)</f>
        <v>8.9398999999999997</v>
      </c>
      <c r="G14" s="66">
        <f t="shared" si="2"/>
        <v>9</v>
      </c>
      <c r="H14" s="65">
        <f>VLOOKUP($A14,'Return Data'!$B$7:$R$2843,11,0)</f>
        <v>6.3806000000000003</v>
      </c>
      <c r="I14" s="66">
        <f t="shared" si="3"/>
        <v>6</v>
      </c>
      <c r="J14" s="65">
        <f>VLOOKUP($A14,'Return Data'!$B$7:$R$2843,12,0)</f>
        <v>8.4878999999999998</v>
      </c>
      <c r="K14" s="66">
        <f t="shared" si="4"/>
        <v>5</v>
      </c>
      <c r="L14" s="65">
        <f>VLOOKUP($A14,'Return Data'!$B$7:$R$2843,13,0)</f>
        <v>10.7341</v>
      </c>
      <c r="M14" s="66">
        <f t="shared" si="5"/>
        <v>6</v>
      </c>
      <c r="N14" s="65">
        <f>VLOOKUP($A14,'Return Data'!$B$7:$R$2843,17,0)</f>
        <v>9.8323999999999998</v>
      </c>
      <c r="O14" s="66">
        <f t="shared" si="6"/>
        <v>13</v>
      </c>
      <c r="P14" s="65">
        <f>VLOOKUP($A14,'Return Data'!$B$7:$R$2843,14,0)</f>
        <v>9.1556999999999995</v>
      </c>
      <c r="Q14" s="66">
        <f t="shared" si="7"/>
        <v>11</v>
      </c>
      <c r="R14" s="65">
        <f>VLOOKUP($A14,'Return Data'!$B$7:$R$2843,16,0)</f>
        <v>8.8984000000000005</v>
      </c>
      <c r="S14" s="67">
        <f t="shared" si="0"/>
        <v>10</v>
      </c>
    </row>
    <row r="15" spans="1:19" x14ac:dyDescent="0.3">
      <c r="A15" s="82" t="s">
        <v>1089</v>
      </c>
      <c r="B15" s="64">
        <f>VLOOKUP($A15,'Return Data'!$B$7:$R$2843,3,0)</f>
        <v>44326</v>
      </c>
      <c r="C15" s="65">
        <f>VLOOKUP($A15,'Return Data'!$B$7:$R$2843,4,0)</f>
        <v>36.697299999999998</v>
      </c>
      <c r="D15" s="65">
        <f>VLOOKUP($A15,'Return Data'!$B$7:$R$2843,9,0)</f>
        <v>9.5645000000000007</v>
      </c>
      <c r="E15" s="66">
        <f t="shared" si="1"/>
        <v>9</v>
      </c>
      <c r="F15" s="65">
        <f>VLOOKUP($A15,'Return Data'!$B$7:$R$2843,10,0)</f>
        <v>10.2979</v>
      </c>
      <c r="G15" s="66">
        <f t="shared" si="2"/>
        <v>6</v>
      </c>
      <c r="H15" s="65">
        <f>VLOOKUP($A15,'Return Data'!$B$7:$R$2843,11,0)</f>
        <v>6.8853</v>
      </c>
      <c r="I15" s="66">
        <f t="shared" si="3"/>
        <v>4</v>
      </c>
      <c r="J15" s="65">
        <f>VLOOKUP($A15,'Return Data'!$B$7:$R$2843,12,0)</f>
        <v>9.0042000000000009</v>
      </c>
      <c r="K15" s="66">
        <f t="shared" si="4"/>
        <v>4</v>
      </c>
      <c r="L15" s="65">
        <f>VLOOKUP($A15,'Return Data'!$B$7:$R$2843,13,0)</f>
        <v>11.578900000000001</v>
      </c>
      <c r="M15" s="66">
        <f t="shared" si="5"/>
        <v>4</v>
      </c>
      <c r="N15" s="65">
        <f>VLOOKUP($A15,'Return Data'!$B$7:$R$2843,17,0)</f>
        <v>10.542999999999999</v>
      </c>
      <c r="O15" s="66">
        <f t="shared" si="6"/>
        <v>7</v>
      </c>
      <c r="P15" s="65">
        <f>VLOOKUP($A15,'Return Data'!$B$7:$R$2843,14,0)</f>
        <v>9.1713000000000005</v>
      </c>
      <c r="Q15" s="66">
        <f t="shared" si="7"/>
        <v>10</v>
      </c>
      <c r="R15" s="65">
        <f>VLOOKUP($A15,'Return Data'!$B$7:$R$2843,16,0)</f>
        <v>9.1981000000000002</v>
      </c>
      <c r="S15" s="67">
        <f t="shared" si="0"/>
        <v>5</v>
      </c>
    </row>
    <row r="16" spans="1:19" x14ac:dyDescent="0.3">
      <c r="A16" s="82" t="s">
        <v>1090</v>
      </c>
      <c r="B16" s="64">
        <f>VLOOKUP($A16,'Return Data'!$B$7:$R$2843,3,0)</f>
        <v>44326</v>
      </c>
      <c r="C16" s="65">
        <f>VLOOKUP($A16,'Return Data'!$B$7:$R$2843,4,0)</f>
        <v>39.1126</v>
      </c>
      <c r="D16" s="65">
        <f>VLOOKUP($A16,'Return Data'!$B$7:$R$2843,9,0)</f>
        <v>9.8533000000000008</v>
      </c>
      <c r="E16" s="66">
        <f t="shared" si="1"/>
        <v>6</v>
      </c>
      <c r="F16" s="65">
        <f>VLOOKUP($A16,'Return Data'!$B$7:$R$2843,10,0)</f>
        <v>6.5970000000000004</v>
      </c>
      <c r="G16" s="66">
        <f t="shared" si="2"/>
        <v>21</v>
      </c>
      <c r="H16" s="65">
        <f>VLOOKUP($A16,'Return Data'!$B$7:$R$2843,11,0)</f>
        <v>3.3088000000000002</v>
      </c>
      <c r="I16" s="66">
        <f t="shared" si="3"/>
        <v>19</v>
      </c>
      <c r="J16" s="65">
        <f>VLOOKUP($A16,'Return Data'!$B$7:$R$2843,12,0)</f>
        <v>4.4062999999999999</v>
      </c>
      <c r="K16" s="66">
        <f t="shared" si="4"/>
        <v>17</v>
      </c>
      <c r="L16" s="65">
        <f>VLOOKUP($A16,'Return Data'!$B$7:$R$2843,13,0)</f>
        <v>6.5114999999999998</v>
      </c>
      <c r="M16" s="66">
        <f t="shared" si="5"/>
        <v>17</v>
      </c>
      <c r="N16" s="65">
        <f>VLOOKUP($A16,'Return Data'!$B$7:$R$2843,17,0)</f>
        <v>9.4610000000000003</v>
      </c>
      <c r="O16" s="66">
        <f t="shared" si="6"/>
        <v>15</v>
      </c>
      <c r="P16" s="65">
        <f>VLOOKUP($A16,'Return Data'!$B$7:$R$2843,14,0)</f>
        <v>9.1195000000000004</v>
      </c>
      <c r="Q16" s="66">
        <f t="shared" si="7"/>
        <v>12</v>
      </c>
      <c r="R16" s="65">
        <f>VLOOKUP($A16,'Return Data'!$B$7:$R$2843,16,0)</f>
        <v>8.5708000000000002</v>
      </c>
      <c r="S16" s="67">
        <f t="shared" si="0"/>
        <v>16</v>
      </c>
    </row>
    <row r="17" spans="1:19" x14ac:dyDescent="0.3">
      <c r="A17" s="82" t="s">
        <v>1095</v>
      </c>
      <c r="B17" s="64">
        <f>VLOOKUP($A17,'Return Data'!$B$7:$R$2843,3,0)</f>
        <v>44326</v>
      </c>
      <c r="C17" s="65">
        <f>VLOOKUP($A17,'Return Data'!$B$7:$R$2843,4,0)</f>
        <v>18.695799999999998</v>
      </c>
      <c r="D17" s="65">
        <f>VLOOKUP($A17,'Return Data'!$B$7:$R$2843,9,0)</f>
        <v>8.2764000000000006</v>
      </c>
      <c r="E17" s="66">
        <f t="shared" si="1"/>
        <v>15</v>
      </c>
      <c r="F17" s="65">
        <f>VLOOKUP($A17,'Return Data'!$B$7:$R$2843,10,0)</f>
        <v>7.9539999999999997</v>
      </c>
      <c r="G17" s="66">
        <f t="shared" si="2"/>
        <v>12</v>
      </c>
      <c r="H17" s="65">
        <f>VLOOKUP($A17,'Return Data'!$B$7:$R$2843,11,0)</f>
        <v>4.9203000000000001</v>
      </c>
      <c r="I17" s="66">
        <f t="shared" si="3"/>
        <v>9</v>
      </c>
      <c r="J17" s="65">
        <f>VLOOKUP($A17,'Return Data'!$B$7:$R$2843,12,0)</f>
        <v>8.1301000000000005</v>
      </c>
      <c r="K17" s="66">
        <f t="shared" si="4"/>
        <v>7</v>
      </c>
      <c r="L17" s="65">
        <f>VLOOKUP($A17,'Return Data'!$B$7:$R$2843,13,0)</f>
        <v>11.176299999999999</v>
      </c>
      <c r="M17" s="66">
        <f t="shared" si="5"/>
        <v>5</v>
      </c>
      <c r="N17" s="65">
        <f>VLOOKUP($A17,'Return Data'!$B$7:$R$2843,17,0)</f>
        <v>7.9802999999999997</v>
      </c>
      <c r="O17" s="66">
        <f t="shared" si="6"/>
        <v>20</v>
      </c>
      <c r="P17" s="65">
        <f>VLOOKUP($A17,'Return Data'!$B$7:$R$2843,14,0)</f>
        <v>7.7298999999999998</v>
      </c>
      <c r="Q17" s="66">
        <f t="shared" si="7"/>
        <v>19</v>
      </c>
      <c r="R17" s="65">
        <f>VLOOKUP($A17,'Return Data'!$B$7:$R$2843,16,0)</f>
        <v>9.1556999999999995</v>
      </c>
      <c r="S17" s="67">
        <f t="shared" si="0"/>
        <v>6</v>
      </c>
    </row>
    <row r="18" spans="1:19" x14ac:dyDescent="0.3">
      <c r="A18" s="82" t="s">
        <v>1096</v>
      </c>
      <c r="B18" s="64">
        <f>VLOOKUP($A18,'Return Data'!$B$7:$R$2843,3,0)</f>
        <v>44326</v>
      </c>
      <c r="C18" s="65">
        <f>VLOOKUP($A18,'Return Data'!$B$7:$R$2843,4,0)</f>
        <v>16.846299999999999</v>
      </c>
      <c r="D18" s="65">
        <f>VLOOKUP($A18,'Return Data'!$B$7:$R$2843,9,0)</f>
        <v>7.9227999999999996</v>
      </c>
      <c r="E18" s="66">
        <f t="shared" si="1"/>
        <v>18</v>
      </c>
      <c r="F18" s="65">
        <f>VLOOKUP($A18,'Return Data'!$B$7:$R$2843,10,0)</f>
        <v>8.5744000000000007</v>
      </c>
      <c r="G18" s="66">
        <f t="shared" si="2"/>
        <v>10</v>
      </c>
      <c r="H18" s="65">
        <f>VLOOKUP($A18,'Return Data'!$B$7:$R$2843,11,0)</f>
        <v>7.5686</v>
      </c>
      <c r="I18" s="66">
        <f t="shared" si="3"/>
        <v>3</v>
      </c>
      <c r="J18" s="65">
        <f>VLOOKUP($A18,'Return Data'!$B$7:$R$2843,12,0)</f>
        <v>9.9603000000000002</v>
      </c>
      <c r="K18" s="66">
        <f t="shared" si="4"/>
        <v>3</v>
      </c>
      <c r="L18" s="65">
        <f>VLOOKUP($A18,'Return Data'!$B$7:$R$2843,13,0)</f>
        <v>12.0884</v>
      </c>
      <c r="M18" s="66">
        <f t="shared" si="5"/>
        <v>2</v>
      </c>
      <c r="N18" s="65">
        <f>VLOOKUP($A18,'Return Data'!$B$7:$R$2843,17,0)</f>
        <v>9.5172000000000008</v>
      </c>
      <c r="O18" s="66">
        <f t="shared" si="6"/>
        <v>14</v>
      </c>
      <c r="P18" s="65">
        <f>VLOOKUP($A18,'Return Data'!$B$7:$R$2843,14,0)</f>
        <v>8.2798999999999996</v>
      </c>
      <c r="Q18" s="66">
        <f t="shared" si="7"/>
        <v>17</v>
      </c>
      <c r="R18" s="65">
        <f>VLOOKUP($A18,'Return Data'!$B$7:$R$2843,16,0)</f>
        <v>8.6721000000000004</v>
      </c>
      <c r="S18" s="67">
        <f t="shared" si="0"/>
        <v>15</v>
      </c>
    </row>
    <row r="19" spans="1:19" x14ac:dyDescent="0.3">
      <c r="A19" s="82" t="s">
        <v>1099</v>
      </c>
      <c r="B19" s="64">
        <f>VLOOKUP($A19,'Return Data'!$B$7:$R$2843,3,0)</f>
        <v>44326</v>
      </c>
      <c r="C19" s="65">
        <f>VLOOKUP($A19,'Return Data'!$B$7:$R$2843,4,0)</f>
        <v>11.404999999999999</v>
      </c>
      <c r="D19" s="65">
        <f>VLOOKUP($A19,'Return Data'!$B$7:$R$2843,9,0)</f>
        <v>5.8827999999999996</v>
      </c>
      <c r="E19" s="66">
        <f t="shared" si="1"/>
        <v>26</v>
      </c>
      <c r="F19" s="65">
        <f>VLOOKUP($A19,'Return Data'!$B$7:$R$2843,10,0)</f>
        <v>6.1017999999999999</v>
      </c>
      <c r="G19" s="66">
        <f t="shared" si="2"/>
        <v>24</v>
      </c>
      <c r="H19" s="65">
        <f>VLOOKUP($A19,'Return Data'!$B$7:$R$2843,11,0)</f>
        <v>5.5242000000000004</v>
      </c>
      <c r="I19" s="66">
        <f t="shared" si="3"/>
        <v>8</v>
      </c>
      <c r="J19" s="65">
        <f>VLOOKUP($A19,'Return Data'!$B$7:$R$2843,12,0)</f>
        <v>3.8868999999999998</v>
      </c>
      <c r="K19" s="66">
        <f t="shared" si="4"/>
        <v>21</v>
      </c>
      <c r="L19" s="65">
        <f>VLOOKUP($A19,'Return Data'!$B$7:$R$2843,13,0)</f>
        <v>3.9239999999999999</v>
      </c>
      <c r="M19" s="66">
        <f t="shared" si="5"/>
        <v>29</v>
      </c>
      <c r="N19" s="65">
        <f>VLOOKUP($A19,'Return Data'!$B$7:$R$2843,17,0)</f>
        <v>-12.403700000000001</v>
      </c>
      <c r="O19" s="66">
        <f t="shared" si="6"/>
        <v>30</v>
      </c>
      <c r="P19" s="65">
        <f>VLOOKUP($A19,'Return Data'!$B$7:$R$2843,14,0)</f>
        <v>-7.5494000000000003</v>
      </c>
      <c r="Q19" s="66">
        <f t="shared" si="7"/>
        <v>29</v>
      </c>
      <c r="R19" s="65">
        <f>VLOOKUP($A19,'Return Data'!$B$7:$R$2843,16,0)</f>
        <v>1.9301999999999999</v>
      </c>
      <c r="S19" s="67">
        <f t="shared" si="0"/>
        <v>30</v>
      </c>
    </row>
    <row r="20" spans="1:19" x14ac:dyDescent="0.3">
      <c r="A20" s="82" t="s">
        <v>1101</v>
      </c>
      <c r="B20" s="64">
        <f>VLOOKUP($A20,'Return Data'!$B$7:$R$2843,3,0)</f>
        <v>44326</v>
      </c>
      <c r="C20" s="65">
        <f>VLOOKUP($A20,'Return Data'!$B$7:$R$2843,4,0)</f>
        <v>4.4299999999999999E-2</v>
      </c>
      <c r="D20" s="65">
        <f>VLOOKUP($A20,'Return Data'!$B$7:$R$2843,9,0)</f>
        <v>13.440899999999999</v>
      </c>
      <c r="E20" s="66">
        <f t="shared" si="1"/>
        <v>1</v>
      </c>
      <c r="F20" s="65">
        <f>VLOOKUP($A20,'Return Data'!$B$7:$R$2843,10,0)</f>
        <v>11.4184</v>
      </c>
      <c r="G20" s="66">
        <f t="shared" si="2"/>
        <v>3</v>
      </c>
      <c r="H20" s="65">
        <f>VLOOKUP($A20,'Return Data'!$B$7:$R$2843,11,0)</f>
        <v>-41.846600000000002</v>
      </c>
      <c r="I20" s="66">
        <f t="shared" si="3"/>
        <v>34</v>
      </c>
      <c r="J20" s="65"/>
      <c r="K20" s="66"/>
      <c r="L20" s="65"/>
      <c r="M20" s="66"/>
      <c r="N20" s="65"/>
      <c r="O20" s="66"/>
      <c r="P20" s="65"/>
      <c r="Q20" s="66"/>
      <c r="R20" s="65">
        <f>VLOOKUP($A20,'Return Data'!$B$7:$R$2843,16,0)</f>
        <v>-15.911300000000001</v>
      </c>
      <c r="S20" s="67">
        <f t="shared" si="0"/>
        <v>33</v>
      </c>
    </row>
    <row r="21" spans="1:19" x14ac:dyDescent="0.3">
      <c r="A21" s="82" t="s">
        <v>1104</v>
      </c>
      <c r="B21" s="64">
        <f>VLOOKUP($A21,'Return Data'!$B$7:$R$2843,3,0)</f>
        <v>44326</v>
      </c>
      <c r="C21" s="65">
        <f>VLOOKUP($A21,'Return Data'!$B$7:$R$2843,4,0)</f>
        <v>41.883400000000002</v>
      </c>
      <c r="D21" s="65">
        <f>VLOOKUP($A21,'Return Data'!$B$7:$R$2843,9,0)</f>
        <v>7.3319999999999999</v>
      </c>
      <c r="E21" s="66">
        <f t="shared" si="1"/>
        <v>21</v>
      </c>
      <c r="F21" s="65">
        <f>VLOOKUP($A21,'Return Data'!$B$7:$R$2843,10,0)</f>
        <v>6.6489000000000003</v>
      </c>
      <c r="G21" s="66">
        <f t="shared" si="2"/>
        <v>20</v>
      </c>
      <c r="H21" s="65">
        <f>VLOOKUP($A21,'Return Data'!$B$7:$R$2843,11,0)</f>
        <v>4.1852999999999998</v>
      </c>
      <c r="I21" s="66">
        <f t="shared" si="3"/>
        <v>10</v>
      </c>
      <c r="J21" s="65">
        <f>VLOOKUP($A21,'Return Data'!$B$7:$R$2843,12,0)</f>
        <v>7.0709</v>
      </c>
      <c r="K21" s="66">
        <f>RANK(J21,J$8:J$42,0)</f>
        <v>8</v>
      </c>
      <c r="L21" s="65">
        <f>VLOOKUP($A21,'Return Data'!$B$7:$R$2843,13,0)</f>
        <v>9.2928999999999995</v>
      </c>
      <c r="M21" s="66">
        <f>RANK(L21,L$8:L$42,0)</f>
        <v>9</v>
      </c>
      <c r="N21" s="65">
        <f>VLOOKUP($A21,'Return Data'!$B$7:$R$2843,17,0)</f>
        <v>11.004099999999999</v>
      </c>
      <c r="O21" s="66">
        <f>RANK(N21,N$8:N$42,0)</f>
        <v>3</v>
      </c>
      <c r="P21" s="65">
        <f>VLOOKUP($A21,'Return Data'!$B$7:$R$2843,14,0)</f>
        <v>10.060600000000001</v>
      </c>
      <c r="Q21" s="66">
        <f>RANK(P21,P$8:P$42,0)</f>
        <v>5</v>
      </c>
      <c r="R21" s="65">
        <f>VLOOKUP($A21,'Return Data'!$B$7:$R$2843,16,0)</f>
        <v>10.0555</v>
      </c>
      <c r="S21" s="67">
        <f t="shared" si="0"/>
        <v>2</v>
      </c>
    </row>
    <row r="22" spans="1:19" x14ac:dyDescent="0.3">
      <c r="A22" s="82" t="s">
        <v>1107</v>
      </c>
      <c r="B22" s="64">
        <f>VLOOKUP($A22,'Return Data'!$B$7:$R$2843,3,0)</f>
        <v>44326</v>
      </c>
      <c r="C22" s="65">
        <f>VLOOKUP($A22,'Return Data'!$B$7:$R$2843,4,0)</f>
        <v>62.543599999999998</v>
      </c>
      <c r="D22" s="65">
        <f>VLOOKUP($A22,'Return Data'!$B$7:$R$2843,9,0)</f>
        <v>7.7885</v>
      </c>
      <c r="E22" s="66">
        <f t="shared" si="1"/>
        <v>19</v>
      </c>
      <c r="F22" s="65">
        <f>VLOOKUP($A22,'Return Data'!$B$7:$R$2843,10,0)</f>
        <v>6.2767999999999997</v>
      </c>
      <c r="G22" s="66">
        <f t="shared" si="2"/>
        <v>23</v>
      </c>
      <c r="H22" s="65">
        <f>VLOOKUP($A22,'Return Data'!$B$7:$R$2843,11,0)</f>
        <v>2.7559</v>
      </c>
      <c r="I22" s="66">
        <f t="shared" si="3"/>
        <v>22</v>
      </c>
      <c r="J22" s="65">
        <f>VLOOKUP($A22,'Return Data'!$B$7:$R$2843,12,0)</f>
        <v>3.6871</v>
      </c>
      <c r="K22" s="66">
        <f>RANK(J22,J$8:J$42,0)</f>
        <v>22</v>
      </c>
      <c r="L22" s="65">
        <f>VLOOKUP($A22,'Return Data'!$B$7:$R$2843,13,0)</f>
        <v>6.4585999999999997</v>
      </c>
      <c r="M22" s="66">
        <f>RANK(L22,L$8:L$42,0)</f>
        <v>18</v>
      </c>
      <c r="N22" s="65">
        <f>VLOOKUP($A22,'Return Data'!$B$7:$R$2843,17,0)</f>
        <v>7.1496000000000004</v>
      </c>
      <c r="O22" s="66">
        <f>RANK(N22,N$8:N$42,0)</f>
        <v>21</v>
      </c>
      <c r="P22" s="65">
        <f>VLOOKUP($A22,'Return Data'!$B$7:$R$2843,14,0)</f>
        <v>7.1134000000000004</v>
      </c>
      <c r="Q22" s="66">
        <f>RANK(P22,P$8:P$42,0)</f>
        <v>20</v>
      </c>
      <c r="R22" s="65">
        <f>VLOOKUP($A22,'Return Data'!$B$7:$R$2843,16,0)</f>
        <v>7.8196000000000003</v>
      </c>
      <c r="S22" s="67">
        <f t="shared" si="0"/>
        <v>21</v>
      </c>
    </row>
    <row r="23" spans="1:19" x14ac:dyDescent="0.3">
      <c r="A23" s="82" t="s">
        <v>1108</v>
      </c>
      <c r="B23" s="64">
        <f>VLOOKUP($A23,'Return Data'!$B$7:$R$2843,3,0)</f>
        <v>44326</v>
      </c>
      <c r="C23" s="65">
        <f>VLOOKUP($A23,'Return Data'!$B$7:$R$2843,4,0)</f>
        <v>30.972999999999999</v>
      </c>
      <c r="D23" s="65">
        <f>VLOOKUP($A23,'Return Data'!$B$7:$R$2843,9,0)</f>
        <v>9.4186999999999994</v>
      </c>
      <c r="E23" s="66">
        <f t="shared" si="1"/>
        <v>10</v>
      </c>
      <c r="F23" s="65">
        <f>VLOOKUP($A23,'Return Data'!$B$7:$R$2843,10,0)</f>
        <v>9.2530000000000001</v>
      </c>
      <c r="G23" s="66">
        <f t="shared" si="2"/>
        <v>8</v>
      </c>
      <c r="H23" s="65">
        <f>VLOOKUP($A23,'Return Data'!$B$7:$R$2843,11,0)</f>
        <v>5.6924000000000001</v>
      </c>
      <c r="I23" s="66">
        <f t="shared" si="3"/>
        <v>7</v>
      </c>
      <c r="J23" s="65">
        <f>VLOOKUP($A23,'Return Data'!$B$7:$R$2843,12,0)</f>
        <v>6.9419000000000004</v>
      </c>
      <c r="K23" s="66">
        <f>RANK(J23,J$8:J$42,0)</f>
        <v>9</v>
      </c>
      <c r="L23" s="65">
        <f>VLOOKUP($A23,'Return Data'!$B$7:$R$2843,13,0)</f>
        <v>9.9450000000000003</v>
      </c>
      <c r="M23" s="66">
        <f>RANK(L23,L$8:L$42,0)</f>
        <v>7</v>
      </c>
      <c r="N23" s="65">
        <f>VLOOKUP($A23,'Return Data'!$B$7:$R$2843,17,0)</f>
        <v>1.3940999999999999</v>
      </c>
      <c r="O23" s="66">
        <f>RANK(N23,N$8:N$42,0)</f>
        <v>27</v>
      </c>
      <c r="P23" s="65">
        <f>VLOOKUP($A23,'Return Data'!$B$7:$R$2843,14,0)</f>
        <v>3.0486</v>
      </c>
      <c r="Q23" s="66">
        <f>RANK(P23,P$8:P$42,0)</f>
        <v>27</v>
      </c>
      <c r="R23" s="65">
        <f>VLOOKUP($A23,'Return Data'!$B$7:$R$2843,16,0)</f>
        <v>6.8125</v>
      </c>
      <c r="S23" s="67">
        <f t="shared" si="0"/>
        <v>25</v>
      </c>
    </row>
    <row r="24" spans="1:19" x14ac:dyDescent="0.3">
      <c r="A24" s="82" t="s">
        <v>1109</v>
      </c>
      <c r="B24" s="64">
        <f>VLOOKUP($A24,'Return Data'!$B$7:$R$2843,3,0)</f>
        <v>44326</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-23.724699999999999</v>
      </c>
      <c r="S24" s="67">
        <f t="shared" si="0"/>
        <v>35</v>
      </c>
    </row>
    <row r="25" spans="1:19" x14ac:dyDescent="0.3">
      <c r="A25" s="82" t="s">
        <v>1114</v>
      </c>
      <c r="B25" s="64">
        <f>VLOOKUP($A25,'Return Data'!$B$7:$R$2843,3,0)</f>
        <v>44326</v>
      </c>
      <c r="C25" s="65">
        <f>VLOOKUP($A25,'Return Data'!$B$7:$R$2843,4,0)</f>
        <v>8.6199999999999999E-2</v>
      </c>
      <c r="D25" s="65">
        <f>VLOOKUP($A25,'Return Data'!$B$7:$R$2843,9,0)</f>
        <v>11.0297</v>
      </c>
      <c r="E25" s="66">
        <f t="shared" si="1"/>
        <v>4</v>
      </c>
      <c r="F25" s="65">
        <f>VLOOKUP($A25,'Return Data'!$B$7:$R$2843,10,0)</f>
        <v>11.242699999999999</v>
      </c>
      <c r="G25" s="66">
        <f t="shared" si="2"/>
        <v>5</v>
      </c>
      <c r="H25" s="65">
        <f>VLOOKUP($A25,'Return Data'!$B$7:$R$2843,11,0)</f>
        <v>-41.002400000000002</v>
      </c>
      <c r="I25" s="66">
        <f t="shared" si="3"/>
        <v>33</v>
      </c>
      <c r="J25" s="65"/>
      <c r="K25" s="66"/>
      <c r="L25" s="65"/>
      <c r="M25" s="66"/>
      <c r="N25" s="65"/>
      <c r="O25" s="66"/>
      <c r="P25" s="65"/>
      <c r="Q25" s="66"/>
      <c r="R25" s="65">
        <f>VLOOKUP($A25,'Return Data'!$B$7:$R$2843,16,0)</f>
        <v>-12.534000000000001</v>
      </c>
      <c r="S25" s="67">
        <f t="shared" si="0"/>
        <v>32</v>
      </c>
    </row>
    <row r="26" spans="1:19" x14ac:dyDescent="0.3">
      <c r="A26" s="82" t="s">
        <v>1116</v>
      </c>
      <c r="B26" s="64">
        <f>VLOOKUP($A26,'Return Data'!$B$7:$R$2843,3,0)</f>
        <v>44326</v>
      </c>
      <c r="C26" s="65">
        <f>VLOOKUP($A26,'Return Data'!$B$7:$R$2843,4,0)</f>
        <v>14.7432</v>
      </c>
      <c r="D26" s="65">
        <f>VLOOKUP($A26,'Return Data'!$B$7:$R$2843,9,0)</f>
        <v>5.8346999999999998</v>
      </c>
      <c r="E26" s="66">
        <f t="shared" si="1"/>
        <v>27</v>
      </c>
      <c r="F26" s="65">
        <f>VLOOKUP($A26,'Return Data'!$B$7:$R$2843,10,0)</f>
        <v>5.1002999999999998</v>
      </c>
      <c r="G26" s="66">
        <f t="shared" si="2"/>
        <v>29</v>
      </c>
      <c r="H26" s="65">
        <f>VLOOKUP($A26,'Return Data'!$B$7:$R$2843,11,0)</f>
        <v>3.0617999999999999</v>
      </c>
      <c r="I26" s="66">
        <f t="shared" si="3"/>
        <v>21</v>
      </c>
      <c r="J26" s="65">
        <f>VLOOKUP($A26,'Return Data'!$B$7:$R$2843,12,0)</f>
        <v>4.7760999999999996</v>
      </c>
      <c r="K26" s="66">
        <f t="shared" ref="K26:K38" si="8">RANK(J26,J$8:J$42,0)</f>
        <v>14</v>
      </c>
      <c r="L26" s="65">
        <f>VLOOKUP($A26,'Return Data'!$B$7:$R$2843,13,0)</f>
        <v>2.8241999999999998</v>
      </c>
      <c r="M26" s="66">
        <f t="shared" ref="M26:M38" si="9">RANK(L26,L$8:L$42,0)</f>
        <v>30</v>
      </c>
      <c r="N26" s="65">
        <f>VLOOKUP($A26,'Return Data'!$B$7:$R$2843,17,0)</f>
        <v>2.8938000000000001</v>
      </c>
      <c r="O26" s="66">
        <f t="shared" ref="O26:O38" si="10">RANK(N26,N$8:N$42,0)</f>
        <v>25</v>
      </c>
      <c r="P26" s="65">
        <f>VLOOKUP($A26,'Return Data'!$B$7:$R$2843,14,0)</f>
        <v>4.0664999999999996</v>
      </c>
      <c r="Q26" s="66">
        <f t="shared" ref="Q26:Q38" si="11">RANK(P26,P$8:P$42,0)</f>
        <v>24</v>
      </c>
      <c r="R26" s="65">
        <f>VLOOKUP($A26,'Return Data'!$B$7:$R$2843,16,0)</f>
        <v>6.5540000000000003</v>
      </c>
      <c r="S26" s="67">
        <f t="shared" si="0"/>
        <v>27</v>
      </c>
    </row>
    <row r="27" spans="1:19" x14ac:dyDescent="0.3">
      <c r="A27" s="82" t="s">
        <v>1121</v>
      </c>
      <c r="B27" s="64">
        <f>VLOOKUP($A27,'Return Data'!$B$7:$R$2843,3,0)</f>
        <v>44326</v>
      </c>
      <c r="C27" s="65">
        <f>VLOOKUP($A27,'Return Data'!$B$7:$R$2843,4,0)</f>
        <v>104.61060000000001</v>
      </c>
      <c r="D27" s="65">
        <f>VLOOKUP($A27,'Return Data'!$B$7:$R$2843,9,0)</f>
        <v>8.0881000000000007</v>
      </c>
      <c r="E27" s="66">
        <f t="shared" si="1"/>
        <v>16</v>
      </c>
      <c r="F27" s="65">
        <f>VLOOKUP($A27,'Return Data'!$B$7:$R$2843,10,0)</f>
        <v>9.4261999999999997</v>
      </c>
      <c r="G27" s="66">
        <f t="shared" si="2"/>
        <v>7</v>
      </c>
      <c r="H27" s="65">
        <f>VLOOKUP($A27,'Return Data'!$B$7:$R$2843,11,0)</f>
        <v>3.7511999999999999</v>
      </c>
      <c r="I27" s="66">
        <f t="shared" si="3"/>
        <v>13</v>
      </c>
      <c r="J27" s="65">
        <f>VLOOKUP($A27,'Return Data'!$B$7:$R$2843,12,0)</f>
        <v>5.1039000000000003</v>
      </c>
      <c r="K27" s="66">
        <f t="shared" si="8"/>
        <v>12</v>
      </c>
      <c r="L27" s="65">
        <f>VLOOKUP($A27,'Return Data'!$B$7:$R$2843,13,0)</f>
        <v>8.2787000000000006</v>
      </c>
      <c r="M27" s="66">
        <f t="shared" si="9"/>
        <v>12</v>
      </c>
      <c r="N27" s="65">
        <f>VLOOKUP($A27,'Return Data'!$B$7:$R$2843,17,0)</f>
        <v>10.9596</v>
      </c>
      <c r="O27" s="66">
        <f t="shared" si="10"/>
        <v>4</v>
      </c>
      <c r="P27" s="65">
        <f>VLOOKUP($A27,'Return Data'!$B$7:$R$2843,14,0)</f>
        <v>10.2182</v>
      </c>
      <c r="Q27" s="66">
        <f t="shared" si="11"/>
        <v>2</v>
      </c>
      <c r="R27" s="65">
        <f>VLOOKUP($A27,'Return Data'!$B$7:$R$2843,16,0)</f>
        <v>8.7509999999999994</v>
      </c>
      <c r="S27" s="67">
        <f t="shared" si="0"/>
        <v>13</v>
      </c>
    </row>
    <row r="28" spans="1:19" x14ac:dyDescent="0.3">
      <c r="A28" s="82" t="s">
        <v>1122</v>
      </c>
      <c r="B28" s="64">
        <f>VLOOKUP($A28,'Return Data'!$B$7:$R$2843,3,0)</f>
        <v>44326</v>
      </c>
      <c r="C28" s="65">
        <f>VLOOKUP($A28,'Return Data'!$B$7:$R$2843,4,0)</f>
        <v>48.867800000000003</v>
      </c>
      <c r="D28" s="65">
        <f>VLOOKUP($A28,'Return Data'!$B$7:$R$2843,9,0)</f>
        <v>8.9510000000000005</v>
      </c>
      <c r="E28" s="66">
        <f t="shared" si="1"/>
        <v>14</v>
      </c>
      <c r="F28" s="65">
        <f>VLOOKUP($A28,'Return Data'!$B$7:$R$2843,10,0)</f>
        <v>7.9230999999999998</v>
      </c>
      <c r="G28" s="66">
        <f t="shared" si="2"/>
        <v>14</v>
      </c>
      <c r="H28" s="65">
        <f>VLOOKUP($A28,'Return Data'!$B$7:$R$2843,11,0)</f>
        <v>3.4194</v>
      </c>
      <c r="I28" s="66">
        <f t="shared" si="3"/>
        <v>16</v>
      </c>
      <c r="J28" s="65">
        <f>VLOOKUP($A28,'Return Data'!$B$7:$R$2843,12,0)</f>
        <v>4.3992000000000004</v>
      </c>
      <c r="K28" s="66">
        <f t="shared" si="8"/>
        <v>18</v>
      </c>
      <c r="L28" s="65">
        <f>VLOOKUP($A28,'Return Data'!$B$7:$R$2843,13,0)</f>
        <v>6.7241</v>
      </c>
      <c r="M28" s="66">
        <f t="shared" si="9"/>
        <v>15</v>
      </c>
      <c r="N28" s="65">
        <f>VLOOKUP($A28,'Return Data'!$B$7:$R$2843,17,0)</f>
        <v>10.2691</v>
      </c>
      <c r="O28" s="66">
        <f t="shared" si="10"/>
        <v>12</v>
      </c>
      <c r="P28" s="65">
        <f>VLOOKUP($A28,'Return Data'!$B$7:$R$2843,14,0)</f>
        <v>9.5226000000000006</v>
      </c>
      <c r="Q28" s="66">
        <f t="shared" si="11"/>
        <v>9</v>
      </c>
      <c r="R28" s="65">
        <f>VLOOKUP($A28,'Return Data'!$B$7:$R$2843,16,0)</f>
        <v>8.7998999999999992</v>
      </c>
      <c r="S28" s="67">
        <f t="shared" si="0"/>
        <v>11</v>
      </c>
    </row>
    <row r="29" spans="1:19" x14ac:dyDescent="0.3">
      <c r="A29" s="82" t="s">
        <v>1125</v>
      </c>
      <c r="B29" s="64">
        <f>VLOOKUP($A29,'Return Data'!$B$7:$R$2843,3,0)</f>
        <v>44326</v>
      </c>
      <c r="C29" s="65">
        <f>VLOOKUP($A29,'Return Data'!$B$7:$R$2843,4,0)</f>
        <v>49.843200000000003</v>
      </c>
      <c r="D29" s="65">
        <f>VLOOKUP($A29,'Return Data'!$B$7:$R$2843,9,0)</f>
        <v>7.3926999999999996</v>
      </c>
      <c r="E29" s="66">
        <f t="shared" si="1"/>
        <v>20</v>
      </c>
      <c r="F29" s="65">
        <f>VLOOKUP($A29,'Return Data'!$B$7:$R$2843,10,0)</f>
        <v>5.609</v>
      </c>
      <c r="G29" s="66">
        <f t="shared" si="2"/>
        <v>28</v>
      </c>
      <c r="H29" s="65">
        <f>VLOOKUP($A29,'Return Data'!$B$7:$R$2843,11,0)</f>
        <v>3.34</v>
      </c>
      <c r="I29" s="66">
        <f t="shared" si="3"/>
        <v>17</v>
      </c>
      <c r="J29" s="65">
        <f>VLOOKUP($A29,'Return Data'!$B$7:$R$2843,12,0)</f>
        <v>4.2763</v>
      </c>
      <c r="K29" s="66">
        <f t="shared" si="8"/>
        <v>19</v>
      </c>
      <c r="L29" s="65">
        <f>VLOOKUP($A29,'Return Data'!$B$7:$R$2843,13,0)</f>
        <v>6.0282999999999998</v>
      </c>
      <c r="M29" s="66">
        <f t="shared" si="9"/>
        <v>19</v>
      </c>
      <c r="N29" s="65">
        <f>VLOOKUP($A29,'Return Data'!$B$7:$R$2843,17,0)</f>
        <v>8.6683000000000003</v>
      </c>
      <c r="O29" s="66">
        <f t="shared" si="10"/>
        <v>19</v>
      </c>
      <c r="P29" s="65">
        <f>VLOOKUP($A29,'Return Data'!$B$7:$R$2843,14,0)</f>
        <v>7.9854000000000003</v>
      </c>
      <c r="Q29" s="66">
        <f t="shared" si="11"/>
        <v>18</v>
      </c>
      <c r="R29" s="65">
        <f>VLOOKUP($A29,'Return Data'!$B$7:$R$2843,16,0)</f>
        <v>7.8643000000000001</v>
      </c>
      <c r="S29" s="67">
        <f t="shared" si="0"/>
        <v>20</v>
      </c>
    </row>
    <row r="30" spans="1:19" x14ac:dyDescent="0.3">
      <c r="A30" s="82" t="s">
        <v>1127</v>
      </c>
      <c r="B30" s="64">
        <f>VLOOKUP($A30,'Return Data'!$B$7:$R$2843,3,0)</f>
        <v>44326</v>
      </c>
      <c r="C30" s="65">
        <f>VLOOKUP($A30,'Return Data'!$B$7:$R$2843,4,0)</f>
        <v>37.026699999999998</v>
      </c>
      <c r="D30" s="65">
        <f>VLOOKUP($A30,'Return Data'!$B$7:$R$2843,9,0)</f>
        <v>9.1072000000000006</v>
      </c>
      <c r="E30" s="66">
        <f t="shared" si="1"/>
        <v>13</v>
      </c>
      <c r="F30" s="65">
        <f>VLOOKUP($A30,'Return Data'!$B$7:$R$2843,10,0)</f>
        <v>5.9465000000000003</v>
      </c>
      <c r="G30" s="66">
        <f t="shared" si="2"/>
        <v>26</v>
      </c>
      <c r="H30" s="65">
        <f>VLOOKUP($A30,'Return Data'!$B$7:$R$2843,11,0)</f>
        <v>2.1137999999999999</v>
      </c>
      <c r="I30" s="66">
        <f t="shared" si="3"/>
        <v>26</v>
      </c>
      <c r="J30" s="65">
        <f>VLOOKUP($A30,'Return Data'!$B$7:$R$2843,12,0)</f>
        <v>3.3816000000000002</v>
      </c>
      <c r="K30" s="66">
        <f t="shared" si="8"/>
        <v>24</v>
      </c>
      <c r="L30" s="65">
        <f>VLOOKUP($A30,'Return Data'!$B$7:$R$2843,13,0)</f>
        <v>4.3987999999999996</v>
      </c>
      <c r="M30" s="66">
        <f t="shared" si="9"/>
        <v>27</v>
      </c>
      <c r="N30" s="65">
        <f>VLOOKUP($A30,'Return Data'!$B$7:$R$2843,17,0)</f>
        <v>9.0422999999999991</v>
      </c>
      <c r="O30" s="66">
        <f t="shared" si="10"/>
        <v>16</v>
      </c>
      <c r="P30" s="65">
        <f>VLOOKUP($A30,'Return Data'!$B$7:$R$2843,14,0)</f>
        <v>8.9885999999999999</v>
      </c>
      <c r="Q30" s="66">
        <f t="shared" si="11"/>
        <v>14</v>
      </c>
      <c r="R30" s="65">
        <f>VLOOKUP($A30,'Return Data'!$B$7:$R$2843,16,0)</f>
        <v>7.6375999999999999</v>
      </c>
      <c r="S30" s="67">
        <f t="shared" si="0"/>
        <v>23</v>
      </c>
    </row>
    <row r="31" spans="1:19" x14ac:dyDescent="0.3">
      <c r="A31" s="82" t="s">
        <v>1129</v>
      </c>
      <c r="B31" s="64">
        <f>VLOOKUP($A31,'Return Data'!$B$7:$R$2843,3,0)</f>
        <v>44326</v>
      </c>
      <c r="C31" s="65">
        <f>VLOOKUP($A31,'Return Data'!$B$7:$R$2843,4,0)</f>
        <v>32.356499999999997</v>
      </c>
      <c r="D31" s="65">
        <f>VLOOKUP($A31,'Return Data'!$B$7:$R$2843,9,0)</f>
        <v>6.4394999999999998</v>
      </c>
      <c r="E31" s="66">
        <f t="shared" si="1"/>
        <v>24</v>
      </c>
      <c r="F31" s="65">
        <f>VLOOKUP($A31,'Return Data'!$B$7:$R$2843,10,0)</f>
        <v>7.9302000000000001</v>
      </c>
      <c r="G31" s="66">
        <f t="shared" si="2"/>
        <v>13</v>
      </c>
      <c r="H31" s="65">
        <f>VLOOKUP($A31,'Return Data'!$B$7:$R$2843,11,0)</f>
        <v>3.4451999999999998</v>
      </c>
      <c r="I31" s="66">
        <f t="shared" si="3"/>
        <v>15</v>
      </c>
      <c r="J31" s="65">
        <f>VLOOKUP($A31,'Return Data'!$B$7:$R$2843,12,0)</f>
        <v>5.1703999999999999</v>
      </c>
      <c r="K31" s="66">
        <f t="shared" si="8"/>
        <v>11</v>
      </c>
      <c r="L31" s="65">
        <f>VLOOKUP($A31,'Return Data'!$B$7:$R$2843,13,0)</f>
        <v>8.3902000000000001</v>
      </c>
      <c r="M31" s="66">
        <f t="shared" si="9"/>
        <v>11</v>
      </c>
      <c r="N31" s="65">
        <f>VLOOKUP($A31,'Return Data'!$B$7:$R$2843,17,0)</f>
        <v>10.6662</v>
      </c>
      <c r="O31" s="66">
        <f t="shared" si="10"/>
        <v>6</v>
      </c>
      <c r="P31" s="65">
        <f>VLOOKUP($A31,'Return Data'!$B$7:$R$2843,14,0)</f>
        <v>9.6974999999999998</v>
      </c>
      <c r="Q31" s="66">
        <f t="shared" si="11"/>
        <v>8</v>
      </c>
      <c r="R31" s="65">
        <f>VLOOKUP($A31,'Return Data'!$B$7:$R$2843,16,0)</f>
        <v>8.9201999999999995</v>
      </c>
      <c r="S31" s="67">
        <f t="shared" si="0"/>
        <v>8</v>
      </c>
    </row>
    <row r="32" spans="1:19" x14ac:dyDescent="0.3">
      <c r="A32" s="82" t="s">
        <v>1130</v>
      </c>
      <c r="B32" s="64">
        <f>VLOOKUP($A32,'Return Data'!$B$7:$R$2843,3,0)</f>
        <v>44326</v>
      </c>
      <c r="C32" s="65">
        <f>VLOOKUP($A32,'Return Data'!$B$7:$R$2843,4,0)</f>
        <v>56.9726</v>
      </c>
      <c r="D32" s="65">
        <f>VLOOKUP($A32,'Return Data'!$B$7:$R$2843,9,0)</f>
        <v>10.5151</v>
      </c>
      <c r="E32" s="66">
        <f t="shared" si="1"/>
        <v>5</v>
      </c>
      <c r="F32" s="65">
        <f>VLOOKUP($A32,'Return Data'!$B$7:$R$2843,10,0)</f>
        <v>6.0082000000000004</v>
      </c>
      <c r="G32" s="66">
        <f t="shared" si="2"/>
        <v>25</v>
      </c>
      <c r="H32" s="65">
        <f>VLOOKUP($A32,'Return Data'!$B$7:$R$2843,11,0)</f>
        <v>1.8647</v>
      </c>
      <c r="I32" s="66">
        <f t="shared" si="3"/>
        <v>28</v>
      </c>
      <c r="J32" s="65">
        <f>VLOOKUP($A32,'Return Data'!$B$7:$R$2843,12,0)</f>
        <v>3.1221999999999999</v>
      </c>
      <c r="K32" s="66">
        <f t="shared" si="8"/>
        <v>25</v>
      </c>
      <c r="L32" s="65">
        <f>VLOOKUP($A32,'Return Data'!$B$7:$R$2843,13,0)</f>
        <v>4.7565</v>
      </c>
      <c r="M32" s="66">
        <f t="shared" si="9"/>
        <v>24</v>
      </c>
      <c r="N32" s="65">
        <f>VLOOKUP($A32,'Return Data'!$B$7:$R$2843,17,0)</f>
        <v>10.4109</v>
      </c>
      <c r="O32" s="66">
        <f t="shared" si="10"/>
        <v>10</v>
      </c>
      <c r="P32" s="65">
        <f>VLOOKUP($A32,'Return Data'!$B$7:$R$2843,14,0)</f>
        <v>10.0296</v>
      </c>
      <c r="Q32" s="66">
        <f t="shared" si="11"/>
        <v>6</v>
      </c>
      <c r="R32" s="65">
        <f>VLOOKUP($A32,'Return Data'!$B$7:$R$2843,16,0)</f>
        <v>9.0579000000000001</v>
      </c>
      <c r="S32" s="67">
        <f t="shared" si="0"/>
        <v>7</v>
      </c>
    </row>
    <row r="33" spans="1:19" x14ac:dyDescent="0.3">
      <c r="A33" s="82" t="s">
        <v>1133</v>
      </c>
      <c r="B33" s="64">
        <f>VLOOKUP($A33,'Return Data'!$B$7:$R$2843,3,0)</f>
        <v>44326</v>
      </c>
      <c r="C33" s="65">
        <f>VLOOKUP($A33,'Return Data'!$B$7:$R$2843,4,0)</f>
        <v>54.365299999999998</v>
      </c>
      <c r="D33" s="65">
        <f>VLOOKUP($A33,'Return Data'!$B$7:$R$2843,9,0)</f>
        <v>9.2484000000000002</v>
      </c>
      <c r="E33" s="66">
        <f t="shared" si="1"/>
        <v>12</v>
      </c>
      <c r="F33" s="65">
        <f>VLOOKUP($A33,'Return Data'!$B$7:$R$2843,10,0)</f>
        <v>2.7774000000000001</v>
      </c>
      <c r="G33" s="66">
        <f t="shared" si="2"/>
        <v>32</v>
      </c>
      <c r="H33" s="65">
        <f>VLOOKUP($A33,'Return Data'!$B$7:$R$2843,11,0)</f>
        <v>1.2</v>
      </c>
      <c r="I33" s="66">
        <f t="shared" si="3"/>
        <v>29</v>
      </c>
      <c r="J33" s="65">
        <f>VLOOKUP($A33,'Return Data'!$B$7:$R$2843,12,0)</f>
        <v>2.3826999999999998</v>
      </c>
      <c r="K33" s="66">
        <f t="shared" si="8"/>
        <v>29</v>
      </c>
      <c r="L33" s="65">
        <f>VLOOKUP($A33,'Return Data'!$B$7:$R$2843,13,0)</f>
        <v>5.2301000000000002</v>
      </c>
      <c r="M33" s="66">
        <f t="shared" si="9"/>
        <v>23</v>
      </c>
      <c r="N33" s="65">
        <f>VLOOKUP($A33,'Return Data'!$B$7:$R$2843,17,0)</f>
        <v>0.97609999999999997</v>
      </c>
      <c r="O33" s="66">
        <f t="shared" si="10"/>
        <v>28</v>
      </c>
      <c r="P33" s="65">
        <f>VLOOKUP($A33,'Return Data'!$B$7:$R$2843,14,0)</f>
        <v>3.1311</v>
      </c>
      <c r="Q33" s="66">
        <f t="shared" si="11"/>
        <v>26</v>
      </c>
      <c r="R33" s="65">
        <f>VLOOKUP($A33,'Return Data'!$B$7:$R$2843,16,0)</f>
        <v>5.7049000000000003</v>
      </c>
      <c r="S33" s="67">
        <f t="shared" si="0"/>
        <v>29</v>
      </c>
    </row>
    <row r="34" spans="1:19" x14ac:dyDescent="0.3">
      <c r="A34" s="82" t="s">
        <v>1134</v>
      </c>
      <c r="B34" s="64">
        <f>VLOOKUP($A34,'Return Data'!$B$7:$R$2843,3,0)</f>
        <v>44326</v>
      </c>
      <c r="C34" s="65">
        <f>VLOOKUP($A34,'Return Data'!$B$7:$R$2843,4,0)</f>
        <v>65.2941</v>
      </c>
      <c r="D34" s="65">
        <f>VLOOKUP($A34,'Return Data'!$B$7:$R$2843,9,0)</f>
        <v>5.9627999999999997</v>
      </c>
      <c r="E34" s="66">
        <f t="shared" si="1"/>
        <v>25</v>
      </c>
      <c r="F34" s="65">
        <f>VLOOKUP($A34,'Return Data'!$B$7:$R$2843,10,0)</f>
        <v>2.4777</v>
      </c>
      <c r="G34" s="66">
        <f t="shared" si="2"/>
        <v>33</v>
      </c>
      <c r="H34" s="65">
        <f>VLOOKUP($A34,'Return Data'!$B$7:$R$2843,11,0)</f>
        <v>3.3109000000000002</v>
      </c>
      <c r="I34" s="66">
        <f t="shared" si="3"/>
        <v>18</v>
      </c>
      <c r="J34" s="65">
        <f>VLOOKUP($A34,'Return Data'!$B$7:$R$2843,12,0)</f>
        <v>4.4515000000000002</v>
      </c>
      <c r="K34" s="66">
        <f t="shared" si="8"/>
        <v>16</v>
      </c>
      <c r="L34" s="65">
        <f>VLOOKUP($A34,'Return Data'!$B$7:$R$2843,13,0)</f>
        <v>6.5629999999999997</v>
      </c>
      <c r="M34" s="66">
        <f t="shared" si="9"/>
        <v>16</v>
      </c>
      <c r="N34" s="65">
        <f>VLOOKUP($A34,'Return Data'!$B$7:$R$2843,17,0)</f>
        <v>10.443899999999999</v>
      </c>
      <c r="O34" s="66">
        <f t="shared" si="10"/>
        <v>9</v>
      </c>
      <c r="P34" s="65">
        <f>VLOOKUP($A34,'Return Data'!$B$7:$R$2843,14,0)</f>
        <v>9.8762000000000008</v>
      </c>
      <c r="Q34" s="66">
        <f t="shared" si="11"/>
        <v>7</v>
      </c>
      <c r="R34" s="65">
        <f>VLOOKUP($A34,'Return Data'!$B$7:$R$2843,16,0)</f>
        <v>8.3827999999999996</v>
      </c>
      <c r="S34" s="67">
        <f t="shared" si="0"/>
        <v>17</v>
      </c>
    </row>
    <row r="35" spans="1:19" x14ac:dyDescent="0.3">
      <c r="A35" s="82" t="s">
        <v>1137</v>
      </c>
      <c r="B35" s="64">
        <f>VLOOKUP($A35,'Return Data'!$B$7:$R$2843,3,0)</f>
        <v>44326</v>
      </c>
      <c r="C35" s="65">
        <f>VLOOKUP($A35,'Return Data'!$B$7:$R$2843,4,0)</f>
        <v>59.968699999999998</v>
      </c>
      <c r="D35" s="65">
        <f>VLOOKUP($A35,'Return Data'!$B$7:$R$2843,9,0)</f>
        <v>8.0375999999999994</v>
      </c>
      <c r="E35" s="66">
        <f t="shared" si="1"/>
        <v>17</v>
      </c>
      <c r="F35" s="65">
        <f>VLOOKUP($A35,'Return Data'!$B$7:$R$2843,10,0)</f>
        <v>5.7093999999999996</v>
      </c>
      <c r="G35" s="66">
        <f t="shared" si="2"/>
        <v>27</v>
      </c>
      <c r="H35" s="65">
        <f>VLOOKUP($A35,'Return Data'!$B$7:$R$2843,11,0)</f>
        <v>2.1695000000000002</v>
      </c>
      <c r="I35" s="66">
        <f t="shared" si="3"/>
        <v>25</v>
      </c>
      <c r="J35" s="65">
        <f>VLOOKUP($A35,'Return Data'!$B$7:$R$2843,12,0)</f>
        <v>2.4843999999999999</v>
      </c>
      <c r="K35" s="66">
        <f t="shared" si="8"/>
        <v>28</v>
      </c>
      <c r="L35" s="65">
        <f>VLOOKUP($A35,'Return Data'!$B$7:$R$2843,13,0)</f>
        <v>4.4337</v>
      </c>
      <c r="M35" s="66">
        <f t="shared" si="9"/>
        <v>26</v>
      </c>
      <c r="N35" s="65">
        <f>VLOOKUP($A35,'Return Data'!$B$7:$R$2843,17,0)</f>
        <v>8.8888999999999996</v>
      </c>
      <c r="O35" s="66">
        <f t="shared" si="10"/>
        <v>18</v>
      </c>
      <c r="P35" s="65">
        <f>VLOOKUP($A35,'Return Data'!$B$7:$R$2843,14,0)</f>
        <v>8.5736000000000008</v>
      </c>
      <c r="Q35" s="66">
        <f t="shared" si="11"/>
        <v>16</v>
      </c>
      <c r="R35" s="65">
        <f>VLOOKUP($A35,'Return Data'!$B$7:$R$2843,16,0)</f>
        <v>7.7031000000000001</v>
      </c>
      <c r="S35" s="67">
        <f t="shared" si="0"/>
        <v>22</v>
      </c>
    </row>
    <row r="36" spans="1:19" x14ac:dyDescent="0.3">
      <c r="A36" s="82" t="s">
        <v>1139</v>
      </c>
      <c r="B36" s="64">
        <f>VLOOKUP($A36,'Return Data'!$B$7:$R$2843,3,0)</f>
        <v>44326</v>
      </c>
      <c r="C36" s="65">
        <f>VLOOKUP($A36,'Return Data'!$B$7:$R$2843,4,0)</f>
        <v>76.394599999999997</v>
      </c>
      <c r="D36" s="65">
        <f>VLOOKUP($A36,'Return Data'!$B$7:$R$2843,9,0)</f>
        <v>5.8159000000000001</v>
      </c>
      <c r="E36" s="66">
        <f t="shared" si="1"/>
        <v>28</v>
      </c>
      <c r="F36" s="65">
        <f>VLOOKUP($A36,'Return Data'!$B$7:$R$2843,10,0)</f>
        <v>6.9314</v>
      </c>
      <c r="G36" s="66">
        <f t="shared" si="2"/>
        <v>18</v>
      </c>
      <c r="H36" s="65">
        <f>VLOOKUP($A36,'Return Data'!$B$7:$R$2843,11,0)</f>
        <v>2.2366000000000001</v>
      </c>
      <c r="I36" s="66">
        <f t="shared" si="3"/>
        <v>24</v>
      </c>
      <c r="J36" s="65">
        <f>VLOOKUP($A36,'Return Data'!$B$7:$R$2843,12,0)</f>
        <v>3.6366000000000001</v>
      </c>
      <c r="K36" s="66">
        <f t="shared" si="8"/>
        <v>23</v>
      </c>
      <c r="L36" s="65">
        <f>VLOOKUP($A36,'Return Data'!$B$7:$R$2843,13,0)</f>
        <v>4.4829999999999997</v>
      </c>
      <c r="M36" s="66">
        <f t="shared" si="9"/>
        <v>25</v>
      </c>
      <c r="N36" s="65">
        <f>VLOOKUP($A36,'Return Data'!$B$7:$R$2843,17,0)</f>
        <v>10.506</v>
      </c>
      <c r="O36" s="66">
        <f t="shared" si="10"/>
        <v>8</v>
      </c>
      <c r="P36" s="65">
        <f>VLOOKUP($A36,'Return Data'!$B$7:$R$2843,14,0)</f>
        <v>10.218</v>
      </c>
      <c r="Q36" s="66">
        <f t="shared" si="11"/>
        <v>3</v>
      </c>
      <c r="R36" s="65">
        <f>VLOOKUP($A36,'Return Data'!$B$7:$R$2843,16,0)</f>
        <v>8.7538</v>
      </c>
      <c r="S36" s="67">
        <f t="shared" si="0"/>
        <v>12</v>
      </c>
    </row>
    <row r="37" spans="1:19" x14ac:dyDescent="0.3">
      <c r="A37" s="82" t="s">
        <v>1140</v>
      </c>
      <c r="B37" s="64">
        <f>VLOOKUP($A37,'Return Data'!$B$7:$R$2843,3,0)</f>
        <v>44326</v>
      </c>
      <c r="C37" s="65">
        <f>VLOOKUP($A37,'Return Data'!$B$7:$R$2843,4,0)</f>
        <v>57.9602</v>
      </c>
      <c r="D37" s="65">
        <f>VLOOKUP($A37,'Return Data'!$B$7:$R$2843,9,0)</f>
        <v>7.3114999999999997</v>
      </c>
      <c r="E37" s="66">
        <f t="shared" si="1"/>
        <v>22</v>
      </c>
      <c r="F37" s="65">
        <f>VLOOKUP($A37,'Return Data'!$B$7:$R$2843,10,0)</f>
        <v>7.2028999999999996</v>
      </c>
      <c r="G37" s="66">
        <f t="shared" si="2"/>
        <v>16</v>
      </c>
      <c r="H37" s="65">
        <f>VLOOKUP($A37,'Return Data'!$B$7:$R$2843,11,0)</f>
        <v>3.9716999999999998</v>
      </c>
      <c r="I37" s="66">
        <f t="shared" si="3"/>
        <v>12</v>
      </c>
      <c r="J37" s="65">
        <f>VLOOKUP($A37,'Return Data'!$B$7:$R$2843,12,0)</f>
        <v>6.2690999999999999</v>
      </c>
      <c r="K37" s="66">
        <f t="shared" si="8"/>
        <v>10</v>
      </c>
      <c r="L37" s="65">
        <f>VLOOKUP($A37,'Return Data'!$B$7:$R$2843,13,0)</f>
        <v>8.5579000000000001</v>
      </c>
      <c r="M37" s="66">
        <f t="shared" si="9"/>
        <v>10</v>
      </c>
      <c r="N37" s="65">
        <f>VLOOKUP($A37,'Return Data'!$B$7:$R$2843,17,0)</f>
        <v>11.5929</v>
      </c>
      <c r="O37" s="66">
        <f t="shared" si="10"/>
        <v>2</v>
      </c>
      <c r="P37" s="65">
        <f>VLOOKUP($A37,'Return Data'!$B$7:$R$2843,14,0)</f>
        <v>10.146000000000001</v>
      </c>
      <c r="Q37" s="66">
        <f t="shared" si="11"/>
        <v>4</v>
      </c>
      <c r="R37" s="65">
        <f>VLOOKUP($A37,'Return Data'!$B$7:$R$2843,16,0)</f>
        <v>8.9113000000000007</v>
      </c>
      <c r="S37" s="67">
        <f t="shared" si="0"/>
        <v>9</v>
      </c>
    </row>
    <row r="38" spans="1:19" x14ac:dyDescent="0.3">
      <c r="A38" s="82" t="s">
        <v>1142</v>
      </c>
      <c r="B38" s="64">
        <f>VLOOKUP($A38,'Return Data'!$B$7:$R$2843,3,0)</f>
        <v>44326</v>
      </c>
      <c r="C38" s="65">
        <f>VLOOKUP($A38,'Return Data'!$B$7:$R$2843,4,0)</f>
        <v>70.191900000000004</v>
      </c>
      <c r="D38" s="65">
        <f>VLOOKUP($A38,'Return Data'!$B$7:$R$2843,9,0)</f>
        <v>4.0143000000000004</v>
      </c>
      <c r="E38" s="66">
        <f t="shared" si="1"/>
        <v>32</v>
      </c>
      <c r="F38" s="65">
        <f>VLOOKUP($A38,'Return Data'!$B$7:$R$2843,10,0)</f>
        <v>7.3063000000000002</v>
      </c>
      <c r="G38" s="66">
        <f t="shared" si="2"/>
        <v>15</v>
      </c>
      <c r="H38" s="65">
        <f>VLOOKUP($A38,'Return Data'!$B$7:$R$2843,11,0)</f>
        <v>2.2677999999999998</v>
      </c>
      <c r="I38" s="66">
        <f t="shared" si="3"/>
        <v>23</v>
      </c>
      <c r="J38" s="65">
        <f>VLOOKUP($A38,'Return Data'!$B$7:$R$2843,12,0)</f>
        <v>4.5484999999999998</v>
      </c>
      <c r="K38" s="66">
        <f t="shared" si="8"/>
        <v>15</v>
      </c>
      <c r="L38" s="65">
        <f>VLOOKUP($A38,'Return Data'!$B$7:$R$2843,13,0)</f>
        <v>7.4473000000000003</v>
      </c>
      <c r="M38" s="66">
        <f t="shared" si="9"/>
        <v>14</v>
      </c>
      <c r="N38" s="65">
        <f>VLOOKUP($A38,'Return Data'!$B$7:$R$2843,17,0)</f>
        <v>10.3931</v>
      </c>
      <c r="O38" s="66">
        <f t="shared" si="10"/>
        <v>11</v>
      </c>
      <c r="P38" s="65">
        <f>VLOOKUP($A38,'Return Data'!$B$7:$R$2843,14,0)</f>
        <v>8.9892000000000003</v>
      </c>
      <c r="Q38" s="66">
        <f t="shared" si="11"/>
        <v>13</v>
      </c>
      <c r="R38" s="65">
        <f>VLOOKUP($A38,'Return Data'!$B$7:$R$2843,16,0)</f>
        <v>8.7324999999999999</v>
      </c>
      <c r="S38" s="67">
        <f t="shared" si="0"/>
        <v>14</v>
      </c>
    </row>
    <row r="39" spans="1:19" x14ac:dyDescent="0.3">
      <c r="A39" s="82" t="s">
        <v>1144</v>
      </c>
      <c r="B39" s="64">
        <f>VLOOKUP($A39,'Return Data'!$B$7:$R$2843,3,0)</f>
        <v>44326</v>
      </c>
      <c r="C39" s="65">
        <f>VLOOKUP($A39,'Return Data'!$B$7:$R$2843,4,0)</f>
        <v>1.7301</v>
      </c>
      <c r="D39" s="65">
        <f>VLOOKUP($A39,'Return Data'!$B$7:$R$2843,9,0)</f>
        <v>11.198499999999999</v>
      </c>
      <c r="E39" s="66">
        <f t="shared" si="1"/>
        <v>3</v>
      </c>
      <c r="F39" s="65">
        <f>VLOOKUP($A39,'Return Data'!$B$7:$R$2843,10,0)</f>
        <v>11.402200000000001</v>
      </c>
      <c r="G39" s="66">
        <f t="shared" si="2"/>
        <v>4</v>
      </c>
      <c r="H39" s="65">
        <f>VLOOKUP($A39,'Return Data'!$B$7:$R$2843,11,0)</f>
        <v>-40.968600000000002</v>
      </c>
      <c r="I39" s="66">
        <f t="shared" si="3"/>
        <v>32</v>
      </c>
      <c r="J39" s="65"/>
      <c r="K39" s="66"/>
      <c r="L39" s="65"/>
      <c r="M39" s="66"/>
      <c r="N39" s="65"/>
      <c r="O39" s="66"/>
      <c r="P39" s="65"/>
      <c r="Q39" s="66"/>
      <c r="R39" s="65">
        <f>VLOOKUP($A39,'Return Data'!$B$7:$R$2843,16,0)</f>
        <v>-12.5204</v>
      </c>
      <c r="S39" s="67">
        <f t="shared" si="0"/>
        <v>31</v>
      </c>
    </row>
    <row r="40" spans="1:19" x14ac:dyDescent="0.3">
      <c r="A40" s="82" t="s">
        <v>1146</v>
      </c>
      <c r="B40" s="64">
        <f>VLOOKUP($A40,'Return Data'!$B$7:$R$2843,3,0)</f>
        <v>44326</v>
      </c>
      <c r="C40" s="65">
        <f>VLOOKUP($A40,'Return Data'!$B$7:$R$2843,4,0)</f>
        <v>54.535499999999999</v>
      </c>
      <c r="D40" s="65">
        <f>VLOOKUP($A40,'Return Data'!$B$7:$R$2843,9,0)</f>
        <v>5.5922999999999998</v>
      </c>
      <c r="E40" s="66">
        <f t="shared" si="1"/>
        <v>29</v>
      </c>
      <c r="F40" s="65">
        <f>VLOOKUP($A40,'Return Data'!$B$7:$R$2843,10,0)</f>
        <v>3.5920000000000001</v>
      </c>
      <c r="G40" s="66">
        <f t="shared" si="2"/>
        <v>31</v>
      </c>
      <c r="H40" s="65">
        <f>VLOOKUP($A40,'Return Data'!$B$7:$R$2843,11,0)</f>
        <v>2.0952000000000002</v>
      </c>
      <c r="I40" s="66">
        <f t="shared" si="3"/>
        <v>27</v>
      </c>
      <c r="J40" s="65">
        <f>VLOOKUP($A40,'Return Data'!$B$7:$R$2843,12,0)</f>
        <v>2.7553000000000001</v>
      </c>
      <c r="K40" s="66">
        <f>RANK(J40,J$8:J$42,0)</f>
        <v>27</v>
      </c>
      <c r="L40" s="65">
        <f>VLOOKUP($A40,'Return Data'!$B$7:$R$2843,13,0)</f>
        <v>5.2314999999999996</v>
      </c>
      <c r="M40" s="66">
        <f>RANK(L40,L$8:L$42,0)</f>
        <v>22</v>
      </c>
      <c r="N40" s="65">
        <f>VLOOKUP($A40,'Return Data'!$B$7:$R$2843,17,0)</f>
        <v>0.14430000000000001</v>
      </c>
      <c r="O40" s="66">
        <f>RANK(N40,N$8:N$42,0)</f>
        <v>29</v>
      </c>
      <c r="P40" s="65">
        <f>VLOOKUP($A40,'Return Data'!$B$7:$R$2843,14,0)</f>
        <v>0.1106</v>
      </c>
      <c r="Q40" s="66">
        <f>RANK(P40,P$8:P$42,0)</f>
        <v>28</v>
      </c>
      <c r="R40" s="65">
        <f>VLOOKUP($A40,'Return Data'!$B$7:$R$2843,16,0)</f>
        <v>5.7584999999999997</v>
      </c>
      <c r="S40" s="67">
        <f t="shared" si="0"/>
        <v>28</v>
      </c>
    </row>
    <row r="41" spans="1:19" x14ac:dyDescent="0.3">
      <c r="A41" s="82" t="s">
        <v>1009</v>
      </c>
      <c r="B41" s="64">
        <f>VLOOKUP($A41,'Return Data'!$B$7:$R$2843,3,0)</f>
        <v>44326</v>
      </c>
      <c r="C41" s="65">
        <f>VLOOKUP($A41,'Return Data'!$B$7:$R$2843,4,0)</f>
        <v>76.601699999999994</v>
      </c>
      <c r="D41" s="65">
        <f>VLOOKUP($A41,'Return Data'!$B$7:$R$2843,9,0)</f>
        <v>5.4789000000000003</v>
      </c>
      <c r="E41" s="66">
        <f t="shared" si="1"/>
        <v>30</v>
      </c>
      <c r="F41" s="65">
        <f>VLOOKUP($A41,'Return Data'!$B$7:$R$2843,10,0)</f>
        <v>6.4859999999999998</v>
      </c>
      <c r="G41" s="66">
        <f t="shared" si="2"/>
        <v>22</v>
      </c>
      <c r="H41" s="65">
        <f>VLOOKUP($A41,'Return Data'!$B$7:$R$2843,11,0)</f>
        <v>0.71809999999999996</v>
      </c>
      <c r="I41" s="66">
        <f t="shared" si="3"/>
        <v>30</v>
      </c>
      <c r="J41" s="65">
        <f>VLOOKUP($A41,'Return Data'!$B$7:$R$2843,12,0)</f>
        <v>2.9226999999999999</v>
      </c>
      <c r="K41" s="66">
        <f>RANK(J41,J$8:J$42,0)</f>
        <v>26</v>
      </c>
      <c r="L41" s="65">
        <f>VLOOKUP($A41,'Return Data'!$B$7:$R$2843,13,0)</f>
        <v>3.9596</v>
      </c>
      <c r="M41" s="66">
        <f>RANK(L41,L$8:L$42,0)</f>
        <v>28</v>
      </c>
      <c r="N41" s="65">
        <f>VLOOKUP($A41,'Return Data'!$B$7:$R$2843,17,0)</f>
        <v>10.7003</v>
      </c>
      <c r="O41" s="66">
        <f>RANK(N41,N$8:N$42,0)</f>
        <v>5</v>
      </c>
      <c r="P41" s="65">
        <f>VLOOKUP($A41,'Return Data'!$B$7:$R$2843,14,0)</f>
        <v>10.3284</v>
      </c>
      <c r="Q41" s="66">
        <f>RANK(P41,P$8:P$42,0)</f>
        <v>1</v>
      </c>
      <c r="R41" s="65">
        <f>VLOOKUP($A41,'Return Data'!$B$7:$R$2843,16,0)</f>
        <v>9.2992000000000008</v>
      </c>
      <c r="S41" s="67">
        <f t="shared" si="0"/>
        <v>4</v>
      </c>
    </row>
    <row r="42" spans="1:19" x14ac:dyDescent="0.3">
      <c r="A42" s="82" t="s">
        <v>1011</v>
      </c>
      <c r="B42" s="64">
        <f>VLOOKUP($A42,'Return Data'!$B$7:$R$2843,3,0)</f>
        <v>44326</v>
      </c>
      <c r="C42" s="65">
        <f>VLOOKUP($A42,'Return Data'!$B$7:$R$2843,4,0)</f>
        <v>13.9885</v>
      </c>
      <c r="D42" s="65">
        <f>VLOOKUP($A42,'Return Data'!$B$7:$R$2843,9,0)</f>
        <v>-9.2600000000000002E-2</v>
      </c>
      <c r="E42" s="66">
        <f t="shared" si="1"/>
        <v>34</v>
      </c>
      <c r="F42" s="65">
        <f>VLOOKUP($A42,'Return Data'!$B$7:$R$2843,10,0)</f>
        <v>4.5982000000000003</v>
      </c>
      <c r="G42" s="66">
        <f t="shared" si="2"/>
        <v>30</v>
      </c>
      <c r="H42" s="65">
        <f>VLOOKUP($A42,'Return Data'!$B$7:$R$2843,11,0)</f>
        <v>3.4918999999999998</v>
      </c>
      <c r="I42" s="66">
        <f t="shared" si="3"/>
        <v>14</v>
      </c>
      <c r="J42" s="65">
        <f>VLOOKUP($A42,'Return Data'!$B$7:$R$2843,12,0)</f>
        <v>1.5606</v>
      </c>
      <c r="K42" s="66">
        <f>RANK(J42,J$8:J$42,0)</f>
        <v>30</v>
      </c>
      <c r="L42" s="65">
        <f>VLOOKUP($A42,'Return Data'!$B$7:$R$2843,13,0)</f>
        <v>5.9377000000000004</v>
      </c>
      <c r="M42" s="66">
        <f>RANK(L42,L$8:L$42,0)</f>
        <v>20</v>
      </c>
      <c r="N42" s="65">
        <f>VLOOKUP($A42,'Return Data'!$B$7:$R$2843,17,0)</f>
        <v>12.057700000000001</v>
      </c>
      <c r="O42" s="66">
        <f>RANK(N42,N$8:N$42,0)</f>
        <v>1</v>
      </c>
      <c r="P42" s="65"/>
      <c r="Q42" s="66"/>
      <c r="R42" s="65">
        <f>VLOOKUP($A42,'Return Data'!$B$7:$R$2843,16,0)</f>
        <v>12.514699999999999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7.7446235294117631</v>
      </c>
      <c r="E44" s="88"/>
      <c r="F44" s="89">
        <f>AVERAGE(F8:F42)</f>
        <v>7.5897705882352948</v>
      </c>
      <c r="G44" s="88"/>
      <c r="H44" s="89">
        <f>AVERAGE(H8:H42)</f>
        <v>0.49194705882352935</v>
      </c>
      <c r="I44" s="88"/>
      <c r="J44" s="89">
        <f>AVERAGE(J8:J42)</f>
        <v>5.3958935483870967</v>
      </c>
      <c r="K44" s="88"/>
      <c r="L44" s="89">
        <f>AVERAGE(L8:L42)</f>
        <v>7.3208290322580645</v>
      </c>
      <c r="M44" s="88"/>
      <c r="N44" s="89">
        <f>AVERAGE(N8:N42)</f>
        <v>7.2679999999999998</v>
      </c>
      <c r="O44" s="88"/>
      <c r="P44" s="89">
        <f>AVERAGE(P8:P42)</f>
        <v>7.0774862068965509</v>
      </c>
      <c r="Q44" s="88"/>
      <c r="R44" s="89">
        <f>AVERAGE(R8:R42)</f>
        <v>4.636005714285715</v>
      </c>
      <c r="S44" s="90"/>
    </row>
    <row r="45" spans="1:19" x14ac:dyDescent="0.3">
      <c r="A45" s="87" t="s">
        <v>28</v>
      </c>
      <c r="B45" s="88"/>
      <c r="C45" s="88"/>
      <c r="D45" s="89">
        <f>MIN(D8:D42)</f>
        <v>-9.2600000000000002E-2</v>
      </c>
      <c r="E45" s="88"/>
      <c r="F45" s="89">
        <f>MIN(F8:F42)</f>
        <v>0</v>
      </c>
      <c r="G45" s="88"/>
      <c r="H45" s="89">
        <f>MIN(H8:H42)</f>
        <v>-41.846600000000002</v>
      </c>
      <c r="I45" s="88"/>
      <c r="J45" s="89">
        <f>MIN(J8:J42)</f>
        <v>0</v>
      </c>
      <c r="K45" s="88"/>
      <c r="L45" s="89">
        <f>MIN(L8:L42)</f>
        <v>0</v>
      </c>
      <c r="M45" s="88"/>
      <c r="N45" s="89">
        <f>MIN(N8:N42)</f>
        <v>-12.403700000000001</v>
      </c>
      <c r="O45" s="88"/>
      <c r="P45" s="89">
        <f>MIN(P8:P42)</f>
        <v>-7.5494000000000003</v>
      </c>
      <c r="Q45" s="88"/>
      <c r="R45" s="89">
        <f>MIN(R8:R42)</f>
        <v>-23.724699999999999</v>
      </c>
      <c r="S45" s="90"/>
    </row>
    <row r="46" spans="1:19" ht="15" thickBot="1" x14ac:dyDescent="0.35">
      <c r="A46" s="91" t="s">
        <v>29</v>
      </c>
      <c r="B46" s="92"/>
      <c r="C46" s="92"/>
      <c r="D46" s="93">
        <f>MAX(D8:D42)</f>
        <v>13.440899999999999</v>
      </c>
      <c r="E46" s="92"/>
      <c r="F46" s="93">
        <f>MAX(F8:F42)</f>
        <v>22.417200000000001</v>
      </c>
      <c r="G46" s="92"/>
      <c r="H46" s="93">
        <f>MAX(H8:H42)</f>
        <v>21.822399999999998</v>
      </c>
      <c r="I46" s="92"/>
      <c r="J46" s="93">
        <f>MAX(J8:J42)</f>
        <v>16.082899999999999</v>
      </c>
      <c r="K46" s="92"/>
      <c r="L46" s="93">
        <f>MAX(L8:L42)</f>
        <v>17.45</v>
      </c>
      <c r="M46" s="92"/>
      <c r="N46" s="93">
        <f>MAX(N8:N42)</f>
        <v>12.057700000000001</v>
      </c>
      <c r="O46" s="92"/>
      <c r="P46" s="93">
        <f>MAX(P8:P42)</f>
        <v>10.3284</v>
      </c>
      <c r="Q46" s="92"/>
      <c r="R46" s="93">
        <f>MAX(R8:R42)</f>
        <v>12.514699999999999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44326</v>
      </c>
      <c r="C8" s="65">
        <f>VLOOKUP($A8,'Return Data'!$B$7:$R$2843,4,0)</f>
        <v>24.375900000000001</v>
      </c>
      <c r="D8" s="65">
        <f>VLOOKUP($A8,'Return Data'!$B$7:$R$2843,9,0)</f>
        <v>6.4790000000000001</v>
      </c>
      <c r="E8" s="66">
        <f>RANK(D8,D$8:D$42,0)</f>
        <v>22</v>
      </c>
      <c r="F8" s="65">
        <f>VLOOKUP($A8,'Return Data'!$B$7:$R$2843,10,0)</f>
        <v>13.1515</v>
      </c>
      <c r="G8" s="66">
        <f>RANK(F8,F$8:F$42,0)</f>
        <v>2</v>
      </c>
      <c r="H8" s="65">
        <f>VLOOKUP($A8,'Return Data'!$B$7:$R$2843,11,0)</f>
        <v>14.5138</v>
      </c>
      <c r="I8" s="66">
        <f>RANK(H8,H$8:H$42,0)</f>
        <v>2</v>
      </c>
      <c r="J8" s="65">
        <f>VLOOKUP($A8,'Return Data'!$B$7:$R$2843,12,0)</f>
        <v>10.6357</v>
      </c>
      <c r="K8" s="66">
        <f>RANK(J8,J$8:J$42,0)</f>
        <v>2</v>
      </c>
      <c r="L8" s="65">
        <f>VLOOKUP($A8,'Return Data'!$B$7:$R$2843,13,0)</f>
        <v>16.693300000000001</v>
      </c>
      <c r="M8" s="66">
        <f>RANK(L8,L$8:L$42,0)</f>
        <v>1</v>
      </c>
      <c r="N8" s="65">
        <f>VLOOKUP($A8,'Return Data'!$B$7:$R$2843,17,0)</f>
        <v>3.4962</v>
      </c>
      <c r="O8" s="66">
        <f>RANK(N8,N$8:N$42,0)</f>
        <v>23</v>
      </c>
      <c r="P8" s="65">
        <f>VLOOKUP($A8,'Return Data'!$B$7:$R$2843,14,0)</f>
        <v>3.5148999999999999</v>
      </c>
      <c r="Q8" s="66">
        <f>RANK(P8,P$8:P$42,0)</f>
        <v>23</v>
      </c>
      <c r="R8" s="65">
        <f>VLOOKUP($A8,'Return Data'!$B$7:$R$2843,16,0)</f>
        <v>7.6193</v>
      </c>
      <c r="S8" s="67">
        <f t="shared" ref="S8:S42" si="0">RANK(R8,R$8:R$42,0)</f>
        <v>22</v>
      </c>
    </row>
    <row r="9" spans="1:19" x14ac:dyDescent="0.3">
      <c r="A9" s="82" t="s">
        <v>1075</v>
      </c>
      <c r="B9" s="64">
        <f>VLOOKUP($A9,'Return Data'!$B$7:$R$2843,3,0)</f>
        <v>44326</v>
      </c>
      <c r="C9" s="65">
        <f>VLOOKUP($A9,'Return Data'!$B$7:$R$2843,4,0)</f>
        <v>1.3322000000000001</v>
      </c>
      <c r="D9" s="65"/>
      <c r="E9" s="66"/>
      <c r="F9" s="65"/>
      <c r="G9" s="66"/>
      <c r="H9" s="65"/>
      <c r="I9" s="66"/>
      <c r="J9" s="65"/>
      <c r="K9" s="66"/>
      <c r="L9" s="65"/>
      <c r="M9" s="66"/>
      <c r="N9" s="65"/>
      <c r="O9" s="66"/>
      <c r="P9" s="65"/>
      <c r="Q9" s="66"/>
      <c r="R9" s="65">
        <f>VLOOKUP($A9,'Return Data'!$B$7:$R$2843,16,0)</f>
        <v>-17.1172</v>
      </c>
      <c r="S9" s="67">
        <f t="shared" si="0"/>
        <v>34</v>
      </c>
    </row>
    <row r="10" spans="1:19" x14ac:dyDescent="0.3">
      <c r="A10" s="82" t="s">
        <v>1077</v>
      </c>
      <c r="B10" s="64">
        <f>VLOOKUP($A10,'Return Data'!$B$7:$R$2843,3,0)</f>
        <v>44326</v>
      </c>
      <c r="C10" s="65">
        <f>VLOOKUP($A10,'Return Data'!$B$7:$R$2843,4,0)</f>
        <v>21.3507</v>
      </c>
      <c r="D10" s="65">
        <f>VLOOKUP($A10,'Return Data'!$B$7:$R$2843,9,0)</f>
        <v>9.1029</v>
      </c>
      <c r="E10" s="66">
        <f t="shared" ref="E10:E42" si="1">RANK(D10,D$8:D$42,0)</f>
        <v>7</v>
      </c>
      <c r="F10" s="65">
        <f>VLOOKUP($A10,'Return Data'!$B$7:$R$2843,10,0)</f>
        <v>7.7702</v>
      </c>
      <c r="G10" s="66">
        <f t="shared" ref="G10:G42" si="2">RANK(F10,F$8:F$42,0)</f>
        <v>10</v>
      </c>
      <c r="H10" s="65">
        <f>VLOOKUP($A10,'Return Data'!$B$7:$R$2843,11,0)</f>
        <v>5.9389000000000003</v>
      </c>
      <c r="I10" s="66">
        <f t="shared" ref="I10:I42" si="3">RANK(H10,H$8:H$42,0)</f>
        <v>5</v>
      </c>
      <c r="J10" s="65">
        <f>VLOOKUP($A10,'Return Data'!$B$7:$R$2843,12,0)</f>
        <v>7.383</v>
      </c>
      <c r="K10" s="66">
        <f t="shared" ref="K10:K19" si="4">RANK(J10,J$8:J$42,0)</f>
        <v>6</v>
      </c>
      <c r="L10" s="65">
        <f>VLOOKUP($A10,'Return Data'!$B$7:$R$2843,13,0)</f>
        <v>9.0263000000000009</v>
      </c>
      <c r="M10" s="66">
        <f t="shared" ref="M10:M19" si="5">RANK(L10,L$8:L$42,0)</f>
        <v>7</v>
      </c>
      <c r="N10" s="65">
        <f>VLOOKUP($A10,'Return Data'!$B$7:$R$2843,17,0)</f>
        <v>8.1550999999999991</v>
      </c>
      <c r="O10" s="66">
        <f t="shared" ref="O10:O19" si="6">RANK(N10,N$8:N$42,0)</f>
        <v>17</v>
      </c>
      <c r="P10" s="65">
        <f>VLOOKUP($A10,'Return Data'!$B$7:$R$2843,14,0)</f>
        <v>8.0656999999999996</v>
      </c>
      <c r="Q10" s="66">
        <f t="shared" ref="Q10:Q19" si="7">RANK(P10,P$8:P$42,0)</f>
        <v>14</v>
      </c>
      <c r="R10" s="65">
        <f>VLOOKUP($A10,'Return Data'!$B$7:$R$2843,16,0)</f>
        <v>8.6692999999999998</v>
      </c>
      <c r="S10" s="67">
        <f t="shared" si="0"/>
        <v>7</v>
      </c>
    </row>
    <row r="11" spans="1:19" x14ac:dyDescent="0.3">
      <c r="A11" s="82" t="s">
        <v>1078</v>
      </c>
      <c r="B11" s="64">
        <f>VLOOKUP($A11,'Return Data'!$B$7:$R$2843,3,0)</f>
        <v>44326</v>
      </c>
      <c r="C11" s="65">
        <f>VLOOKUP($A11,'Return Data'!$B$7:$R$2843,4,0)</f>
        <v>15.0121</v>
      </c>
      <c r="D11" s="65">
        <f>VLOOKUP($A11,'Return Data'!$B$7:$R$2843,9,0)</f>
        <v>8.7388999999999992</v>
      </c>
      <c r="E11" s="66">
        <f t="shared" si="1"/>
        <v>10</v>
      </c>
      <c r="F11" s="65">
        <f>VLOOKUP($A11,'Return Data'!$B$7:$R$2843,10,0)</f>
        <v>6.3783000000000003</v>
      </c>
      <c r="G11" s="66">
        <f t="shared" si="2"/>
        <v>18</v>
      </c>
      <c r="H11" s="65">
        <f>VLOOKUP($A11,'Return Data'!$B$7:$R$2843,11,0)</f>
        <v>2.6166999999999998</v>
      </c>
      <c r="I11" s="66">
        <f t="shared" si="3"/>
        <v>17</v>
      </c>
      <c r="J11" s="65">
        <f>VLOOKUP($A11,'Return Data'!$B$7:$R$2843,12,0)</f>
        <v>3.5434999999999999</v>
      </c>
      <c r="K11" s="66">
        <f t="shared" si="4"/>
        <v>17</v>
      </c>
      <c r="L11" s="65">
        <f>VLOOKUP($A11,'Return Data'!$B$7:$R$2843,13,0)</f>
        <v>4.8228</v>
      </c>
      <c r="M11" s="66">
        <f t="shared" si="5"/>
        <v>21</v>
      </c>
      <c r="N11" s="65">
        <f>VLOOKUP($A11,'Return Data'!$B$7:$R$2843,17,0)</f>
        <v>2.0316999999999998</v>
      </c>
      <c r="O11" s="66">
        <f t="shared" si="6"/>
        <v>26</v>
      </c>
      <c r="P11" s="65">
        <f>VLOOKUP($A11,'Return Data'!$B$7:$R$2843,14,0)</f>
        <v>2.899</v>
      </c>
      <c r="Q11" s="66">
        <f t="shared" si="7"/>
        <v>25</v>
      </c>
      <c r="R11" s="65">
        <f>VLOOKUP($A11,'Return Data'!$B$7:$R$2843,16,0)</f>
        <v>5.8072999999999997</v>
      </c>
      <c r="S11" s="67">
        <f t="shared" si="0"/>
        <v>29</v>
      </c>
    </row>
    <row r="12" spans="1:19" x14ac:dyDescent="0.3">
      <c r="A12" s="82" t="s">
        <v>1081</v>
      </c>
      <c r="B12" s="64">
        <f>VLOOKUP($A12,'Return Data'!$B$7:$R$2843,3,0)</f>
        <v>44326</v>
      </c>
      <c r="C12" s="65">
        <f>VLOOKUP($A12,'Return Data'!$B$7:$R$2843,4,0)</f>
        <v>64.091300000000004</v>
      </c>
      <c r="D12" s="65">
        <f>VLOOKUP($A12,'Return Data'!$B$7:$R$2843,9,0)</f>
        <v>4.6181000000000001</v>
      </c>
      <c r="E12" s="66">
        <f t="shared" si="1"/>
        <v>31</v>
      </c>
      <c r="F12" s="65">
        <f>VLOOKUP($A12,'Return Data'!$B$7:$R$2843,10,0)</f>
        <v>6.5155000000000003</v>
      </c>
      <c r="G12" s="66">
        <f t="shared" si="2"/>
        <v>16</v>
      </c>
      <c r="H12" s="65">
        <f>VLOOKUP($A12,'Return Data'!$B$7:$R$2843,11,0)</f>
        <v>3.7686999999999999</v>
      </c>
      <c r="I12" s="66">
        <f t="shared" si="3"/>
        <v>10</v>
      </c>
      <c r="J12" s="65">
        <f>VLOOKUP($A12,'Return Data'!$B$7:$R$2843,12,0)</f>
        <v>4.5084</v>
      </c>
      <c r="K12" s="66">
        <f t="shared" si="4"/>
        <v>13</v>
      </c>
      <c r="L12" s="65">
        <f>VLOOKUP($A12,'Return Data'!$B$7:$R$2843,13,0)</f>
        <v>7.1741000000000001</v>
      </c>
      <c r="M12" s="66">
        <f t="shared" si="5"/>
        <v>13</v>
      </c>
      <c r="N12" s="65">
        <f>VLOOKUP($A12,'Return Data'!$B$7:$R$2843,17,0)</f>
        <v>5.5048000000000004</v>
      </c>
      <c r="O12" s="66">
        <f t="shared" si="6"/>
        <v>22</v>
      </c>
      <c r="P12" s="65">
        <f>VLOOKUP($A12,'Return Data'!$B$7:$R$2843,14,0)</f>
        <v>5.3243999999999998</v>
      </c>
      <c r="Q12" s="66">
        <f t="shared" si="7"/>
        <v>21</v>
      </c>
      <c r="R12" s="65">
        <f>VLOOKUP($A12,'Return Data'!$B$7:$R$2843,16,0)</f>
        <v>8.0318000000000005</v>
      </c>
      <c r="S12" s="67">
        <f t="shared" si="0"/>
        <v>14</v>
      </c>
    </row>
    <row r="13" spans="1:19" x14ac:dyDescent="0.3">
      <c r="A13" s="82" t="s">
        <v>1084</v>
      </c>
      <c r="B13" s="64">
        <f>VLOOKUP($A13,'Return Data'!$B$7:$R$2843,3,0)</f>
        <v>44326</v>
      </c>
      <c r="C13" s="65">
        <f>VLOOKUP($A13,'Return Data'!$B$7:$R$2843,4,0)</f>
        <v>23.3611</v>
      </c>
      <c r="D13" s="65">
        <f>VLOOKUP($A13,'Return Data'!$B$7:$R$2843,9,0)</f>
        <v>13.195</v>
      </c>
      <c r="E13" s="66">
        <f t="shared" si="1"/>
        <v>1</v>
      </c>
      <c r="F13" s="65">
        <f>VLOOKUP($A13,'Return Data'!$B$7:$R$2843,10,0)</f>
        <v>22.135000000000002</v>
      </c>
      <c r="G13" s="66">
        <f t="shared" si="2"/>
        <v>1</v>
      </c>
      <c r="H13" s="65">
        <f>VLOOKUP($A13,'Return Data'!$B$7:$R$2843,11,0)</f>
        <v>21.293900000000001</v>
      </c>
      <c r="I13" s="66">
        <f t="shared" si="3"/>
        <v>1</v>
      </c>
      <c r="J13" s="65">
        <f>VLOOKUP($A13,'Return Data'!$B$7:$R$2843,12,0)</f>
        <v>15.4734</v>
      </c>
      <c r="K13" s="66">
        <f t="shared" si="4"/>
        <v>1</v>
      </c>
      <c r="L13" s="65">
        <f>VLOOKUP($A13,'Return Data'!$B$7:$R$2843,13,0)</f>
        <v>11.1684</v>
      </c>
      <c r="M13" s="66">
        <f t="shared" si="5"/>
        <v>2</v>
      </c>
      <c r="N13" s="65">
        <f>VLOOKUP($A13,'Return Data'!$B$7:$R$2843,17,0)</f>
        <v>2.6253000000000002</v>
      </c>
      <c r="O13" s="66">
        <f t="shared" si="6"/>
        <v>24</v>
      </c>
      <c r="P13" s="65">
        <f>VLOOKUP($A13,'Return Data'!$B$7:$R$2843,14,0)</f>
        <v>4.1638000000000002</v>
      </c>
      <c r="Q13" s="66">
        <f t="shared" si="7"/>
        <v>22</v>
      </c>
      <c r="R13" s="65">
        <f>VLOOKUP($A13,'Return Data'!$B$7:$R$2843,16,0)</f>
        <v>7.7134</v>
      </c>
      <c r="S13" s="67">
        <f t="shared" si="0"/>
        <v>20</v>
      </c>
    </row>
    <row r="14" spans="1:19" x14ac:dyDescent="0.3">
      <c r="A14" s="82" t="s">
        <v>1086</v>
      </c>
      <c r="B14" s="64">
        <f>VLOOKUP($A14,'Return Data'!$B$7:$R$2843,3,0)</f>
        <v>44326</v>
      </c>
      <c r="C14" s="65">
        <f>VLOOKUP($A14,'Return Data'!$B$7:$R$2843,4,0)</f>
        <v>43.860999999999997</v>
      </c>
      <c r="D14" s="65">
        <f>VLOOKUP($A14,'Return Data'!$B$7:$R$2843,9,0)</f>
        <v>8.8249999999999993</v>
      </c>
      <c r="E14" s="66">
        <f t="shared" si="1"/>
        <v>9</v>
      </c>
      <c r="F14" s="65">
        <f>VLOOKUP($A14,'Return Data'!$B$7:$R$2843,10,0)</f>
        <v>8.1047999999999991</v>
      </c>
      <c r="G14" s="66">
        <f t="shared" si="2"/>
        <v>9</v>
      </c>
      <c r="H14" s="65">
        <f>VLOOKUP($A14,'Return Data'!$B$7:$R$2843,11,0)</f>
        <v>5.5403000000000002</v>
      </c>
      <c r="I14" s="66">
        <f t="shared" si="3"/>
        <v>6</v>
      </c>
      <c r="J14" s="65">
        <f>VLOOKUP($A14,'Return Data'!$B$7:$R$2843,12,0)</f>
        <v>7.6108000000000002</v>
      </c>
      <c r="K14" s="66">
        <f t="shared" si="4"/>
        <v>5</v>
      </c>
      <c r="L14" s="65">
        <f>VLOOKUP($A14,'Return Data'!$B$7:$R$2843,13,0)</f>
        <v>9.8253000000000004</v>
      </c>
      <c r="M14" s="66">
        <f t="shared" si="5"/>
        <v>6</v>
      </c>
      <c r="N14" s="65">
        <f>VLOOKUP($A14,'Return Data'!$B$7:$R$2843,17,0)</f>
        <v>8.9460999999999995</v>
      </c>
      <c r="O14" s="66">
        <f t="shared" si="6"/>
        <v>13</v>
      </c>
      <c r="P14" s="65">
        <f>VLOOKUP($A14,'Return Data'!$B$7:$R$2843,14,0)</f>
        <v>8.2786000000000008</v>
      </c>
      <c r="Q14" s="66">
        <f t="shared" si="7"/>
        <v>12</v>
      </c>
      <c r="R14" s="65">
        <f>VLOOKUP($A14,'Return Data'!$B$7:$R$2843,16,0)</f>
        <v>7.9748999999999999</v>
      </c>
      <c r="S14" s="67">
        <f t="shared" si="0"/>
        <v>15</v>
      </c>
    </row>
    <row r="15" spans="1:19" x14ac:dyDescent="0.3">
      <c r="A15" s="82" t="s">
        <v>1088</v>
      </c>
      <c r="B15" s="64">
        <f>VLOOKUP($A15,'Return Data'!$B$7:$R$2843,3,0)</f>
        <v>44326</v>
      </c>
      <c r="C15" s="65">
        <f>VLOOKUP($A15,'Return Data'!$B$7:$R$2843,4,0)</f>
        <v>34.343499999999999</v>
      </c>
      <c r="D15" s="65">
        <f>VLOOKUP($A15,'Return Data'!$B$7:$R$2843,9,0)</f>
        <v>8.8981999999999992</v>
      </c>
      <c r="E15" s="66">
        <f t="shared" si="1"/>
        <v>8</v>
      </c>
      <c r="F15" s="65">
        <f>VLOOKUP($A15,'Return Data'!$B$7:$R$2843,10,0)</f>
        <v>9.5608000000000004</v>
      </c>
      <c r="G15" s="66">
        <f t="shared" si="2"/>
        <v>6</v>
      </c>
      <c r="H15" s="65">
        <f>VLOOKUP($A15,'Return Data'!$B$7:$R$2843,11,0)</f>
        <v>6.1238999999999999</v>
      </c>
      <c r="I15" s="66">
        <f t="shared" si="3"/>
        <v>4</v>
      </c>
      <c r="J15" s="65">
        <f>VLOOKUP($A15,'Return Data'!$B$7:$R$2843,12,0)</f>
        <v>8.2499000000000002</v>
      </c>
      <c r="K15" s="66">
        <f t="shared" si="4"/>
        <v>4</v>
      </c>
      <c r="L15" s="65">
        <f>VLOOKUP($A15,'Return Data'!$B$7:$R$2843,13,0)</f>
        <v>10.8139</v>
      </c>
      <c r="M15" s="66">
        <f t="shared" si="5"/>
        <v>4</v>
      </c>
      <c r="N15" s="65">
        <f>VLOOKUP($A15,'Return Data'!$B$7:$R$2843,17,0)</f>
        <v>9.8439999999999994</v>
      </c>
      <c r="O15" s="66">
        <f t="shared" si="6"/>
        <v>7</v>
      </c>
      <c r="P15" s="65">
        <f>VLOOKUP($A15,'Return Data'!$B$7:$R$2843,14,0)</f>
        <v>8.4360999999999997</v>
      </c>
      <c r="Q15" s="66">
        <f t="shared" si="7"/>
        <v>9</v>
      </c>
      <c r="R15" s="65">
        <f>VLOOKUP($A15,'Return Data'!$B$7:$R$2843,16,0)</f>
        <v>7.6868999999999996</v>
      </c>
      <c r="S15" s="67">
        <f t="shared" si="0"/>
        <v>21</v>
      </c>
    </row>
    <row r="16" spans="1:19" x14ac:dyDescent="0.3">
      <c r="A16" s="82" t="s">
        <v>1091</v>
      </c>
      <c r="B16" s="64">
        <f>VLOOKUP($A16,'Return Data'!$B$7:$R$2843,3,0)</f>
        <v>44326</v>
      </c>
      <c r="C16" s="65">
        <f>VLOOKUP($A16,'Return Data'!$B$7:$R$2843,4,0)</f>
        <v>36.96</v>
      </c>
      <c r="D16" s="65">
        <f>VLOOKUP($A16,'Return Data'!$B$7:$R$2843,9,0)</f>
        <v>9.1529000000000007</v>
      </c>
      <c r="E16" s="66">
        <f t="shared" si="1"/>
        <v>6</v>
      </c>
      <c r="F16" s="65">
        <f>VLOOKUP($A16,'Return Data'!$B$7:$R$2843,10,0)</f>
        <v>5.8990999999999998</v>
      </c>
      <c r="G16" s="66">
        <f t="shared" si="2"/>
        <v>20</v>
      </c>
      <c r="H16" s="65">
        <f>VLOOKUP($A16,'Return Data'!$B$7:$R$2843,11,0)</f>
        <v>2.6192000000000002</v>
      </c>
      <c r="I16" s="66">
        <f t="shared" si="3"/>
        <v>16</v>
      </c>
      <c r="J16" s="65">
        <f>VLOOKUP($A16,'Return Data'!$B$7:$R$2843,12,0)</f>
        <v>3.7092000000000001</v>
      </c>
      <c r="K16" s="66">
        <f t="shared" si="4"/>
        <v>15</v>
      </c>
      <c r="L16" s="65">
        <f>VLOOKUP($A16,'Return Data'!$B$7:$R$2843,13,0)</f>
        <v>5.7944000000000004</v>
      </c>
      <c r="M16" s="66">
        <f t="shared" si="5"/>
        <v>15</v>
      </c>
      <c r="N16" s="65">
        <f>VLOOKUP($A16,'Return Data'!$B$7:$R$2843,17,0)</f>
        <v>8.7334999999999994</v>
      </c>
      <c r="O16" s="66">
        <f t="shared" si="6"/>
        <v>14</v>
      </c>
      <c r="P16" s="65">
        <f>VLOOKUP($A16,'Return Data'!$B$7:$R$2843,14,0)</f>
        <v>8.4013000000000009</v>
      </c>
      <c r="Q16" s="66">
        <f t="shared" si="7"/>
        <v>10</v>
      </c>
      <c r="R16" s="65">
        <f>VLOOKUP($A16,'Return Data'!$B$7:$R$2843,16,0)</f>
        <v>7.5975000000000001</v>
      </c>
      <c r="S16" s="67">
        <f t="shared" si="0"/>
        <v>23</v>
      </c>
    </row>
    <row r="17" spans="1:19" x14ac:dyDescent="0.3">
      <c r="A17" s="82" t="s">
        <v>1094</v>
      </c>
      <c r="B17" s="64">
        <f>VLOOKUP($A17,'Return Data'!$B$7:$R$2843,3,0)</f>
        <v>44326</v>
      </c>
      <c r="C17" s="65">
        <f>VLOOKUP($A17,'Return Data'!$B$7:$R$2843,4,0)</f>
        <v>17.533799999999999</v>
      </c>
      <c r="D17" s="65">
        <f>VLOOKUP($A17,'Return Data'!$B$7:$R$2843,9,0)</f>
        <v>7.3517000000000001</v>
      </c>
      <c r="E17" s="66">
        <f t="shared" si="1"/>
        <v>17</v>
      </c>
      <c r="F17" s="65">
        <f>VLOOKUP($A17,'Return Data'!$B$7:$R$2843,10,0)</f>
        <v>7.0664999999999996</v>
      </c>
      <c r="G17" s="66">
        <f t="shared" si="2"/>
        <v>13</v>
      </c>
      <c r="H17" s="65">
        <f>VLOOKUP($A17,'Return Data'!$B$7:$R$2843,11,0)</f>
        <v>3.9350999999999998</v>
      </c>
      <c r="I17" s="66">
        <f t="shared" si="3"/>
        <v>9</v>
      </c>
      <c r="J17" s="65">
        <f>VLOOKUP($A17,'Return Data'!$B$7:$R$2843,12,0)</f>
        <v>7.1189</v>
      </c>
      <c r="K17" s="66">
        <f t="shared" si="4"/>
        <v>7</v>
      </c>
      <c r="L17" s="65">
        <f>VLOOKUP($A17,'Return Data'!$B$7:$R$2843,13,0)</f>
        <v>10.107799999999999</v>
      </c>
      <c r="M17" s="66">
        <f t="shared" si="5"/>
        <v>5</v>
      </c>
      <c r="N17" s="65">
        <f>VLOOKUP($A17,'Return Data'!$B$7:$R$2843,17,0)</f>
        <v>7.0221999999999998</v>
      </c>
      <c r="O17" s="66">
        <f t="shared" si="6"/>
        <v>20</v>
      </c>
      <c r="P17" s="65">
        <f>VLOOKUP($A17,'Return Data'!$B$7:$R$2843,14,0)</f>
        <v>6.8197000000000001</v>
      </c>
      <c r="Q17" s="66">
        <f t="shared" si="7"/>
        <v>19</v>
      </c>
      <c r="R17" s="65">
        <f>VLOOKUP($A17,'Return Data'!$B$7:$R$2843,16,0)</f>
        <v>8.1793999999999993</v>
      </c>
      <c r="S17" s="67">
        <f t="shared" si="0"/>
        <v>10</v>
      </c>
    </row>
    <row r="18" spans="1:19" x14ac:dyDescent="0.3">
      <c r="A18" s="82" t="s">
        <v>1097</v>
      </c>
      <c r="B18" s="64">
        <f>VLOOKUP($A18,'Return Data'!$B$7:$R$2843,3,0)</f>
        <v>44326</v>
      </c>
      <c r="C18" s="65">
        <f>VLOOKUP($A18,'Return Data'!$B$7:$R$2843,4,0)</f>
        <v>15.940799999999999</v>
      </c>
      <c r="D18" s="65">
        <f>VLOOKUP($A18,'Return Data'!$B$7:$R$2843,9,0)</f>
        <v>7.0216000000000003</v>
      </c>
      <c r="E18" s="66">
        <f t="shared" si="1"/>
        <v>18</v>
      </c>
      <c r="F18" s="65">
        <f>VLOOKUP($A18,'Return Data'!$B$7:$R$2843,10,0)</f>
        <v>7.6578999999999997</v>
      </c>
      <c r="G18" s="66">
        <f t="shared" si="2"/>
        <v>11</v>
      </c>
      <c r="H18" s="65">
        <f>VLOOKUP($A18,'Return Data'!$B$7:$R$2843,11,0)</f>
        <v>6.5894000000000004</v>
      </c>
      <c r="I18" s="66">
        <f t="shared" si="3"/>
        <v>3</v>
      </c>
      <c r="J18" s="65">
        <f>VLOOKUP($A18,'Return Data'!$B$7:$R$2843,12,0)</f>
        <v>8.9372000000000007</v>
      </c>
      <c r="K18" s="66">
        <f t="shared" si="4"/>
        <v>3</v>
      </c>
      <c r="L18" s="65">
        <f>VLOOKUP($A18,'Return Data'!$B$7:$R$2843,13,0)</f>
        <v>11.036099999999999</v>
      </c>
      <c r="M18" s="66">
        <f t="shared" si="5"/>
        <v>3</v>
      </c>
      <c r="N18" s="65">
        <f>VLOOKUP($A18,'Return Data'!$B$7:$R$2843,17,0)</f>
        <v>8.5227000000000004</v>
      </c>
      <c r="O18" s="66">
        <f t="shared" si="6"/>
        <v>15</v>
      </c>
      <c r="P18" s="65">
        <f>VLOOKUP($A18,'Return Data'!$B$7:$R$2843,14,0)</f>
        <v>7.3141999999999996</v>
      </c>
      <c r="Q18" s="66">
        <f t="shared" si="7"/>
        <v>18</v>
      </c>
      <c r="R18" s="65">
        <f>VLOOKUP($A18,'Return Data'!$B$7:$R$2843,16,0)</f>
        <v>7.7188999999999997</v>
      </c>
      <c r="S18" s="67">
        <f t="shared" si="0"/>
        <v>19</v>
      </c>
    </row>
    <row r="19" spans="1:19" x14ac:dyDescent="0.3">
      <c r="A19" s="82" t="s">
        <v>1098</v>
      </c>
      <c r="B19" s="64">
        <f>VLOOKUP($A19,'Return Data'!$B$7:$R$2843,3,0)</f>
        <v>44326</v>
      </c>
      <c r="C19" s="65">
        <f>VLOOKUP($A19,'Return Data'!$B$7:$R$2843,4,0)</f>
        <v>10.771599999999999</v>
      </c>
      <c r="D19" s="65">
        <f>VLOOKUP($A19,'Return Data'!$B$7:$R$2843,9,0)</f>
        <v>5.3254000000000001</v>
      </c>
      <c r="E19" s="66">
        <f t="shared" si="1"/>
        <v>25</v>
      </c>
      <c r="F19" s="65">
        <f>VLOOKUP($A19,'Return Data'!$B$7:$R$2843,10,0)</f>
        <v>5.5450999999999997</v>
      </c>
      <c r="G19" s="66">
        <f t="shared" si="2"/>
        <v>23</v>
      </c>
      <c r="H19" s="65">
        <f>VLOOKUP($A19,'Return Data'!$B$7:$R$2843,11,0)</f>
        <v>4.9603999999999999</v>
      </c>
      <c r="I19" s="66">
        <f t="shared" si="3"/>
        <v>7</v>
      </c>
      <c r="J19" s="65">
        <f>VLOOKUP($A19,'Return Data'!$B$7:$R$2843,12,0)</f>
        <v>3.3212999999999999</v>
      </c>
      <c r="K19" s="66">
        <f t="shared" si="4"/>
        <v>20</v>
      </c>
      <c r="L19" s="65">
        <f>VLOOKUP($A19,'Return Data'!$B$7:$R$2843,13,0)</f>
        <v>3.3538999999999999</v>
      </c>
      <c r="M19" s="66">
        <f t="shared" si="5"/>
        <v>29</v>
      </c>
      <c r="N19" s="65">
        <f>VLOOKUP($A19,'Return Data'!$B$7:$R$2843,17,0)</f>
        <v>-12.9846</v>
      </c>
      <c r="O19" s="66">
        <f t="shared" si="6"/>
        <v>30</v>
      </c>
      <c r="P19" s="65">
        <f>VLOOKUP($A19,'Return Data'!$B$7:$R$2843,14,0)</f>
        <v>-8.2637999999999998</v>
      </c>
      <c r="Q19" s="66">
        <f t="shared" si="7"/>
        <v>29</v>
      </c>
      <c r="R19" s="65">
        <f>VLOOKUP($A19,'Return Data'!$B$7:$R$2843,16,0)</f>
        <v>1.0867</v>
      </c>
      <c r="S19" s="67">
        <f t="shared" si="0"/>
        <v>30</v>
      </c>
    </row>
    <row r="20" spans="1:19" x14ac:dyDescent="0.3">
      <c r="A20" s="82" t="s">
        <v>1100</v>
      </c>
      <c r="B20" s="64">
        <f>VLOOKUP($A20,'Return Data'!$B$7:$R$2843,3,0)</f>
        <v>44326</v>
      </c>
      <c r="C20" s="65">
        <f>VLOOKUP($A20,'Return Data'!$B$7:$R$2843,4,0)</f>
        <v>4.2099999999999999E-2</v>
      </c>
      <c r="D20" s="65">
        <f>VLOOKUP($A20,'Return Data'!$B$7:$R$2843,9,0)</f>
        <v>11.2942</v>
      </c>
      <c r="E20" s="66">
        <f t="shared" si="1"/>
        <v>3</v>
      </c>
      <c r="F20" s="65">
        <f>VLOOKUP($A20,'Return Data'!$B$7:$R$2843,10,0)</f>
        <v>11.003</v>
      </c>
      <c r="G20" s="66">
        <f t="shared" si="2"/>
        <v>5</v>
      </c>
      <c r="H20" s="65">
        <f>VLOOKUP($A20,'Return Data'!$B$7:$R$2843,11,0)</f>
        <v>-41.7746</v>
      </c>
      <c r="I20" s="66">
        <f t="shared" si="3"/>
        <v>34</v>
      </c>
      <c r="J20" s="65"/>
      <c r="K20" s="66"/>
      <c r="L20" s="65"/>
      <c r="M20" s="66"/>
      <c r="N20" s="65"/>
      <c r="O20" s="66"/>
      <c r="P20" s="65"/>
      <c r="Q20" s="66"/>
      <c r="R20" s="65">
        <f>VLOOKUP($A20,'Return Data'!$B$7:$R$2843,16,0)</f>
        <v>-15.939500000000001</v>
      </c>
      <c r="S20" s="67">
        <f t="shared" si="0"/>
        <v>33</v>
      </c>
    </row>
    <row r="21" spans="1:19" x14ac:dyDescent="0.3">
      <c r="A21" s="82" t="s">
        <v>1105</v>
      </c>
      <c r="B21" s="64">
        <f>VLOOKUP($A21,'Return Data'!$B$7:$R$2843,3,0)</f>
        <v>44326</v>
      </c>
      <c r="C21" s="65">
        <f>VLOOKUP($A21,'Return Data'!$B$7:$R$2843,4,0)</f>
        <v>39.605800000000002</v>
      </c>
      <c r="D21" s="65">
        <f>VLOOKUP($A21,'Return Data'!$B$7:$R$2843,9,0)</f>
        <v>6.7481999999999998</v>
      </c>
      <c r="E21" s="66">
        <f t="shared" si="1"/>
        <v>19</v>
      </c>
      <c r="F21" s="65">
        <f>VLOOKUP($A21,'Return Data'!$B$7:$R$2843,10,0)</f>
        <v>6.0631000000000004</v>
      </c>
      <c r="G21" s="66">
        <f t="shared" si="2"/>
        <v>19</v>
      </c>
      <c r="H21" s="65">
        <f>VLOOKUP($A21,'Return Data'!$B$7:$R$2843,11,0)</f>
        <v>3.6097999999999999</v>
      </c>
      <c r="I21" s="66">
        <f t="shared" si="3"/>
        <v>11</v>
      </c>
      <c r="J21" s="65">
        <f>VLOOKUP($A21,'Return Data'!$B$7:$R$2843,12,0)</f>
        <v>6.5010000000000003</v>
      </c>
      <c r="K21" s="66">
        <f>RANK(J21,J$8:J$42,0)</f>
        <v>8</v>
      </c>
      <c r="L21" s="65">
        <f>VLOOKUP($A21,'Return Data'!$B$7:$R$2843,13,0)</f>
        <v>8.7354000000000003</v>
      </c>
      <c r="M21" s="66">
        <f>RANK(L21,L$8:L$42,0)</f>
        <v>9</v>
      </c>
      <c r="N21" s="65">
        <f>VLOOKUP($A21,'Return Data'!$B$7:$R$2843,17,0)</f>
        <v>10.514900000000001</v>
      </c>
      <c r="O21" s="66">
        <f>RANK(N21,N$8:N$42,0)</f>
        <v>3</v>
      </c>
      <c r="P21" s="65">
        <f>VLOOKUP($A21,'Return Data'!$B$7:$R$2843,14,0)</f>
        <v>9.4977</v>
      </c>
      <c r="Q21" s="66">
        <f>RANK(P21,P$8:P$42,0)</f>
        <v>3</v>
      </c>
      <c r="R21" s="65">
        <f>VLOOKUP($A21,'Return Data'!$B$7:$R$2843,16,0)</f>
        <v>8.1714000000000002</v>
      </c>
      <c r="S21" s="67">
        <f t="shared" si="0"/>
        <v>11</v>
      </c>
    </row>
    <row r="22" spans="1:19" x14ac:dyDescent="0.3">
      <c r="A22" s="82" t="s">
        <v>1106</v>
      </c>
      <c r="B22" s="64">
        <f>VLOOKUP($A22,'Return Data'!$B$7:$R$2843,3,0)</f>
        <v>44326</v>
      </c>
      <c r="C22" s="65">
        <f>VLOOKUP($A22,'Return Data'!$B$7:$R$2843,4,0)</f>
        <v>58.182899999999997</v>
      </c>
      <c r="D22" s="65">
        <f>VLOOKUP($A22,'Return Data'!$B$7:$R$2843,9,0)</f>
        <v>6.6752000000000002</v>
      </c>
      <c r="E22" s="66">
        <f t="shared" si="1"/>
        <v>20</v>
      </c>
      <c r="F22" s="65">
        <f>VLOOKUP($A22,'Return Data'!$B$7:$R$2843,10,0)</f>
        <v>5.0967000000000002</v>
      </c>
      <c r="G22" s="66">
        <f t="shared" si="2"/>
        <v>27</v>
      </c>
      <c r="H22" s="65">
        <f>VLOOKUP($A22,'Return Data'!$B$7:$R$2843,11,0)</f>
        <v>1.7405999999999999</v>
      </c>
      <c r="I22" s="66">
        <f t="shared" si="3"/>
        <v>23</v>
      </c>
      <c r="J22" s="65">
        <f>VLOOKUP($A22,'Return Data'!$B$7:$R$2843,12,0)</f>
        <v>2.7122000000000002</v>
      </c>
      <c r="K22" s="66">
        <f>RANK(J22,J$8:J$42,0)</f>
        <v>22</v>
      </c>
      <c r="L22" s="65">
        <f>VLOOKUP($A22,'Return Data'!$B$7:$R$2843,13,0)</f>
        <v>5.4717000000000002</v>
      </c>
      <c r="M22" s="66">
        <f>RANK(L22,L$8:L$42,0)</f>
        <v>18</v>
      </c>
      <c r="N22" s="65">
        <f>VLOOKUP($A22,'Return Data'!$B$7:$R$2843,17,0)</f>
        <v>6.2062999999999997</v>
      </c>
      <c r="O22" s="66">
        <f>RANK(N22,N$8:N$42,0)</f>
        <v>21</v>
      </c>
      <c r="P22" s="65">
        <f>VLOOKUP($A22,'Return Data'!$B$7:$R$2843,14,0)</f>
        <v>6.1496000000000004</v>
      </c>
      <c r="Q22" s="66">
        <f>RANK(P22,P$8:P$42,0)</f>
        <v>20</v>
      </c>
      <c r="R22" s="65">
        <f>VLOOKUP($A22,'Return Data'!$B$7:$R$2843,16,0)</f>
        <v>7.8132000000000001</v>
      </c>
      <c r="S22" s="67">
        <f t="shared" si="0"/>
        <v>17</v>
      </c>
    </row>
    <row r="23" spans="1:19" x14ac:dyDescent="0.3">
      <c r="A23" s="82" t="s">
        <v>1110</v>
      </c>
      <c r="B23" s="64">
        <f>VLOOKUP($A23,'Return Data'!$B$7:$R$2843,3,0)</f>
        <v>44326</v>
      </c>
      <c r="C23" s="65">
        <f>VLOOKUP($A23,'Return Data'!$B$7:$R$2843,4,0)</f>
        <v>28.5182</v>
      </c>
      <c r="D23" s="65">
        <f>VLOOKUP($A23,'Return Data'!$B$7:$R$2843,9,0)</f>
        <v>8.5250000000000004</v>
      </c>
      <c r="E23" s="66">
        <f t="shared" si="1"/>
        <v>11</v>
      </c>
      <c r="F23" s="65">
        <f>VLOOKUP($A23,'Return Data'!$B$7:$R$2843,10,0)</f>
        <v>8.234</v>
      </c>
      <c r="G23" s="66">
        <f t="shared" si="2"/>
        <v>8</v>
      </c>
      <c r="H23" s="65">
        <f>VLOOKUP($A23,'Return Data'!$B$7:$R$2843,11,0)</f>
        <v>4.6205999999999996</v>
      </c>
      <c r="I23" s="66">
        <f t="shared" si="3"/>
        <v>8</v>
      </c>
      <c r="J23" s="65">
        <f>VLOOKUP($A23,'Return Data'!$B$7:$R$2843,12,0)</f>
        <v>5.8632999999999997</v>
      </c>
      <c r="K23" s="66">
        <f>RANK(J23,J$8:J$42,0)</f>
        <v>9</v>
      </c>
      <c r="L23" s="65">
        <f>VLOOKUP($A23,'Return Data'!$B$7:$R$2843,13,0)</f>
        <v>8.8295999999999992</v>
      </c>
      <c r="M23" s="66">
        <f>RANK(L23,L$8:L$42,0)</f>
        <v>8</v>
      </c>
      <c r="N23" s="65">
        <f>VLOOKUP($A23,'Return Data'!$B$7:$R$2843,17,0)</f>
        <v>0.41049999999999998</v>
      </c>
      <c r="O23" s="66">
        <f>RANK(N23,N$8:N$42,0)</f>
        <v>27</v>
      </c>
      <c r="P23" s="65">
        <f>VLOOKUP($A23,'Return Data'!$B$7:$R$2843,14,0)</f>
        <v>2.0969000000000002</v>
      </c>
      <c r="Q23" s="66">
        <f>RANK(P23,P$8:P$42,0)</f>
        <v>27</v>
      </c>
      <c r="R23" s="65">
        <f>VLOOKUP($A23,'Return Data'!$B$7:$R$2843,16,0)</f>
        <v>5.8392999999999997</v>
      </c>
      <c r="S23" s="67">
        <f t="shared" si="0"/>
        <v>27</v>
      </c>
    </row>
    <row r="24" spans="1:19" x14ac:dyDescent="0.3">
      <c r="A24" s="82" t="s">
        <v>1111</v>
      </c>
      <c r="B24" s="64">
        <f>VLOOKUP($A24,'Return Data'!$B$7:$R$2843,3,0)</f>
        <v>44326</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-23.726500000000001</v>
      </c>
      <c r="S24" s="67">
        <f t="shared" si="0"/>
        <v>35</v>
      </c>
    </row>
    <row r="25" spans="1:19" x14ac:dyDescent="0.3">
      <c r="A25" s="82" t="s">
        <v>1115</v>
      </c>
      <c r="B25" s="64">
        <f>VLOOKUP($A25,'Return Data'!$B$7:$R$2843,3,0)</f>
        <v>44326</v>
      </c>
      <c r="C25" s="65">
        <f>VLOOKUP($A25,'Return Data'!$B$7:$R$2843,4,0)</f>
        <v>8.3000000000000004E-2</v>
      </c>
      <c r="D25" s="65">
        <f>VLOOKUP($A25,'Return Data'!$B$7:$R$2843,9,0)</f>
        <v>11.459099999999999</v>
      </c>
      <c r="E25" s="66">
        <f t="shared" si="1"/>
        <v>2</v>
      </c>
      <c r="F25" s="65">
        <f>VLOOKUP($A25,'Return Data'!$B$7:$R$2843,10,0)</f>
        <v>11.688499999999999</v>
      </c>
      <c r="G25" s="66">
        <f t="shared" si="2"/>
        <v>3</v>
      </c>
      <c r="H25" s="65">
        <f>VLOOKUP($A25,'Return Data'!$B$7:$R$2843,11,0)</f>
        <v>-41.335900000000002</v>
      </c>
      <c r="I25" s="66">
        <f t="shared" si="3"/>
        <v>33</v>
      </c>
      <c r="J25" s="65"/>
      <c r="K25" s="66"/>
      <c r="L25" s="65"/>
      <c r="M25" s="66"/>
      <c r="N25" s="65"/>
      <c r="O25" s="66"/>
      <c r="P25" s="65"/>
      <c r="Q25" s="66"/>
      <c r="R25" s="65">
        <f>VLOOKUP($A25,'Return Data'!$B$7:$R$2843,16,0)</f>
        <v>-12.658899999999999</v>
      </c>
      <c r="S25" s="67">
        <f t="shared" si="0"/>
        <v>31</v>
      </c>
    </row>
    <row r="26" spans="1:19" x14ac:dyDescent="0.3">
      <c r="A26" s="82" t="s">
        <v>1117</v>
      </c>
      <c r="B26" s="64">
        <f>VLOOKUP($A26,'Return Data'!$B$7:$R$2843,3,0)</f>
        <v>44326</v>
      </c>
      <c r="C26" s="65">
        <f>VLOOKUP($A26,'Return Data'!$B$7:$R$2843,4,0)</f>
        <v>14.1249</v>
      </c>
      <c r="D26" s="65">
        <f>VLOOKUP($A26,'Return Data'!$B$7:$R$2843,9,0)</f>
        <v>5.1993999999999998</v>
      </c>
      <c r="E26" s="66">
        <f t="shared" si="1"/>
        <v>26</v>
      </c>
      <c r="F26" s="65">
        <f>VLOOKUP($A26,'Return Data'!$B$7:$R$2843,10,0)</f>
        <v>4.4702000000000002</v>
      </c>
      <c r="G26" s="66">
        <f t="shared" si="2"/>
        <v>29</v>
      </c>
      <c r="H26" s="65">
        <f>VLOOKUP($A26,'Return Data'!$B$7:$R$2843,11,0)</f>
        <v>2.4420000000000002</v>
      </c>
      <c r="I26" s="66">
        <f t="shared" si="3"/>
        <v>18</v>
      </c>
      <c r="J26" s="65">
        <f>VLOOKUP($A26,'Return Data'!$B$7:$R$2843,12,0)</f>
        <v>4.1657999999999999</v>
      </c>
      <c r="K26" s="66">
        <f t="shared" ref="K26:K38" si="8">RANK(J26,J$8:J$42,0)</f>
        <v>14</v>
      </c>
      <c r="L26" s="65">
        <f>VLOOKUP($A26,'Return Data'!$B$7:$R$2843,13,0)</f>
        <v>2.2339000000000002</v>
      </c>
      <c r="M26" s="66">
        <f t="shared" ref="M26:M38" si="9">RANK(L26,L$8:L$42,0)</f>
        <v>30</v>
      </c>
      <c r="N26" s="65">
        <f>VLOOKUP($A26,'Return Data'!$B$7:$R$2843,17,0)</f>
        <v>2.2099000000000002</v>
      </c>
      <c r="O26" s="66">
        <f t="shared" ref="O26:O38" si="10">RANK(N26,N$8:N$42,0)</f>
        <v>25</v>
      </c>
      <c r="P26" s="65">
        <f>VLOOKUP($A26,'Return Data'!$B$7:$R$2843,14,0)</f>
        <v>3.3816000000000002</v>
      </c>
      <c r="Q26" s="66">
        <f t="shared" ref="Q26:Q38" si="11">RANK(P26,P$8:P$42,0)</f>
        <v>24</v>
      </c>
      <c r="R26" s="65">
        <f>VLOOKUP($A26,'Return Data'!$B$7:$R$2843,16,0)</f>
        <v>5.8101000000000003</v>
      </c>
      <c r="S26" s="67">
        <f t="shared" si="0"/>
        <v>28</v>
      </c>
    </row>
    <row r="27" spans="1:19" x14ac:dyDescent="0.3">
      <c r="A27" s="82" t="s">
        <v>1120</v>
      </c>
      <c r="B27" s="64">
        <f>VLOOKUP($A27,'Return Data'!$B$7:$R$2843,3,0)</f>
        <v>44326</v>
      </c>
      <c r="C27" s="65">
        <f>VLOOKUP($A27,'Return Data'!$B$7:$R$2843,4,0)</f>
        <v>98.754900000000006</v>
      </c>
      <c r="D27" s="65">
        <f>VLOOKUP($A27,'Return Data'!$B$7:$R$2843,9,0)</f>
        <v>7.6839000000000004</v>
      </c>
      <c r="E27" s="66">
        <f t="shared" si="1"/>
        <v>16</v>
      </c>
      <c r="F27" s="65">
        <f>VLOOKUP($A27,'Return Data'!$B$7:$R$2843,10,0)</f>
        <v>9.0192999999999994</v>
      </c>
      <c r="G27" s="66">
        <f t="shared" si="2"/>
        <v>7</v>
      </c>
      <c r="H27" s="65">
        <f>VLOOKUP($A27,'Return Data'!$B$7:$R$2843,11,0)</f>
        <v>3.3208000000000002</v>
      </c>
      <c r="I27" s="66">
        <f t="shared" si="3"/>
        <v>12</v>
      </c>
      <c r="J27" s="65">
        <f>VLOOKUP($A27,'Return Data'!$B$7:$R$2843,12,0)</f>
        <v>4.6493000000000002</v>
      </c>
      <c r="K27" s="66">
        <f t="shared" si="8"/>
        <v>11</v>
      </c>
      <c r="L27" s="65">
        <f>VLOOKUP($A27,'Return Data'!$B$7:$R$2843,13,0)</f>
        <v>7.7949999999999999</v>
      </c>
      <c r="M27" s="66">
        <f t="shared" si="9"/>
        <v>11</v>
      </c>
      <c r="N27" s="65">
        <f>VLOOKUP($A27,'Return Data'!$B$7:$R$2843,17,0)</f>
        <v>10.324999999999999</v>
      </c>
      <c r="O27" s="66">
        <f t="shared" si="10"/>
        <v>4</v>
      </c>
      <c r="P27" s="65">
        <f>VLOOKUP($A27,'Return Data'!$B$7:$R$2843,14,0)</f>
        <v>9.5053000000000001</v>
      </c>
      <c r="Q27" s="66">
        <f t="shared" si="11"/>
        <v>2</v>
      </c>
      <c r="R27" s="65">
        <f>VLOOKUP($A27,'Return Data'!$B$7:$R$2843,16,0)</f>
        <v>9.3694000000000006</v>
      </c>
      <c r="S27" s="67">
        <f t="shared" si="0"/>
        <v>2</v>
      </c>
    </row>
    <row r="28" spans="1:19" x14ac:dyDescent="0.3">
      <c r="A28" s="82" t="s">
        <v>1123</v>
      </c>
      <c r="B28" s="64">
        <f>VLOOKUP($A28,'Return Data'!$B$7:$R$2843,3,0)</f>
        <v>44326</v>
      </c>
      <c r="C28" s="65">
        <f>VLOOKUP($A28,'Return Data'!$B$7:$R$2843,4,0)</f>
        <v>45.666800000000002</v>
      </c>
      <c r="D28" s="65">
        <f>VLOOKUP($A28,'Return Data'!$B$7:$R$2843,9,0)</f>
        <v>7.8251999999999997</v>
      </c>
      <c r="E28" s="66">
        <f t="shared" si="1"/>
        <v>15</v>
      </c>
      <c r="F28" s="65">
        <f>VLOOKUP($A28,'Return Data'!$B$7:$R$2843,10,0)</f>
        <v>6.7587999999999999</v>
      </c>
      <c r="G28" s="66">
        <f t="shared" si="2"/>
        <v>14</v>
      </c>
      <c r="H28" s="65">
        <f>VLOOKUP($A28,'Return Data'!$B$7:$R$2843,11,0)</f>
        <v>2.2675999999999998</v>
      </c>
      <c r="I28" s="66">
        <f t="shared" si="3"/>
        <v>20</v>
      </c>
      <c r="J28" s="65">
        <f>VLOOKUP($A28,'Return Data'!$B$7:$R$2843,12,0)</f>
        <v>3.2342</v>
      </c>
      <c r="K28" s="66">
        <f t="shared" si="8"/>
        <v>21</v>
      </c>
      <c r="L28" s="65">
        <f>VLOOKUP($A28,'Return Data'!$B$7:$R$2843,13,0)</f>
        <v>5.5301</v>
      </c>
      <c r="M28" s="66">
        <f t="shared" si="9"/>
        <v>17</v>
      </c>
      <c r="N28" s="65">
        <f>VLOOKUP($A28,'Return Data'!$B$7:$R$2843,17,0)</f>
        <v>9.0650999999999993</v>
      </c>
      <c r="O28" s="66">
        <f t="shared" si="10"/>
        <v>12</v>
      </c>
      <c r="P28" s="65">
        <f>VLOOKUP($A28,'Return Data'!$B$7:$R$2843,14,0)</f>
        <v>8.3902000000000001</v>
      </c>
      <c r="Q28" s="66">
        <f t="shared" si="11"/>
        <v>11</v>
      </c>
      <c r="R28" s="65">
        <f>VLOOKUP($A28,'Return Data'!$B$7:$R$2843,16,0)</f>
        <v>8.4833999999999996</v>
      </c>
      <c r="S28" s="67">
        <f t="shared" si="0"/>
        <v>8</v>
      </c>
    </row>
    <row r="29" spans="1:19" x14ac:dyDescent="0.3">
      <c r="A29" s="82" t="s">
        <v>1124</v>
      </c>
      <c r="B29" s="64">
        <f>VLOOKUP($A29,'Return Data'!$B$7:$R$2843,3,0)</f>
        <v>44326</v>
      </c>
      <c r="C29" s="65">
        <f>VLOOKUP($A29,'Return Data'!$B$7:$R$2843,4,0)</f>
        <v>46.928600000000003</v>
      </c>
      <c r="D29" s="65">
        <f>VLOOKUP($A29,'Return Data'!$B$7:$R$2843,9,0)</f>
        <v>6.2933000000000003</v>
      </c>
      <c r="E29" s="66">
        <f t="shared" si="1"/>
        <v>23</v>
      </c>
      <c r="F29" s="65">
        <f>VLOOKUP($A29,'Return Data'!$B$7:$R$2843,10,0)</f>
        <v>4.5407000000000002</v>
      </c>
      <c r="G29" s="66">
        <f t="shared" si="2"/>
        <v>28</v>
      </c>
      <c r="H29" s="65">
        <f>VLOOKUP($A29,'Return Data'!$B$7:$R$2843,11,0)</f>
        <v>2.4218000000000002</v>
      </c>
      <c r="I29" s="66">
        <f t="shared" si="3"/>
        <v>19</v>
      </c>
      <c r="J29" s="65">
        <f>VLOOKUP($A29,'Return Data'!$B$7:$R$2843,12,0)</f>
        <v>3.4685999999999999</v>
      </c>
      <c r="K29" s="66">
        <f t="shared" si="8"/>
        <v>18</v>
      </c>
      <c r="L29" s="65">
        <f>VLOOKUP($A29,'Return Data'!$B$7:$R$2843,13,0)</f>
        <v>5.2807000000000004</v>
      </c>
      <c r="M29" s="66">
        <f t="shared" si="9"/>
        <v>20</v>
      </c>
      <c r="N29" s="65">
        <f>VLOOKUP($A29,'Return Data'!$B$7:$R$2843,17,0)</f>
        <v>8.0170999999999992</v>
      </c>
      <c r="O29" s="66">
        <f t="shared" si="10"/>
        <v>19</v>
      </c>
      <c r="P29" s="65">
        <f>VLOOKUP($A29,'Return Data'!$B$7:$R$2843,14,0)</f>
        <v>7.3780999999999999</v>
      </c>
      <c r="Q29" s="66">
        <f t="shared" si="11"/>
        <v>17</v>
      </c>
      <c r="R29" s="65">
        <f>VLOOKUP($A29,'Return Data'!$B$7:$R$2843,16,0)</f>
        <v>7.7648999999999999</v>
      </c>
      <c r="S29" s="67">
        <f t="shared" si="0"/>
        <v>18</v>
      </c>
    </row>
    <row r="30" spans="1:19" x14ac:dyDescent="0.3">
      <c r="A30" s="82" t="s">
        <v>1126</v>
      </c>
      <c r="B30" s="64">
        <f>VLOOKUP($A30,'Return Data'!$B$7:$R$2843,3,0)</f>
        <v>44326</v>
      </c>
      <c r="C30" s="65">
        <f>VLOOKUP($A30,'Return Data'!$B$7:$R$2843,4,0)</f>
        <v>34.665700000000001</v>
      </c>
      <c r="D30" s="65">
        <f>VLOOKUP($A30,'Return Data'!$B$7:$R$2843,9,0)</f>
        <v>8.2635000000000005</v>
      </c>
      <c r="E30" s="66">
        <f t="shared" si="1"/>
        <v>12</v>
      </c>
      <c r="F30" s="65">
        <f>VLOOKUP($A30,'Return Data'!$B$7:$R$2843,10,0)</f>
        <v>5.0989000000000004</v>
      </c>
      <c r="G30" s="66">
        <f t="shared" si="2"/>
        <v>26</v>
      </c>
      <c r="H30" s="65">
        <f>VLOOKUP($A30,'Return Data'!$B$7:$R$2843,11,0)</f>
        <v>1.2703</v>
      </c>
      <c r="I30" s="66">
        <f t="shared" si="3"/>
        <v>26</v>
      </c>
      <c r="J30" s="65">
        <f>VLOOKUP($A30,'Return Data'!$B$7:$R$2843,12,0)</f>
        <v>2.5264000000000002</v>
      </c>
      <c r="K30" s="66">
        <f t="shared" si="8"/>
        <v>23</v>
      </c>
      <c r="L30" s="65">
        <f>VLOOKUP($A30,'Return Data'!$B$7:$R$2843,13,0)</f>
        <v>3.5293000000000001</v>
      </c>
      <c r="M30" s="66">
        <f t="shared" si="9"/>
        <v>26</v>
      </c>
      <c r="N30" s="65">
        <f>VLOOKUP($A30,'Return Data'!$B$7:$R$2843,17,0)</f>
        <v>8.1404999999999994</v>
      </c>
      <c r="O30" s="66">
        <f t="shared" si="10"/>
        <v>18</v>
      </c>
      <c r="P30" s="65">
        <f>VLOOKUP($A30,'Return Data'!$B$7:$R$2843,14,0)</f>
        <v>8.1165000000000003</v>
      </c>
      <c r="Q30" s="66">
        <f t="shared" si="11"/>
        <v>13</v>
      </c>
      <c r="R30" s="65">
        <f>VLOOKUP($A30,'Return Data'!$B$7:$R$2843,16,0)</f>
        <v>6.9790999999999999</v>
      </c>
      <c r="S30" s="67">
        <f t="shared" si="0"/>
        <v>25</v>
      </c>
    </row>
    <row r="31" spans="1:19" x14ac:dyDescent="0.3">
      <c r="A31" s="82" t="s">
        <v>1128</v>
      </c>
      <c r="B31" s="64">
        <f>VLOOKUP($A31,'Return Data'!$B$7:$R$2843,3,0)</f>
        <v>44326</v>
      </c>
      <c r="C31" s="65">
        <f>VLOOKUP($A31,'Return Data'!$B$7:$R$2843,4,0)</f>
        <v>31.174499999999998</v>
      </c>
      <c r="D31" s="65">
        <f>VLOOKUP($A31,'Return Data'!$B$7:$R$2843,9,0)</f>
        <v>5.7957000000000001</v>
      </c>
      <c r="E31" s="66">
        <f t="shared" si="1"/>
        <v>24</v>
      </c>
      <c r="F31" s="65">
        <f>VLOOKUP($A31,'Return Data'!$B$7:$R$2843,10,0)</f>
        <v>7.2782</v>
      </c>
      <c r="G31" s="66">
        <f t="shared" si="2"/>
        <v>12</v>
      </c>
      <c r="H31" s="65">
        <f>VLOOKUP($A31,'Return Data'!$B$7:$R$2843,11,0)</f>
        <v>2.8071000000000002</v>
      </c>
      <c r="I31" s="66">
        <f t="shared" si="3"/>
        <v>15</v>
      </c>
      <c r="J31" s="65">
        <f>VLOOKUP($A31,'Return Data'!$B$7:$R$2843,12,0)</f>
        <v>4.5395000000000003</v>
      </c>
      <c r="K31" s="66">
        <f t="shared" si="8"/>
        <v>12</v>
      </c>
      <c r="L31" s="65">
        <f>VLOOKUP($A31,'Return Data'!$B$7:$R$2843,13,0)</f>
        <v>7.758</v>
      </c>
      <c r="M31" s="66">
        <f t="shared" si="9"/>
        <v>12</v>
      </c>
      <c r="N31" s="65">
        <f>VLOOKUP($A31,'Return Data'!$B$7:$R$2843,17,0)</f>
        <v>10.057499999999999</v>
      </c>
      <c r="O31" s="66">
        <f t="shared" si="10"/>
        <v>6</v>
      </c>
      <c r="P31" s="65">
        <f>VLOOKUP($A31,'Return Data'!$B$7:$R$2843,14,0)</f>
        <v>9.0802999999999994</v>
      </c>
      <c r="Q31" s="66">
        <f t="shared" si="11"/>
        <v>7</v>
      </c>
      <c r="R31" s="65">
        <f>VLOOKUP($A31,'Return Data'!$B$7:$R$2843,16,0)</f>
        <v>9.3396000000000008</v>
      </c>
      <c r="S31" s="67">
        <f t="shared" si="0"/>
        <v>3</v>
      </c>
    </row>
    <row r="32" spans="1:19" x14ac:dyDescent="0.3">
      <c r="A32" s="82" t="s">
        <v>1131</v>
      </c>
      <c r="B32" s="64">
        <f>VLOOKUP($A32,'Return Data'!$B$7:$R$2843,3,0)</f>
        <v>44326</v>
      </c>
      <c r="C32" s="65">
        <f>VLOOKUP($A32,'Return Data'!$B$7:$R$2843,4,0)</f>
        <v>53.517699999999998</v>
      </c>
      <c r="D32" s="65">
        <f>VLOOKUP($A32,'Return Data'!$B$7:$R$2843,9,0)</f>
        <v>9.8634000000000004</v>
      </c>
      <c r="E32" s="66">
        <f t="shared" si="1"/>
        <v>5</v>
      </c>
      <c r="F32" s="65">
        <f>VLOOKUP($A32,'Return Data'!$B$7:$R$2843,10,0)</f>
        <v>5.3117999999999999</v>
      </c>
      <c r="G32" s="66">
        <f t="shared" si="2"/>
        <v>25</v>
      </c>
      <c r="H32" s="65">
        <f>VLOOKUP($A32,'Return Data'!$B$7:$R$2843,11,0)</f>
        <v>1.2050000000000001</v>
      </c>
      <c r="I32" s="66">
        <f t="shared" si="3"/>
        <v>27</v>
      </c>
      <c r="J32" s="65">
        <f>VLOOKUP($A32,'Return Data'!$B$7:$R$2843,12,0)</f>
        <v>2.4643999999999999</v>
      </c>
      <c r="K32" s="66">
        <f t="shared" si="8"/>
        <v>25</v>
      </c>
      <c r="L32" s="65">
        <f>VLOOKUP($A32,'Return Data'!$B$7:$R$2843,13,0)</f>
        <v>4.0888999999999998</v>
      </c>
      <c r="M32" s="66">
        <f t="shared" si="9"/>
        <v>24</v>
      </c>
      <c r="N32" s="65">
        <f>VLOOKUP($A32,'Return Data'!$B$7:$R$2843,17,0)</f>
        <v>9.7248999999999999</v>
      </c>
      <c r="O32" s="66">
        <f t="shared" si="10"/>
        <v>8</v>
      </c>
      <c r="P32" s="65">
        <f>VLOOKUP($A32,'Return Data'!$B$7:$R$2843,14,0)</f>
        <v>9.3354999999999997</v>
      </c>
      <c r="Q32" s="66">
        <f t="shared" si="11"/>
        <v>5</v>
      </c>
      <c r="R32" s="65">
        <f>VLOOKUP($A32,'Return Data'!$B$7:$R$2843,16,0)</f>
        <v>8.3836999999999993</v>
      </c>
      <c r="S32" s="67">
        <f t="shared" si="0"/>
        <v>9</v>
      </c>
    </row>
    <row r="33" spans="1:19" x14ac:dyDescent="0.3">
      <c r="A33" s="82" t="s">
        <v>1132</v>
      </c>
      <c r="B33" s="64">
        <f>VLOOKUP($A33,'Return Data'!$B$7:$R$2843,3,0)</f>
        <v>44326</v>
      </c>
      <c r="C33" s="65">
        <f>VLOOKUP($A33,'Return Data'!$B$7:$R$2843,4,0)</f>
        <v>50.016300000000001</v>
      </c>
      <c r="D33" s="65">
        <f>VLOOKUP($A33,'Return Data'!$B$7:$R$2843,9,0)</f>
        <v>8.2423999999999999</v>
      </c>
      <c r="E33" s="66">
        <f t="shared" si="1"/>
        <v>13</v>
      </c>
      <c r="F33" s="65">
        <f>VLOOKUP($A33,'Return Data'!$B$7:$R$2843,10,0)</f>
        <v>1.7722</v>
      </c>
      <c r="G33" s="66">
        <f t="shared" si="2"/>
        <v>32</v>
      </c>
      <c r="H33" s="65">
        <f>VLOOKUP($A33,'Return Data'!$B$7:$R$2843,11,0)</f>
        <v>0.19689999999999999</v>
      </c>
      <c r="I33" s="66">
        <f t="shared" si="3"/>
        <v>29</v>
      </c>
      <c r="J33" s="65">
        <f>VLOOKUP($A33,'Return Data'!$B$7:$R$2843,12,0)</f>
        <v>1.3686</v>
      </c>
      <c r="K33" s="66">
        <f t="shared" si="8"/>
        <v>29</v>
      </c>
      <c r="L33" s="65">
        <f>VLOOKUP($A33,'Return Data'!$B$7:$R$2843,13,0)</f>
        <v>4.1829000000000001</v>
      </c>
      <c r="M33" s="66">
        <f t="shared" si="9"/>
        <v>23</v>
      </c>
      <c r="N33" s="65">
        <f>VLOOKUP($A33,'Return Data'!$B$7:$R$2843,17,0)</f>
        <v>-2.9399999999999999E-2</v>
      </c>
      <c r="O33" s="66">
        <f t="shared" si="10"/>
        <v>28</v>
      </c>
      <c r="P33" s="65">
        <f>VLOOKUP($A33,'Return Data'!$B$7:$R$2843,14,0)</f>
        <v>2.1044999999999998</v>
      </c>
      <c r="Q33" s="66">
        <f t="shared" si="11"/>
        <v>26</v>
      </c>
      <c r="R33" s="65">
        <f>VLOOKUP($A33,'Return Data'!$B$7:$R$2843,16,0)</f>
        <v>6.3150000000000004</v>
      </c>
      <c r="S33" s="67">
        <f t="shared" si="0"/>
        <v>26</v>
      </c>
    </row>
    <row r="34" spans="1:19" x14ac:dyDescent="0.3">
      <c r="A34" s="82" t="s">
        <v>1135</v>
      </c>
      <c r="B34" s="64">
        <f>VLOOKUP($A34,'Return Data'!$B$7:$R$2843,3,0)</f>
        <v>44326</v>
      </c>
      <c r="C34" s="65">
        <f>VLOOKUP($A34,'Return Data'!$B$7:$R$2843,4,0)</f>
        <v>60.759</v>
      </c>
      <c r="D34" s="65">
        <f>VLOOKUP($A34,'Return Data'!$B$7:$R$2843,9,0)</f>
        <v>4.9036999999999997</v>
      </c>
      <c r="E34" s="66">
        <f t="shared" si="1"/>
        <v>28</v>
      </c>
      <c r="F34" s="65">
        <f>VLOOKUP($A34,'Return Data'!$B$7:$R$2843,10,0)</f>
        <v>1.3592</v>
      </c>
      <c r="G34" s="66">
        <f t="shared" si="2"/>
        <v>33</v>
      </c>
      <c r="H34" s="65">
        <f>VLOOKUP($A34,'Return Data'!$B$7:$R$2843,11,0)</f>
        <v>2.2023999999999999</v>
      </c>
      <c r="I34" s="66">
        <f t="shared" si="3"/>
        <v>21</v>
      </c>
      <c r="J34" s="65">
        <f>VLOOKUP($A34,'Return Data'!$B$7:$R$2843,12,0)</f>
        <v>3.3330000000000002</v>
      </c>
      <c r="K34" s="66">
        <f t="shared" si="8"/>
        <v>19</v>
      </c>
      <c r="L34" s="65">
        <f>VLOOKUP($A34,'Return Data'!$B$7:$R$2843,13,0)</f>
        <v>5.4050000000000002</v>
      </c>
      <c r="M34" s="66">
        <f t="shared" si="9"/>
        <v>19</v>
      </c>
      <c r="N34" s="65">
        <f>VLOOKUP($A34,'Return Data'!$B$7:$R$2843,17,0)</f>
        <v>9.2698999999999998</v>
      </c>
      <c r="O34" s="66">
        <f t="shared" si="10"/>
        <v>11</v>
      </c>
      <c r="P34" s="65">
        <f>VLOOKUP($A34,'Return Data'!$B$7:$R$2843,14,0)</f>
        <v>8.7563999999999993</v>
      </c>
      <c r="Q34" s="66">
        <f t="shared" si="11"/>
        <v>8</v>
      </c>
      <c r="R34" s="65">
        <f>VLOOKUP($A34,'Return Data'!$B$7:$R$2843,16,0)</f>
        <v>8.7667000000000002</v>
      </c>
      <c r="S34" s="67">
        <f t="shared" si="0"/>
        <v>6</v>
      </c>
    </row>
    <row r="35" spans="1:19" x14ac:dyDescent="0.3">
      <c r="A35" s="82" t="s">
        <v>1136</v>
      </c>
      <c r="B35" s="64">
        <f>VLOOKUP($A35,'Return Data'!$B$7:$R$2843,3,0)</f>
        <v>44326</v>
      </c>
      <c r="C35" s="65">
        <f>VLOOKUP($A35,'Return Data'!$B$7:$R$2843,4,0)</f>
        <v>57.265000000000001</v>
      </c>
      <c r="D35" s="65">
        <f>VLOOKUP($A35,'Return Data'!$B$7:$R$2843,9,0)</f>
        <v>7.8673999999999999</v>
      </c>
      <c r="E35" s="66">
        <f t="shared" si="1"/>
        <v>14</v>
      </c>
      <c r="F35" s="65">
        <f>VLOOKUP($A35,'Return Data'!$B$7:$R$2843,10,0)</f>
        <v>5.5433000000000003</v>
      </c>
      <c r="G35" s="66">
        <f t="shared" si="2"/>
        <v>24</v>
      </c>
      <c r="H35" s="65">
        <f>VLOOKUP($A35,'Return Data'!$B$7:$R$2843,11,0)</f>
        <v>1.7834000000000001</v>
      </c>
      <c r="I35" s="66">
        <f t="shared" si="3"/>
        <v>22</v>
      </c>
      <c r="J35" s="65">
        <f>VLOOKUP($A35,'Return Data'!$B$7:$R$2843,12,0)</f>
        <v>1.9248000000000001</v>
      </c>
      <c r="K35" s="66">
        <f t="shared" si="8"/>
        <v>28</v>
      </c>
      <c r="L35" s="65">
        <f>VLOOKUP($A35,'Return Data'!$B$7:$R$2843,13,0)</f>
        <v>3.7669000000000001</v>
      </c>
      <c r="M35" s="66">
        <f t="shared" si="9"/>
        <v>25</v>
      </c>
      <c r="N35" s="65">
        <f>VLOOKUP($A35,'Return Data'!$B$7:$R$2843,17,0)</f>
        <v>8.1788000000000007</v>
      </c>
      <c r="O35" s="66">
        <f t="shared" si="10"/>
        <v>16</v>
      </c>
      <c r="P35" s="65">
        <f>VLOOKUP($A35,'Return Data'!$B$7:$R$2843,14,0)</f>
        <v>7.8974000000000002</v>
      </c>
      <c r="Q35" s="66">
        <f t="shared" si="11"/>
        <v>16</v>
      </c>
      <c r="R35" s="65">
        <f>VLOOKUP($A35,'Return Data'!$B$7:$R$2843,16,0)</f>
        <v>8.1631999999999998</v>
      </c>
      <c r="S35" s="67">
        <f t="shared" si="0"/>
        <v>12</v>
      </c>
    </row>
    <row r="36" spans="1:19" x14ac:dyDescent="0.3">
      <c r="A36" s="82" t="s">
        <v>1138</v>
      </c>
      <c r="B36" s="64">
        <f>VLOOKUP($A36,'Return Data'!$B$7:$R$2843,3,0)</f>
        <v>44326</v>
      </c>
      <c r="C36" s="65">
        <f>VLOOKUP($A36,'Return Data'!$B$7:$R$2843,4,0)</f>
        <v>71.132199999999997</v>
      </c>
      <c r="D36" s="65">
        <f>VLOOKUP($A36,'Return Data'!$B$7:$R$2843,9,0)</f>
        <v>4.7114000000000003</v>
      </c>
      <c r="E36" s="66">
        <f t="shared" si="1"/>
        <v>30</v>
      </c>
      <c r="F36" s="65">
        <f>VLOOKUP($A36,'Return Data'!$B$7:$R$2843,10,0)</f>
        <v>5.7706</v>
      </c>
      <c r="G36" s="66">
        <f t="shared" si="2"/>
        <v>22</v>
      </c>
      <c r="H36" s="65">
        <f>VLOOKUP($A36,'Return Data'!$B$7:$R$2843,11,0)</f>
        <v>1.0587</v>
      </c>
      <c r="I36" s="66">
        <f t="shared" si="3"/>
        <v>28</v>
      </c>
      <c r="J36" s="65">
        <f>VLOOKUP($A36,'Return Data'!$B$7:$R$2843,12,0)</f>
        <v>2.5091999999999999</v>
      </c>
      <c r="K36" s="66">
        <f t="shared" si="8"/>
        <v>24</v>
      </c>
      <c r="L36" s="65">
        <f>VLOOKUP($A36,'Return Data'!$B$7:$R$2843,13,0)</f>
        <v>3.4277000000000002</v>
      </c>
      <c r="M36" s="66">
        <f t="shared" si="9"/>
        <v>27</v>
      </c>
      <c r="N36" s="65">
        <f>VLOOKUP($A36,'Return Data'!$B$7:$R$2843,17,0)</f>
        <v>9.5381999999999998</v>
      </c>
      <c r="O36" s="66">
        <f t="shared" si="10"/>
        <v>9</v>
      </c>
      <c r="P36" s="65">
        <f>VLOOKUP($A36,'Return Data'!$B$7:$R$2843,14,0)</f>
        <v>9.3003</v>
      </c>
      <c r="Q36" s="66">
        <f t="shared" si="11"/>
        <v>6</v>
      </c>
      <c r="R36" s="65">
        <f>VLOOKUP($A36,'Return Data'!$B$7:$R$2843,16,0)</f>
        <v>8.7716999999999992</v>
      </c>
      <c r="S36" s="67">
        <f t="shared" si="0"/>
        <v>5</v>
      </c>
    </row>
    <row r="37" spans="1:19" x14ac:dyDescent="0.3">
      <c r="A37" s="82" t="s">
        <v>1141</v>
      </c>
      <c r="B37" s="64">
        <f>VLOOKUP($A37,'Return Data'!$B$7:$R$2843,3,0)</f>
        <v>44326</v>
      </c>
      <c r="C37" s="65">
        <f>VLOOKUP($A37,'Return Data'!$B$7:$R$2843,4,0)</f>
        <v>55.226900000000001</v>
      </c>
      <c r="D37" s="65">
        <f>VLOOKUP($A37,'Return Data'!$B$7:$R$2843,9,0)</f>
        <v>6.6463999999999999</v>
      </c>
      <c r="E37" s="66">
        <f t="shared" si="1"/>
        <v>21</v>
      </c>
      <c r="F37" s="65">
        <f>VLOOKUP($A37,'Return Data'!$B$7:$R$2843,10,0)</f>
        <v>6.5349000000000004</v>
      </c>
      <c r="G37" s="66">
        <f t="shared" si="2"/>
        <v>15</v>
      </c>
      <c r="H37" s="65">
        <f>VLOOKUP($A37,'Return Data'!$B$7:$R$2843,11,0)</f>
        <v>3.3170000000000002</v>
      </c>
      <c r="I37" s="66">
        <f t="shared" si="3"/>
        <v>13</v>
      </c>
      <c r="J37" s="65">
        <f>VLOOKUP($A37,'Return Data'!$B$7:$R$2843,12,0)</f>
        <v>5.6071</v>
      </c>
      <c r="K37" s="66">
        <f t="shared" si="8"/>
        <v>10</v>
      </c>
      <c r="L37" s="65">
        <f>VLOOKUP($A37,'Return Data'!$B$7:$R$2843,13,0)</f>
        <v>7.8785999999999996</v>
      </c>
      <c r="M37" s="66">
        <f t="shared" si="9"/>
        <v>10</v>
      </c>
      <c r="N37" s="65">
        <f>VLOOKUP($A37,'Return Data'!$B$7:$R$2843,17,0)</f>
        <v>10.912000000000001</v>
      </c>
      <c r="O37" s="66">
        <f t="shared" si="10"/>
        <v>2</v>
      </c>
      <c r="P37" s="65">
        <f>VLOOKUP($A37,'Return Data'!$B$7:$R$2843,14,0)</f>
        <v>9.4082000000000008</v>
      </c>
      <c r="Q37" s="66">
        <f t="shared" si="11"/>
        <v>4</v>
      </c>
      <c r="R37" s="65">
        <f>VLOOKUP($A37,'Return Data'!$B$7:$R$2843,16,0)</f>
        <v>7.8731</v>
      </c>
      <c r="S37" s="67">
        <f t="shared" si="0"/>
        <v>16</v>
      </c>
    </row>
    <row r="38" spans="1:19" x14ac:dyDescent="0.3">
      <c r="A38" s="82" t="s">
        <v>1143</v>
      </c>
      <c r="B38" s="64">
        <f>VLOOKUP($A38,'Return Data'!$B$7:$R$2843,3,0)</f>
        <v>44326</v>
      </c>
      <c r="C38" s="65">
        <f>VLOOKUP($A38,'Return Data'!$B$7:$R$2843,4,0)</f>
        <v>65.411799999999999</v>
      </c>
      <c r="D38" s="65">
        <f>VLOOKUP($A38,'Return Data'!$B$7:$R$2843,9,0)</f>
        <v>3.3321999999999998</v>
      </c>
      <c r="E38" s="66">
        <f t="shared" si="1"/>
        <v>32</v>
      </c>
      <c r="F38" s="65">
        <f>VLOOKUP($A38,'Return Data'!$B$7:$R$2843,10,0)</f>
        <v>6.4873000000000003</v>
      </c>
      <c r="G38" s="66">
        <f t="shared" si="2"/>
        <v>17</v>
      </c>
      <c r="H38" s="65">
        <f>VLOOKUP($A38,'Return Data'!$B$7:$R$2843,11,0)</f>
        <v>1.4185000000000001</v>
      </c>
      <c r="I38" s="66">
        <f t="shared" si="3"/>
        <v>25</v>
      </c>
      <c r="J38" s="65">
        <f>VLOOKUP($A38,'Return Data'!$B$7:$R$2843,12,0)</f>
        <v>3.6697000000000002</v>
      </c>
      <c r="K38" s="66">
        <f t="shared" si="8"/>
        <v>16</v>
      </c>
      <c r="L38" s="65">
        <f>VLOOKUP($A38,'Return Data'!$B$7:$R$2843,13,0)</f>
        <v>6.5547000000000004</v>
      </c>
      <c r="M38" s="66">
        <f t="shared" si="9"/>
        <v>14</v>
      </c>
      <c r="N38" s="65">
        <f>VLOOKUP($A38,'Return Data'!$B$7:$R$2843,17,0)</f>
        <v>9.4433000000000007</v>
      </c>
      <c r="O38" s="66">
        <f t="shared" si="10"/>
        <v>10</v>
      </c>
      <c r="P38" s="65">
        <f>VLOOKUP($A38,'Return Data'!$B$7:$R$2843,14,0)</f>
        <v>7.9798999999999998</v>
      </c>
      <c r="Q38" s="66">
        <f t="shared" si="11"/>
        <v>15</v>
      </c>
      <c r="R38" s="65">
        <f>VLOOKUP($A38,'Return Data'!$B$7:$R$2843,16,0)</f>
        <v>8.1225000000000005</v>
      </c>
      <c r="S38" s="67">
        <f t="shared" si="0"/>
        <v>13</v>
      </c>
    </row>
    <row r="39" spans="1:19" x14ac:dyDescent="0.3">
      <c r="A39" s="82" t="s">
        <v>1145</v>
      </c>
      <c r="B39" s="64">
        <f>VLOOKUP($A39,'Return Data'!$B$7:$R$2843,3,0)</f>
        <v>44326</v>
      </c>
      <c r="C39" s="65">
        <f>VLOOKUP($A39,'Return Data'!$B$7:$R$2843,4,0)</f>
        <v>1.6191</v>
      </c>
      <c r="D39" s="65">
        <f>VLOOKUP($A39,'Return Data'!$B$7:$R$2843,9,0)</f>
        <v>11.2324</v>
      </c>
      <c r="E39" s="66">
        <f t="shared" si="1"/>
        <v>4</v>
      </c>
      <c r="F39" s="65">
        <f>VLOOKUP($A39,'Return Data'!$B$7:$R$2843,10,0)</f>
        <v>11.429600000000001</v>
      </c>
      <c r="G39" s="66">
        <f t="shared" si="2"/>
        <v>4</v>
      </c>
      <c r="H39" s="65">
        <f>VLOOKUP($A39,'Return Data'!$B$7:$R$2843,11,0)</f>
        <v>-41.3001</v>
      </c>
      <c r="I39" s="66">
        <f t="shared" si="3"/>
        <v>32</v>
      </c>
      <c r="J39" s="65"/>
      <c r="K39" s="66"/>
      <c r="L39" s="65"/>
      <c r="M39" s="66"/>
      <c r="N39" s="65"/>
      <c r="O39" s="66"/>
      <c r="P39" s="65"/>
      <c r="Q39" s="66"/>
      <c r="R39" s="65">
        <f>VLOOKUP($A39,'Return Data'!$B$7:$R$2843,16,0)</f>
        <v>-12.669700000000001</v>
      </c>
      <c r="S39" s="67">
        <f t="shared" si="0"/>
        <v>32</v>
      </c>
    </row>
    <row r="40" spans="1:19" x14ac:dyDescent="0.3">
      <c r="A40" s="82" t="s">
        <v>1147</v>
      </c>
      <c r="B40" s="64">
        <f>VLOOKUP($A40,'Return Data'!$B$7:$R$2843,3,0)</f>
        <v>44326</v>
      </c>
      <c r="C40" s="65">
        <f>VLOOKUP($A40,'Return Data'!$B$7:$R$2843,4,0)</f>
        <v>50.8048</v>
      </c>
      <c r="D40" s="65">
        <f>VLOOKUP($A40,'Return Data'!$B$7:$R$2843,9,0)</f>
        <v>5.1651999999999996</v>
      </c>
      <c r="E40" s="66">
        <f t="shared" si="1"/>
        <v>27</v>
      </c>
      <c r="F40" s="65">
        <f>VLOOKUP($A40,'Return Data'!$B$7:$R$2843,10,0)</f>
        <v>3.1406000000000001</v>
      </c>
      <c r="G40" s="66">
        <f t="shared" si="2"/>
        <v>31</v>
      </c>
      <c r="H40" s="65">
        <f>VLOOKUP($A40,'Return Data'!$B$7:$R$2843,11,0)</f>
        <v>1.6245000000000001</v>
      </c>
      <c r="I40" s="66">
        <f t="shared" si="3"/>
        <v>24</v>
      </c>
      <c r="J40" s="65">
        <f>VLOOKUP($A40,'Return Data'!$B$7:$R$2843,12,0)</f>
        <v>2.2545000000000002</v>
      </c>
      <c r="K40" s="66">
        <f>RANK(J40,J$8:J$42,0)</f>
        <v>27</v>
      </c>
      <c r="L40" s="65">
        <f>VLOOKUP($A40,'Return Data'!$B$7:$R$2843,13,0)</f>
        <v>4.6885000000000003</v>
      </c>
      <c r="M40" s="66">
        <f>RANK(L40,L$8:L$42,0)</f>
        <v>22</v>
      </c>
      <c r="N40" s="65">
        <f>VLOOKUP($A40,'Return Data'!$B$7:$R$2843,17,0)</f>
        <v>-0.60909999999999997</v>
      </c>
      <c r="O40" s="66">
        <f>RANK(N40,N$8:N$42,0)</f>
        <v>29</v>
      </c>
      <c r="P40" s="65">
        <f>VLOOKUP($A40,'Return Data'!$B$7:$R$2843,14,0)</f>
        <v>-0.62060000000000004</v>
      </c>
      <c r="Q40" s="66">
        <f>RANK(P40,P$8:P$42,0)</f>
        <v>28</v>
      </c>
      <c r="R40" s="65">
        <f>VLOOKUP($A40,'Return Data'!$B$7:$R$2843,16,0)</f>
        <v>7.3517000000000001</v>
      </c>
      <c r="S40" s="67">
        <f t="shared" si="0"/>
        <v>24</v>
      </c>
    </row>
    <row r="41" spans="1:19" x14ac:dyDescent="0.3">
      <c r="A41" s="82" t="s">
        <v>1008</v>
      </c>
      <c r="B41" s="64">
        <f>VLOOKUP($A41,'Return Data'!$B$7:$R$2843,3,0)</f>
        <v>44326</v>
      </c>
      <c r="C41" s="65">
        <f>VLOOKUP($A41,'Return Data'!$B$7:$R$2843,4,0)</f>
        <v>71.609499999999997</v>
      </c>
      <c r="D41" s="65">
        <f>VLOOKUP($A41,'Return Data'!$B$7:$R$2843,9,0)</f>
        <v>4.8772000000000002</v>
      </c>
      <c r="E41" s="66">
        <f t="shared" si="1"/>
        <v>29</v>
      </c>
      <c r="F41" s="65">
        <f>VLOOKUP($A41,'Return Data'!$B$7:$R$2843,10,0)</f>
        <v>5.8771000000000004</v>
      </c>
      <c r="G41" s="66">
        <f t="shared" si="2"/>
        <v>21</v>
      </c>
      <c r="H41" s="65">
        <f>VLOOKUP($A41,'Return Data'!$B$7:$R$2843,11,0)</f>
        <v>0.1172</v>
      </c>
      <c r="I41" s="66">
        <f t="shared" si="3"/>
        <v>30</v>
      </c>
      <c r="J41" s="65">
        <f>VLOOKUP($A41,'Return Data'!$B$7:$R$2843,12,0)</f>
        <v>2.3109000000000002</v>
      </c>
      <c r="K41" s="66">
        <f>RANK(J41,J$8:J$42,0)</f>
        <v>26</v>
      </c>
      <c r="L41" s="65">
        <f>VLOOKUP($A41,'Return Data'!$B$7:$R$2843,13,0)</f>
        <v>3.3652000000000002</v>
      </c>
      <c r="M41" s="66">
        <f>RANK(L41,L$8:L$42,0)</f>
        <v>28</v>
      </c>
      <c r="N41" s="65">
        <f>VLOOKUP($A41,'Return Data'!$B$7:$R$2843,17,0)</f>
        <v>10.113200000000001</v>
      </c>
      <c r="O41" s="66">
        <f>RANK(N41,N$8:N$42,0)</f>
        <v>5</v>
      </c>
      <c r="P41" s="65">
        <f>VLOOKUP($A41,'Return Data'!$B$7:$R$2843,14,0)</f>
        <v>9.7143999999999995</v>
      </c>
      <c r="Q41" s="66">
        <f>RANK(P41,P$8:P$42,0)</f>
        <v>1</v>
      </c>
      <c r="R41" s="65">
        <f>VLOOKUP($A41,'Return Data'!$B$7:$R$2843,16,0)</f>
        <v>8.9967000000000006</v>
      </c>
      <c r="S41" s="67">
        <f t="shared" si="0"/>
        <v>4</v>
      </c>
    </row>
    <row r="42" spans="1:19" x14ac:dyDescent="0.3">
      <c r="A42" s="82" t="s">
        <v>1010</v>
      </c>
      <c r="B42" s="64">
        <f>VLOOKUP($A42,'Return Data'!$B$7:$R$2843,3,0)</f>
        <v>44326</v>
      </c>
      <c r="C42" s="65">
        <f>VLOOKUP($A42,'Return Data'!$B$7:$R$2843,4,0)</f>
        <v>13.8589</v>
      </c>
      <c r="D42" s="65">
        <f>VLOOKUP($A42,'Return Data'!$B$7:$R$2843,9,0)</f>
        <v>-0.35670000000000002</v>
      </c>
      <c r="E42" s="66">
        <f t="shared" si="1"/>
        <v>34</v>
      </c>
      <c r="F42" s="65">
        <f>VLOOKUP($A42,'Return Data'!$B$7:$R$2843,10,0)</f>
        <v>4.3120000000000003</v>
      </c>
      <c r="G42" s="66">
        <f t="shared" si="2"/>
        <v>30</v>
      </c>
      <c r="H42" s="65">
        <f>VLOOKUP($A42,'Return Data'!$B$7:$R$2843,11,0)</f>
        <v>3.1747000000000001</v>
      </c>
      <c r="I42" s="66">
        <f t="shared" si="3"/>
        <v>14</v>
      </c>
      <c r="J42" s="65">
        <f>VLOOKUP($A42,'Return Data'!$B$7:$R$2843,12,0)</f>
        <v>1.2364999999999999</v>
      </c>
      <c r="K42" s="66">
        <f>RANK(J42,J$8:J$42,0)</f>
        <v>30</v>
      </c>
      <c r="L42" s="65">
        <f>VLOOKUP($A42,'Return Data'!$B$7:$R$2843,13,0)</f>
        <v>5.5987999999999998</v>
      </c>
      <c r="M42" s="66">
        <f>RANK(L42,L$8:L$42,0)</f>
        <v>16</v>
      </c>
      <c r="N42" s="65">
        <f>VLOOKUP($A42,'Return Data'!$B$7:$R$2843,17,0)</f>
        <v>11.6989</v>
      </c>
      <c r="O42" s="66">
        <f>RANK(N42,N$8:N$42,0)</f>
        <v>1</v>
      </c>
      <c r="P42" s="65"/>
      <c r="Q42" s="66"/>
      <c r="R42" s="65">
        <f>VLOOKUP($A42,'Return Data'!$B$7:$R$2843,16,0)</f>
        <v>12.147399999999999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7.0869529411764702</v>
      </c>
      <c r="E44" s="88"/>
      <c r="F44" s="89">
        <f>AVERAGE(F8:F42)</f>
        <v>6.9580794117647065</v>
      </c>
      <c r="G44" s="88"/>
      <c r="H44" s="89">
        <f>AVERAGE(H8:H42)</f>
        <v>-0.17386470588235264</v>
      </c>
      <c r="I44" s="88"/>
      <c r="J44" s="89">
        <f>AVERAGE(J8:J42)</f>
        <v>4.6719451612903233</v>
      </c>
      <c r="K44" s="88"/>
      <c r="L44" s="89">
        <f>AVERAGE(L8:L42)</f>
        <v>6.5786193548387093</v>
      </c>
      <c r="M44" s="88"/>
      <c r="N44" s="89">
        <f>AVERAGE(N8:N42)</f>
        <v>6.502816666666666</v>
      </c>
      <c r="O44" s="88"/>
      <c r="P44" s="89">
        <f>AVERAGE(P8:P42)</f>
        <v>6.2905551724137938</v>
      </c>
      <c r="Q44" s="88"/>
      <c r="R44" s="89">
        <f>AVERAGE(R8:R42)</f>
        <v>4.2981628571428567</v>
      </c>
      <c r="S44" s="90"/>
    </row>
    <row r="45" spans="1:19" x14ac:dyDescent="0.3">
      <c r="A45" s="87" t="s">
        <v>28</v>
      </c>
      <c r="B45" s="88"/>
      <c r="C45" s="88"/>
      <c r="D45" s="89">
        <f>MIN(D8:D42)</f>
        <v>-0.35670000000000002</v>
      </c>
      <c r="E45" s="88"/>
      <c r="F45" s="89">
        <f>MIN(F8:F42)</f>
        <v>0</v>
      </c>
      <c r="G45" s="88"/>
      <c r="H45" s="89">
        <f>MIN(H8:H42)</f>
        <v>-41.7746</v>
      </c>
      <c r="I45" s="88"/>
      <c r="J45" s="89">
        <f>MIN(J8:J42)</f>
        <v>0</v>
      </c>
      <c r="K45" s="88"/>
      <c r="L45" s="89">
        <f>MIN(L8:L42)</f>
        <v>0</v>
      </c>
      <c r="M45" s="88"/>
      <c r="N45" s="89">
        <f>MIN(N8:N42)</f>
        <v>-12.9846</v>
      </c>
      <c r="O45" s="88"/>
      <c r="P45" s="89">
        <f>MIN(P8:P42)</f>
        <v>-8.2637999999999998</v>
      </c>
      <c r="Q45" s="88"/>
      <c r="R45" s="89">
        <f>MIN(R8:R42)</f>
        <v>-23.726500000000001</v>
      </c>
      <c r="S45" s="90"/>
    </row>
    <row r="46" spans="1:19" ht="15" thickBot="1" x14ac:dyDescent="0.35">
      <c r="A46" s="91" t="s">
        <v>29</v>
      </c>
      <c r="B46" s="92"/>
      <c r="C46" s="92"/>
      <c r="D46" s="93">
        <f>MAX(D8:D42)</f>
        <v>13.195</v>
      </c>
      <c r="E46" s="92"/>
      <c r="F46" s="93">
        <f>MAX(F8:F42)</f>
        <v>22.135000000000002</v>
      </c>
      <c r="G46" s="92"/>
      <c r="H46" s="93">
        <f>MAX(H8:H42)</f>
        <v>21.293900000000001</v>
      </c>
      <c r="I46" s="92"/>
      <c r="J46" s="93">
        <f>MAX(J8:J42)</f>
        <v>15.4734</v>
      </c>
      <c r="K46" s="92"/>
      <c r="L46" s="93">
        <f>MAX(L8:L42)</f>
        <v>16.693300000000001</v>
      </c>
      <c r="M46" s="92"/>
      <c r="N46" s="93">
        <f>MAX(N8:N42)</f>
        <v>11.6989</v>
      </c>
      <c r="O46" s="92"/>
      <c r="P46" s="93">
        <f>MAX(P8:P42)</f>
        <v>9.7143999999999995</v>
      </c>
      <c r="Q46" s="92"/>
      <c r="R46" s="93">
        <f>MAX(R8:R42)</f>
        <v>12.147399999999999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44326</v>
      </c>
      <c r="C8" s="65">
        <f>VLOOKUP($A8,'Return Data'!$B$7:$R$2843,4,0)</f>
        <v>308.69</v>
      </c>
      <c r="D8" s="65">
        <f>VLOOKUP($A8,'Return Data'!$B$7:$R$2843,10,0)</f>
        <v>-0.12939999999999999</v>
      </c>
      <c r="E8" s="66">
        <f t="shared" ref="E8:E36" si="0">RANK(D8,D$8:D$36,0)</f>
        <v>12</v>
      </c>
      <c r="F8" s="65">
        <f>VLOOKUP($A8,'Return Data'!$B$7:$R$2843,11,0)</f>
        <v>20.9269</v>
      </c>
      <c r="G8" s="66">
        <f t="shared" ref="G8:G36" si="1">RANK(F8,F$8:F$36,0)</f>
        <v>9</v>
      </c>
      <c r="H8" s="65">
        <f>VLOOKUP($A8,'Return Data'!$B$7:$R$2843,12,0)</f>
        <v>34.2014</v>
      </c>
      <c r="I8" s="66">
        <f t="shared" ref="I8:I36" si="2">RANK(H8,H$8:H$36,0)</f>
        <v>9</v>
      </c>
      <c r="J8" s="65">
        <f>VLOOKUP($A8,'Return Data'!$B$7:$R$2843,13,0)</f>
        <v>62.793999999999997</v>
      </c>
      <c r="K8" s="66">
        <f t="shared" ref="K8:K36" si="3">RANK(J8,J$8:J$36,0)</f>
        <v>7</v>
      </c>
      <c r="L8" s="65">
        <f>VLOOKUP($A8,'Return Data'!$B$7:$R$2843,17,0)</f>
        <v>15.6639</v>
      </c>
      <c r="M8" s="66">
        <f t="shared" ref="M8:M36" si="4">RANK(L8,L$8:L$36,0)</f>
        <v>23</v>
      </c>
      <c r="N8" s="65">
        <f>VLOOKUP($A8,'Return Data'!$B$7:$R$2843,14,0)</f>
        <v>10.4031</v>
      </c>
      <c r="O8" s="66">
        <f t="shared" ref="O8:O26" si="5">RANK(N8,N$8:N$36,0)</f>
        <v>22</v>
      </c>
      <c r="P8" s="65">
        <f>VLOOKUP($A8,'Return Data'!$B$7:$R$2843,15,0)</f>
        <v>13.4391</v>
      </c>
      <c r="Q8" s="66">
        <f t="shared" ref="Q8:Q26" si="6">RANK(P8,P$8:P$36,0)</f>
        <v>20</v>
      </c>
      <c r="R8" s="65">
        <f>VLOOKUP($A8,'Return Data'!$B$7:$R$2843,16,0)</f>
        <v>14.4033</v>
      </c>
      <c r="S8" s="67">
        <f t="shared" ref="S8:S36" si="7">RANK(R8,R$8:R$36,0)</f>
        <v>12</v>
      </c>
    </row>
    <row r="9" spans="1:20" x14ac:dyDescent="0.3">
      <c r="A9" s="63" t="s">
        <v>952</v>
      </c>
      <c r="B9" s="64">
        <f>VLOOKUP($A9,'Return Data'!$B$7:$R$2843,3,0)</f>
        <v>44326</v>
      </c>
      <c r="C9" s="65">
        <f>VLOOKUP($A9,'Return Data'!$B$7:$R$2843,4,0)</f>
        <v>43.6</v>
      </c>
      <c r="D9" s="65">
        <f>VLOOKUP($A9,'Return Data'!$B$7:$R$2843,10,0)</f>
        <v>-1.0889</v>
      </c>
      <c r="E9" s="66">
        <f t="shared" si="0"/>
        <v>22</v>
      </c>
      <c r="F9" s="65">
        <f>VLOOKUP($A9,'Return Data'!$B$7:$R$2843,11,0)</f>
        <v>15.7113</v>
      </c>
      <c r="G9" s="66">
        <f t="shared" si="1"/>
        <v>26</v>
      </c>
      <c r="H9" s="65">
        <f>VLOOKUP($A9,'Return Data'!$B$7:$R$2843,12,0)</f>
        <v>29.146899999999999</v>
      </c>
      <c r="I9" s="66">
        <f t="shared" si="2"/>
        <v>22</v>
      </c>
      <c r="J9" s="65">
        <f>VLOOKUP($A9,'Return Data'!$B$7:$R$2843,13,0)</f>
        <v>49.468600000000002</v>
      </c>
      <c r="K9" s="66">
        <f t="shared" si="3"/>
        <v>27</v>
      </c>
      <c r="L9" s="65">
        <f>VLOOKUP($A9,'Return Data'!$B$7:$R$2843,17,0)</f>
        <v>20.523499999999999</v>
      </c>
      <c r="M9" s="66">
        <f t="shared" si="4"/>
        <v>3</v>
      </c>
      <c r="N9" s="65">
        <f>VLOOKUP($A9,'Return Data'!$B$7:$R$2843,14,0)</f>
        <v>16.293900000000001</v>
      </c>
      <c r="O9" s="66">
        <f t="shared" si="5"/>
        <v>2</v>
      </c>
      <c r="P9" s="65">
        <f>VLOOKUP($A9,'Return Data'!$B$7:$R$2843,15,0)</f>
        <v>17.246099999999998</v>
      </c>
      <c r="Q9" s="66">
        <f t="shared" si="6"/>
        <v>2</v>
      </c>
      <c r="R9" s="65">
        <f>VLOOKUP($A9,'Return Data'!$B$7:$R$2843,16,0)</f>
        <v>16.4816</v>
      </c>
      <c r="S9" s="67">
        <f t="shared" si="7"/>
        <v>3</v>
      </c>
    </row>
    <row r="10" spans="1:20" x14ac:dyDescent="0.3">
      <c r="A10" s="63" t="s">
        <v>955</v>
      </c>
      <c r="B10" s="64">
        <f>VLOOKUP($A10,'Return Data'!$B$7:$R$2843,3,0)</f>
        <v>44326</v>
      </c>
      <c r="C10" s="65">
        <f>VLOOKUP($A10,'Return Data'!$B$7:$R$2843,4,0)</f>
        <v>20.18</v>
      </c>
      <c r="D10" s="65">
        <f>VLOOKUP($A10,'Return Data'!$B$7:$R$2843,10,0)</f>
        <v>-9.9000000000000005E-2</v>
      </c>
      <c r="E10" s="66">
        <f t="shared" si="0"/>
        <v>10</v>
      </c>
      <c r="F10" s="65">
        <f>VLOOKUP($A10,'Return Data'!$B$7:$R$2843,11,0)</f>
        <v>19.337700000000002</v>
      </c>
      <c r="G10" s="66">
        <f t="shared" si="1"/>
        <v>16</v>
      </c>
      <c r="H10" s="65">
        <f>VLOOKUP($A10,'Return Data'!$B$7:$R$2843,12,0)</f>
        <v>31.209399999999999</v>
      </c>
      <c r="I10" s="66">
        <f t="shared" si="2"/>
        <v>15</v>
      </c>
      <c r="J10" s="65">
        <f>VLOOKUP($A10,'Return Data'!$B$7:$R$2843,13,0)</f>
        <v>56.071199999999997</v>
      </c>
      <c r="K10" s="66">
        <f t="shared" si="3"/>
        <v>18</v>
      </c>
      <c r="L10" s="65">
        <f>VLOOKUP($A10,'Return Data'!$B$7:$R$2843,17,0)</f>
        <v>17.180499999999999</v>
      </c>
      <c r="M10" s="66">
        <f t="shared" si="4"/>
        <v>13</v>
      </c>
      <c r="N10" s="65">
        <f>VLOOKUP($A10,'Return Data'!$B$7:$R$2843,14,0)</f>
        <v>12.311500000000001</v>
      </c>
      <c r="O10" s="66">
        <f t="shared" si="5"/>
        <v>11</v>
      </c>
      <c r="P10" s="65">
        <f>VLOOKUP($A10,'Return Data'!$B$7:$R$2843,15,0)</f>
        <v>13.756</v>
      </c>
      <c r="Q10" s="66">
        <f t="shared" si="6"/>
        <v>15</v>
      </c>
      <c r="R10" s="65">
        <f>VLOOKUP($A10,'Return Data'!$B$7:$R$2843,16,0)</f>
        <v>11.7216</v>
      </c>
      <c r="S10" s="67">
        <f t="shared" si="7"/>
        <v>26</v>
      </c>
    </row>
    <row r="11" spans="1:20" x14ac:dyDescent="0.3">
      <c r="A11" s="63" t="s">
        <v>957</v>
      </c>
      <c r="B11" s="64">
        <f>VLOOKUP($A11,'Return Data'!$B$7:$R$2843,3,0)</f>
        <v>44326</v>
      </c>
      <c r="C11" s="65">
        <f>VLOOKUP($A11,'Return Data'!$B$7:$R$2843,4,0)</f>
        <v>131.37</v>
      </c>
      <c r="D11" s="65">
        <f>VLOOKUP($A11,'Return Data'!$B$7:$R$2843,10,0)</f>
        <v>-1.728</v>
      </c>
      <c r="E11" s="66">
        <f t="shared" si="0"/>
        <v>26</v>
      </c>
      <c r="F11" s="65">
        <f>VLOOKUP($A11,'Return Data'!$B$7:$R$2843,11,0)</f>
        <v>16.773299999999999</v>
      </c>
      <c r="G11" s="66">
        <f t="shared" si="1"/>
        <v>22</v>
      </c>
      <c r="H11" s="65">
        <f>VLOOKUP($A11,'Return Data'!$B$7:$R$2843,12,0)</f>
        <v>28.907900000000001</v>
      </c>
      <c r="I11" s="66">
        <f t="shared" si="2"/>
        <v>23</v>
      </c>
      <c r="J11" s="65">
        <f>VLOOKUP($A11,'Return Data'!$B$7:$R$2843,13,0)</f>
        <v>51.837699999999998</v>
      </c>
      <c r="K11" s="66">
        <f t="shared" si="3"/>
        <v>23</v>
      </c>
      <c r="L11" s="65">
        <f>VLOOKUP($A11,'Return Data'!$B$7:$R$2843,17,0)</f>
        <v>19.434699999999999</v>
      </c>
      <c r="M11" s="66">
        <f t="shared" si="4"/>
        <v>6</v>
      </c>
      <c r="N11" s="65">
        <f>VLOOKUP($A11,'Return Data'!$B$7:$R$2843,14,0)</f>
        <v>13.777799999999999</v>
      </c>
      <c r="O11" s="66">
        <f t="shared" si="5"/>
        <v>3</v>
      </c>
      <c r="P11" s="65">
        <f>VLOOKUP($A11,'Return Data'!$B$7:$R$2843,15,0)</f>
        <v>14.0787</v>
      </c>
      <c r="Q11" s="66">
        <f t="shared" si="6"/>
        <v>12</v>
      </c>
      <c r="R11" s="65">
        <f>VLOOKUP($A11,'Return Data'!$B$7:$R$2843,16,0)</f>
        <v>15.3034</v>
      </c>
      <c r="S11" s="67">
        <f t="shared" si="7"/>
        <v>5</v>
      </c>
    </row>
    <row r="12" spans="1:20" x14ac:dyDescent="0.3">
      <c r="A12" s="63" t="s">
        <v>958</v>
      </c>
      <c r="B12" s="64">
        <f>VLOOKUP($A12,'Return Data'!$B$7:$R$2843,3,0)</f>
        <v>44326</v>
      </c>
      <c r="C12" s="65">
        <f>VLOOKUP($A12,'Return Data'!$B$7:$R$2843,4,0)</f>
        <v>39.090000000000003</v>
      </c>
      <c r="D12" s="65">
        <f>VLOOKUP($A12,'Return Data'!$B$7:$R$2843,10,0)</f>
        <v>-0.81200000000000006</v>
      </c>
      <c r="E12" s="66">
        <f t="shared" si="0"/>
        <v>18</v>
      </c>
      <c r="F12" s="65">
        <f>VLOOKUP($A12,'Return Data'!$B$7:$R$2843,11,0)</f>
        <v>19.6877</v>
      </c>
      <c r="G12" s="66">
        <f t="shared" si="1"/>
        <v>13</v>
      </c>
      <c r="H12" s="65">
        <f>VLOOKUP($A12,'Return Data'!$B$7:$R$2843,12,0)</f>
        <v>32.2395</v>
      </c>
      <c r="I12" s="66">
        <f t="shared" si="2"/>
        <v>13</v>
      </c>
      <c r="J12" s="65">
        <f>VLOOKUP($A12,'Return Data'!$B$7:$R$2843,13,0)</f>
        <v>58.067100000000003</v>
      </c>
      <c r="K12" s="66">
        <f t="shared" si="3"/>
        <v>15</v>
      </c>
      <c r="L12" s="65">
        <f>VLOOKUP($A12,'Return Data'!$B$7:$R$2843,17,0)</f>
        <v>23.727399999999999</v>
      </c>
      <c r="M12" s="66">
        <f t="shared" si="4"/>
        <v>1</v>
      </c>
      <c r="N12" s="65">
        <f>VLOOKUP($A12,'Return Data'!$B$7:$R$2843,14,0)</f>
        <v>17.3796</v>
      </c>
      <c r="O12" s="66">
        <f t="shared" si="5"/>
        <v>1</v>
      </c>
      <c r="P12" s="65">
        <f>VLOOKUP($A12,'Return Data'!$B$7:$R$2843,15,0)</f>
        <v>17.792400000000001</v>
      </c>
      <c r="Q12" s="66">
        <f t="shared" si="6"/>
        <v>1</v>
      </c>
      <c r="R12" s="65">
        <f>VLOOKUP($A12,'Return Data'!$B$7:$R$2843,16,0)</f>
        <v>15.151999999999999</v>
      </c>
      <c r="S12" s="67">
        <f t="shared" si="7"/>
        <v>6</v>
      </c>
    </row>
    <row r="13" spans="1:20" x14ac:dyDescent="0.3">
      <c r="A13" s="63" t="s">
        <v>960</v>
      </c>
      <c r="B13" s="64">
        <f>VLOOKUP($A13,'Return Data'!$B$7:$R$2843,3,0)</f>
        <v>44326</v>
      </c>
      <c r="C13" s="65">
        <f>VLOOKUP($A13,'Return Data'!$B$7:$R$2843,4,0)</f>
        <v>272.25</v>
      </c>
      <c r="D13" s="65">
        <f>VLOOKUP($A13,'Return Data'!$B$7:$R$2843,10,0)</f>
        <v>-0.61760000000000004</v>
      </c>
      <c r="E13" s="66">
        <f t="shared" si="0"/>
        <v>16</v>
      </c>
      <c r="F13" s="65">
        <f>VLOOKUP($A13,'Return Data'!$B$7:$R$2843,11,0)</f>
        <v>18.298100000000002</v>
      </c>
      <c r="G13" s="66">
        <f t="shared" si="1"/>
        <v>18</v>
      </c>
      <c r="H13" s="65">
        <f>VLOOKUP($A13,'Return Data'!$B$7:$R$2843,12,0)</f>
        <v>29.2287</v>
      </c>
      <c r="I13" s="66">
        <f t="shared" si="2"/>
        <v>21</v>
      </c>
      <c r="J13" s="65">
        <f>VLOOKUP($A13,'Return Data'!$B$7:$R$2843,13,0)</f>
        <v>55.951099999999997</v>
      </c>
      <c r="K13" s="66">
        <f t="shared" si="3"/>
        <v>19</v>
      </c>
      <c r="L13" s="65">
        <f>VLOOKUP($A13,'Return Data'!$B$7:$R$2843,17,0)</f>
        <v>14.2721</v>
      </c>
      <c r="M13" s="66">
        <f t="shared" si="4"/>
        <v>24</v>
      </c>
      <c r="N13" s="65">
        <f>VLOOKUP($A13,'Return Data'!$B$7:$R$2843,14,0)</f>
        <v>9.1341000000000001</v>
      </c>
      <c r="O13" s="66">
        <f t="shared" si="5"/>
        <v>26</v>
      </c>
      <c r="P13" s="65">
        <f>VLOOKUP($A13,'Return Data'!$B$7:$R$2843,15,0)</f>
        <v>12.0402</v>
      </c>
      <c r="Q13" s="66">
        <f t="shared" si="6"/>
        <v>25</v>
      </c>
      <c r="R13" s="65">
        <f>VLOOKUP($A13,'Return Data'!$B$7:$R$2843,16,0)</f>
        <v>11.309900000000001</v>
      </c>
      <c r="S13" s="67">
        <f t="shared" si="7"/>
        <v>27</v>
      </c>
    </row>
    <row r="14" spans="1:20" x14ac:dyDescent="0.3">
      <c r="A14" s="63" t="s">
        <v>963</v>
      </c>
      <c r="B14" s="64">
        <f>VLOOKUP($A14,'Return Data'!$B$7:$R$2843,3,0)</f>
        <v>44326</v>
      </c>
      <c r="C14" s="65">
        <f>VLOOKUP($A14,'Return Data'!$B$7:$R$2843,4,0)</f>
        <v>50.4</v>
      </c>
      <c r="D14" s="65">
        <f>VLOOKUP($A14,'Return Data'!$B$7:$R$2843,10,0)</f>
        <v>-0.82640000000000002</v>
      </c>
      <c r="E14" s="66">
        <f t="shared" si="0"/>
        <v>19</v>
      </c>
      <c r="F14" s="65">
        <f>VLOOKUP($A14,'Return Data'!$B$7:$R$2843,11,0)</f>
        <v>18.616099999999999</v>
      </c>
      <c r="G14" s="66">
        <f t="shared" si="1"/>
        <v>17</v>
      </c>
      <c r="H14" s="65">
        <f>VLOOKUP($A14,'Return Data'!$B$7:$R$2843,12,0)</f>
        <v>30.7393</v>
      </c>
      <c r="I14" s="66">
        <f t="shared" si="2"/>
        <v>17</v>
      </c>
      <c r="J14" s="65">
        <f>VLOOKUP($A14,'Return Data'!$B$7:$R$2843,13,0)</f>
        <v>60.254399999999997</v>
      </c>
      <c r="K14" s="66">
        <f t="shared" si="3"/>
        <v>12</v>
      </c>
      <c r="L14" s="65">
        <f>VLOOKUP($A14,'Return Data'!$B$7:$R$2843,17,0)</f>
        <v>18.343599999999999</v>
      </c>
      <c r="M14" s="66">
        <f t="shared" si="4"/>
        <v>8</v>
      </c>
      <c r="N14" s="65">
        <f>VLOOKUP($A14,'Return Data'!$B$7:$R$2843,14,0)</f>
        <v>12.708399999999999</v>
      </c>
      <c r="O14" s="66">
        <f t="shared" si="5"/>
        <v>8</v>
      </c>
      <c r="P14" s="65">
        <f>VLOOKUP($A14,'Return Data'!$B$7:$R$2843,15,0)</f>
        <v>15.0442</v>
      </c>
      <c r="Q14" s="66">
        <f t="shared" si="6"/>
        <v>5</v>
      </c>
      <c r="R14" s="65">
        <f>VLOOKUP($A14,'Return Data'!$B$7:$R$2843,16,0)</f>
        <v>14.464</v>
      </c>
      <c r="S14" s="67">
        <f t="shared" si="7"/>
        <v>11</v>
      </c>
    </row>
    <row r="15" spans="1:20" x14ac:dyDescent="0.3">
      <c r="A15" s="63" t="s">
        <v>965</v>
      </c>
      <c r="B15" s="64">
        <f>VLOOKUP($A15,'Return Data'!$B$7:$R$2843,3,0)</f>
        <v>44326</v>
      </c>
      <c r="C15" s="65">
        <f>VLOOKUP($A15,'Return Data'!$B$7:$R$2843,4,0)</f>
        <v>663.72609999999997</v>
      </c>
      <c r="D15" s="65">
        <f>VLOOKUP($A15,'Return Data'!$B$7:$R$2843,10,0)</f>
        <v>1.69</v>
      </c>
      <c r="E15" s="66">
        <f t="shared" si="0"/>
        <v>3</v>
      </c>
      <c r="F15" s="65">
        <f>VLOOKUP($A15,'Return Data'!$B$7:$R$2843,11,0)</f>
        <v>28.1999</v>
      </c>
      <c r="G15" s="66">
        <f t="shared" si="1"/>
        <v>1</v>
      </c>
      <c r="H15" s="65">
        <f>VLOOKUP($A15,'Return Data'!$B$7:$R$2843,12,0)</f>
        <v>47.400799999999997</v>
      </c>
      <c r="I15" s="66">
        <f t="shared" si="2"/>
        <v>1</v>
      </c>
      <c r="J15" s="65">
        <f>VLOOKUP($A15,'Return Data'!$B$7:$R$2843,13,0)</f>
        <v>73.618899999999996</v>
      </c>
      <c r="K15" s="66">
        <f t="shared" si="3"/>
        <v>1</v>
      </c>
      <c r="L15" s="65">
        <f>VLOOKUP($A15,'Return Data'!$B$7:$R$2843,17,0)</f>
        <v>17.851199999999999</v>
      </c>
      <c r="M15" s="66">
        <f t="shared" si="4"/>
        <v>11</v>
      </c>
      <c r="N15" s="65">
        <f>VLOOKUP($A15,'Return Data'!$B$7:$R$2843,14,0)</f>
        <v>12.131399999999999</v>
      </c>
      <c r="O15" s="66">
        <f t="shared" si="5"/>
        <v>12</v>
      </c>
      <c r="P15" s="65">
        <f>VLOOKUP($A15,'Return Data'!$B$7:$R$2843,15,0)</f>
        <v>12.919499999999999</v>
      </c>
      <c r="Q15" s="66">
        <f t="shared" si="6"/>
        <v>24</v>
      </c>
      <c r="R15" s="65">
        <f>VLOOKUP($A15,'Return Data'!$B$7:$R$2843,16,0)</f>
        <v>13.0344</v>
      </c>
      <c r="S15" s="67">
        <f t="shared" si="7"/>
        <v>18</v>
      </c>
    </row>
    <row r="16" spans="1:20" x14ac:dyDescent="0.3">
      <c r="A16" s="63" t="s">
        <v>967</v>
      </c>
      <c r="B16" s="64">
        <f>VLOOKUP($A16,'Return Data'!$B$7:$R$2843,3,0)</f>
        <v>44326</v>
      </c>
      <c r="C16" s="65">
        <f>VLOOKUP($A16,'Return Data'!$B$7:$R$2843,4,0)</f>
        <v>622.36199999999997</v>
      </c>
      <c r="D16" s="65">
        <f>VLOOKUP($A16,'Return Data'!$B$7:$R$2843,10,0)</f>
        <v>-0.73970000000000002</v>
      </c>
      <c r="E16" s="66">
        <f t="shared" si="0"/>
        <v>17</v>
      </c>
      <c r="F16" s="65">
        <f>VLOOKUP($A16,'Return Data'!$B$7:$R$2843,11,0)</f>
        <v>25.0336</v>
      </c>
      <c r="G16" s="66">
        <f t="shared" si="1"/>
        <v>4</v>
      </c>
      <c r="H16" s="65">
        <f>VLOOKUP($A16,'Return Data'!$B$7:$R$2843,12,0)</f>
        <v>36.161299999999997</v>
      </c>
      <c r="I16" s="66">
        <f t="shared" si="2"/>
        <v>5</v>
      </c>
      <c r="J16" s="65">
        <f>VLOOKUP($A16,'Return Data'!$B$7:$R$2843,13,0)</f>
        <v>63.4758</v>
      </c>
      <c r="K16" s="66">
        <f t="shared" si="3"/>
        <v>4</v>
      </c>
      <c r="L16" s="65">
        <f>VLOOKUP($A16,'Return Data'!$B$7:$R$2843,17,0)</f>
        <v>11.1305</v>
      </c>
      <c r="M16" s="66">
        <f t="shared" si="4"/>
        <v>29</v>
      </c>
      <c r="N16" s="65">
        <f>VLOOKUP($A16,'Return Data'!$B$7:$R$2843,14,0)</f>
        <v>10.371600000000001</v>
      </c>
      <c r="O16" s="66">
        <f t="shared" si="5"/>
        <v>23</v>
      </c>
      <c r="P16" s="65">
        <f>VLOOKUP($A16,'Return Data'!$B$7:$R$2843,15,0)</f>
        <v>13.987500000000001</v>
      </c>
      <c r="Q16" s="66">
        <f t="shared" si="6"/>
        <v>13</v>
      </c>
      <c r="R16" s="65">
        <f>VLOOKUP($A16,'Return Data'!$B$7:$R$2843,16,0)</f>
        <v>12.864699999999999</v>
      </c>
      <c r="S16" s="67">
        <f t="shared" si="7"/>
        <v>21</v>
      </c>
    </row>
    <row r="17" spans="1:19" x14ac:dyDescent="0.3">
      <c r="A17" s="63" t="s">
        <v>969</v>
      </c>
      <c r="B17" s="64">
        <f>VLOOKUP($A17,'Return Data'!$B$7:$R$2843,3,0)</f>
        <v>44326</v>
      </c>
      <c r="C17" s="65">
        <f>VLOOKUP($A17,'Return Data'!$B$7:$R$2843,4,0)</f>
        <v>289.74860000000001</v>
      </c>
      <c r="D17" s="65">
        <f>VLOOKUP($A17,'Return Data'!$B$7:$R$2843,10,0)</f>
        <v>-4.0365000000000002</v>
      </c>
      <c r="E17" s="66">
        <f t="shared" si="0"/>
        <v>29</v>
      </c>
      <c r="F17" s="65">
        <f>VLOOKUP($A17,'Return Data'!$B$7:$R$2843,11,0)</f>
        <v>15.056699999999999</v>
      </c>
      <c r="G17" s="66">
        <f t="shared" si="1"/>
        <v>27</v>
      </c>
      <c r="H17" s="65">
        <f>VLOOKUP($A17,'Return Data'!$B$7:$R$2843,12,0)</f>
        <v>29.653400000000001</v>
      </c>
      <c r="I17" s="66">
        <f t="shared" si="2"/>
        <v>19</v>
      </c>
      <c r="J17" s="65">
        <f>VLOOKUP($A17,'Return Data'!$B$7:$R$2843,13,0)</f>
        <v>55.483400000000003</v>
      </c>
      <c r="K17" s="66">
        <f t="shared" si="3"/>
        <v>20</v>
      </c>
      <c r="L17" s="65">
        <f>VLOOKUP($A17,'Return Data'!$B$7:$R$2843,17,0)</f>
        <v>16.459399999999999</v>
      </c>
      <c r="M17" s="66">
        <f t="shared" si="4"/>
        <v>17</v>
      </c>
      <c r="N17" s="65">
        <f>VLOOKUP($A17,'Return Data'!$B$7:$R$2843,14,0)</f>
        <v>10.887499999999999</v>
      </c>
      <c r="O17" s="66">
        <f t="shared" si="5"/>
        <v>20</v>
      </c>
      <c r="P17" s="65">
        <f>VLOOKUP($A17,'Return Data'!$B$7:$R$2843,15,0)</f>
        <v>14.2935</v>
      </c>
      <c r="Q17" s="66">
        <f t="shared" si="6"/>
        <v>10</v>
      </c>
      <c r="R17" s="65">
        <f>VLOOKUP($A17,'Return Data'!$B$7:$R$2843,16,0)</f>
        <v>12.632</v>
      </c>
      <c r="S17" s="67">
        <f t="shared" si="7"/>
        <v>22</v>
      </c>
    </row>
    <row r="18" spans="1:19" x14ac:dyDescent="0.3">
      <c r="A18" s="63" t="s">
        <v>971</v>
      </c>
      <c r="B18" s="64">
        <f>VLOOKUP($A18,'Return Data'!$B$7:$R$2843,3,0)</f>
        <v>44326</v>
      </c>
      <c r="C18" s="65">
        <f>VLOOKUP($A18,'Return Data'!$B$7:$R$2843,4,0)</f>
        <v>59.08</v>
      </c>
      <c r="D18" s="65">
        <f>VLOOKUP($A18,'Return Data'!$B$7:$R$2843,10,0)</f>
        <v>0.30559999999999998</v>
      </c>
      <c r="E18" s="66">
        <f t="shared" si="0"/>
        <v>7</v>
      </c>
      <c r="F18" s="65">
        <f>VLOOKUP($A18,'Return Data'!$B$7:$R$2843,11,0)</f>
        <v>21.488800000000001</v>
      </c>
      <c r="G18" s="66">
        <f t="shared" si="1"/>
        <v>7</v>
      </c>
      <c r="H18" s="65">
        <f>VLOOKUP($A18,'Return Data'!$B$7:$R$2843,12,0)</f>
        <v>34.731999999999999</v>
      </c>
      <c r="I18" s="66">
        <f t="shared" si="2"/>
        <v>8</v>
      </c>
      <c r="J18" s="65">
        <f>VLOOKUP($A18,'Return Data'!$B$7:$R$2843,13,0)</f>
        <v>62.396900000000002</v>
      </c>
      <c r="K18" s="66">
        <f t="shared" si="3"/>
        <v>9</v>
      </c>
      <c r="L18" s="65">
        <f>VLOOKUP($A18,'Return Data'!$B$7:$R$2843,17,0)</f>
        <v>16.462299999999999</v>
      </c>
      <c r="M18" s="66">
        <f t="shared" si="4"/>
        <v>16</v>
      </c>
      <c r="N18" s="65">
        <f>VLOOKUP($A18,'Return Data'!$B$7:$R$2843,14,0)</f>
        <v>11.8222</v>
      </c>
      <c r="O18" s="66">
        <f t="shared" si="5"/>
        <v>13</v>
      </c>
      <c r="P18" s="65">
        <f>VLOOKUP($A18,'Return Data'!$B$7:$R$2843,15,0)</f>
        <v>15.158799999999999</v>
      </c>
      <c r="Q18" s="66">
        <f t="shared" si="6"/>
        <v>4</v>
      </c>
      <c r="R18" s="65">
        <f>VLOOKUP($A18,'Return Data'!$B$7:$R$2843,16,0)</f>
        <v>14.864800000000001</v>
      </c>
      <c r="S18" s="67">
        <f t="shared" si="7"/>
        <v>7</v>
      </c>
    </row>
    <row r="19" spans="1:19" x14ac:dyDescent="0.3">
      <c r="A19" s="63" t="s">
        <v>973</v>
      </c>
      <c r="B19" s="64">
        <f>VLOOKUP($A19,'Return Data'!$B$7:$R$2843,3,0)</f>
        <v>44326</v>
      </c>
      <c r="C19" s="65">
        <f>VLOOKUP($A19,'Return Data'!$B$7:$R$2843,4,0)</f>
        <v>35.619999999999997</v>
      </c>
      <c r="D19" s="65">
        <f>VLOOKUP($A19,'Return Data'!$B$7:$R$2843,10,0)</f>
        <v>0.99229999999999996</v>
      </c>
      <c r="E19" s="66">
        <f t="shared" si="0"/>
        <v>4</v>
      </c>
      <c r="F19" s="65">
        <f>VLOOKUP($A19,'Return Data'!$B$7:$R$2843,11,0)</f>
        <v>20.1754</v>
      </c>
      <c r="G19" s="66">
        <f t="shared" si="1"/>
        <v>12</v>
      </c>
      <c r="H19" s="65">
        <f>VLOOKUP($A19,'Return Data'!$B$7:$R$2843,12,0)</f>
        <v>33.258499999999998</v>
      </c>
      <c r="I19" s="66">
        <f t="shared" si="2"/>
        <v>12</v>
      </c>
      <c r="J19" s="65">
        <f>VLOOKUP($A19,'Return Data'!$B$7:$R$2843,13,0)</f>
        <v>57.540900000000001</v>
      </c>
      <c r="K19" s="66">
        <f t="shared" si="3"/>
        <v>17</v>
      </c>
      <c r="L19" s="65">
        <f>VLOOKUP($A19,'Return Data'!$B$7:$R$2843,17,0)</f>
        <v>20.6937</v>
      </c>
      <c r="M19" s="66">
        <f t="shared" si="4"/>
        <v>2</v>
      </c>
      <c r="N19" s="65">
        <f>VLOOKUP($A19,'Return Data'!$B$7:$R$2843,14,0)</f>
        <v>12.8452</v>
      </c>
      <c r="O19" s="66">
        <f t="shared" si="5"/>
        <v>7</v>
      </c>
      <c r="P19" s="65">
        <f>VLOOKUP($A19,'Return Data'!$B$7:$R$2843,15,0)</f>
        <v>13.517300000000001</v>
      </c>
      <c r="Q19" s="66">
        <f t="shared" si="6"/>
        <v>19</v>
      </c>
      <c r="R19" s="65">
        <f>VLOOKUP($A19,'Return Data'!$B$7:$R$2843,16,0)</f>
        <v>13.7432</v>
      </c>
      <c r="S19" s="67">
        <f t="shared" si="7"/>
        <v>15</v>
      </c>
    </row>
    <row r="20" spans="1:19" x14ac:dyDescent="0.3">
      <c r="A20" s="63" t="s">
        <v>974</v>
      </c>
      <c r="B20" s="64">
        <f>VLOOKUP($A20,'Return Data'!$B$7:$R$2843,3,0)</f>
        <v>44326</v>
      </c>
      <c r="C20" s="65">
        <f>VLOOKUP($A20,'Return Data'!$B$7:$R$2843,4,0)</f>
        <v>45.78</v>
      </c>
      <c r="D20" s="65">
        <f>VLOOKUP($A20,'Return Data'!$B$7:$R$2843,10,0)</f>
        <v>-2.7406000000000001</v>
      </c>
      <c r="E20" s="66">
        <f t="shared" si="0"/>
        <v>28</v>
      </c>
      <c r="F20" s="65">
        <f>VLOOKUP($A20,'Return Data'!$B$7:$R$2843,11,0)</f>
        <v>16.785699999999999</v>
      </c>
      <c r="G20" s="66">
        <f t="shared" si="1"/>
        <v>21</v>
      </c>
      <c r="H20" s="65">
        <f>VLOOKUP($A20,'Return Data'!$B$7:$R$2843,12,0)</f>
        <v>25.769200000000001</v>
      </c>
      <c r="I20" s="66">
        <f t="shared" si="2"/>
        <v>28</v>
      </c>
      <c r="J20" s="65">
        <f>VLOOKUP($A20,'Return Data'!$B$7:$R$2843,13,0)</f>
        <v>54.089500000000001</v>
      </c>
      <c r="K20" s="66">
        <f t="shared" si="3"/>
        <v>22</v>
      </c>
      <c r="L20" s="65">
        <f>VLOOKUP($A20,'Return Data'!$B$7:$R$2843,17,0)</f>
        <v>16.875299999999999</v>
      </c>
      <c r="M20" s="66">
        <f t="shared" si="4"/>
        <v>14</v>
      </c>
      <c r="N20" s="65">
        <f>VLOOKUP($A20,'Return Data'!$B$7:$R$2843,14,0)</f>
        <v>11.529400000000001</v>
      </c>
      <c r="O20" s="66">
        <f t="shared" si="5"/>
        <v>15</v>
      </c>
      <c r="P20" s="65">
        <f>VLOOKUP($A20,'Return Data'!$B$7:$R$2843,15,0)</f>
        <v>14.3774</v>
      </c>
      <c r="Q20" s="66">
        <f t="shared" si="6"/>
        <v>8</v>
      </c>
      <c r="R20" s="65">
        <f>VLOOKUP($A20,'Return Data'!$B$7:$R$2843,16,0)</f>
        <v>12.4206</v>
      </c>
      <c r="S20" s="67">
        <f t="shared" si="7"/>
        <v>23</v>
      </c>
    </row>
    <row r="21" spans="1:19" x14ac:dyDescent="0.3">
      <c r="A21" s="63" t="s">
        <v>977</v>
      </c>
      <c r="B21" s="64">
        <f>VLOOKUP($A21,'Return Data'!$B$7:$R$2843,3,0)</f>
        <v>44326</v>
      </c>
      <c r="C21" s="65">
        <f>VLOOKUP($A21,'Return Data'!$B$7:$R$2843,4,0)</f>
        <v>28.42</v>
      </c>
      <c r="D21" s="65">
        <f>VLOOKUP($A21,'Return Data'!$B$7:$R$2843,10,0)</f>
        <v>-1.7968</v>
      </c>
      <c r="E21" s="66">
        <f t="shared" si="0"/>
        <v>27</v>
      </c>
      <c r="F21" s="65">
        <f>VLOOKUP($A21,'Return Data'!$B$7:$R$2843,11,0)</f>
        <v>12.0662</v>
      </c>
      <c r="G21" s="66">
        <f t="shared" si="1"/>
        <v>29</v>
      </c>
      <c r="H21" s="65">
        <f>VLOOKUP($A21,'Return Data'!$B$7:$R$2843,12,0)</f>
        <v>25.8079</v>
      </c>
      <c r="I21" s="66">
        <f t="shared" si="2"/>
        <v>27</v>
      </c>
      <c r="J21" s="65">
        <f>VLOOKUP($A21,'Return Data'!$B$7:$R$2843,13,0)</f>
        <v>48.7179</v>
      </c>
      <c r="K21" s="66">
        <f t="shared" si="3"/>
        <v>28</v>
      </c>
      <c r="L21" s="65">
        <f>VLOOKUP($A21,'Return Data'!$B$7:$R$2843,17,0)</f>
        <v>12.097</v>
      </c>
      <c r="M21" s="66">
        <f t="shared" si="4"/>
        <v>27</v>
      </c>
      <c r="N21" s="65">
        <f>VLOOKUP($A21,'Return Data'!$B$7:$R$2843,14,0)</f>
        <v>8.7533999999999992</v>
      </c>
      <c r="O21" s="66">
        <f t="shared" si="5"/>
        <v>27</v>
      </c>
      <c r="P21" s="65">
        <f>VLOOKUP($A21,'Return Data'!$B$7:$R$2843,15,0)</f>
        <v>13.1767</v>
      </c>
      <c r="Q21" s="66">
        <f t="shared" si="6"/>
        <v>23</v>
      </c>
      <c r="R21" s="65">
        <f>VLOOKUP($A21,'Return Data'!$B$7:$R$2843,16,0)</f>
        <v>12.384</v>
      </c>
      <c r="S21" s="67">
        <f t="shared" si="7"/>
        <v>24</v>
      </c>
    </row>
    <row r="22" spans="1:19" x14ac:dyDescent="0.3">
      <c r="A22" s="63" t="s">
        <v>979</v>
      </c>
      <c r="B22" s="64">
        <f>VLOOKUP($A22,'Return Data'!$B$7:$R$2843,3,0)</f>
        <v>44326</v>
      </c>
      <c r="C22" s="65">
        <f>VLOOKUP($A22,'Return Data'!$B$7:$R$2843,4,0)</f>
        <v>40.94</v>
      </c>
      <c r="D22" s="65">
        <f>VLOOKUP($A22,'Return Data'!$B$7:$R$2843,10,0)</f>
        <v>0.6391</v>
      </c>
      <c r="E22" s="66">
        <f t="shared" si="0"/>
        <v>6</v>
      </c>
      <c r="F22" s="65">
        <f>VLOOKUP($A22,'Return Data'!$B$7:$R$2843,11,0)</f>
        <v>16.7712</v>
      </c>
      <c r="G22" s="66">
        <f t="shared" si="1"/>
        <v>23</v>
      </c>
      <c r="H22" s="65">
        <f>VLOOKUP($A22,'Return Data'!$B$7:$R$2843,12,0)</f>
        <v>26.396999999999998</v>
      </c>
      <c r="I22" s="66">
        <f t="shared" si="2"/>
        <v>26</v>
      </c>
      <c r="J22" s="65">
        <f>VLOOKUP($A22,'Return Data'!$B$7:$R$2843,13,0)</f>
        <v>50.459400000000002</v>
      </c>
      <c r="K22" s="66">
        <f t="shared" si="3"/>
        <v>25</v>
      </c>
      <c r="L22" s="65">
        <f>VLOOKUP($A22,'Return Data'!$B$7:$R$2843,17,0)</f>
        <v>15.796200000000001</v>
      </c>
      <c r="M22" s="66">
        <f t="shared" si="4"/>
        <v>21</v>
      </c>
      <c r="N22" s="65">
        <f>VLOOKUP($A22,'Return Data'!$B$7:$R$2843,14,0)</f>
        <v>11.1318</v>
      </c>
      <c r="O22" s="66">
        <f t="shared" si="5"/>
        <v>18</v>
      </c>
      <c r="P22" s="65">
        <f>VLOOKUP($A22,'Return Data'!$B$7:$R$2843,15,0)</f>
        <v>13.9308</v>
      </c>
      <c r="Q22" s="66">
        <f t="shared" si="6"/>
        <v>14</v>
      </c>
      <c r="R22" s="65">
        <f>VLOOKUP($A22,'Return Data'!$B$7:$R$2843,16,0)</f>
        <v>14.689</v>
      </c>
      <c r="S22" s="67">
        <f t="shared" si="7"/>
        <v>9</v>
      </c>
    </row>
    <row r="23" spans="1:19" x14ac:dyDescent="0.3">
      <c r="A23" s="63" t="s">
        <v>981</v>
      </c>
      <c r="B23" s="64">
        <f>VLOOKUP($A23,'Return Data'!$B$7:$R$2843,3,0)</f>
        <v>44326</v>
      </c>
      <c r="C23" s="65">
        <f>VLOOKUP($A23,'Return Data'!$B$7:$R$2843,4,0)</f>
        <v>91.8523</v>
      </c>
      <c r="D23" s="65">
        <f>VLOOKUP($A23,'Return Data'!$B$7:$R$2843,10,0)</f>
        <v>-0.56710000000000005</v>
      </c>
      <c r="E23" s="66">
        <f t="shared" si="0"/>
        <v>15</v>
      </c>
      <c r="F23" s="65">
        <f>VLOOKUP($A23,'Return Data'!$B$7:$R$2843,11,0)</f>
        <v>12.2341</v>
      </c>
      <c r="G23" s="66">
        <f t="shared" si="1"/>
        <v>28</v>
      </c>
      <c r="H23" s="65">
        <f>VLOOKUP($A23,'Return Data'!$B$7:$R$2843,12,0)</f>
        <v>21.332000000000001</v>
      </c>
      <c r="I23" s="66">
        <f t="shared" si="2"/>
        <v>29</v>
      </c>
      <c r="J23" s="65">
        <f>VLOOKUP($A23,'Return Data'!$B$7:$R$2843,13,0)</f>
        <v>38.914000000000001</v>
      </c>
      <c r="K23" s="66">
        <f t="shared" si="3"/>
        <v>29</v>
      </c>
      <c r="L23" s="65">
        <f>VLOOKUP($A23,'Return Data'!$B$7:$R$2843,17,0)</f>
        <v>14.133800000000001</v>
      </c>
      <c r="M23" s="66">
        <f t="shared" si="4"/>
        <v>25</v>
      </c>
      <c r="N23" s="65">
        <f>VLOOKUP($A23,'Return Data'!$B$7:$R$2843,14,0)</f>
        <v>10.466799999999999</v>
      </c>
      <c r="O23" s="66">
        <f t="shared" si="5"/>
        <v>21</v>
      </c>
      <c r="P23" s="65">
        <f>VLOOKUP($A23,'Return Data'!$B$7:$R$2843,15,0)</f>
        <v>11.3589</v>
      </c>
      <c r="Q23" s="66">
        <f t="shared" si="6"/>
        <v>26</v>
      </c>
      <c r="R23" s="65">
        <f>VLOOKUP($A23,'Return Data'!$B$7:$R$2843,16,0)</f>
        <v>11.786099999999999</v>
      </c>
      <c r="S23" s="67">
        <f t="shared" si="7"/>
        <v>25</v>
      </c>
    </row>
    <row r="24" spans="1:19" x14ac:dyDescent="0.3">
      <c r="A24" s="63" t="s">
        <v>1914</v>
      </c>
      <c r="B24" s="64">
        <f>VLOOKUP($A24,'Return Data'!$B$7:$R$2843,3,0)</f>
        <v>44326</v>
      </c>
      <c r="C24" s="65">
        <f>VLOOKUP($A24,'Return Data'!$B$7:$R$2843,4,0)</f>
        <v>345.85500000000002</v>
      </c>
      <c r="D24" s="65">
        <f>VLOOKUP($A24,'Return Data'!$B$7:$R$2843,10,0)</f>
        <v>-0.35520000000000002</v>
      </c>
      <c r="E24" s="66">
        <f t="shared" si="0"/>
        <v>14</v>
      </c>
      <c r="F24" s="65">
        <f>VLOOKUP($A24,'Return Data'!$B$7:$R$2843,11,0)</f>
        <v>19.578700000000001</v>
      </c>
      <c r="G24" s="66">
        <f t="shared" si="1"/>
        <v>14</v>
      </c>
      <c r="H24" s="65">
        <f>VLOOKUP($A24,'Return Data'!$B$7:$R$2843,12,0)</f>
        <v>33.542499999999997</v>
      </c>
      <c r="I24" s="66">
        <f t="shared" si="2"/>
        <v>10</v>
      </c>
      <c r="J24" s="65">
        <f>VLOOKUP($A24,'Return Data'!$B$7:$R$2843,13,0)</f>
        <v>62.900199999999998</v>
      </c>
      <c r="K24" s="66">
        <f t="shared" si="3"/>
        <v>6</v>
      </c>
      <c r="L24" s="65">
        <f>VLOOKUP($A24,'Return Data'!$B$7:$R$2843,17,0)</f>
        <v>19.606100000000001</v>
      </c>
      <c r="M24" s="66">
        <f t="shared" si="4"/>
        <v>4</v>
      </c>
      <c r="N24" s="65">
        <f>VLOOKUP($A24,'Return Data'!$B$7:$R$2843,14,0)</f>
        <v>13.6073</v>
      </c>
      <c r="O24" s="66">
        <f t="shared" si="5"/>
        <v>4</v>
      </c>
      <c r="P24" s="65">
        <f>VLOOKUP($A24,'Return Data'!$B$7:$R$2843,15,0)</f>
        <v>14.7173</v>
      </c>
      <c r="Q24" s="66">
        <f t="shared" si="6"/>
        <v>6</v>
      </c>
      <c r="R24" s="65">
        <f>VLOOKUP($A24,'Return Data'!$B$7:$R$2843,16,0)</f>
        <v>14.5511</v>
      </c>
      <c r="S24" s="67">
        <f t="shared" si="7"/>
        <v>10</v>
      </c>
    </row>
    <row r="25" spans="1:19" x14ac:dyDescent="0.3">
      <c r="A25" s="63" t="s">
        <v>982</v>
      </c>
      <c r="B25" s="64">
        <f>VLOOKUP($A25,'Return Data'!$B$7:$R$2843,3,0)</f>
        <v>44326</v>
      </c>
      <c r="C25" s="65">
        <f>VLOOKUP($A25,'Return Data'!$B$7:$R$2843,4,0)</f>
        <v>37.247</v>
      </c>
      <c r="D25" s="65">
        <f>VLOOKUP($A25,'Return Data'!$B$7:$R$2843,10,0)</f>
        <v>-0.84389999999999998</v>
      </c>
      <c r="E25" s="66">
        <f t="shared" si="0"/>
        <v>20</v>
      </c>
      <c r="F25" s="65">
        <f>VLOOKUP($A25,'Return Data'!$B$7:$R$2843,11,0)</f>
        <v>19.5654</v>
      </c>
      <c r="G25" s="66">
        <f t="shared" si="1"/>
        <v>15</v>
      </c>
      <c r="H25" s="65">
        <f>VLOOKUP($A25,'Return Data'!$B$7:$R$2843,12,0)</f>
        <v>29.298400000000001</v>
      </c>
      <c r="I25" s="66">
        <f t="shared" si="2"/>
        <v>20</v>
      </c>
      <c r="J25" s="65">
        <f>VLOOKUP($A25,'Return Data'!$B$7:$R$2843,13,0)</f>
        <v>54.500599999999999</v>
      </c>
      <c r="K25" s="66">
        <f t="shared" si="3"/>
        <v>21</v>
      </c>
      <c r="L25" s="65">
        <f>VLOOKUP($A25,'Return Data'!$B$7:$R$2843,17,0)</f>
        <v>16.002800000000001</v>
      </c>
      <c r="M25" s="66">
        <f t="shared" si="4"/>
        <v>19</v>
      </c>
      <c r="N25" s="65">
        <f>VLOOKUP($A25,'Return Data'!$B$7:$R$2843,14,0)</f>
        <v>10.9741</v>
      </c>
      <c r="O25" s="66">
        <f t="shared" si="5"/>
        <v>19</v>
      </c>
      <c r="P25" s="65">
        <f>VLOOKUP($A25,'Return Data'!$B$7:$R$2843,15,0)</f>
        <v>13.2287</v>
      </c>
      <c r="Q25" s="66">
        <f t="shared" si="6"/>
        <v>22</v>
      </c>
      <c r="R25" s="65">
        <f>VLOOKUP($A25,'Return Data'!$B$7:$R$2843,16,0)</f>
        <v>13.4483</v>
      </c>
      <c r="S25" s="67">
        <f t="shared" si="7"/>
        <v>16</v>
      </c>
    </row>
    <row r="26" spans="1:19" x14ac:dyDescent="0.3">
      <c r="A26" s="63" t="s">
        <v>985</v>
      </c>
      <c r="B26" s="64">
        <f>VLOOKUP($A26,'Return Data'!$B$7:$R$2843,3,0)</f>
        <v>44326</v>
      </c>
      <c r="C26" s="65">
        <f>VLOOKUP($A26,'Return Data'!$B$7:$R$2843,4,0)</f>
        <v>37.191600000000001</v>
      </c>
      <c r="D26" s="65">
        <f>VLOOKUP($A26,'Return Data'!$B$7:$R$2843,10,0)</f>
        <v>-1.6196999999999999</v>
      </c>
      <c r="E26" s="66">
        <f t="shared" si="0"/>
        <v>24</v>
      </c>
      <c r="F26" s="65">
        <f>VLOOKUP($A26,'Return Data'!$B$7:$R$2843,11,0)</f>
        <v>16.1798</v>
      </c>
      <c r="G26" s="66">
        <f t="shared" si="1"/>
        <v>25</v>
      </c>
      <c r="H26" s="65">
        <f>VLOOKUP($A26,'Return Data'!$B$7:$R$2843,12,0)</f>
        <v>28.599900000000002</v>
      </c>
      <c r="I26" s="66">
        <f t="shared" si="2"/>
        <v>24</v>
      </c>
      <c r="J26" s="65">
        <f>VLOOKUP($A26,'Return Data'!$B$7:$R$2843,13,0)</f>
        <v>51.056399999999996</v>
      </c>
      <c r="K26" s="66">
        <f t="shared" si="3"/>
        <v>24</v>
      </c>
      <c r="L26" s="65">
        <f>VLOOKUP($A26,'Return Data'!$B$7:$R$2843,17,0)</f>
        <v>17.541699999999999</v>
      </c>
      <c r="M26" s="66">
        <f t="shared" si="4"/>
        <v>12</v>
      </c>
      <c r="N26" s="65">
        <f>VLOOKUP($A26,'Return Data'!$B$7:$R$2843,14,0)</f>
        <v>12.513199999999999</v>
      </c>
      <c r="O26" s="66">
        <f t="shared" si="5"/>
        <v>9</v>
      </c>
      <c r="P26" s="65">
        <f>VLOOKUP($A26,'Return Data'!$B$7:$R$2843,15,0)</f>
        <v>13.392200000000001</v>
      </c>
      <c r="Q26" s="66">
        <f t="shared" si="6"/>
        <v>21</v>
      </c>
      <c r="R26" s="65">
        <f>VLOOKUP($A26,'Return Data'!$B$7:$R$2843,16,0)</f>
        <v>12.970499999999999</v>
      </c>
      <c r="S26" s="67">
        <f t="shared" si="7"/>
        <v>20</v>
      </c>
    </row>
    <row r="27" spans="1:19" x14ac:dyDescent="0.3">
      <c r="A27" s="63" t="s">
        <v>986</v>
      </c>
      <c r="B27" s="64">
        <f>VLOOKUP($A27,'Return Data'!$B$7:$R$2843,3,0)</f>
        <v>44326</v>
      </c>
      <c r="C27" s="65">
        <f>VLOOKUP($A27,'Return Data'!$B$7:$R$2843,4,0)</f>
        <v>14.1569</v>
      </c>
      <c r="D27" s="65">
        <f>VLOOKUP($A27,'Return Data'!$B$7:$R$2843,10,0)</f>
        <v>2.4228999999999998</v>
      </c>
      <c r="E27" s="66">
        <f t="shared" si="0"/>
        <v>1</v>
      </c>
      <c r="F27" s="65">
        <f>VLOOKUP($A27,'Return Data'!$B$7:$R$2843,11,0)</f>
        <v>26.111499999999999</v>
      </c>
      <c r="G27" s="66">
        <f t="shared" si="1"/>
        <v>2</v>
      </c>
      <c r="H27" s="65">
        <f>VLOOKUP($A27,'Return Data'!$B$7:$R$2843,12,0)</f>
        <v>39.941499999999998</v>
      </c>
      <c r="I27" s="66">
        <f t="shared" si="2"/>
        <v>2</v>
      </c>
      <c r="J27" s="65">
        <f>VLOOKUP($A27,'Return Data'!$B$7:$R$2843,13,0)</f>
        <v>62.398200000000003</v>
      </c>
      <c r="K27" s="66">
        <f t="shared" si="3"/>
        <v>8</v>
      </c>
      <c r="L27" s="65">
        <f>VLOOKUP($A27,'Return Data'!$B$7:$R$2843,17,0)</f>
        <v>19.5138</v>
      </c>
      <c r="M27" s="66">
        <f t="shared" si="4"/>
        <v>5</v>
      </c>
      <c r="N27" s="65"/>
      <c r="O27" s="66"/>
      <c r="P27" s="65"/>
      <c r="Q27" s="66"/>
      <c r="R27" s="65">
        <f>VLOOKUP($A27,'Return Data'!$B$7:$R$2843,16,0)</f>
        <v>17.494399999999999</v>
      </c>
      <c r="S27" s="67">
        <f t="shared" si="7"/>
        <v>1</v>
      </c>
    </row>
    <row r="28" spans="1:19" x14ac:dyDescent="0.3">
      <c r="A28" s="63" t="s">
        <v>988</v>
      </c>
      <c r="B28" s="64">
        <f>VLOOKUP($A28,'Return Data'!$B$7:$R$2843,3,0)</f>
        <v>44326</v>
      </c>
      <c r="C28" s="65">
        <f>VLOOKUP($A28,'Return Data'!$B$7:$R$2843,4,0)</f>
        <v>71.620999999999995</v>
      </c>
      <c r="D28" s="65">
        <f>VLOOKUP($A28,'Return Data'!$B$7:$R$2843,10,0)</f>
        <v>-0.9597</v>
      </c>
      <c r="E28" s="66">
        <f t="shared" si="0"/>
        <v>21</v>
      </c>
      <c r="F28" s="65">
        <f>VLOOKUP($A28,'Return Data'!$B$7:$R$2843,11,0)</f>
        <v>17.9451</v>
      </c>
      <c r="G28" s="66">
        <f t="shared" si="1"/>
        <v>19</v>
      </c>
      <c r="H28" s="65">
        <f>VLOOKUP($A28,'Return Data'!$B$7:$R$2843,12,0)</f>
        <v>30.747699999999998</v>
      </c>
      <c r="I28" s="66">
        <f t="shared" si="2"/>
        <v>16</v>
      </c>
      <c r="J28" s="65">
        <f>VLOOKUP($A28,'Return Data'!$B$7:$R$2843,13,0)</f>
        <v>61.4176</v>
      </c>
      <c r="K28" s="66">
        <f t="shared" si="3"/>
        <v>11</v>
      </c>
      <c r="L28" s="65">
        <f>VLOOKUP($A28,'Return Data'!$B$7:$R$2843,17,0)</f>
        <v>16.866900000000001</v>
      </c>
      <c r="M28" s="66">
        <f t="shared" si="4"/>
        <v>15</v>
      </c>
      <c r="N28" s="65">
        <f>VLOOKUP($A28,'Return Data'!$B$7:$R$2843,14,0)</f>
        <v>13.247</v>
      </c>
      <c r="O28" s="66">
        <f t="shared" ref="O28:O36" si="8">RANK(N28,N$8:N$36,0)</f>
        <v>5</v>
      </c>
      <c r="P28" s="65">
        <f>VLOOKUP($A28,'Return Data'!$B$7:$R$2843,15,0)</f>
        <v>16.8247</v>
      </c>
      <c r="Q28" s="66">
        <f t="shared" ref="Q28:Q36" si="9">RANK(P28,P$8:P$36,0)</f>
        <v>3</v>
      </c>
      <c r="R28" s="65">
        <f>VLOOKUP($A28,'Return Data'!$B$7:$R$2843,16,0)</f>
        <v>17.3429</v>
      </c>
      <c r="S28" s="67">
        <f t="shared" si="7"/>
        <v>2</v>
      </c>
    </row>
    <row r="29" spans="1:19" x14ac:dyDescent="0.3">
      <c r="A29" s="63" t="s">
        <v>2024</v>
      </c>
      <c r="B29" s="64">
        <f>VLOOKUP($A29,'Return Data'!$B$7:$R$2843,3,0)</f>
        <v>44326</v>
      </c>
      <c r="C29" s="65">
        <f>VLOOKUP($A29,'Return Data'!$B$7:$R$2843,4,0)</f>
        <v>32.8628</v>
      </c>
      <c r="D29" s="65">
        <f>VLOOKUP($A29,'Return Data'!$B$7:$R$2843,10,0)</f>
        <v>-0.10639999999999999</v>
      </c>
      <c r="E29" s="66">
        <f t="shared" si="0"/>
        <v>11</v>
      </c>
      <c r="F29" s="65">
        <f>VLOOKUP($A29,'Return Data'!$B$7:$R$2843,11,0)</f>
        <v>21.291799999999999</v>
      </c>
      <c r="G29" s="66">
        <f t="shared" si="1"/>
        <v>8</v>
      </c>
      <c r="H29" s="65">
        <f>VLOOKUP($A29,'Return Data'!$B$7:$R$2843,12,0)</f>
        <v>31.899100000000001</v>
      </c>
      <c r="I29" s="66">
        <f t="shared" si="2"/>
        <v>14</v>
      </c>
      <c r="J29" s="65">
        <f>VLOOKUP($A29,'Return Data'!$B$7:$R$2843,13,0)</f>
        <v>59.491799999999998</v>
      </c>
      <c r="K29" s="66">
        <f t="shared" si="3"/>
        <v>13</v>
      </c>
      <c r="L29" s="65">
        <f>VLOOKUP($A29,'Return Data'!$B$7:$R$2843,17,0)</f>
        <v>16.3489</v>
      </c>
      <c r="M29" s="66">
        <f t="shared" si="4"/>
        <v>18</v>
      </c>
      <c r="N29" s="65">
        <f>VLOOKUP($A29,'Return Data'!$B$7:$R$2843,14,0)</f>
        <v>11.189500000000001</v>
      </c>
      <c r="O29" s="66">
        <f t="shared" si="8"/>
        <v>17</v>
      </c>
      <c r="P29" s="65">
        <f>VLOOKUP($A29,'Return Data'!$B$7:$R$2843,15,0)</f>
        <v>13.708399999999999</v>
      </c>
      <c r="Q29" s="66">
        <f t="shared" si="9"/>
        <v>16</v>
      </c>
      <c r="R29" s="65">
        <f>VLOOKUP($A29,'Return Data'!$B$7:$R$2843,16,0)</f>
        <v>12.9864</v>
      </c>
      <c r="S29" s="67">
        <f t="shared" si="7"/>
        <v>19</v>
      </c>
    </row>
    <row r="30" spans="1:19" x14ac:dyDescent="0.3">
      <c r="A30" s="63" t="s">
        <v>991</v>
      </c>
      <c r="B30" s="64">
        <f>VLOOKUP($A30,'Return Data'!$B$7:$R$2843,3,0)</f>
        <v>44326</v>
      </c>
      <c r="C30" s="65">
        <f>VLOOKUP($A30,'Return Data'!$B$7:$R$2843,4,0)</f>
        <v>44.639499999999998</v>
      </c>
      <c r="D30" s="65">
        <f>VLOOKUP($A30,'Return Data'!$B$7:$R$2843,10,0)</f>
        <v>0.3024</v>
      </c>
      <c r="E30" s="66">
        <f t="shared" si="0"/>
        <v>8</v>
      </c>
      <c r="F30" s="65">
        <f>VLOOKUP($A30,'Return Data'!$B$7:$R$2843,11,0)</f>
        <v>25.615600000000001</v>
      </c>
      <c r="G30" s="66">
        <f t="shared" si="1"/>
        <v>3</v>
      </c>
      <c r="H30" s="65">
        <f>VLOOKUP($A30,'Return Data'!$B$7:$R$2843,12,0)</f>
        <v>37.757100000000001</v>
      </c>
      <c r="I30" s="66">
        <f t="shared" si="2"/>
        <v>3</v>
      </c>
      <c r="J30" s="65">
        <f>VLOOKUP($A30,'Return Data'!$B$7:$R$2843,13,0)</f>
        <v>66.911000000000001</v>
      </c>
      <c r="K30" s="66">
        <f t="shared" si="3"/>
        <v>2</v>
      </c>
      <c r="L30" s="65">
        <f>VLOOKUP($A30,'Return Data'!$B$7:$R$2843,17,0)</f>
        <v>11.167</v>
      </c>
      <c r="M30" s="66">
        <f t="shared" si="4"/>
        <v>28</v>
      </c>
      <c r="N30" s="65">
        <f>VLOOKUP($A30,'Return Data'!$B$7:$R$2843,14,0)</f>
        <v>9.5406999999999993</v>
      </c>
      <c r="O30" s="66">
        <f t="shared" si="8"/>
        <v>25</v>
      </c>
      <c r="P30" s="65">
        <f>VLOOKUP($A30,'Return Data'!$B$7:$R$2843,15,0)</f>
        <v>14.364699999999999</v>
      </c>
      <c r="Q30" s="66">
        <f t="shared" si="9"/>
        <v>9</v>
      </c>
      <c r="R30" s="65">
        <f>VLOOKUP($A30,'Return Data'!$B$7:$R$2843,16,0)</f>
        <v>14.3223</v>
      </c>
      <c r="S30" s="67">
        <f t="shared" si="7"/>
        <v>13</v>
      </c>
    </row>
    <row r="31" spans="1:19" x14ac:dyDescent="0.3">
      <c r="A31" s="63" t="s">
        <v>993</v>
      </c>
      <c r="B31" s="64">
        <f>VLOOKUP($A31,'Return Data'!$B$7:$R$2843,3,0)</f>
        <v>44326</v>
      </c>
      <c r="C31" s="65">
        <f>VLOOKUP($A31,'Return Data'!$B$7:$R$2843,4,0)</f>
        <v>245.15</v>
      </c>
      <c r="D31" s="65">
        <f>VLOOKUP($A31,'Return Data'!$B$7:$R$2843,10,0)</f>
        <v>2.0097999999999998</v>
      </c>
      <c r="E31" s="66">
        <f t="shared" si="0"/>
        <v>2</v>
      </c>
      <c r="F31" s="65">
        <f>VLOOKUP($A31,'Return Data'!$B$7:$R$2843,11,0)</f>
        <v>20.870699999999999</v>
      </c>
      <c r="G31" s="66">
        <f t="shared" si="1"/>
        <v>10</v>
      </c>
      <c r="H31" s="65">
        <f>VLOOKUP($A31,'Return Data'!$B$7:$R$2843,12,0)</f>
        <v>33.502200000000002</v>
      </c>
      <c r="I31" s="66">
        <f t="shared" si="2"/>
        <v>11</v>
      </c>
      <c r="J31" s="65">
        <f>VLOOKUP($A31,'Return Data'!$B$7:$R$2843,13,0)</f>
        <v>58.6629</v>
      </c>
      <c r="K31" s="66">
        <f t="shared" si="3"/>
        <v>14</v>
      </c>
      <c r="L31" s="65">
        <f>VLOOKUP($A31,'Return Data'!$B$7:$R$2843,17,0)</f>
        <v>17.907399999999999</v>
      </c>
      <c r="M31" s="66">
        <f t="shared" si="4"/>
        <v>10</v>
      </c>
      <c r="N31" s="65">
        <f>VLOOKUP($A31,'Return Data'!$B$7:$R$2843,14,0)</f>
        <v>12.4763</v>
      </c>
      <c r="O31" s="66">
        <f t="shared" si="8"/>
        <v>10</v>
      </c>
      <c r="P31" s="65">
        <f>VLOOKUP($A31,'Return Data'!$B$7:$R$2843,15,0)</f>
        <v>14.1722</v>
      </c>
      <c r="Q31" s="66">
        <f t="shared" si="9"/>
        <v>11</v>
      </c>
      <c r="R31" s="65">
        <f>VLOOKUP($A31,'Return Data'!$B$7:$R$2843,16,0)</f>
        <v>14.703799999999999</v>
      </c>
      <c r="S31" s="67">
        <f t="shared" si="7"/>
        <v>8</v>
      </c>
    </row>
    <row r="32" spans="1:19" x14ac:dyDescent="0.3">
      <c r="A32" s="63" t="s">
        <v>994</v>
      </c>
      <c r="B32" s="64">
        <f>VLOOKUP($A32,'Return Data'!$B$7:$R$2843,3,0)</f>
        <v>44326</v>
      </c>
      <c r="C32" s="65">
        <f>VLOOKUP($A32,'Return Data'!$B$7:$R$2843,4,0)</f>
        <v>56.186399999999999</v>
      </c>
      <c r="D32" s="65">
        <f>VLOOKUP($A32,'Return Data'!$B$7:$R$2843,10,0)</f>
        <v>-1.7213000000000001</v>
      </c>
      <c r="E32" s="66">
        <f t="shared" si="0"/>
        <v>25</v>
      </c>
      <c r="F32" s="65">
        <f>VLOOKUP($A32,'Return Data'!$B$7:$R$2843,11,0)</f>
        <v>22.473400000000002</v>
      </c>
      <c r="G32" s="66">
        <f t="shared" si="1"/>
        <v>6</v>
      </c>
      <c r="H32" s="65">
        <f>VLOOKUP($A32,'Return Data'!$B$7:$R$2843,12,0)</f>
        <v>35.2029</v>
      </c>
      <c r="I32" s="66">
        <f t="shared" si="2"/>
        <v>6</v>
      </c>
      <c r="J32" s="65">
        <f>VLOOKUP($A32,'Return Data'!$B$7:$R$2843,13,0)</f>
        <v>64.922799999999995</v>
      </c>
      <c r="K32" s="66">
        <f t="shared" si="3"/>
        <v>3</v>
      </c>
      <c r="L32" s="65">
        <f>VLOOKUP($A32,'Return Data'!$B$7:$R$2843,17,0)</f>
        <v>17.9178</v>
      </c>
      <c r="M32" s="66">
        <f t="shared" si="4"/>
        <v>9</v>
      </c>
      <c r="N32" s="65">
        <f>VLOOKUP($A32,'Return Data'!$B$7:$R$2843,14,0)</f>
        <v>11.4329</v>
      </c>
      <c r="O32" s="66">
        <f t="shared" si="8"/>
        <v>16</v>
      </c>
      <c r="P32" s="65">
        <f>VLOOKUP($A32,'Return Data'!$B$7:$R$2843,15,0)</f>
        <v>13.638500000000001</v>
      </c>
      <c r="Q32" s="66">
        <f t="shared" si="9"/>
        <v>17</v>
      </c>
      <c r="R32" s="65">
        <f>VLOOKUP($A32,'Return Data'!$B$7:$R$2843,16,0)</f>
        <v>15.6043</v>
      </c>
      <c r="S32" s="67">
        <f t="shared" si="7"/>
        <v>4</v>
      </c>
    </row>
    <row r="33" spans="1:19" x14ac:dyDescent="0.3">
      <c r="A33" s="63" t="s">
        <v>997</v>
      </c>
      <c r="B33" s="64">
        <f>VLOOKUP($A33,'Return Data'!$B$7:$R$2843,3,0)</f>
        <v>44326</v>
      </c>
      <c r="C33" s="65">
        <f>VLOOKUP($A33,'Return Data'!$B$7:$R$2843,4,0)</f>
        <v>309.71879999999999</v>
      </c>
      <c r="D33" s="65">
        <f>VLOOKUP($A33,'Return Data'!$B$7:$R$2843,10,0)</f>
        <v>0.66500000000000004</v>
      </c>
      <c r="E33" s="66">
        <f t="shared" si="0"/>
        <v>5</v>
      </c>
      <c r="F33" s="65">
        <f>VLOOKUP($A33,'Return Data'!$B$7:$R$2843,11,0)</f>
        <v>24.034800000000001</v>
      </c>
      <c r="G33" s="66">
        <f t="shared" si="1"/>
        <v>5</v>
      </c>
      <c r="H33" s="65">
        <f>VLOOKUP($A33,'Return Data'!$B$7:$R$2843,12,0)</f>
        <v>36.188899999999997</v>
      </c>
      <c r="I33" s="66">
        <f t="shared" si="2"/>
        <v>4</v>
      </c>
      <c r="J33" s="65">
        <f>VLOOKUP($A33,'Return Data'!$B$7:$R$2843,13,0)</f>
        <v>63.233199999999997</v>
      </c>
      <c r="K33" s="66">
        <f t="shared" si="3"/>
        <v>5</v>
      </c>
      <c r="L33" s="65">
        <f>VLOOKUP($A33,'Return Data'!$B$7:$R$2843,17,0)</f>
        <v>15.8224</v>
      </c>
      <c r="M33" s="66">
        <f t="shared" si="4"/>
        <v>20</v>
      </c>
      <c r="N33" s="65">
        <f>VLOOKUP($A33,'Return Data'!$B$7:$R$2843,14,0)</f>
        <v>11.550700000000001</v>
      </c>
      <c r="O33" s="66">
        <f t="shared" si="8"/>
        <v>14</v>
      </c>
      <c r="P33" s="65">
        <f>VLOOKUP($A33,'Return Data'!$B$7:$R$2843,15,0)</f>
        <v>13.6366</v>
      </c>
      <c r="Q33" s="66">
        <f t="shared" si="9"/>
        <v>18</v>
      </c>
      <c r="R33" s="65">
        <f>VLOOKUP($A33,'Return Data'!$B$7:$R$2843,16,0)</f>
        <v>13.3583</v>
      </c>
      <c r="S33" s="67">
        <f t="shared" si="7"/>
        <v>17</v>
      </c>
    </row>
    <row r="34" spans="1:19" x14ac:dyDescent="0.3">
      <c r="A34" s="63" t="s">
        <v>998</v>
      </c>
      <c r="B34" s="64">
        <f>VLOOKUP($A34,'Return Data'!$B$7:$R$2843,3,0)</f>
        <v>44326</v>
      </c>
      <c r="C34" s="65">
        <f>VLOOKUP($A34,'Return Data'!$B$7:$R$2843,4,0)</f>
        <v>95.39</v>
      </c>
      <c r="D34" s="65">
        <f>VLOOKUP($A34,'Return Data'!$B$7:$R$2843,10,0)</f>
        <v>-0.157</v>
      </c>
      <c r="E34" s="66">
        <f t="shared" si="0"/>
        <v>13</v>
      </c>
      <c r="F34" s="65">
        <f>VLOOKUP($A34,'Return Data'!$B$7:$R$2843,11,0)</f>
        <v>16.684999999999999</v>
      </c>
      <c r="G34" s="66">
        <f t="shared" si="1"/>
        <v>24</v>
      </c>
      <c r="H34" s="65">
        <f>VLOOKUP($A34,'Return Data'!$B$7:$R$2843,12,0)</f>
        <v>27.017299999999999</v>
      </c>
      <c r="I34" s="66">
        <f t="shared" si="2"/>
        <v>25</v>
      </c>
      <c r="J34" s="65">
        <f>VLOOKUP($A34,'Return Data'!$B$7:$R$2843,13,0)</f>
        <v>50.338799999999999</v>
      </c>
      <c r="K34" s="66">
        <f t="shared" si="3"/>
        <v>26</v>
      </c>
      <c r="L34" s="65">
        <f>VLOOKUP($A34,'Return Data'!$B$7:$R$2843,17,0)</f>
        <v>12.4892</v>
      </c>
      <c r="M34" s="66">
        <f t="shared" si="4"/>
        <v>26</v>
      </c>
      <c r="N34" s="65">
        <f>VLOOKUP($A34,'Return Data'!$B$7:$R$2843,14,0)</f>
        <v>8.2950999999999997</v>
      </c>
      <c r="O34" s="66">
        <f t="shared" si="8"/>
        <v>28</v>
      </c>
      <c r="P34" s="65">
        <f>VLOOKUP($A34,'Return Data'!$B$7:$R$2843,15,0)</f>
        <v>10.0685</v>
      </c>
      <c r="Q34" s="66">
        <f t="shared" si="9"/>
        <v>27</v>
      </c>
      <c r="R34" s="65">
        <f>VLOOKUP($A34,'Return Data'!$B$7:$R$2843,16,0)</f>
        <v>9.6275999999999993</v>
      </c>
      <c r="S34" s="67">
        <f t="shared" si="7"/>
        <v>28</v>
      </c>
    </row>
    <row r="35" spans="1:19" x14ac:dyDescent="0.3">
      <c r="A35" s="63" t="s">
        <v>1000</v>
      </c>
      <c r="B35" s="64">
        <f>VLOOKUP($A35,'Return Data'!$B$7:$R$2843,3,0)</f>
        <v>44326</v>
      </c>
      <c r="C35" s="65">
        <f>VLOOKUP($A35,'Return Data'!$B$7:$R$2843,4,0)</f>
        <v>14.26</v>
      </c>
      <c r="D35" s="65">
        <f>VLOOKUP($A35,'Return Data'!$B$7:$R$2843,10,0)</f>
        <v>-1.3831</v>
      </c>
      <c r="E35" s="66">
        <f t="shared" si="0"/>
        <v>23</v>
      </c>
      <c r="F35" s="65">
        <f>VLOOKUP($A35,'Return Data'!$B$7:$R$2843,11,0)</f>
        <v>17.6568</v>
      </c>
      <c r="G35" s="66">
        <f t="shared" si="1"/>
        <v>20</v>
      </c>
      <c r="H35" s="65">
        <f>VLOOKUP($A35,'Return Data'!$B$7:$R$2843,12,0)</f>
        <v>30.228300000000001</v>
      </c>
      <c r="I35" s="66">
        <f t="shared" si="2"/>
        <v>18</v>
      </c>
      <c r="J35" s="65">
        <f>VLOOKUP($A35,'Return Data'!$B$7:$R$2843,13,0)</f>
        <v>57.569099999999999</v>
      </c>
      <c r="K35" s="66">
        <f t="shared" si="3"/>
        <v>16</v>
      </c>
      <c r="L35" s="65">
        <f>VLOOKUP($A35,'Return Data'!$B$7:$R$2843,17,0)</f>
        <v>15.6906</v>
      </c>
      <c r="M35" s="66">
        <f t="shared" si="4"/>
        <v>22</v>
      </c>
      <c r="N35" s="65">
        <f>VLOOKUP($A35,'Return Data'!$B$7:$R$2843,14,0)</f>
        <v>9.9349000000000007</v>
      </c>
      <c r="O35" s="66">
        <f t="shared" si="8"/>
        <v>24</v>
      </c>
      <c r="P35" s="65">
        <f>VLOOKUP($A35,'Return Data'!$B$7:$R$2843,15,0)</f>
        <v>0</v>
      </c>
      <c r="Q35" s="66">
        <f t="shared" si="9"/>
        <v>28</v>
      </c>
      <c r="R35" s="65">
        <f>VLOOKUP($A35,'Return Data'!$B$7:$R$2843,16,0)</f>
        <v>9.2773000000000003</v>
      </c>
      <c r="S35" s="67">
        <f t="shared" si="7"/>
        <v>29</v>
      </c>
    </row>
    <row r="36" spans="1:19" x14ac:dyDescent="0.3">
      <c r="A36" s="63" t="s">
        <v>1919</v>
      </c>
      <c r="B36" s="64">
        <f>VLOOKUP($A36,'Return Data'!$B$7:$R$2843,3,0)</f>
        <v>44326</v>
      </c>
      <c r="C36" s="65">
        <f>VLOOKUP($A36,'Return Data'!$B$7:$R$2843,4,0)</f>
        <v>173.78129999999999</v>
      </c>
      <c r="D36" s="65">
        <f>VLOOKUP($A36,'Return Data'!$B$7:$R$2843,10,0)</f>
        <v>-3.8100000000000002E-2</v>
      </c>
      <c r="E36" s="66">
        <f t="shared" si="0"/>
        <v>9</v>
      </c>
      <c r="F36" s="65">
        <f>VLOOKUP($A36,'Return Data'!$B$7:$R$2843,11,0)</f>
        <v>20.790400000000002</v>
      </c>
      <c r="G36" s="66">
        <f t="shared" si="1"/>
        <v>11</v>
      </c>
      <c r="H36" s="65">
        <f>VLOOKUP($A36,'Return Data'!$B$7:$R$2843,12,0)</f>
        <v>35.0366</v>
      </c>
      <c r="I36" s="66">
        <f t="shared" si="2"/>
        <v>7</v>
      </c>
      <c r="J36" s="65">
        <f>VLOOKUP($A36,'Return Data'!$B$7:$R$2843,13,0)</f>
        <v>62.2303</v>
      </c>
      <c r="K36" s="66">
        <f t="shared" si="3"/>
        <v>10</v>
      </c>
      <c r="L36" s="65">
        <f>VLOOKUP($A36,'Return Data'!$B$7:$R$2843,17,0)</f>
        <v>18.7957</v>
      </c>
      <c r="M36" s="66">
        <f t="shared" si="4"/>
        <v>7</v>
      </c>
      <c r="N36" s="65">
        <f>VLOOKUP($A36,'Return Data'!$B$7:$R$2843,14,0)</f>
        <v>12.8918</v>
      </c>
      <c r="O36" s="66">
        <f t="shared" si="8"/>
        <v>6</v>
      </c>
      <c r="P36" s="65">
        <f>VLOOKUP($A36,'Return Data'!$B$7:$R$2843,15,0)</f>
        <v>14.567399999999999</v>
      </c>
      <c r="Q36" s="66">
        <f t="shared" si="9"/>
        <v>7</v>
      </c>
      <c r="R36" s="65">
        <f>VLOOKUP($A36,'Return Data'!$B$7:$R$2843,16,0)</f>
        <v>14.0357</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-0.45997586206896551</v>
      </c>
      <c r="E38" s="74"/>
      <c r="F38" s="75">
        <f>AVERAGE(F8:F36)</f>
        <v>19.515920689655175</v>
      </c>
      <c r="G38" s="74"/>
      <c r="H38" s="75">
        <f>AVERAGE(H8:H36)</f>
        <v>31.901641379310348</v>
      </c>
      <c r="I38" s="74"/>
      <c r="J38" s="75">
        <f>AVERAGE(J8:J36)</f>
        <v>57.750817241379302</v>
      </c>
      <c r="K38" s="74"/>
      <c r="L38" s="75">
        <f>AVERAGE(L8:L36)</f>
        <v>16.769496551724139</v>
      </c>
      <c r="M38" s="74"/>
      <c r="N38" s="75">
        <f>AVERAGE(N8:N36)</f>
        <v>11.771471428571431</v>
      </c>
      <c r="O38" s="74"/>
      <c r="P38" s="75">
        <f>AVERAGE(P8:P36)</f>
        <v>13.515582142857141</v>
      </c>
      <c r="Q38" s="74"/>
      <c r="R38" s="75">
        <f>AVERAGE(R8:R36)</f>
        <v>13.688879310344829</v>
      </c>
      <c r="S38" s="76"/>
    </row>
    <row r="39" spans="1:19" x14ac:dyDescent="0.3">
      <c r="A39" s="73" t="s">
        <v>28</v>
      </c>
      <c r="B39" s="74"/>
      <c r="C39" s="74"/>
      <c r="D39" s="75">
        <f>MIN(D8:D36)</f>
        <v>-4.0365000000000002</v>
      </c>
      <c r="E39" s="74"/>
      <c r="F39" s="75">
        <f>MIN(F8:F36)</f>
        <v>12.0662</v>
      </c>
      <c r="G39" s="74"/>
      <c r="H39" s="75">
        <f>MIN(H8:H36)</f>
        <v>21.332000000000001</v>
      </c>
      <c r="I39" s="74"/>
      <c r="J39" s="75">
        <f>MIN(J8:J36)</f>
        <v>38.914000000000001</v>
      </c>
      <c r="K39" s="74"/>
      <c r="L39" s="75">
        <f>MIN(L8:L36)</f>
        <v>11.1305</v>
      </c>
      <c r="M39" s="74"/>
      <c r="N39" s="75">
        <f>MIN(N8:N36)</f>
        <v>8.2950999999999997</v>
      </c>
      <c r="O39" s="74"/>
      <c r="P39" s="75">
        <f>MIN(P8:P36)</f>
        <v>0</v>
      </c>
      <c r="Q39" s="74"/>
      <c r="R39" s="75">
        <f>MIN(R8:R36)</f>
        <v>9.2773000000000003</v>
      </c>
      <c r="S39" s="76"/>
    </row>
    <row r="40" spans="1:19" ht="15" thickBot="1" x14ac:dyDescent="0.35">
      <c r="A40" s="77" t="s">
        <v>29</v>
      </c>
      <c r="B40" s="78"/>
      <c r="C40" s="78"/>
      <c r="D40" s="79">
        <f>MAX(D8:D36)</f>
        <v>2.4228999999999998</v>
      </c>
      <c r="E40" s="78"/>
      <c r="F40" s="79">
        <f>MAX(F8:F36)</f>
        <v>28.1999</v>
      </c>
      <c r="G40" s="78"/>
      <c r="H40" s="79">
        <f>MAX(H8:H36)</f>
        <v>47.400799999999997</v>
      </c>
      <c r="I40" s="78"/>
      <c r="J40" s="79">
        <f>MAX(J8:J36)</f>
        <v>73.618899999999996</v>
      </c>
      <c r="K40" s="78"/>
      <c r="L40" s="79">
        <f>MAX(L8:L36)</f>
        <v>23.727399999999999</v>
      </c>
      <c r="M40" s="78"/>
      <c r="N40" s="79">
        <f>MAX(N8:N36)</f>
        <v>17.3796</v>
      </c>
      <c r="O40" s="78"/>
      <c r="P40" s="79">
        <f>MAX(P8:P36)</f>
        <v>17.792400000000001</v>
      </c>
      <c r="Q40" s="78"/>
      <c r="R40" s="79">
        <f>MAX(R8:R36)</f>
        <v>17.494399999999999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44326</v>
      </c>
      <c r="C8" s="65">
        <f>VLOOKUP($A8,'Return Data'!$B$7:$R$2843,4,0)</f>
        <v>66.792000000000002</v>
      </c>
      <c r="D8" s="65">
        <f>VLOOKUP($A8,'Return Data'!$B$7:$R$2843,9,0)</f>
        <v>8.9235000000000007</v>
      </c>
      <c r="E8" s="66">
        <f t="shared" ref="E8:E31" si="0">RANK(D8,D$8:D$31,0)</f>
        <v>10</v>
      </c>
      <c r="F8" s="65">
        <f>VLOOKUP($A8,'Return Data'!$B$7:$R$2843,10,0)</f>
        <v>6.8487999999999998</v>
      </c>
      <c r="G8" s="66">
        <f t="shared" ref="G8:G31" si="1">RANK(F8,F$8:F$31,0)</f>
        <v>6</v>
      </c>
      <c r="H8" s="65">
        <f>VLOOKUP($A8,'Return Data'!$B$7:$R$2843,11,0)</f>
        <v>3.2018</v>
      </c>
      <c r="I8" s="66">
        <f t="shared" ref="I8:I31" si="2">RANK(H8,H$8:H$31,0)</f>
        <v>11</v>
      </c>
      <c r="J8" s="65">
        <f>VLOOKUP($A8,'Return Data'!$B$7:$R$2843,12,0)</f>
        <v>4.2567000000000004</v>
      </c>
      <c r="K8" s="66">
        <f t="shared" ref="K8:K31" si="3">RANK(J8,J$8:J$31,0)</f>
        <v>9</v>
      </c>
      <c r="L8" s="65">
        <f>VLOOKUP($A8,'Return Data'!$B$7:$R$2843,13,0)</f>
        <v>4.8665000000000003</v>
      </c>
      <c r="M8" s="66">
        <f t="shared" ref="M8:M31" si="4">RANK(L8,L$8:L$31,0)</f>
        <v>13</v>
      </c>
      <c r="N8" s="65">
        <f>VLOOKUP($A8,'Return Data'!$B$7:$R$2843,17,0)</f>
        <v>11.2227</v>
      </c>
      <c r="O8" s="66">
        <f t="shared" ref="O8:O31" si="5">RANK(N8,N$8:N$31,0)</f>
        <v>12</v>
      </c>
      <c r="P8" s="65">
        <f>VLOOKUP($A8,'Return Data'!$B$7:$R$2843,14,0)</f>
        <v>10.8171</v>
      </c>
      <c r="Q8" s="66">
        <f t="shared" ref="Q8:Q31" si="6">RANK(P8,P$8:P$31,0)</f>
        <v>9</v>
      </c>
      <c r="R8" s="65">
        <f>VLOOKUP($A8,'Return Data'!$B$7:$R$2843,16,0)</f>
        <v>9.9751999999999992</v>
      </c>
      <c r="S8" s="67">
        <f t="shared" ref="S8:S31" si="7">RANK(R8,R$8:R$31,0)</f>
        <v>8</v>
      </c>
    </row>
    <row r="9" spans="1:19" x14ac:dyDescent="0.3">
      <c r="A9" s="82" t="s">
        <v>1347</v>
      </c>
      <c r="B9" s="64">
        <f>VLOOKUP($A9,'Return Data'!$B$7:$R$2843,3,0)</f>
        <v>44326</v>
      </c>
      <c r="C9" s="65">
        <f>VLOOKUP($A9,'Return Data'!$B$7:$R$2843,4,0)</f>
        <v>20.844799999999999</v>
      </c>
      <c r="D9" s="65">
        <f>VLOOKUP($A9,'Return Data'!$B$7:$R$2843,9,0)</f>
        <v>10.0433</v>
      </c>
      <c r="E9" s="66">
        <f t="shared" si="0"/>
        <v>7</v>
      </c>
      <c r="F9" s="65">
        <f>VLOOKUP($A9,'Return Data'!$B$7:$R$2843,10,0)</f>
        <v>4.0953999999999997</v>
      </c>
      <c r="G9" s="66">
        <f t="shared" si="1"/>
        <v>23</v>
      </c>
      <c r="H9" s="65">
        <f>VLOOKUP($A9,'Return Data'!$B$7:$R$2843,11,0)</f>
        <v>3.5529000000000002</v>
      </c>
      <c r="I9" s="66">
        <f t="shared" si="2"/>
        <v>8</v>
      </c>
      <c r="J9" s="65">
        <f>VLOOKUP($A9,'Return Data'!$B$7:$R$2843,12,0)</f>
        <v>5.7073999999999998</v>
      </c>
      <c r="K9" s="66">
        <f t="shared" si="3"/>
        <v>2</v>
      </c>
      <c r="L9" s="65">
        <f>VLOOKUP($A9,'Return Data'!$B$7:$R$2843,13,0)</f>
        <v>5.0327000000000002</v>
      </c>
      <c r="M9" s="66">
        <f t="shared" si="4"/>
        <v>12</v>
      </c>
      <c r="N9" s="65">
        <f>VLOOKUP($A9,'Return Data'!$B$7:$R$2843,17,0)</f>
        <v>12.072100000000001</v>
      </c>
      <c r="O9" s="66">
        <f t="shared" si="5"/>
        <v>5</v>
      </c>
      <c r="P9" s="65">
        <f>VLOOKUP($A9,'Return Data'!$B$7:$R$2843,14,0)</f>
        <v>10.9147</v>
      </c>
      <c r="Q9" s="66">
        <f t="shared" si="6"/>
        <v>7</v>
      </c>
      <c r="R9" s="65">
        <f>VLOOKUP($A9,'Return Data'!$B$7:$R$2843,16,0)</f>
        <v>8.3217999999999996</v>
      </c>
      <c r="S9" s="67">
        <f t="shared" si="7"/>
        <v>21</v>
      </c>
    </row>
    <row r="10" spans="1:19" x14ac:dyDescent="0.3">
      <c r="A10" s="82" t="s">
        <v>1350</v>
      </c>
      <c r="B10" s="64">
        <f>VLOOKUP($A10,'Return Data'!$B$7:$R$2843,3,0)</f>
        <v>44326</v>
      </c>
      <c r="C10" s="65">
        <f>VLOOKUP($A10,'Return Data'!$B$7:$R$2843,4,0)</f>
        <v>35.875100000000003</v>
      </c>
      <c r="D10" s="65">
        <f>VLOOKUP($A10,'Return Data'!$B$7:$R$2843,9,0)</f>
        <v>7.5208000000000004</v>
      </c>
      <c r="E10" s="66">
        <f t="shared" si="0"/>
        <v>16</v>
      </c>
      <c r="F10" s="65">
        <f>VLOOKUP($A10,'Return Data'!$B$7:$R$2843,10,0)</f>
        <v>5.9341999999999997</v>
      </c>
      <c r="G10" s="66">
        <f t="shared" si="1"/>
        <v>13</v>
      </c>
      <c r="H10" s="65">
        <f>VLOOKUP($A10,'Return Data'!$B$7:$R$2843,11,0)</f>
        <v>1.9179999999999999</v>
      </c>
      <c r="I10" s="66">
        <f t="shared" si="2"/>
        <v>19</v>
      </c>
      <c r="J10" s="65">
        <f>VLOOKUP($A10,'Return Data'!$B$7:$R$2843,12,0)</f>
        <v>3.0057999999999998</v>
      </c>
      <c r="K10" s="66">
        <f t="shared" si="3"/>
        <v>19</v>
      </c>
      <c r="L10" s="65">
        <f>VLOOKUP($A10,'Return Data'!$B$7:$R$2843,13,0)</f>
        <v>4.4317000000000002</v>
      </c>
      <c r="M10" s="66">
        <f t="shared" si="4"/>
        <v>17</v>
      </c>
      <c r="N10" s="65">
        <f>VLOOKUP($A10,'Return Data'!$B$7:$R$2843,17,0)</f>
        <v>9.2030999999999992</v>
      </c>
      <c r="O10" s="66">
        <f t="shared" si="5"/>
        <v>19</v>
      </c>
      <c r="P10" s="65">
        <f>VLOOKUP($A10,'Return Data'!$B$7:$R$2843,14,0)</f>
        <v>9.0300999999999991</v>
      </c>
      <c r="Q10" s="66">
        <f t="shared" si="6"/>
        <v>19</v>
      </c>
      <c r="R10" s="65">
        <f>VLOOKUP($A10,'Return Data'!$B$7:$R$2843,16,0)</f>
        <v>8.5937000000000001</v>
      </c>
      <c r="S10" s="67">
        <f t="shared" si="7"/>
        <v>17</v>
      </c>
    </row>
    <row r="11" spans="1:19" x14ac:dyDescent="0.3">
      <c r="A11" s="82" t="s">
        <v>1351</v>
      </c>
      <c r="B11" s="64">
        <f>VLOOKUP($A11,'Return Data'!$B$7:$R$2843,3,0)</f>
        <v>44326</v>
      </c>
      <c r="C11" s="65">
        <f>VLOOKUP($A11,'Return Data'!$B$7:$R$2843,4,0)</f>
        <v>63.075899999999997</v>
      </c>
      <c r="D11" s="65">
        <f>VLOOKUP($A11,'Return Data'!$B$7:$R$2843,9,0)</f>
        <v>5.1935000000000002</v>
      </c>
      <c r="E11" s="66">
        <f t="shared" si="0"/>
        <v>22</v>
      </c>
      <c r="F11" s="65">
        <f>VLOOKUP($A11,'Return Data'!$B$7:$R$2843,10,0)</f>
        <v>4.5898000000000003</v>
      </c>
      <c r="G11" s="66">
        <f t="shared" si="1"/>
        <v>19</v>
      </c>
      <c r="H11" s="65">
        <f>VLOOKUP($A11,'Return Data'!$B$7:$R$2843,11,0)</f>
        <v>2.2397999999999998</v>
      </c>
      <c r="I11" s="66">
        <f t="shared" si="2"/>
        <v>16</v>
      </c>
      <c r="J11" s="65">
        <f>VLOOKUP($A11,'Return Data'!$B$7:$R$2843,12,0)</f>
        <v>3.3521999999999998</v>
      </c>
      <c r="K11" s="66">
        <f t="shared" si="3"/>
        <v>18</v>
      </c>
      <c r="L11" s="65">
        <f>VLOOKUP($A11,'Return Data'!$B$7:$R$2843,13,0)</f>
        <v>4.1163999999999996</v>
      </c>
      <c r="M11" s="66">
        <f t="shared" si="4"/>
        <v>20</v>
      </c>
      <c r="N11" s="65">
        <f>VLOOKUP($A11,'Return Data'!$B$7:$R$2843,17,0)</f>
        <v>9.9171999999999993</v>
      </c>
      <c r="O11" s="66">
        <f t="shared" si="5"/>
        <v>17</v>
      </c>
      <c r="P11" s="65">
        <f>VLOOKUP($A11,'Return Data'!$B$7:$R$2843,14,0)</f>
        <v>9.0204000000000004</v>
      </c>
      <c r="Q11" s="66">
        <f t="shared" si="6"/>
        <v>20</v>
      </c>
      <c r="R11" s="65">
        <f>VLOOKUP($A11,'Return Data'!$B$7:$R$2843,16,0)</f>
        <v>9.1</v>
      </c>
      <c r="S11" s="67">
        <f t="shared" si="7"/>
        <v>14</v>
      </c>
    </row>
    <row r="12" spans="1:19" x14ac:dyDescent="0.3">
      <c r="A12" s="82" t="s">
        <v>1353</v>
      </c>
      <c r="B12" s="64">
        <f>VLOOKUP($A12,'Return Data'!$B$7:$R$2843,3,0)</f>
        <v>44326</v>
      </c>
      <c r="C12" s="65">
        <f>VLOOKUP($A12,'Return Data'!$B$7:$R$2843,4,0)</f>
        <v>77.320499999999996</v>
      </c>
      <c r="D12" s="65">
        <f>VLOOKUP($A12,'Return Data'!$B$7:$R$2843,9,0)</f>
        <v>7.8933</v>
      </c>
      <c r="E12" s="66">
        <f t="shared" si="0"/>
        <v>15</v>
      </c>
      <c r="F12" s="65">
        <f>VLOOKUP($A12,'Return Data'!$B$7:$R$2843,10,0)</f>
        <v>6.2851999999999997</v>
      </c>
      <c r="G12" s="66">
        <f t="shared" si="1"/>
        <v>9</v>
      </c>
      <c r="H12" s="65">
        <f>VLOOKUP($A12,'Return Data'!$B$7:$R$2843,11,0)</f>
        <v>3.2646000000000002</v>
      </c>
      <c r="I12" s="66">
        <f t="shared" si="2"/>
        <v>10</v>
      </c>
      <c r="J12" s="65">
        <f>VLOOKUP($A12,'Return Data'!$B$7:$R$2843,12,0)</f>
        <v>4.9908000000000001</v>
      </c>
      <c r="K12" s="66">
        <f t="shared" si="3"/>
        <v>4</v>
      </c>
      <c r="L12" s="65">
        <f>VLOOKUP($A12,'Return Data'!$B$7:$R$2843,13,0)</f>
        <v>5.5608000000000004</v>
      </c>
      <c r="M12" s="66">
        <f t="shared" si="4"/>
        <v>4</v>
      </c>
      <c r="N12" s="65">
        <f>VLOOKUP($A12,'Return Data'!$B$7:$R$2843,17,0)</f>
        <v>12.1334</v>
      </c>
      <c r="O12" s="66">
        <f t="shared" si="5"/>
        <v>4</v>
      </c>
      <c r="P12" s="65">
        <f>VLOOKUP($A12,'Return Data'!$B$7:$R$2843,14,0)</f>
        <v>11.571</v>
      </c>
      <c r="Q12" s="66">
        <f t="shared" si="6"/>
        <v>4</v>
      </c>
      <c r="R12" s="65">
        <f>VLOOKUP($A12,'Return Data'!$B$7:$R$2843,16,0)</f>
        <v>9.0808</v>
      </c>
      <c r="S12" s="67">
        <f t="shared" si="7"/>
        <v>15</v>
      </c>
    </row>
    <row r="13" spans="1:19" x14ac:dyDescent="0.3">
      <c r="A13" s="82" t="s">
        <v>1355</v>
      </c>
      <c r="B13" s="64">
        <f>VLOOKUP($A13,'Return Data'!$B$7:$R$2843,3,0)</f>
        <v>44326</v>
      </c>
      <c r="C13" s="65">
        <f>VLOOKUP($A13,'Return Data'!$B$7:$R$2843,4,0)</f>
        <v>20.045200000000001</v>
      </c>
      <c r="D13" s="65">
        <f>VLOOKUP($A13,'Return Data'!$B$7:$R$2843,9,0)</f>
        <v>10.9618</v>
      </c>
      <c r="E13" s="66">
        <f t="shared" si="0"/>
        <v>3</v>
      </c>
      <c r="F13" s="65">
        <f>VLOOKUP($A13,'Return Data'!$B$7:$R$2843,10,0)</f>
        <v>12.697900000000001</v>
      </c>
      <c r="G13" s="66">
        <f t="shared" si="1"/>
        <v>1</v>
      </c>
      <c r="H13" s="65">
        <f>VLOOKUP($A13,'Return Data'!$B$7:$R$2843,11,0)</f>
        <v>7.3250000000000002</v>
      </c>
      <c r="I13" s="66">
        <f t="shared" si="2"/>
        <v>1</v>
      </c>
      <c r="J13" s="65">
        <f>VLOOKUP($A13,'Return Data'!$B$7:$R$2843,12,0)</f>
        <v>8.7994000000000003</v>
      </c>
      <c r="K13" s="66">
        <f t="shared" si="3"/>
        <v>1</v>
      </c>
      <c r="L13" s="65">
        <f>VLOOKUP($A13,'Return Data'!$B$7:$R$2843,13,0)</f>
        <v>8.9108000000000001</v>
      </c>
      <c r="M13" s="66">
        <f t="shared" si="4"/>
        <v>1</v>
      </c>
      <c r="N13" s="65">
        <f>VLOOKUP($A13,'Return Data'!$B$7:$R$2843,17,0)</f>
        <v>12.480700000000001</v>
      </c>
      <c r="O13" s="66">
        <f t="shared" si="5"/>
        <v>1</v>
      </c>
      <c r="P13" s="65">
        <f>VLOOKUP($A13,'Return Data'!$B$7:$R$2843,14,0)</f>
        <v>11.077</v>
      </c>
      <c r="Q13" s="66">
        <f t="shared" si="6"/>
        <v>6</v>
      </c>
      <c r="R13" s="65">
        <f>VLOOKUP($A13,'Return Data'!$B$7:$R$2843,16,0)</f>
        <v>10.0799</v>
      </c>
      <c r="S13" s="67">
        <f t="shared" si="7"/>
        <v>7</v>
      </c>
    </row>
    <row r="14" spans="1:19" x14ac:dyDescent="0.3">
      <c r="A14" s="82" t="s">
        <v>1358</v>
      </c>
      <c r="B14" s="64">
        <f>VLOOKUP($A14,'Return Data'!$B$7:$R$2843,3,0)</f>
        <v>44326</v>
      </c>
      <c r="C14" s="65">
        <f>VLOOKUP($A14,'Return Data'!$B$7:$R$2843,4,0)</f>
        <v>51.110399999999998</v>
      </c>
      <c r="D14" s="65">
        <f>VLOOKUP($A14,'Return Data'!$B$7:$R$2843,9,0)</f>
        <v>10.388299999999999</v>
      </c>
      <c r="E14" s="66">
        <f t="shared" si="0"/>
        <v>6</v>
      </c>
      <c r="F14" s="65">
        <f>VLOOKUP($A14,'Return Data'!$B$7:$R$2843,10,0)</f>
        <v>6.1654999999999998</v>
      </c>
      <c r="G14" s="66">
        <f t="shared" si="1"/>
        <v>10</v>
      </c>
      <c r="H14" s="65">
        <f>VLOOKUP($A14,'Return Data'!$B$7:$R$2843,11,0)</f>
        <v>2.3759999999999999</v>
      </c>
      <c r="I14" s="66">
        <f t="shared" si="2"/>
        <v>15</v>
      </c>
      <c r="J14" s="65">
        <f>VLOOKUP($A14,'Return Data'!$B$7:$R$2843,12,0)</f>
        <v>2.2545999999999999</v>
      </c>
      <c r="K14" s="66">
        <f t="shared" si="3"/>
        <v>22</v>
      </c>
      <c r="L14" s="65">
        <f>VLOOKUP($A14,'Return Data'!$B$7:$R$2843,13,0)</f>
        <v>2.2092999999999998</v>
      </c>
      <c r="M14" s="66">
        <f t="shared" si="4"/>
        <v>24</v>
      </c>
      <c r="N14" s="65">
        <f>VLOOKUP($A14,'Return Data'!$B$7:$R$2843,17,0)</f>
        <v>7.5654000000000003</v>
      </c>
      <c r="O14" s="66">
        <f t="shared" si="5"/>
        <v>24</v>
      </c>
      <c r="P14" s="65">
        <f>VLOOKUP($A14,'Return Data'!$B$7:$R$2843,14,0)</f>
        <v>8.2108000000000008</v>
      </c>
      <c r="Q14" s="66">
        <f t="shared" si="6"/>
        <v>24</v>
      </c>
      <c r="R14" s="65">
        <f>VLOOKUP($A14,'Return Data'!$B$7:$R$2843,16,0)</f>
        <v>8.0174000000000003</v>
      </c>
      <c r="S14" s="67">
        <f t="shared" si="7"/>
        <v>23</v>
      </c>
    </row>
    <row r="15" spans="1:19" x14ac:dyDescent="0.3">
      <c r="A15" s="82" t="s">
        <v>1360</v>
      </c>
      <c r="B15" s="64">
        <f>VLOOKUP($A15,'Return Data'!$B$7:$R$2843,3,0)</f>
        <v>44326</v>
      </c>
      <c r="C15" s="65">
        <f>VLOOKUP($A15,'Return Data'!$B$7:$R$2843,4,0)</f>
        <v>45.236400000000003</v>
      </c>
      <c r="D15" s="65">
        <f>VLOOKUP($A15,'Return Data'!$B$7:$R$2843,9,0)</f>
        <v>7.4650999999999996</v>
      </c>
      <c r="E15" s="66">
        <f t="shared" si="0"/>
        <v>17</v>
      </c>
      <c r="F15" s="65">
        <f>VLOOKUP($A15,'Return Data'!$B$7:$R$2843,10,0)</f>
        <v>5.1062000000000003</v>
      </c>
      <c r="G15" s="66">
        <f t="shared" si="1"/>
        <v>15</v>
      </c>
      <c r="H15" s="65">
        <f>VLOOKUP($A15,'Return Data'!$B$7:$R$2843,11,0)</f>
        <v>2.0121000000000002</v>
      </c>
      <c r="I15" s="66">
        <f t="shared" si="2"/>
        <v>18</v>
      </c>
      <c r="J15" s="65">
        <f>VLOOKUP($A15,'Return Data'!$B$7:$R$2843,12,0)</f>
        <v>3.4813999999999998</v>
      </c>
      <c r="K15" s="66">
        <f t="shared" si="3"/>
        <v>16</v>
      </c>
      <c r="L15" s="65">
        <f>VLOOKUP($A15,'Return Data'!$B$7:$R$2843,13,0)</f>
        <v>4.6292</v>
      </c>
      <c r="M15" s="66">
        <f t="shared" si="4"/>
        <v>14</v>
      </c>
      <c r="N15" s="65">
        <f>VLOOKUP($A15,'Return Data'!$B$7:$R$2843,17,0)</f>
        <v>8.6989999999999998</v>
      </c>
      <c r="O15" s="66">
        <f t="shared" si="5"/>
        <v>21</v>
      </c>
      <c r="P15" s="65">
        <f>VLOOKUP($A15,'Return Data'!$B$7:$R$2843,14,0)</f>
        <v>8.3940000000000001</v>
      </c>
      <c r="Q15" s="66">
        <f t="shared" si="6"/>
        <v>23</v>
      </c>
      <c r="R15" s="65">
        <f>VLOOKUP($A15,'Return Data'!$B$7:$R$2843,16,0)</f>
        <v>8.5161999999999995</v>
      </c>
      <c r="S15" s="67">
        <f t="shared" si="7"/>
        <v>19</v>
      </c>
    </row>
    <row r="16" spans="1:19" x14ac:dyDescent="0.3">
      <c r="A16" s="82" t="s">
        <v>1362</v>
      </c>
      <c r="B16" s="64">
        <f>VLOOKUP($A16,'Return Data'!$B$7:$R$2843,3,0)</f>
        <v>44326</v>
      </c>
      <c r="C16" s="65">
        <f>VLOOKUP($A16,'Return Data'!$B$7:$R$2843,4,0)</f>
        <v>82.462900000000005</v>
      </c>
      <c r="D16" s="65">
        <f>VLOOKUP($A16,'Return Data'!$B$7:$R$2843,9,0)</f>
        <v>5.6021999999999998</v>
      </c>
      <c r="E16" s="66">
        <f t="shared" si="0"/>
        <v>21</v>
      </c>
      <c r="F16" s="65">
        <f>VLOOKUP($A16,'Return Data'!$B$7:$R$2843,10,0)</f>
        <v>5.0995999999999997</v>
      </c>
      <c r="G16" s="66">
        <f t="shared" si="1"/>
        <v>16</v>
      </c>
      <c r="H16" s="65">
        <f>VLOOKUP($A16,'Return Data'!$B$7:$R$2843,11,0)</f>
        <v>3.7183999999999999</v>
      </c>
      <c r="I16" s="66">
        <f t="shared" si="2"/>
        <v>5</v>
      </c>
      <c r="J16" s="65">
        <f>VLOOKUP($A16,'Return Data'!$B$7:$R$2843,12,0)</f>
        <v>4.3940000000000001</v>
      </c>
      <c r="K16" s="66">
        <f t="shared" si="3"/>
        <v>8</v>
      </c>
      <c r="L16" s="65">
        <f>VLOOKUP($A16,'Return Data'!$B$7:$R$2843,13,0)</f>
        <v>5.5156999999999998</v>
      </c>
      <c r="M16" s="66">
        <f t="shared" si="4"/>
        <v>5</v>
      </c>
      <c r="N16" s="65">
        <f>VLOOKUP($A16,'Return Data'!$B$7:$R$2843,17,0)</f>
        <v>11.3415</v>
      </c>
      <c r="O16" s="66">
        <f t="shared" si="5"/>
        <v>8</v>
      </c>
      <c r="P16" s="65">
        <f>VLOOKUP($A16,'Return Data'!$B$7:$R$2843,14,0)</f>
        <v>10.1136</v>
      </c>
      <c r="Q16" s="66">
        <f t="shared" si="6"/>
        <v>14</v>
      </c>
      <c r="R16" s="65">
        <f>VLOOKUP($A16,'Return Data'!$B$7:$R$2843,16,0)</f>
        <v>9.3783999999999992</v>
      </c>
      <c r="S16" s="67">
        <f t="shared" si="7"/>
        <v>11</v>
      </c>
    </row>
    <row r="17" spans="1:19" x14ac:dyDescent="0.3">
      <c r="A17" s="82" t="s">
        <v>1364</v>
      </c>
      <c r="B17" s="64">
        <f>VLOOKUP($A17,'Return Data'!$B$7:$R$2843,3,0)</f>
        <v>44326</v>
      </c>
      <c r="C17" s="65">
        <f>VLOOKUP($A17,'Return Data'!$B$7:$R$2843,4,0)</f>
        <v>18.285499999999999</v>
      </c>
      <c r="D17" s="65">
        <f>VLOOKUP($A17,'Return Data'!$B$7:$R$2843,9,0)</f>
        <v>11.298500000000001</v>
      </c>
      <c r="E17" s="66">
        <f t="shared" si="0"/>
        <v>1</v>
      </c>
      <c r="F17" s="65">
        <f>VLOOKUP($A17,'Return Data'!$B$7:$R$2843,10,0)</f>
        <v>7.2630999999999997</v>
      </c>
      <c r="G17" s="66">
        <f t="shared" si="1"/>
        <v>3</v>
      </c>
      <c r="H17" s="65">
        <f>VLOOKUP($A17,'Return Data'!$B$7:$R$2843,11,0)</f>
        <v>3.5565000000000002</v>
      </c>
      <c r="I17" s="66">
        <f t="shared" si="2"/>
        <v>7</v>
      </c>
      <c r="J17" s="65">
        <f>VLOOKUP($A17,'Return Data'!$B$7:$R$2843,12,0)</f>
        <v>3.9336000000000002</v>
      </c>
      <c r="K17" s="66">
        <f t="shared" si="3"/>
        <v>12</v>
      </c>
      <c r="L17" s="65">
        <f>VLOOKUP($A17,'Return Data'!$B$7:$R$2843,13,0)</f>
        <v>4.194</v>
      </c>
      <c r="M17" s="66">
        <f t="shared" si="4"/>
        <v>19</v>
      </c>
      <c r="N17" s="65">
        <f>VLOOKUP($A17,'Return Data'!$B$7:$R$2843,17,0)</f>
        <v>7.9363000000000001</v>
      </c>
      <c r="O17" s="66">
        <f t="shared" si="5"/>
        <v>23</v>
      </c>
      <c r="P17" s="65">
        <f>VLOOKUP($A17,'Return Data'!$B$7:$R$2843,14,0)</f>
        <v>8.4277999999999995</v>
      </c>
      <c r="Q17" s="66">
        <f t="shared" si="6"/>
        <v>22</v>
      </c>
      <c r="R17" s="65">
        <f>VLOOKUP($A17,'Return Data'!$B$7:$R$2843,16,0)</f>
        <v>7.4095000000000004</v>
      </c>
      <c r="S17" s="67">
        <f t="shared" si="7"/>
        <v>24</v>
      </c>
    </row>
    <row r="18" spans="1:19" x14ac:dyDescent="0.3">
      <c r="A18" s="82" t="s">
        <v>1365</v>
      </c>
      <c r="B18" s="64">
        <f>VLOOKUP($A18,'Return Data'!$B$7:$R$2843,3,0)</f>
        <v>44326</v>
      </c>
      <c r="C18" s="65">
        <f>VLOOKUP($A18,'Return Data'!$B$7:$R$2843,4,0)</f>
        <v>29.342400000000001</v>
      </c>
      <c r="D18" s="65">
        <f>VLOOKUP($A18,'Return Data'!$B$7:$R$2843,9,0)</f>
        <v>11.225199999999999</v>
      </c>
      <c r="E18" s="66">
        <f t="shared" si="0"/>
        <v>2</v>
      </c>
      <c r="F18" s="65">
        <f>VLOOKUP($A18,'Return Data'!$B$7:$R$2843,10,0)</f>
        <v>6.5244999999999997</v>
      </c>
      <c r="G18" s="66">
        <f t="shared" si="1"/>
        <v>8</v>
      </c>
      <c r="H18" s="65">
        <f>VLOOKUP($A18,'Return Data'!$B$7:$R$2843,11,0)</f>
        <v>2.4098000000000002</v>
      </c>
      <c r="I18" s="66">
        <f t="shared" si="2"/>
        <v>14</v>
      </c>
      <c r="J18" s="65">
        <f>VLOOKUP($A18,'Return Data'!$B$7:$R$2843,12,0)</f>
        <v>3.9281999999999999</v>
      </c>
      <c r="K18" s="66">
        <f t="shared" si="3"/>
        <v>13</v>
      </c>
      <c r="L18" s="65">
        <f>VLOOKUP($A18,'Return Data'!$B$7:$R$2843,13,0)</f>
        <v>5.6230000000000002</v>
      </c>
      <c r="M18" s="66">
        <f t="shared" si="4"/>
        <v>3</v>
      </c>
      <c r="N18" s="65">
        <f>VLOOKUP($A18,'Return Data'!$B$7:$R$2843,17,0)</f>
        <v>12.321400000000001</v>
      </c>
      <c r="O18" s="66">
        <f t="shared" si="5"/>
        <v>2</v>
      </c>
      <c r="P18" s="65">
        <f>VLOOKUP($A18,'Return Data'!$B$7:$R$2843,14,0)</f>
        <v>11.996499999999999</v>
      </c>
      <c r="Q18" s="66">
        <f t="shared" si="6"/>
        <v>2</v>
      </c>
      <c r="R18" s="65">
        <f>VLOOKUP($A18,'Return Data'!$B$7:$R$2843,16,0)</f>
        <v>10.087</v>
      </c>
      <c r="S18" s="67">
        <f t="shared" si="7"/>
        <v>6</v>
      </c>
    </row>
    <row r="19" spans="1:19" x14ac:dyDescent="0.3">
      <c r="A19" s="82" t="s">
        <v>1368</v>
      </c>
      <c r="B19" s="64">
        <f>VLOOKUP($A19,'Return Data'!$B$7:$R$2843,3,0)</f>
        <v>44326</v>
      </c>
      <c r="C19" s="65">
        <f>VLOOKUP($A19,'Return Data'!$B$7:$R$2843,4,0)</f>
        <v>2412.7076000000002</v>
      </c>
      <c r="D19" s="65">
        <f>VLOOKUP($A19,'Return Data'!$B$7:$R$2843,9,0)</f>
        <v>-0.5988</v>
      </c>
      <c r="E19" s="66">
        <f t="shared" si="0"/>
        <v>24</v>
      </c>
      <c r="F19" s="65">
        <f>VLOOKUP($A19,'Return Data'!$B$7:$R$2843,10,0)</f>
        <v>4.3814000000000002</v>
      </c>
      <c r="G19" s="66">
        <f t="shared" si="1"/>
        <v>21</v>
      </c>
      <c r="H19" s="65">
        <f>VLOOKUP($A19,'Return Data'!$B$7:$R$2843,11,0)</f>
        <v>1.0006999999999999</v>
      </c>
      <c r="I19" s="66">
        <f t="shared" si="2"/>
        <v>24</v>
      </c>
      <c r="J19" s="65">
        <f>VLOOKUP($A19,'Return Data'!$B$7:$R$2843,12,0)</f>
        <v>1.5126999999999999</v>
      </c>
      <c r="K19" s="66">
        <f t="shared" si="3"/>
        <v>24</v>
      </c>
      <c r="L19" s="65">
        <f>VLOOKUP($A19,'Return Data'!$B$7:$R$2843,13,0)</f>
        <v>2.9579</v>
      </c>
      <c r="M19" s="66">
        <f t="shared" si="4"/>
        <v>23</v>
      </c>
      <c r="N19" s="65">
        <f>VLOOKUP($A19,'Return Data'!$B$7:$R$2843,17,0)</f>
        <v>8.3947000000000003</v>
      </c>
      <c r="O19" s="66">
        <f t="shared" si="5"/>
        <v>22</v>
      </c>
      <c r="P19" s="65">
        <f>VLOOKUP($A19,'Return Data'!$B$7:$R$2843,14,0)</f>
        <v>8.8536000000000001</v>
      </c>
      <c r="Q19" s="66">
        <f t="shared" si="6"/>
        <v>21</v>
      </c>
      <c r="R19" s="65">
        <f>VLOOKUP($A19,'Return Data'!$B$7:$R$2843,16,0)</f>
        <v>8.2356999999999996</v>
      </c>
      <c r="S19" s="67">
        <f t="shared" si="7"/>
        <v>22</v>
      </c>
    </row>
    <row r="20" spans="1:19" x14ac:dyDescent="0.3">
      <c r="A20" s="82" t="s">
        <v>1369</v>
      </c>
      <c r="B20" s="64">
        <f>VLOOKUP($A20,'Return Data'!$B$7:$R$2843,3,0)</f>
        <v>44326</v>
      </c>
      <c r="C20" s="65">
        <f>VLOOKUP($A20,'Return Data'!$B$7:$R$2843,4,0)</f>
        <v>85.013000000000005</v>
      </c>
      <c r="D20" s="65">
        <f>VLOOKUP($A20,'Return Data'!$B$7:$R$2843,9,0)</f>
        <v>8.9143000000000008</v>
      </c>
      <c r="E20" s="66">
        <f t="shared" si="0"/>
        <v>11</v>
      </c>
      <c r="F20" s="65">
        <f>VLOOKUP($A20,'Return Data'!$B$7:$R$2843,10,0)</f>
        <v>4.4230999999999998</v>
      </c>
      <c r="G20" s="66">
        <f t="shared" si="1"/>
        <v>20</v>
      </c>
      <c r="H20" s="65">
        <f>VLOOKUP($A20,'Return Data'!$B$7:$R$2843,11,0)</f>
        <v>4.0427</v>
      </c>
      <c r="I20" s="66">
        <f t="shared" si="2"/>
        <v>2</v>
      </c>
      <c r="J20" s="65">
        <f>VLOOKUP($A20,'Return Data'!$B$7:$R$2843,12,0)</f>
        <v>4.9692999999999996</v>
      </c>
      <c r="K20" s="66">
        <f t="shared" si="3"/>
        <v>5</v>
      </c>
      <c r="L20" s="65">
        <f>VLOOKUP($A20,'Return Data'!$B$7:$R$2843,13,0)</f>
        <v>5.2579000000000002</v>
      </c>
      <c r="M20" s="66">
        <f t="shared" si="4"/>
        <v>7</v>
      </c>
      <c r="N20" s="65">
        <f>VLOOKUP($A20,'Return Data'!$B$7:$R$2843,17,0)</f>
        <v>11.228</v>
      </c>
      <c r="O20" s="66">
        <f t="shared" si="5"/>
        <v>11</v>
      </c>
      <c r="P20" s="65">
        <f>VLOOKUP($A20,'Return Data'!$B$7:$R$2843,14,0)</f>
        <v>10.8423</v>
      </c>
      <c r="Q20" s="66">
        <f t="shared" si="6"/>
        <v>8</v>
      </c>
      <c r="R20" s="65">
        <f>VLOOKUP($A20,'Return Data'!$B$7:$R$2843,16,0)</f>
        <v>9.1951000000000001</v>
      </c>
      <c r="S20" s="67">
        <f t="shared" si="7"/>
        <v>13</v>
      </c>
    </row>
    <row r="21" spans="1:19" x14ac:dyDescent="0.3">
      <c r="A21" s="82" t="s">
        <v>1371</v>
      </c>
      <c r="B21" s="64">
        <f>VLOOKUP($A21,'Return Data'!$B$7:$R$2843,3,0)</f>
        <v>44326</v>
      </c>
      <c r="C21" s="65">
        <f>VLOOKUP($A21,'Return Data'!$B$7:$R$2843,4,0)</f>
        <v>58.863900000000001</v>
      </c>
      <c r="D21" s="65">
        <f>VLOOKUP($A21,'Return Data'!$B$7:$R$2843,9,0)</f>
        <v>7.9867999999999997</v>
      </c>
      <c r="E21" s="66">
        <f t="shared" si="0"/>
        <v>14</v>
      </c>
      <c r="F21" s="65">
        <f>VLOOKUP($A21,'Return Data'!$B$7:$R$2843,10,0)</f>
        <v>4.8615000000000004</v>
      </c>
      <c r="G21" s="66">
        <f t="shared" si="1"/>
        <v>18</v>
      </c>
      <c r="H21" s="65">
        <f>VLOOKUP($A21,'Return Data'!$B$7:$R$2843,11,0)</f>
        <v>1.4426000000000001</v>
      </c>
      <c r="I21" s="66">
        <f t="shared" si="2"/>
        <v>21</v>
      </c>
      <c r="J21" s="65">
        <f>VLOOKUP($A21,'Return Data'!$B$7:$R$2843,12,0)</f>
        <v>3.7458</v>
      </c>
      <c r="K21" s="66">
        <f t="shared" si="3"/>
        <v>14</v>
      </c>
      <c r="L21" s="65">
        <f>VLOOKUP($A21,'Return Data'!$B$7:$R$2843,13,0)</f>
        <v>5.2438000000000002</v>
      </c>
      <c r="M21" s="66">
        <f t="shared" si="4"/>
        <v>8</v>
      </c>
      <c r="N21" s="65">
        <f>VLOOKUP($A21,'Return Data'!$B$7:$R$2843,17,0)</f>
        <v>10.0344</v>
      </c>
      <c r="O21" s="66">
        <f t="shared" si="5"/>
        <v>16</v>
      </c>
      <c r="P21" s="65">
        <f>VLOOKUP($A21,'Return Data'!$B$7:$R$2843,14,0)</f>
        <v>9.4382000000000001</v>
      </c>
      <c r="Q21" s="66">
        <f t="shared" si="6"/>
        <v>16</v>
      </c>
      <c r="R21" s="65">
        <f>VLOOKUP($A21,'Return Data'!$B$7:$R$2843,16,0)</f>
        <v>9.9618000000000002</v>
      </c>
      <c r="S21" s="67">
        <f t="shared" si="7"/>
        <v>9</v>
      </c>
    </row>
    <row r="22" spans="1:19" x14ac:dyDescent="0.3">
      <c r="A22" s="82" t="s">
        <v>1373</v>
      </c>
      <c r="B22" s="64">
        <f>VLOOKUP($A22,'Return Data'!$B$7:$R$2843,3,0)</f>
        <v>44326</v>
      </c>
      <c r="C22" s="65">
        <f>VLOOKUP($A22,'Return Data'!$B$7:$R$2843,4,0)</f>
        <v>51.800199999999997</v>
      </c>
      <c r="D22" s="65">
        <f>VLOOKUP($A22,'Return Data'!$B$7:$R$2843,9,0)</f>
        <v>10.577299999999999</v>
      </c>
      <c r="E22" s="66">
        <f t="shared" si="0"/>
        <v>4</v>
      </c>
      <c r="F22" s="65">
        <f>VLOOKUP($A22,'Return Data'!$B$7:$R$2843,10,0)</f>
        <v>7.3630000000000004</v>
      </c>
      <c r="G22" s="66">
        <f t="shared" si="1"/>
        <v>2</v>
      </c>
      <c r="H22" s="65">
        <f>VLOOKUP($A22,'Return Data'!$B$7:$R$2843,11,0)</f>
        <v>3.4805999999999999</v>
      </c>
      <c r="I22" s="66">
        <f t="shared" si="2"/>
        <v>9</v>
      </c>
      <c r="J22" s="65">
        <f>VLOOKUP($A22,'Return Data'!$B$7:$R$2843,12,0)</f>
        <v>4.5366999999999997</v>
      </c>
      <c r="K22" s="66">
        <f t="shared" si="3"/>
        <v>7</v>
      </c>
      <c r="L22" s="65">
        <f>VLOOKUP($A22,'Return Data'!$B$7:$R$2843,13,0)</f>
        <v>5.1855000000000002</v>
      </c>
      <c r="M22" s="66">
        <f t="shared" si="4"/>
        <v>9</v>
      </c>
      <c r="N22" s="65">
        <f>VLOOKUP($A22,'Return Data'!$B$7:$R$2843,17,0)</f>
        <v>11.0463</v>
      </c>
      <c r="O22" s="66">
        <f t="shared" si="5"/>
        <v>13</v>
      </c>
      <c r="P22" s="65">
        <f>VLOOKUP($A22,'Return Data'!$B$7:$R$2843,14,0)</f>
        <v>10.693099999999999</v>
      </c>
      <c r="Q22" s="66">
        <f t="shared" si="6"/>
        <v>12</v>
      </c>
      <c r="R22" s="65">
        <f>VLOOKUP($A22,'Return Data'!$B$7:$R$2843,16,0)</f>
        <v>8.5215999999999994</v>
      </c>
      <c r="S22" s="67">
        <f t="shared" si="7"/>
        <v>18</v>
      </c>
    </row>
    <row r="23" spans="1:19" x14ac:dyDescent="0.3">
      <c r="A23" s="82" t="s">
        <v>1376</v>
      </c>
      <c r="B23" s="64">
        <f>VLOOKUP($A23,'Return Data'!$B$7:$R$2843,3,0)</f>
        <v>44326</v>
      </c>
      <c r="C23" s="65">
        <f>VLOOKUP($A23,'Return Data'!$B$7:$R$2843,4,0)</f>
        <v>33.097299999999997</v>
      </c>
      <c r="D23" s="65">
        <f>VLOOKUP($A23,'Return Data'!$B$7:$R$2843,9,0)</f>
        <v>9.1021999999999998</v>
      </c>
      <c r="E23" s="66">
        <f t="shared" si="0"/>
        <v>9</v>
      </c>
      <c r="F23" s="65">
        <f>VLOOKUP($A23,'Return Data'!$B$7:$R$2843,10,0)</f>
        <v>6.5270000000000001</v>
      </c>
      <c r="G23" s="66">
        <f t="shared" si="1"/>
        <v>7</v>
      </c>
      <c r="H23" s="65">
        <f>VLOOKUP($A23,'Return Data'!$B$7:$R$2843,11,0)</f>
        <v>2.7157</v>
      </c>
      <c r="I23" s="66">
        <f t="shared" si="2"/>
        <v>12</v>
      </c>
      <c r="J23" s="65">
        <f>VLOOKUP($A23,'Return Data'!$B$7:$R$2843,12,0)</f>
        <v>3.6042000000000001</v>
      </c>
      <c r="K23" s="66">
        <f t="shared" si="3"/>
        <v>15</v>
      </c>
      <c r="L23" s="65">
        <f>VLOOKUP($A23,'Return Data'!$B$7:$R$2843,13,0)</f>
        <v>4.5038999999999998</v>
      </c>
      <c r="M23" s="66">
        <f t="shared" si="4"/>
        <v>16</v>
      </c>
      <c r="N23" s="65">
        <f>VLOOKUP($A23,'Return Data'!$B$7:$R$2843,17,0)</f>
        <v>11.2866</v>
      </c>
      <c r="O23" s="66">
        <f t="shared" si="5"/>
        <v>10</v>
      </c>
      <c r="P23" s="65">
        <f>VLOOKUP($A23,'Return Data'!$B$7:$R$2843,14,0)</f>
        <v>11.1859</v>
      </c>
      <c r="Q23" s="66">
        <f t="shared" si="6"/>
        <v>5</v>
      </c>
      <c r="R23" s="65">
        <f>VLOOKUP($A23,'Return Data'!$B$7:$R$2843,16,0)</f>
        <v>10.832000000000001</v>
      </c>
      <c r="S23" s="67">
        <f t="shared" si="7"/>
        <v>1</v>
      </c>
    </row>
    <row r="24" spans="1:19" x14ac:dyDescent="0.3">
      <c r="A24" s="82" t="s">
        <v>1378</v>
      </c>
      <c r="B24" s="64">
        <f>VLOOKUP($A24,'Return Data'!$B$7:$R$2843,3,0)</f>
        <v>44326</v>
      </c>
      <c r="C24" s="65">
        <f>VLOOKUP($A24,'Return Data'!$B$7:$R$2843,4,0)</f>
        <v>24.988499999999998</v>
      </c>
      <c r="D24" s="65">
        <f>VLOOKUP($A24,'Return Data'!$B$7:$R$2843,9,0)</f>
        <v>10.5397</v>
      </c>
      <c r="E24" s="66">
        <f t="shared" si="0"/>
        <v>5</v>
      </c>
      <c r="F24" s="65">
        <f>VLOOKUP($A24,'Return Data'!$B$7:$R$2843,10,0)</f>
        <v>7.1467999999999998</v>
      </c>
      <c r="G24" s="66">
        <f t="shared" si="1"/>
        <v>4</v>
      </c>
      <c r="H24" s="65">
        <f>VLOOKUP($A24,'Return Data'!$B$7:$R$2843,11,0)</f>
        <v>3.9822000000000002</v>
      </c>
      <c r="I24" s="66">
        <f t="shared" si="2"/>
        <v>3</v>
      </c>
      <c r="J24" s="65">
        <f>VLOOKUP($A24,'Return Data'!$B$7:$R$2843,12,0)</f>
        <v>5.1734999999999998</v>
      </c>
      <c r="K24" s="66">
        <f t="shared" si="3"/>
        <v>3</v>
      </c>
      <c r="L24" s="65">
        <f>VLOOKUP($A24,'Return Data'!$B$7:$R$2843,13,0)</f>
        <v>5.2793999999999999</v>
      </c>
      <c r="M24" s="66">
        <f t="shared" si="4"/>
        <v>6</v>
      </c>
      <c r="N24" s="65">
        <f>VLOOKUP($A24,'Return Data'!$B$7:$R$2843,17,0)</f>
        <v>9.798</v>
      </c>
      <c r="O24" s="66">
        <f t="shared" si="5"/>
        <v>18</v>
      </c>
      <c r="P24" s="65">
        <f>VLOOKUP($A24,'Return Data'!$B$7:$R$2843,14,0)</f>
        <v>9.3655000000000008</v>
      </c>
      <c r="Q24" s="66">
        <f t="shared" si="6"/>
        <v>17</v>
      </c>
      <c r="R24" s="65">
        <f>VLOOKUP($A24,'Return Data'!$B$7:$R$2843,16,0)</f>
        <v>8.4529999999999994</v>
      </c>
      <c r="S24" s="67">
        <f t="shared" si="7"/>
        <v>20</v>
      </c>
    </row>
    <row r="25" spans="1:19" x14ac:dyDescent="0.3">
      <c r="A25" s="82" t="s">
        <v>1379</v>
      </c>
      <c r="B25" s="64">
        <f>VLOOKUP($A25,'Return Data'!$B$7:$R$2843,3,0)</f>
        <v>44326</v>
      </c>
      <c r="C25" s="65">
        <f>VLOOKUP($A25,'Return Data'!$B$7:$R$2843,4,0)</f>
        <v>52.719299999999997</v>
      </c>
      <c r="D25" s="65">
        <f>VLOOKUP($A25,'Return Data'!$B$7:$R$2843,9,0)</f>
        <v>4.2138</v>
      </c>
      <c r="E25" s="66">
        <f t="shared" si="0"/>
        <v>23</v>
      </c>
      <c r="F25" s="65">
        <f>VLOOKUP($A25,'Return Data'!$B$7:$R$2843,10,0)</f>
        <v>7.0021000000000004</v>
      </c>
      <c r="G25" s="66">
        <f t="shared" si="1"/>
        <v>5</v>
      </c>
      <c r="H25" s="65">
        <f>VLOOKUP($A25,'Return Data'!$B$7:$R$2843,11,0)</f>
        <v>3.6597</v>
      </c>
      <c r="I25" s="66">
        <f t="shared" si="2"/>
        <v>6</v>
      </c>
      <c r="J25" s="65">
        <f>VLOOKUP($A25,'Return Data'!$B$7:$R$2843,12,0)</f>
        <v>4.6045999999999996</v>
      </c>
      <c r="K25" s="66">
        <f t="shared" si="3"/>
        <v>6</v>
      </c>
      <c r="L25" s="65">
        <f>VLOOKUP($A25,'Return Data'!$B$7:$R$2843,13,0)</f>
        <v>5.0632000000000001</v>
      </c>
      <c r="M25" s="66">
        <f t="shared" si="4"/>
        <v>11</v>
      </c>
      <c r="N25" s="65">
        <f>VLOOKUP($A25,'Return Data'!$B$7:$R$2843,17,0)</f>
        <v>11.8653</v>
      </c>
      <c r="O25" s="66">
        <f t="shared" si="5"/>
        <v>6</v>
      </c>
      <c r="P25" s="65">
        <f>VLOOKUP($A25,'Return Data'!$B$7:$R$2843,14,0)</f>
        <v>10.7309</v>
      </c>
      <c r="Q25" s="66">
        <f t="shared" si="6"/>
        <v>11</v>
      </c>
      <c r="R25" s="65">
        <f>VLOOKUP($A25,'Return Data'!$B$7:$R$2843,16,0)</f>
        <v>10.3657</v>
      </c>
      <c r="S25" s="67">
        <f t="shared" si="7"/>
        <v>4</v>
      </c>
    </row>
    <row r="26" spans="1:19" x14ac:dyDescent="0.3">
      <c r="A26" s="82" t="s">
        <v>1381</v>
      </c>
      <c r="B26" s="64">
        <f>VLOOKUP($A26,'Return Data'!$B$7:$R$2843,3,0)</f>
        <v>44326</v>
      </c>
      <c r="C26" s="65">
        <f>VLOOKUP($A26,'Return Data'!$B$7:$R$2843,4,0)</f>
        <v>66.647999999999996</v>
      </c>
      <c r="D26" s="65">
        <f>VLOOKUP($A26,'Return Data'!$B$7:$R$2843,9,0)</f>
        <v>8.6649999999999991</v>
      </c>
      <c r="E26" s="66">
        <f t="shared" si="0"/>
        <v>12</v>
      </c>
      <c r="F26" s="65">
        <f>VLOOKUP($A26,'Return Data'!$B$7:$R$2843,10,0)</f>
        <v>3.7568999999999999</v>
      </c>
      <c r="G26" s="66">
        <f t="shared" si="1"/>
        <v>24</v>
      </c>
      <c r="H26" s="65">
        <f>VLOOKUP($A26,'Return Data'!$B$7:$R$2843,11,0)</f>
        <v>1.1759999999999999</v>
      </c>
      <c r="I26" s="66">
        <f t="shared" si="2"/>
        <v>23</v>
      </c>
      <c r="J26" s="65">
        <f>VLOOKUP($A26,'Return Data'!$B$7:$R$2843,12,0)</f>
        <v>2.1353</v>
      </c>
      <c r="K26" s="66">
        <f t="shared" si="3"/>
        <v>23</v>
      </c>
      <c r="L26" s="65">
        <f>VLOOKUP($A26,'Return Data'!$B$7:$R$2843,13,0)</f>
        <v>3.1212</v>
      </c>
      <c r="M26" s="66">
        <f t="shared" si="4"/>
        <v>22</v>
      </c>
      <c r="N26" s="65">
        <f>VLOOKUP($A26,'Return Data'!$B$7:$R$2843,17,0)</f>
        <v>9.0836000000000006</v>
      </c>
      <c r="O26" s="66">
        <f t="shared" si="5"/>
        <v>20</v>
      </c>
      <c r="P26" s="65">
        <f>VLOOKUP($A26,'Return Data'!$B$7:$R$2843,14,0)</f>
        <v>9.266</v>
      </c>
      <c r="Q26" s="66">
        <f t="shared" si="6"/>
        <v>18</v>
      </c>
      <c r="R26" s="65">
        <f>VLOOKUP($A26,'Return Data'!$B$7:$R$2843,16,0)</f>
        <v>8.9633000000000003</v>
      </c>
      <c r="S26" s="67">
        <f t="shared" si="7"/>
        <v>16</v>
      </c>
    </row>
    <row r="27" spans="1:19" x14ac:dyDescent="0.3">
      <c r="A27" s="82" t="s">
        <v>1383</v>
      </c>
      <c r="B27" s="64">
        <f>VLOOKUP($A27,'Return Data'!$B$7:$R$2843,3,0)</f>
        <v>44326</v>
      </c>
      <c r="C27" s="65">
        <f>VLOOKUP($A27,'Return Data'!$B$7:$R$2843,4,0)</f>
        <v>50.673999999999999</v>
      </c>
      <c r="D27" s="65">
        <f>VLOOKUP($A27,'Return Data'!$B$7:$R$2843,9,0)</f>
        <v>6.1544999999999996</v>
      </c>
      <c r="E27" s="66">
        <f t="shared" si="0"/>
        <v>20</v>
      </c>
      <c r="F27" s="65">
        <f>VLOOKUP($A27,'Return Data'!$B$7:$R$2843,10,0)</f>
        <v>4.1909000000000001</v>
      </c>
      <c r="G27" s="66">
        <f t="shared" si="1"/>
        <v>22</v>
      </c>
      <c r="H27" s="65">
        <f>VLOOKUP($A27,'Return Data'!$B$7:$R$2843,11,0)</f>
        <v>2.1863000000000001</v>
      </c>
      <c r="I27" s="66">
        <f t="shared" si="2"/>
        <v>17</v>
      </c>
      <c r="J27" s="65">
        <f>VLOOKUP($A27,'Return Data'!$B$7:$R$2843,12,0)</f>
        <v>2.7621000000000002</v>
      </c>
      <c r="K27" s="66">
        <f t="shared" si="3"/>
        <v>21</v>
      </c>
      <c r="L27" s="65">
        <f>VLOOKUP($A27,'Return Data'!$B$7:$R$2843,13,0)</f>
        <v>3.6513</v>
      </c>
      <c r="M27" s="66">
        <f t="shared" si="4"/>
        <v>21</v>
      </c>
      <c r="N27" s="65">
        <f>VLOOKUP($A27,'Return Data'!$B$7:$R$2843,17,0)</f>
        <v>10.092700000000001</v>
      </c>
      <c r="O27" s="66">
        <f t="shared" si="5"/>
        <v>15</v>
      </c>
      <c r="P27" s="65">
        <f>VLOOKUP($A27,'Return Data'!$B$7:$R$2843,14,0)</f>
        <v>9.4388000000000005</v>
      </c>
      <c r="Q27" s="66">
        <f t="shared" si="6"/>
        <v>15</v>
      </c>
      <c r="R27" s="65">
        <f>VLOOKUP($A27,'Return Data'!$B$7:$R$2843,16,0)</f>
        <v>9.4428999999999998</v>
      </c>
      <c r="S27" s="67">
        <f t="shared" si="7"/>
        <v>10</v>
      </c>
    </row>
    <row r="28" spans="1:19" x14ac:dyDescent="0.3">
      <c r="A28" s="82" t="s">
        <v>866</v>
      </c>
      <c r="B28" s="64">
        <f>VLOOKUP($A28,'Return Data'!$B$7:$R$2843,3,0)</f>
        <v>44326</v>
      </c>
      <c r="C28" s="65">
        <f>VLOOKUP($A28,'Return Data'!$B$7:$R$2843,4,0)</f>
        <v>18.013400000000001</v>
      </c>
      <c r="D28" s="65">
        <f>VLOOKUP($A28,'Return Data'!$B$7:$R$2843,9,0)</f>
        <v>6.4802999999999997</v>
      </c>
      <c r="E28" s="66">
        <f t="shared" si="0"/>
        <v>19</v>
      </c>
      <c r="F28" s="65">
        <f>VLOOKUP($A28,'Return Data'!$B$7:$R$2843,10,0)</f>
        <v>5.9428999999999998</v>
      </c>
      <c r="G28" s="66">
        <f t="shared" si="1"/>
        <v>11</v>
      </c>
      <c r="H28" s="65">
        <f>VLOOKUP($A28,'Return Data'!$B$7:$R$2843,11,0)</f>
        <v>3.7702</v>
      </c>
      <c r="I28" s="66">
        <f t="shared" si="2"/>
        <v>4</v>
      </c>
      <c r="J28" s="65">
        <f>VLOOKUP($A28,'Return Data'!$B$7:$R$2843,12,0)</f>
        <v>4.0696000000000003</v>
      </c>
      <c r="K28" s="66">
        <f t="shared" si="3"/>
        <v>11</v>
      </c>
      <c r="L28" s="65">
        <f>VLOOKUP($A28,'Return Data'!$B$7:$R$2843,13,0)</f>
        <v>5.1178999999999997</v>
      </c>
      <c r="M28" s="66">
        <f t="shared" si="4"/>
        <v>10</v>
      </c>
      <c r="N28" s="65">
        <f>VLOOKUP($A28,'Return Data'!$B$7:$R$2843,17,0)</f>
        <v>11.311500000000001</v>
      </c>
      <c r="O28" s="66">
        <f t="shared" si="5"/>
        <v>9</v>
      </c>
      <c r="P28" s="65">
        <f>VLOOKUP($A28,'Return Data'!$B$7:$R$2843,14,0)</f>
        <v>10.371</v>
      </c>
      <c r="Q28" s="66">
        <f t="shared" si="6"/>
        <v>13</v>
      </c>
      <c r="R28" s="65">
        <f>VLOOKUP($A28,'Return Data'!$B$7:$R$2843,16,0)</f>
        <v>9.2904999999999998</v>
      </c>
      <c r="S28" s="67">
        <f t="shared" si="7"/>
        <v>12</v>
      </c>
    </row>
    <row r="29" spans="1:19" x14ac:dyDescent="0.3">
      <c r="A29" s="82" t="s">
        <v>869</v>
      </c>
      <c r="B29" s="64">
        <f>VLOOKUP($A29,'Return Data'!$B$7:$R$2843,3,0)</f>
        <v>44326</v>
      </c>
      <c r="C29" s="65">
        <f>VLOOKUP($A29,'Return Data'!$B$7:$R$2843,4,0)</f>
        <v>19.4862</v>
      </c>
      <c r="D29" s="65">
        <f>VLOOKUP($A29,'Return Data'!$B$7:$R$2843,9,0)</f>
        <v>9.2135999999999996</v>
      </c>
      <c r="E29" s="66">
        <f t="shared" si="0"/>
        <v>8</v>
      </c>
      <c r="F29" s="65">
        <f>VLOOKUP($A29,'Return Data'!$B$7:$R$2843,10,0)</f>
        <v>5.9377000000000004</v>
      </c>
      <c r="G29" s="66">
        <f t="shared" si="1"/>
        <v>12</v>
      </c>
      <c r="H29" s="65">
        <f>VLOOKUP($A29,'Return Data'!$B$7:$R$2843,11,0)</f>
        <v>2.4912999999999998</v>
      </c>
      <c r="I29" s="66">
        <f t="shared" si="2"/>
        <v>13</v>
      </c>
      <c r="J29" s="65">
        <f>VLOOKUP($A29,'Return Data'!$B$7:$R$2843,12,0)</f>
        <v>4.2453000000000003</v>
      </c>
      <c r="K29" s="66">
        <f t="shared" si="3"/>
        <v>10</v>
      </c>
      <c r="L29" s="65">
        <f>VLOOKUP($A29,'Return Data'!$B$7:$R$2843,13,0)</f>
        <v>5.8384999999999998</v>
      </c>
      <c r="M29" s="66">
        <f t="shared" si="4"/>
        <v>2</v>
      </c>
      <c r="N29" s="65">
        <f>VLOOKUP($A29,'Return Data'!$B$7:$R$2843,17,0)</f>
        <v>12.313000000000001</v>
      </c>
      <c r="O29" s="66">
        <f t="shared" si="5"/>
        <v>3</v>
      </c>
      <c r="P29" s="65">
        <f>VLOOKUP($A29,'Return Data'!$B$7:$R$2843,14,0)</f>
        <v>11.743399999999999</v>
      </c>
      <c r="Q29" s="66">
        <f t="shared" si="6"/>
        <v>3</v>
      </c>
      <c r="R29" s="65">
        <f>VLOOKUP($A29,'Return Data'!$B$7:$R$2843,16,0)</f>
        <v>10.5307</v>
      </c>
      <c r="S29" s="67">
        <f t="shared" si="7"/>
        <v>2</v>
      </c>
    </row>
    <row r="30" spans="1:19" x14ac:dyDescent="0.3">
      <c r="A30" s="82" t="s">
        <v>870</v>
      </c>
      <c r="B30" s="64">
        <f>VLOOKUP($A30,'Return Data'!$B$7:$R$2843,3,0)</f>
        <v>44326</v>
      </c>
      <c r="C30" s="65">
        <f>VLOOKUP($A30,'Return Data'!$B$7:$R$2843,4,0)</f>
        <v>36.167200000000001</v>
      </c>
      <c r="D30" s="65">
        <f>VLOOKUP($A30,'Return Data'!$B$7:$R$2843,9,0)</f>
        <v>6.9950000000000001</v>
      </c>
      <c r="E30" s="66">
        <f t="shared" si="0"/>
        <v>18</v>
      </c>
      <c r="F30" s="65">
        <f>VLOOKUP($A30,'Return Data'!$B$7:$R$2843,10,0)</f>
        <v>5.2926000000000002</v>
      </c>
      <c r="G30" s="66">
        <f t="shared" si="1"/>
        <v>14</v>
      </c>
      <c r="H30" s="65">
        <f>VLOOKUP($A30,'Return Data'!$B$7:$R$2843,11,0)</f>
        <v>1.3775999999999999</v>
      </c>
      <c r="I30" s="66">
        <f t="shared" si="2"/>
        <v>22</v>
      </c>
      <c r="J30" s="65">
        <f>VLOOKUP($A30,'Return Data'!$B$7:$R$2843,12,0)</f>
        <v>2.9922</v>
      </c>
      <c r="K30" s="66">
        <f t="shared" si="3"/>
        <v>20</v>
      </c>
      <c r="L30" s="65">
        <f>VLOOKUP($A30,'Return Data'!$B$7:$R$2843,13,0)</f>
        <v>4.5869</v>
      </c>
      <c r="M30" s="66">
        <f t="shared" si="4"/>
        <v>15</v>
      </c>
      <c r="N30" s="65">
        <f>VLOOKUP($A30,'Return Data'!$B$7:$R$2843,17,0)</f>
        <v>11.8285</v>
      </c>
      <c r="O30" s="66">
        <f t="shared" si="5"/>
        <v>7</v>
      </c>
      <c r="P30" s="65">
        <f>VLOOKUP($A30,'Return Data'!$B$7:$R$2843,14,0)</f>
        <v>12.3361</v>
      </c>
      <c r="Q30" s="66">
        <f t="shared" si="6"/>
        <v>1</v>
      </c>
      <c r="R30" s="65">
        <f>VLOOKUP($A30,'Return Data'!$B$7:$R$2843,16,0)</f>
        <v>10.477</v>
      </c>
      <c r="S30" s="67">
        <f t="shared" si="7"/>
        <v>3</v>
      </c>
    </row>
    <row r="31" spans="1:19" x14ac:dyDescent="0.3">
      <c r="A31" s="82" t="s">
        <v>873</v>
      </c>
      <c r="B31" s="64">
        <f>VLOOKUP($A31,'Return Data'!$B$7:$R$2843,3,0)</f>
        <v>44326</v>
      </c>
      <c r="C31" s="65">
        <f>VLOOKUP($A31,'Return Data'!$B$7:$R$2843,4,0)</f>
        <v>51.050400000000003</v>
      </c>
      <c r="D31" s="65">
        <f>VLOOKUP($A31,'Return Data'!$B$7:$R$2843,9,0)</f>
        <v>8.0158000000000005</v>
      </c>
      <c r="E31" s="66">
        <f t="shared" si="0"/>
        <v>13</v>
      </c>
      <c r="F31" s="65">
        <f>VLOOKUP($A31,'Return Data'!$B$7:$R$2843,10,0)</f>
        <v>5.0692000000000004</v>
      </c>
      <c r="G31" s="66">
        <f t="shared" si="1"/>
        <v>17</v>
      </c>
      <c r="H31" s="65">
        <f>VLOOKUP($A31,'Return Data'!$B$7:$R$2843,11,0)</f>
        <v>1.7110000000000001</v>
      </c>
      <c r="I31" s="66">
        <f t="shared" si="2"/>
        <v>20</v>
      </c>
      <c r="J31" s="65">
        <f>VLOOKUP($A31,'Return Data'!$B$7:$R$2843,12,0)</f>
        <v>3.4413</v>
      </c>
      <c r="K31" s="66">
        <f t="shared" si="3"/>
        <v>17</v>
      </c>
      <c r="L31" s="65">
        <f>VLOOKUP($A31,'Return Data'!$B$7:$R$2843,13,0)</f>
        <v>4.3916000000000004</v>
      </c>
      <c r="M31" s="66">
        <f t="shared" si="4"/>
        <v>18</v>
      </c>
      <c r="N31" s="65">
        <f>VLOOKUP($A31,'Return Data'!$B$7:$R$2843,17,0)</f>
        <v>10.956300000000001</v>
      </c>
      <c r="O31" s="66">
        <f t="shared" si="5"/>
        <v>14</v>
      </c>
      <c r="P31" s="65">
        <f>VLOOKUP($A31,'Return Data'!$B$7:$R$2843,14,0)</f>
        <v>10.749700000000001</v>
      </c>
      <c r="Q31" s="66">
        <f t="shared" si="6"/>
        <v>10</v>
      </c>
      <c r="R31" s="65">
        <f>VLOOKUP($A31,'Return Data'!$B$7:$R$2843,16,0)</f>
        <v>10.160399999999999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8.0322916666666675</v>
      </c>
      <c r="E33" s="88"/>
      <c r="F33" s="89">
        <f>AVERAGE(F8:F31)</f>
        <v>5.9377208333333336</v>
      </c>
      <c r="G33" s="88"/>
      <c r="H33" s="89">
        <f>AVERAGE(H8:H31)</f>
        <v>2.8588125000000004</v>
      </c>
      <c r="I33" s="88"/>
      <c r="J33" s="89">
        <f>AVERAGE(J8:J31)</f>
        <v>3.9956958333333339</v>
      </c>
      <c r="K33" s="88"/>
      <c r="L33" s="89">
        <f>AVERAGE(L8:L31)</f>
        <v>4.8037125000000005</v>
      </c>
      <c r="M33" s="88"/>
      <c r="N33" s="89">
        <f>AVERAGE(N8:N31)</f>
        <v>10.588820833333331</v>
      </c>
      <c r="O33" s="88"/>
      <c r="P33" s="89">
        <f>AVERAGE(P8:P31)</f>
        <v>10.191145833333332</v>
      </c>
      <c r="Q33" s="88"/>
      <c r="R33" s="89">
        <f>AVERAGE(R8:R31)</f>
        <v>9.2912333333333343</v>
      </c>
      <c r="S33" s="90"/>
    </row>
    <row r="34" spans="1:19" x14ac:dyDescent="0.3">
      <c r="A34" s="87" t="s">
        <v>28</v>
      </c>
      <c r="B34" s="88"/>
      <c r="C34" s="88"/>
      <c r="D34" s="89">
        <f>MIN(D8:D31)</f>
        <v>-0.5988</v>
      </c>
      <c r="E34" s="88"/>
      <c r="F34" s="89">
        <f>MIN(F8:F31)</f>
        <v>3.7568999999999999</v>
      </c>
      <c r="G34" s="88"/>
      <c r="H34" s="89">
        <f>MIN(H8:H31)</f>
        <v>1.0006999999999999</v>
      </c>
      <c r="I34" s="88"/>
      <c r="J34" s="89">
        <f>MIN(J8:J31)</f>
        <v>1.5126999999999999</v>
      </c>
      <c r="K34" s="88"/>
      <c r="L34" s="89">
        <f>MIN(L8:L31)</f>
        <v>2.2092999999999998</v>
      </c>
      <c r="M34" s="88"/>
      <c r="N34" s="89">
        <f>MIN(N8:N31)</f>
        <v>7.5654000000000003</v>
      </c>
      <c r="O34" s="88"/>
      <c r="P34" s="89">
        <f>MIN(P8:P31)</f>
        <v>8.2108000000000008</v>
      </c>
      <c r="Q34" s="88"/>
      <c r="R34" s="89">
        <f>MIN(R8:R31)</f>
        <v>7.4095000000000004</v>
      </c>
      <c r="S34" s="90"/>
    </row>
    <row r="35" spans="1:19" ht="15" thickBot="1" x14ac:dyDescent="0.35">
      <c r="A35" s="91" t="s">
        <v>29</v>
      </c>
      <c r="B35" s="92"/>
      <c r="C35" s="92"/>
      <c r="D35" s="93">
        <f>MAX(D8:D31)</f>
        <v>11.298500000000001</v>
      </c>
      <c r="E35" s="92"/>
      <c r="F35" s="93">
        <f>MAX(F8:F31)</f>
        <v>12.697900000000001</v>
      </c>
      <c r="G35" s="92"/>
      <c r="H35" s="93">
        <f>MAX(H8:H31)</f>
        <v>7.3250000000000002</v>
      </c>
      <c r="I35" s="92"/>
      <c r="J35" s="93">
        <f>MAX(J8:J31)</f>
        <v>8.7994000000000003</v>
      </c>
      <c r="K35" s="92"/>
      <c r="L35" s="93">
        <f>MAX(L8:L31)</f>
        <v>8.9108000000000001</v>
      </c>
      <c r="M35" s="92"/>
      <c r="N35" s="93">
        <f>MAX(N8:N31)</f>
        <v>12.480700000000001</v>
      </c>
      <c r="O35" s="92"/>
      <c r="P35" s="93">
        <f>MAX(P8:P31)</f>
        <v>12.3361</v>
      </c>
      <c r="Q35" s="92"/>
      <c r="R35" s="93">
        <f>MAX(R8:R31)</f>
        <v>10.832000000000001</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44326</v>
      </c>
      <c r="C8" s="65">
        <f>VLOOKUP($A8,'Return Data'!$B$7:$R$2843,4,0)</f>
        <v>63.865200000000002</v>
      </c>
      <c r="D8" s="65">
        <f>VLOOKUP($A8,'Return Data'!$B$7:$R$2843,9,0)</f>
        <v>8.2690999999999999</v>
      </c>
      <c r="E8" s="66">
        <f>RANK(D8,D$8:D$34,0)</f>
        <v>11</v>
      </c>
      <c r="F8" s="65">
        <f>VLOOKUP($A8,'Return Data'!$B$7:$R$2843,10,0)</f>
        <v>6.1912000000000003</v>
      </c>
      <c r="G8" s="66">
        <f>RANK(F8,F$8:F$34,0)</f>
        <v>5</v>
      </c>
      <c r="H8" s="65">
        <f>VLOOKUP($A8,'Return Data'!$B$7:$R$2843,11,0)</f>
        <v>2.5697000000000001</v>
      </c>
      <c r="I8" s="66">
        <f>RANK(H8,H$8:H$34,0)</f>
        <v>12</v>
      </c>
      <c r="J8" s="65">
        <f>VLOOKUP($A8,'Return Data'!$B$7:$R$2843,12,0)</f>
        <v>3.6233</v>
      </c>
      <c r="K8" s="66">
        <f>RANK(J8,J$8:J$34,0)</f>
        <v>12</v>
      </c>
      <c r="L8" s="65">
        <f>VLOOKUP($A8,'Return Data'!$B$7:$R$2843,13,0)</f>
        <v>4.2282999999999999</v>
      </c>
      <c r="M8" s="66">
        <f>RANK(L8,L$8:L$34,0)</f>
        <v>11</v>
      </c>
      <c r="N8" s="65">
        <f>VLOOKUP($A8,'Return Data'!$B$7:$R$2843,17,0)</f>
        <v>10.5525</v>
      </c>
      <c r="O8" s="66">
        <f>RANK(N8,N$8:N$34,0)</f>
        <v>11</v>
      </c>
      <c r="P8" s="65">
        <f>VLOOKUP($A8,'Return Data'!$B$7:$R$2843,14,0)</f>
        <v>10.1517</v>
      </c>
      <c r="Q8" s="66">
        <f>RANK(P8,P$8:P$34,0)</f>
        <v>10</v>
      </c>
      <c r="R8" s="65">
        <f>VLOOKUP($A8,'Return Data'!$B$7:$R$2843,16,0)</f>
        <v>8.9657999999999998</v>
      </c>
      <c r="S8" s="67">
        <f>RANK(R8,R$8:R$34,0)</f>
        <v>8</v>
      </c>
    </row>
    <row r="9" spans="1:19" x14ac:dyDescent="0.3">
      <c r="A9" s="82" t="s">
        <v>1348</v>
      </c>
      <c r="B9" s="64">
        <f>VLOOKUP($A9,'Return Data'!$B$7:$R$2843,3,0)</f>
        <v>44326</v>
      </c>
      <c r="C9" s="65">
        <f>VLOOKUP($A9,'Return Data'!$B$7:$R$2843,4,0)</f>
        <v>19.972300000000001</v>
      </c>
      <c r="D9" s="65">
        <f>VLOOKUP($A9,'Return Data'!$B$7:$R$2843,9,0)</f>
        <v>9.4367000000000001</v>
      </c>
      <c r="E9" s="66">
        <f t="shared" ref="E9:E34" si="0">RANK(D9,D$8:D$34,0)</f>
        <v>6</v>
      </c>
      <c r="F9" s="65">
        <f>VLOOKUP($A9,'Return Data'!$B$7:$R$2843,10,0)</f>
        <v>3.4872999999999998</v>
      </c>
      <c r="G9" s="66">
        <f t="shared" ref="G9:G34" si="1">RANK(F9,F$8:F$34,0)</f>
        <v>25</v>
      </c>
      <c r="H9" s="65">
        <f>VLOOKUP($A9,'Return Data'!$B$7:$R$2843,11,0)</f>
        <v>2.9411</v>
      </c>
      <c r="I9" s="66">
        <f t="shared" ref="I9:I34" si="2">RANK(H9,H$8:H$34,0)</f>
        <v>7</v>
      </c>
      <c r="J9" s="65">
        <f>VLOOKUP($A9,'Return Data'!$B$7:$R$2843,12,0)</f>
        <v>5.0923999999999996</v>
      </c>
      <c r="K9" s="66">
        <f t="shared" ref="K9:K34" si="3">RANK(J9,J$8:J$34,0)</f>
        <v>2</v>
      </c>
      <c r="L9" s="65">
        <f>VLOOKUP($A9,'Return Data'!$B$7:$R$2843,13,0)</f>
        <v>4.4490999999999996</v>
      </c>
      <c r="M9" s="66">
        <f t="shared" ref="M9:M34" si="4">RANK(L9,L$8:L$34,0)</f>
        <v>9</v>
      </c>
      <c r="N9" s="65">
        <f>VLOOKUP($A9,'Return Data'!$B$7:$R$2843,17,0)</f>
        <v>11.5077</v>
      </c>
      <c r="O9" s="66">
        <f t="shared" ref="O9:O34" si="5">RANK(N9,N$8:N$34,0)</f>
        <v>6</v>
      </c>
      <c r="P9" s="65">
        <f>VLOOKUP($A9,'Return Data'!$B$7:$R$2843,14,0)</f>
        <v>10.3612</v>
      </c>
      <c r="Q9" s="66">
        <f t="shared" ref="Q9:Q34" si="6">RANK(P9,P$8:P$34,0)</f>
        <v>7</v>
      </c>
      <c r="R9" s="65">
        <f>VLOOKUP($A9,'Return Data'!$B$7:$R$2843,16,0)</f>
        <v>7.7206999999999999</v>
      </c>
      <c r="S9" s="67">
        <f t="shared" ref="S9:S34" si="7">RANK(R9,R$8:R$34,0)</f>
        <v>20</v>
      </c>
    </row>
    <row r="10" spans="1:19" x14ac:dyDescent="0.3">
      <c r="A10" s="82" t="s">
        <v>1349</v>
      </c>
      <c r="B10" s="64">
        <f>VLOOKUP($A10,'Return Data'!$B$7:$R$2843,3,0)</f>
        <v>44326</v>
      </c>
      <c r="C10" s="65">
        <f>VLOOKUP($A10,'Return Data'!$B$7:$R$2843,4,0)</f>
        <v>33.383800000000001</v>
      </c>
      <c r="D10" s="65">
        <f>VLOOKUP($A10,'Return Data'!$B$7:$R$2843,9,0)</f>
        <v>6.7465999999999999</v>
      </c>
      <c r="E10" s="66">
        <f t="shared" si="0"/>
        <v>20</v>
      </c>
      <c r="F10" s="65">
        <f>VLOOKUP($A10,'Return Data'!$B$7:$R$2843,10,0)</f>
        <v>5.1485000000000003</v>
      </c>
      <c r="G10" s="66">
        <f t="shared" si="1"/>
        <v>15</v>
      </c>
      <c r="H10" s="65">
        <f>VLOOKUP($A10,'Return Data'!$B$7:$R$2843,11,0)</f>
        <v>1.1347</v>
      </c>
      <c r="I10" s="66">
        <f t="shared" si="2"/>
        <v>24</v>
      </c>
      <c r="J10" s="65">
        <f>VLOOKUP($A10,'Return Data'!$B$7:$R$2843,12,0)</f>
        <v>2.2122999999999999</v>
      </c>
      <c r="K10" s="66">
        <f t="shared" si="3"/>
        <v>24</v>
      </c>
      <c r="L10" s="65">
        <f>VLOOKUP($A10,'Return Data'!$B$7:$R$2843,13,0)</f>
        <v>3.6227999999999998</v>
      </c>
      <c r="M10" s="66">
        <f t="shared" si="4"/>
        <v>19</v>
      </c>
      <c r="N10" s="65">
        <f>VLOOKUP($A10,'Return Data'!$B$7:$R$2843,17,0)</f>
        <v>8.3574000000000002</v>
      </c>
      <c r="O10" s="66">
        <f t="shared" si="5"/>
        <v>22</v>
      </c>
      <c r="P10" s="65">
        <f>VLOOKUP($A10,'Return Data'!$B$7:$R$2843,14,0)</f>
        <v>8.1822999999999997</v>
      </c>
      <c r="Q10" s="66">
        <f t="shared" si="6"/>
        <v>22</v>
      </c>
      <c r="R10" s="65">
        <f>VLOOKUP($A10,'Return Data'!$B$7:$R$2843,16,0)</f>
        <v>6.4970999999999997</v>
      </c>
      <c r="S10" s="67">
        <f t="shared" si="7"/>
        <v>26</v>
      </c>
    </row>
    <row r="11" spans="1:19" x14ac:dyDescent="0.3">
      <c r="A11" s="82" t="s">
        <v>1352</v>
      </c>
      <c r="B11" s="64">
        <f>VLOOKUP($A11,'Return Data'!$B$7:$R$2843,3,0)</f>
        <v>44326</v>
      </c>
      <c r="C11" s="65">
        <f>VLOOKUP($A11,'Return Data'!$B$7:$R$2843,4,0)</f>
        <v>60.300899999999999</v>
      </c>
      <c r="D11" s="65">
        <f>VLOOKUP($A11,'Return Data'!$B$7:$R$2843,9,0)</f>
        <v>4.5593000000000004</v>
      </c>
      <c r="E11" s="66">
        <f t="shared" si="0"/>
        <v>25</v>
      </c>
      <c r="F11" s="65">
        <f>VLOOKUP($A11,'Return Data'!$B$7:$R$2843,10,0)</f>
        <v>3.8609</v>
      </c>
      <c r="G11" s="66">
        <f t="shared" si="1"/>
        <v>22</v>
      </c>
      <c r="H11" s="65">
        <f>VLOOKUP($A11,'Return Data'!$B$7:$R$2843,11,0)</f>
        <v>1.4686999999999999</v>
      </c>
      <c r="I11" s="66">
        <f t="shared" si="2"/>
        <v>21</v>
      </c>
      <c r="J11" s="65">
        <f>VLOOKUP($A11,'Return Data'!$B$7:$R$2843,12,0)</f>
        <v>2.5749</v>
      </c>
      <c r="K11" s="66">
        <f t="shared" si="3"/>
        <v>21</v>
      </c>
      <c r="L11" s="65">
        <f>VLOOKUP($A11,'Return Data'!$B$7:$R$2843,13,0)</f>
        <v>3.3508</v>
      </c>
      <c r="M11" s="66">
        <f t="shared" si="4"/>
        <v>21</v>
      </c>
      <c r="N11" s="65">
        <f>VLOOKUP($A11,'Return Data'!$B$7:$R$2843,17,0)</f>
        <v>9.1623999999999999</v>
      </c>
      <c r="O11" s="66">
        <f t="shared" si="5"/>
        <v>19</v>
      </c>
      <c r="P11" s="65">
        <f>VLOOKUP($A11,'Return Data'!$B$7:$R$2843,14,0)</f>
        <v>8.2895000000000003</v>
      </c>
      <c r="Q11" s="66">
        <f t="shared" si="6"/>
        <v>21</v>
      </c>
      <c r="R11" s="65">
        <f>VLOOKUP($A11,'Return Data'!$B$7:$R$2843,16,0)</f>
        <v>8.7680000000000007</v>
      </c>
      <c r="S11" s="67">
        <f t="shared" si="7"/>
        <v>9</v>
      </c>
    </row>
    <row r="12" spans="1:19" x14ac:dyDescent="0.3">
      <c r="A12" s="82" t="s">
        <v>1354</v>
      </c>
      <c r="B12" s="64">
        <f>VLOOKUP($A12,'Return Data'!$B$7:$R$2843,3,0)</f>
        <v>44326</v>
      </c>
      <c r="C12" s="65">
        <f>VLOOKUP($A12,'Return Data'!$B$7:$R$2843,4,0)</f>
        <v>74.275700000000001</v>
      </c>
      <c r="D12" s="65">
        <f>VLOOKUP($A12,'Return Data'!$B$7:$R$2843,9,0)</f>
        <v>7.3582000000000001</v>
      </c>
      <c r="E12" s="66">
        <f t="shared" si="0"/>
        <v>16</v>
      </c>
      <c r="F12" s="65">
        <f>VLOOKUP($A12,'Return Data'!$B$7:$R$2843,10,0)</f>
        <v>5.7420999999999998</v>
      </c>
      <c r="G12" s="66">
        <f t="shared" si="1"/>
        <v>10</v>
      </c>
      <c r="H12" s="65">
        <f>VLOOKUP($A12,'Return Data'!$B$7:$R$2843,11,0)</f>
        <v>2.7239</v>
      </c>
      <c r="I12" s="66">
        <f t="shared" si="2"/>
        <v>11</v>
      </c>
      <c r="J12" s="65">
        <f>VLOOKUP($A12,'Return Data'!$B$7:$R$2843,12,0)</f>
        <v>4.4565000000000001</v>
      </c>
      <c r="K12" s="66">
        <f t="shared" si="3"/>
        <v>3</v>
      </c>
      <c r="L12" s="65">
        <f>VLOOKUP($A12,'Return Data'!$B$7:$R$2843,13,0)</f>
        <v>5.0148000000000001</v>
      </c>
      <c r="M12" s="66">
        <f t="shared" si="4"/>
        <v>3</v>
      </c>
      <c r="N12" s="65">
        <f>VLOOKUP($A12,'Return Data'!$B$7:$R$2843,17,0)</f>
        <v>11.523400000000001</v>
      </c>
      <c r="O12" s="66">
        <f t="shared" si="5"/>
        <v>5</v>
      </c>
      <c r="P12" s="65">
        <f>VLOOKUP($A12,'Return Data'!$B$7:$R$2843,14,0)</f>
        <v>10.869899999999999</v>
      </c>
      <c r="Q12" s="66">
        <f t="shared" si="6"/>
        <v>4</v>
      </c>
      <c r="R12" s="65">
        <f>VLOOKUP($A12,'Return Data'!$B$7:$R$2843,16,0)</f>
        <v>9.7163000000000004</v>
      </c>
      <c r="S12" s="67">
        <f t="shared" si="7"/>
        <v>3</v>
      </c>
    </row>
    <row r="13" spans="1:19" x14ac:dyDescent="0.3">
      <c r="A13" s="82" t="s">
        <v>1356</v>
      </c>
      <c r="B13" s="64">
        <f>VLOOKUP($A13,'Return Data'!$B$7:$R$2843,3,0)</f>
        <v>44326</v>
      </c>
      <c r="C13" s="65">
        <f>VLOOKUP($A13,'Return Data'!$B$7:$R$2843,4,0)</f>
        <v>19.3687</v>
      </c>
      <c r="D13" s="65">
        <f>VLOOKUP($A13,'Return Data'!$B$7:$R$2843,9,0)</f>
        <v>10.203099999999999</v>
      </c>
      <c r="E13" s="66">
        <f t="shared" si="0"/>
        <v>3</v>
      </c>
      <c r="F13" s="65">
        <f>VLOOKUP($A13,'Return Data'!$B$7:$R$2843,10,0)</f>
        <v>11.9255</v>
      </c>
      <c r="G13" s="66">
        <f t="shared" si="1"/>
        <v>1</v>
      </c>
      <c r="H13" s="65">
        <f>VLOOKUP($A13,'Return Data'!$B$7:$R$2843,11,0)</f>
        <v>6.6863999999999999</v>
      </c>
      <c r="I13" s="66">
        <f t="shared" si="2"/>
        <v>1</v>
      </c>
      <c r="J13" s="65">
        <f>VLOOKUP($A13,'Return Data'!$B$7:$R$2843,12,0)</f>
        <v>8.1933000000000007</v>
      </c>
      <c r="K13" s="66">
        <f t="shared" si="3"/>
        <v>1</v>
      </c>
      <c r="L13" s="65">
        <f>VLOOKUP($A13,'Return Data'!$B$7:$R$2843,13,0)</f>
        <v>8.3108000000000004</v>
      </c>
      <c r="M13" s="66">
        <f t="shared" si="4"/>
        <v>1</v>
      </c>
      <c r="N13" s="65">
        <f>VLOOKUP($A13,'Return Data'!$B$7:$R$2843,17,0)</f>
        <v>11.9139</v>
      </c>
      <c r="O13" s="66">
        <f t="shared" si="5"/>
        <v>2</v>
      </c>
      <c r="P13" s="65">
        <f>VLOOKUP($A13,'Return Data'!$B$7:$R$2843,14,0)</f>
        <v>10.5398</v>
      </c>
      <c r="Q13" s="66">
        <f t="shared" si="6"/>
        <v>5</v>
      </c>
      <c r="R13" s="65">
        <f>VLOOKUP($A13,'Return Data'!$B$7:$R$2843,16,0)</f>
        <v>9.5592000000000006</v>
      </c>
      <c r="S13" s="67">
        <f t="shared" si="7"/>
        <v>4</v>
      </c>
    </row>
    <row r="14" spans="1:19" x14ac:dyDescent="0.3">
      <c r="A14" s="82" t="s">
        <v>1357</v>
      </c>
      <c r="B14" s="64">
        <f>VLOOKUP($A14,'Return Data'!$B$7:$R$2843,3,0)</f>
        <v>44326</v>
      </c>
      <c r="C14" s="65">
        <f>VLOOKUP($A14,'Return Data'!$B$7:$R$2843,4,0)</f>
        <v>47.590499999999999</v>
      </c>
      <c r="D14" s="65">
        <f>VLOOKUP($A14,'Return Data'!$B$7:$R$2843,9,0)</f>
        <v>9.9675999999999991</v>
      </c>
      <c r="E14" s="66">
        <f t="shared" si="0"/>
        <v>4</v>
      </c>
      <c r="F14" s="65">
        <f>VLOOKUP($A14,'Return Data'!$B$7:$R$2843,10,0)</f>
        <v>5.7419000000000002</v>
      </c>
      <c r="G14" s="66">
        <f t="shared" si="1"/>
        <v>11</v>
      </c>
      <c r="H14" s="65">
        <f>VLOOKUP($A14,'Return Data'!$B$7:$R$2843,11,0)</f>
        <v>1.9393</v>
      </c>
      <c r="I14" s="66">
        <f t="shared" si="2"/>
        <v>15</v>
      </c>
      <c r="J14" s="65">
        <f>VLOOKUP($A14,'Return Data'!$B$7:$R$2843,12,0)</f>
        <v>1.8058000000000001</v>
      </c>
      <c r="K14" s="66">
        <f t="shared" si="3"/>
        <v>25</v>
      </c>
      <c r="L14" s="65">
        <f>VLOOKUP($A14,'Return Data'!$B$7:$R$2843,13,0)</f>
        <v>1.7396</v>
      </c>
      <c r="M14" s="66">
        <f t="shared" si="4"/>
        <v>27</v>
      </c>
      <c r="N14" s="65">
        <f>VLOOKUP($A14,'Return Data'!$B$7:$R$2843,17,0)</f>
        <v>7.0583</v>
      </c>
      <c r="O14" s="66">
        <f t="shared" si="5"/>
        <v>26</v>
      </c>
      <c r="P14" s="65">
        <f>VLOOKUP($A14,'Return Data'!$B$7:$R$2843,14,0)</f>
        <v>7.5350999999999999</v>
      </c>
      <c r="Q14" s="66">
        <f t="shared" si="6"/>
        <v>27</v>
      </c>
      <c r="R14" s="65">
        <f>VLOOKUP($A14,'Return Data'!$B$7:$R$2843,16,0)</f>
        <v>8.3576999999999995</v>
      </c>
      <c r="S14" s="67">
        <f t="shared" si="7"/>
        <v>13</v>
      </c>
    </row>
    <row r="15" spans="1:19" x14ac:dyDescent="0.3">
      <c r="A15" s="82" t="s">
        <v>1359</v>
      </c>
      <c r="B15" s="64">
        <f>VLOOKUP($A15,'Return Data'!$B$7:$R$2843,3,0)</f>
        <v>44326</v>
      </c>
      <c r="C15" s="65">
        <f>VLOOKUP($A15,'Return Data'!$B$7:$R$2843,4,0)</f>
        <v>43.753</v>
      </c>
      <c r="D15" s="65">
        <f>VLOOKUP($A15,'Return Data'!$B$7:$R$2843,9,0)</f>
        <v>7.0822000000000003</v>
      </c>
      <c r="E15" s="66">
        <f t="shared" si="0"/>
        <v>17</v>
      </c>
      <c r="F15" s="65">
        <f>VLOOKUP($A15,'Return Data'!$B$7:$R$2843,10,0)</f>
        <v>4.6746999999999996</v>
      </c>
      <c r="G15" s="66">
        <f t="shared" si="1"/>
        <v>17</v>
      </c>
      <c r="H15" s="65">
        <f>VLOOKUP($A15,'Return Data'!$B$7:$R$2843,11,0)</f>
        <v>1.5508</v>
      </c>
      <c r="I15" s="66">
        <f t="shared" si="2"/>
        <v>20</v>
      </c>
      <c r="J15" s="65">
        <f>VLOOKUP($A15,'Return Data'!$B$7:$R$2843,12,0)</f>
        <v>3.0144000000000002</v>
      </c>
      <c r="K15" s="66">
        <f t="shared" si="3"/>
        <v>18</v>
      </c>
      <c r="L15" s="65">
        <f>VLOOKUP($A15,'Return Data'!$B$7:$R$2843,13,0)</f>
        <v>4.1669</v>
      </c>
      <c r="M15" s="66">
        <f t="shared" si="4"/>
        <v>13</v>
      </c>
      <c r="N15" s="65">
        <f>VLOOKUP($A15,'Return Data'!$B$7:$R$2843,17,0)</f>
        <v>8.2430000000000003</v>
      </c>
      <c r="O15" s="66">
        <f t="shared" si="5"/>
        <v>24</v>
      </c>
      <c r="P15" s="65">
        <f>VLOOKUP($A15,'Return Data'!$B$7:$R$2843,14,0)</f>
        <v>7.9642999999999997</v>
      </c>
      <c r="Q15" s="66">
        <f t="shared" si="6"/>
        <v>25</v>
      </c>
      <c r="R15" s="65">
        <f>VLOOKUP($A15,'Return Data'!$B$7:$R$2843,16,0)</f>
        <v>7.7370999999999999</v>
      </c>
      <c r="S15" s="67">
        <f t="shared" si="7"/>
        <v>19</v>
      </c>
    </row>
    <row r="16" spans="1:19" x14ac:dyDescent="0.3">
      <c r="A16" s="82" t="s">
        <v>1361</v>
      </c>
      <c r="B16" s="64">
        <f>VLOOKUP($A16,'Return Data'!$B$7:$R$2843,3,0)</f>
        <v>44326</v>
      </c>
      <c r="C16" s="65">
        <f>VLOOKUP($A16,'Return Data'!$B$7:$R$2843,4,0)</f>
        <v>78.300399999999996</v>
      </c>
      <c r="D16" s="65">
        <f>VLOOKUP($A16,'Return Data'!$B$7:$R$2843,9,0)</f>
        <v>4.9878</v>
      </c>
      <c r="E16" s="66">
        <f t="shared" si="0"/>
        <v>24</v>
      </c>
      <c r="F16" s="65">
        <f>VLOOKUP($A16,'Return Data'!$B$7:$R$2843,10,0)</f>
        <v>4.4821999999999997</v>
      </c>
      <c r="G16" s="66">
        <f t="shared" si="1"/>
        <v>19</v>
      </c>
      <c r="H16" s="65">
        <f>VLOOKUP($A16,'Return Data'!$B$7:$R$2843,11,0)</f>
        <v>3.0979999999999999</v>
      </c>
      <c r="I16" s="66">
        <f t="shared" si="2"/>
        <v>5</v>
      </c>
      <c r="J16" s="65">
        <f>VLOOKUP($A16,'Return Data'!$B$7:$R$2843,12,0)</f>
        <v>3.7654000000000001</v>
      </c>
      <c r="K16" s="66">
        <f t="shared" si="3"/>
        <v>10</v>
      </c>
      <c r="L16" s="65">
        <f>VLOOKUP($A16,'Return Data'!$B$7:$R$2843,13,0)</f>
        <v>4.9046000000000003</v>
      </c>
      <c r="M16" s="66">
        <f t="shared" si="4"/>
        <v>5</v>
      </c>
      <c r="N16" s="65">
        <f>VLOOKUP($A16,'Return Data'!$B$7:$R$2843,17,0)</f>
        <v>10.7578</v>
      </c>
      <c r="O16" s="66">
        <f t="shared" si="5"/>
        <v>9</v>
      </c>
      <c r="P16" s="65">
        <f>VLOOKUP($A16,'Return Data'!$B$7:$R$2843,14,0)</f>
        <v>9.5457999999999998</v>
      </c>
      <c r="Q16" s="66">
        <f t="shared" si="6"/>
        <v>16</v>
      </c>
      <c r="R16" s="65">
        <f>VLOOKUP($A16,'Return Data'!$B$7:$R$2843,16,0)</f>
        <v>9.9289000000000005</v>
      </c>
      <c r="S16" s="67">
        <f t="shared" si="7"/>
        <v>2</v>
      </c>
    </row>
    <row r="17" spans="1:19" x14ac:dyDescent="0.3">
      <c r="A17" s="82" t="s">
        <v>1363</v>
      </c>
      <c r="B17" s="64">
        <f>VLOOKUP($A17,'Return Data'!$B$7:$R$2843,3,0)</f>
        <v>44326</v>
      </c>
      <c r="C17" s="65">
        <f>VLOOKUP($A17,'Return Data'!$B$7:$R$2843,4,0)</f>
        <v>17.279699999999998</v>
      </c>
      <c r="D17" s="65">
        <f>VLOOKUP($A17,'Return Data'!$B$7:$R$2843,9,0)</f>
        <v>10.5253</v>
      </c>
      <c r="E17" s="66">
        <f t="shared" si="0"/>
        <v>2</v>
      </c>
      <c r="F17" s="65">
        <f>VLOOKUP($A17,'Return Data'!$B$7:$R$2843,10,0)</f>
        <v>6.4755000000000003</v>
      </c>
      <c r="G17" s="66">
        <f t="shared" si="1"/>
        <v>4</v>
      </c>
      <c r="H17" s="65">
        <f>VLOOKUP($A17,'Return Data'!$B$7:$R$2843,11,0)</f>
        <v>2.7850999999999999</v>
      </c>
      <c r="I17" s="66">
        <f t="shared" si="2"/>
        <v>8</v>
      </c>
      <c r="J17" s="65">
        <f>VLOOKUP($A17,'Return Data'!$B$7:$R$2843,12,0)</f>
        <v>3.1269999999999998</v>
      </c>
      <c r="K17" s="66">
        <f t="shared" si="3"/>
        <v>15</v>
      </c>
      <c r="L17" s="65">
        <f>VLOOKUP($A17,'Return Data'!$B$7:$R$2843,13,0)</f>
        <v>3.3489</v>
      </c>
      <c r="M17" s="66">
        <f t="shared" si="4"/>
        <v>22</v>
      </c>
      <c r="N17" s="65">
        <f>VLOOKUP($A17,'Return Data'!$B$7:$R$2843,17,0)</f>
        <v>7.0469999999999997</v>
      </c>
      <c r="O17" s="66">
        <f t="shared" si="5"/>
        <v>27</v>
      </c>
      <c r="P17" s="65">
        <f>VLOOKUP($A17,'Return Data'!$B$7:$R$2843,14,0)</f>
        <v>7.5747999999999998</v>
      </c>
      <c r="Q17" s="66">
        <f t="shared" si="6"/>
        <v>26</v>
      </c>
      <c r="R17" s="65">
        <f>VLOOKUP($A17,'Return Data'!$B$7:$R$2843,16,0)</f>
        <v>6.7370000000000001</v>
      </c>
      <c r="S17" s="67">
        <f t="shared" si="7"/>
        <v>25</v>
      </c>
    </row>
    <row r="18" spans="1:19" x14ac:dyDescent="0.3">
      <c r="A18" s="82" t="s">
        <v>1366</v>
      </c>
      <c r="B18" s="64">
        <f>VLOOKUP($A18,'Return Data'!$B$7:$R$2843,3,0)</f>
        <v>44326</v>
      </c>
      <c r="C18" s="65">
        <f>VLOOKUP($A18,'Return Data'!$B$7:$R$2843,4,0)</f>
        <v>27.853100000000001</v>
      </c>
      <c r="D18" s="65">
        <f>VLOOKUP($A18,'Return Data'!$B$7:$R$2843,9,0)</f>
        <v>10.599299999999999</v>
      </c>
      <c r="E18" s="66">
        <f t="shared" si="0"/>
        <v>1</v>
      </c>
      <c r="F18" s="65">
        <f>VLOOKUP($A18,'Return Data'!$B$7:$R$2843,10,0)</f>
        <v>5.8906000000000001</v>
      </c>
      <c r="G18" s="66">
        <f t="shared" si="1"/>
        <v>8</v>
      </c>
      <c r="H18" s="65">
        <f>VLOOKUP($A18,'Return Data'!$B$7:$R$2843,11,0)</f>
        <v>1.7785</v>
      </c>
      <c r="I18" s="66">
        <f t="shared" si="2"/>
        <v>17</v>
      </c>
      <c r="J18" s="65">
        <f>VLOOKUP($A18,'Return Data'!$B$7:$R$2843,12,0)</f>
        <v>3.2877999999999998</v>
      </c>
      <c r="K18" s="66">
        <f t="shared" si="3"/>
        <v>14</v>
      </c>
      <c r="L18" s="65">
        <f>VLOOKUP($A18,'Return Data'!$B$7:$R$2843,13,0)</f>
        <v>4.9687000000000001</v>
      </c>
      <c r="M18" s="66">
        <f t="shared" si="4"/>
        <v>4</v>
      </c>
      <c r="N18" s="65">
        <f>VLOOKUP($A18,'Return Data'!$B$7:$R$2843,17,0)</f>
        <v>11.6515</v>
      </c>
      <c r="O18" s="66">
        <f t="shared" si="5"/>
        <v>4</v>
      </c>
      <c r="P18" s="65">
        <f>VLOOKUP($A18,'Return Data'!$B$7:$R$2843,14,0)</f>
        <v>11.332700000000001</v>
      </c>
      <c r="Q18" s="66">
        <f t="shared" si="6"/>
        <v>3</v>
      </c>
      <c r="R18" s="65">
        <f>VLOOKUP($A18,'Return Data'!$B$7:$R$2843,16,0)</f>
        <v>8.5896000000000008</v>
      </c>
      <c r="S18" s="67">
        <f t="shared" si="7"/>
        <v>12</v>
      </c>
    </row>
    <row r="19" spans="1:19" x14ac:dyDescent="0.3">
      <c r="A19" s="82" t="s">
        <v>1367</v>
      </c>
      <c r="B19" s="64">
        <f>VLOOKUP($A19,'Return Data'!$B$7:$R$2843,3,0)</f>
        <v>44326</v>
      </c>
      <c r="C19" s="65">
        <f>VLOOKUP($A19,'Return Data'!$B$7:$R$2843,4,0)</f>
        <v>2251.5304999999998</v>
      </c>
      <c r="D19" s="65">
        <f>VLOOKUP($A19,'Return Data'!$B$7:$R$2843,9,0)</f>
        <v>-1.3681000000000001</v>
      </c>
      <c r="E19" s="66">
        <f t="shared" si="0"/>
        <v>27</v>
      </c>
      <c r="F19" s="65">
        <f>VLOOKUP($A19,'Return Data'!$B$7:$R$2843,10,0)</f>
        <v>3.6015999999999999</v>
      </c>
      <c r="G19" s="66">
        <f t="shared" si="1"/>
        <v>24</v>
      </c>
      <c r="H19" s="65">
        <f>VLOOKUP($A19,'Return Data'!$B$7:$R$2843,11,0)</f>
        <v>0.22739999999999999</v>
      </c>
      <c r="I19" s="66">
        <f t="shared" si="2"/>
        <v>27</v>
      </c>
      <c r="J19" s="65">
        <f>VLOOKUP($A19,'Return Data'!$B$7:$R$2843,12,0)</f>
        <v>0.73519999999999996</v>
      </c>
      <c r="K19" s="66">
        <f t="shared" si="3"/>
        <v>27</v>
      </c>
      <c r="L19" s="65">
        <f>VLOOKUP($A19,'Return Data'!$B$7:$R$2843,13,0)</f>
        <v>2.1518000000000002</v>
      </c>
      <c r="M19" s="66">
        <f t="shared" si="4"/>
        <v>26</v>
      </c>
      <c r="N19" s="65">
        <f>VLOOKUP($A19,'Return Data'!$B$7:$R$2843,17,0)</f>
        <v>7.5326000000000004</v>
      </c>
      <c r="O19" s="66">
        <f t="shared" si="5"/>
        <v>25</v>
      </c>
      <c r="P19" s="65">
        <f>VLOOKUP($A19,'Return Data'!$B$7:$R$2843,14,0)</f>
        <v>8.0060000000000002</v>
      </c>
      <c r="Q19" s="66">
        <f t="shared" si="6"/>
        <v>24</v>
      </c>
      <c r="R19" s="65">
        <f>VLOOKUP($A19,'Return Data'!$B$7:$R$2843,16,0)</f>
        <v>6.3131000000000004</v>
      </c>
      <c r="S19" s="67">
        <f t="shared" si="7"/>
        <v>27</v>
      </c>
    </row>
    <row r="20" spans="1:19" x14ac:dyDescent="0.3">
      <c r="A20" s="82" t="s">
        <v>1370</v>
      </c>
      <c r="B20" s="64">
        <f>VLOOKUP($A20,'Return Data'!$B$7:$R$2843,3,0)</f>
        <v>44326</v>
      </c>
      <c r="C20" s="65">
        <f>VLOOKUP($A20,'Return Data'!$B$7:$R$2843,4,0)</f>
        <v>76.3613</v>
      </c>
      <c r="D20" s="65">
        <f>VLOOKUP($A20,'Return Data'!$B$7:$R$2843,9,0)</f>
        <v>7.8978000000000002</v>
      </c>
      <c r="E20" s="66">
        <f t="shared" si="0"/>
        <v>14</v>
      </c>
      <c r="F20" s="65">
        <f>VLOOKUP($A20,'Return Data'!$B$7:$R$2843,10,0)</f>
        <v>3.4117000000000002</v>
      </c>
      <c r="G20" s="66">
        <f t="shared" si="1"/>
        <v>26</v>
      </c>
      <c r="H20" s="65">
        <f>VLOOKUP($A20,'Return Data'!$B$7:$R$2843,11,0)</f>
        <v>3.0036999999999998</v>
      </c>
      <c r="I20" s="66">
        <f t="shared" si="2"/>
        <v>6</v>
      </c>
      <c r="J20" s="65">
        <f>VLOOKUP($A20,'Return Data'!$B$7:$R$2843,12,0)</f>
        <v>3.9125999999999999</v>
      </c>
      <c r="K20" s="66">
        <f t="shared" si="3"/>
        <v>6</v>
      </c>
      <c r="L20" s="65">
        <f>VLOOKUP($A20,'Return Data'!$B$7:$R$2843,13,0)</f>
        <v>4.1902999999999997</v>
      </c>
      <c r="M20" s="66">
        <f t="shared" si="4"/>
        <v>12</v>
      </c>
      <c r="N20" s="65">
        <f>VLOOKUP($A20,'Return Data'!$B$7:$R$2843,17,0)</f>
        <v>10.097300000000001</v>
      </c>
      <c r="O20" s="66">
        <f t="shared" si="5"/>
        <v>15</v>
      </c>
      <c r="P20" s="65">
        <f>VLOOKUP($A20,'Return Data'!$B$7:$R$2843,14,0)</f>
        <v>9.7096</v>
      </c>
      <c r="Q20" s="66">
        <f t="shared" si="6"/>
        <v>14</v>
      </c>
      <c r="R20" s="65">
        <f>VLOOKUP($A20,'Return Data'!$B$7:$R$2843,16,0)</f>
        <v>9.5097000000000005</v>
      </c>
      <c r="S20" s="67">
        <f t="shared" si="7"/>
        <v>5</v>
      </c>
    </row>
    <row r="21" spans="1:19" x14ac:dyDescent="0.3">
      <c r="A21" s="82" t="s">
        <v>1372</v>
      </c>
      <c r="B21" s="64">
        <f>VLOOKUP($A21,'Return Data'!$B$7:$R$2843,3,0)</f>
        <v>44326</v>
      </c>
      <c r="C21" s="65">
        <f>VLOOKUP($A21,'Return Data'!$B$7:$R$2843,4,0)</f>
        <v>53.969299999999997</v>
      </c>
      <c r="D21" s="65">
        <f>VLOOKUP($A21,'Return Data'!$B$7:$R$2843,9,0)</f>
        <v>6.7778999999999998</v>
      </c>
      <c r="E21" s="66">
        <f t="shared" si="0"/>
        <v>19</v>
      </c>
      <c r="F21" s="65">
        <f>VLOOKUP($A21,'Return Data'!$B$7:$R$2843,10,0)</f>
        <v>3.6276999999999999</v>
      </c>
      <c r="G21" s="66">
        <f t="shared" si="1"/>
        <v>23</v>
      </c>
      <c r="H21" s="65">
        <f>VLOOKUP($A21,'Return Data'!$B$7:$R$2843,11,0)</f>
        <v>0.2447</v>
      </c>
      <c r="I21" s="66">
        <f t="shared" si="2"/>
        <v>26</v>
      </c>
      <c r="J21" s="65">
        <f>VLOOKUP($A21,'Return Data'!$B$7:$R$2843,12,0)</f>
        <v>2.5453999999999999</v>
      </c>
      <c r="K21" s="66">
        <f t="shared" si="3"/>
        <v>22</v>
      </c>
      <c r="L21" s="65">
        <f>VLOOKUP($A21,'Return Data'!$B$7:$R$2843,13,0)</f>
        <v>4.0136000000000003</v>
      </c>
      <c r="M21" s="66">
        <f t="shared" si="4"/>
        <v>17</v>
      </c>
      <c r="N21" s="65">
        <f>VLOOKUP($A21,'Return Data'!$B$7:$R$2843,17,0)</f>
        <v>8.7133000000000003</v>
      </c>
      <c r="O21" s="66">
        <f t="shared" si="5"/>
        <v>21</v>
      </c>
      <c r="P21" s="65">
        <f>VLOOKUP($A21,'Return Data'!$B$7:$R$2843,14,0)</f>
        <v>8.0934000000000008</v>
      </c>
      <c r="Q21" s="66">
        <f t="shared" si="6"/>
        <v>23</v>
      </c>
      <c r="R21" s="65">
        <f>VLOOKUP($A21,'Return Data'!$B$7:$R$2843,16,0)</f>
        <v>8.3057999999999996</v>
      </c>
      <c r="S21" s="67">
        <f t="shared" si="7"/>
        <v>14</v>
      </c>
    </row>
    <row r="22" spans="1:19" x14ac:dyDescent="0.3">
      <c r="A22" s="82" t="s">
        <v>1374</v>
      </c>
      <c r="B22" s="64">
        <f>VLOOKUP($A22,'Return Data'!$B$7:$R$2843,3,0)</f>
        <v>44326</v>
      </c>
      <c r="C22" s="65">
        <f>VLOOKUP($A22,'Return Data'!$B$7:$R$2843,4,0)</f>
        <v>48.443300000000001</v>
      </c>
      <c r="D22" s="65">
        <f>VLOOKUP($A22,'Return Data'!$B$7:$R$2843,9,0)</f>
        <v>9.8523999999999994</v>
      </c>
      <c r="E22" s="66">
        <f t="shared" si="0"/>
        <v>5</v>
      </c>
      <c r="F22" s="65">
        <f>VLOOKUP($A22,'Return Data'!$B$7:$R$2843,10,0)</f>
        <v>6.6326999999999998</v>
      </c>
      <c r="G22" s="66">
        <f t="shared" si="1"/>
        <v>2</v>
      </c>
      <c r="H22" s="65">
        <f>VLOOKUP($A22,'Return Data'!$B$7:$R$2843,11,0)</f>
        <v>2.7507000000000001</v>
      </c>
      <c r="I22" s="66">
        <f t="shared" si="2"/>
        <v>10</v>
      </c>
      <c r="J22" s="65">
        <f>VLOOKUP($A22,'Return Data'!$B$7:$R$2843,12,0)</f>
        <v>3.7965</v>
      </c>
      <c r="K22" s="66">
        <f t="shared" si="3"/>
        <v>9</v>
      </c>
      <c r="L22" s="65">
        <f>VLOOKUP($A22,'Return Data'!$B$7:$R$2843,13,0)</f>
        <v>4.4017999999999997</v>
      </c>
      <c r="M22" s="66">
        <f t="shared" si="4"/>
        <v>10</v>
      </c>
      <c r="N22" s="65">
        <f>VLOOKUP($A22,'Return Data'!$B$7:$R$2843,17,0)</f>
        <v>10.2515</v>
      </c>
      <c r="O22" s="66">
        <f t="shared" si="5"/>
        <v>12</v>
      </c>
      <c r="P22" s="65">
        <f>VLOOKUP($A22,'Return Data'!$B$7:$R$2843,14,0)</f>
        <v>9.8249999999999993</v>
      </c>
      <c r="Q22" s="66">
        <f t="shared" si="6"/>
        <v>13</v>
      </c>
      <c r="R22" s="65">
        <f>VLOOKUP($A22,'Return Data'!$B$7:$R$2843,16,0)</f>
        <v>7.6292999999999997</v>
      </c>
      <c r="S22" s="67">
        <f t="shared" si="7"/>
        <v>21</v>
      </c>
    </row>
    <row r="23" spans="1:19" x14ac:dyDescent="0.3">
      <c r="A23" s="82" t="s">
        <v>1375</v>
      </c>
      <c r="B23" s="64">
        <f>VLOOKUP($A23,'Return Data'!$B$7:$R$2843,3,0)</f>
        <v>44326</v>
      </c>
      <c r="C23" s="65">
        <f>VLOOKUP($A23,'Return Data'!$B$7:$R$2843,4,0)</f>
        <v>30.338899999999999</v>
      </c>
      <c r="D23" s="65">
        <f>VLOOKUP($A23,'Return Data'!$B$7:$R$2843,9,0)</f>
        <v>8.1240000000000006</v>
      </c>
      <c r="E23" s="66">
        <f t="shared" si="0"/>
        <v>12</v>
      </c>
      <c r="F23" s="65">
        <f>VLOOKUP($A23,'Return Data'!$B$7:$R$2843,10,0)</f>
        <v>5.5431999999999997</v>
      </c>
      <c r="G23" s="66">
        <f t="shared" si="1"/>
        <v>13</v>
      </c>
      <c r="H23" s="65">
        <f>VLOOKUP($A23,'Return Data'!$B$7:$R$2843,11,0)</f>
        <v>1.7343</v>
      </c>
      <c r="I23" s="66">
        <f t="shared" si="2"/>
        <v>19</v>
      </c>
      <c r="J23" s="65">
        <f>VLOOKUP($A23,'Return Data'!$B$7:$R$2843,12,0)</f>
        <v>2.6113</v>
      </c>
      <c r="K23" s="66">
        <f t="shared" si="3"/>
        <v>20</v>
      </c>
      <c r="L23" s="65">
        <f>VLOOKUP($A23,'Return Data'!$B$7:$R$2843,13,0)</f>
        <v>3.4944000000000002</v>
      </c>
      <c r="M23" s="66">
        <f t="shared" si="4"/>
        <v>20</v>
      </c>
      <c r="N23" s="65">
        <f>VLOOKUP($A23,'Return Data'!$B$7:$R$2843,17,0)</f>
        <v>10.2469</v>
      </c>
      <c r="O23" s="66">
        <f t="shared" si="5"/>
        <v>13</v>
      </c>
      <c r="P23" s="65">
        <f>VLOOKUP($A23,'Return Data'!$B$7:$R$2843,14,0)</f>
        <v>10.159800000000001</v>
      </c>
      <c r="Q23" s="66">
        <f t="shared" si="6"/>
        <v>9</v>
      </c>
      <c r="R23" s="65">
        <f>VLOOKUP($A23,'Return Data'!$B$7:$R$2843,16,0)</f>
        <v>9.1146999999999991</v>
      </c>
      <c r="S23" s="67">
        <f t="shared" si="7"/>
        <v>6</v>
      </c>
    </row>
    <row r="24" spans="1:19" x14ac:dyDescent="0.3">
      <c r="A24" s="82" t="s">
        <v>1377</v>
      </c>
      <c r="B24" s="64">
        <f>VLOOKUP($A24,'Return Data'!$B$7:$R$2843,3,0)</f>
        <v>44326</v>
      </c>
      <c r="C24" s="65">
        <f>VLOOKUP($A24,'Return Data'!$B$7:$R$2843,4,0)</f>
        <v>24.103899999999999</v>
      </c>
      <c r="D24" s="65">
        <f>VLOOKUP($A24,'Return Data'!$B$7:$R$2843,9,0)</f>
        <v>9.3745999999999992</v>
      </c>
      <c r="E24" s="66">
        <f t="shared" si="0"/>
        <v>7</v>
      </c>
      <c r="F24" s="65">
        <f>VLOOKUP($A24,'Return Data'!$B$7:$R$2843,10,0)</f>
        <v>5.9726999999999997</v>
      </c>
      <c r="G24" s="66">
        <f t="shared" si="1"/>
        <v>6</v>
      </c>
      <c r="H24" s="65">
        <f>VLOOKUP($A24,'Return Data'!$B$7:$R$2843,11,0)</f>
        <v>2.7827999999999999</v>
      </c>
      <c r="I24" s="66">
        <f t="shared" si="2"/>
        <v>9</v>
      </c>
      <c r="J24" s="65">
        <f>VLOOKUP($A24,'Return Data'!$B$7:$R$2843,12,0)</f>
        <v>3.9013</v>
      </c>
      <c r="K24" s="66">
        <f t="shared" si="3"/>
        <v>7</v>
      </c>
      <c r="L24" s="65">
        <f>VLOOKUP($A24,'Return Data'!$B$7:$R$2843,13,0)</f>
        <v>4.1136999999999997</v>
      </c>
      <c r="M24" s="66">
        <f t="shared" si="4"/>
        <v>15</v>
      </c>
      <c r="N24" s="65">
        <f>VLOOKUP($A24,'Return Data'!$B$7:$R$2843,17,0)</f>
        <v>8.9265000000000008</v>
      </c>
      <c r="O24" s="66">
        <f t="shared" si="5"/>
        <v>20</v>
      </c>
      <c r="P24" s="65">
        <f>VLOOKUP($A24,'Return Data'!$B$7:$R$2843,14,0)</f>
        <v>8.5631000000000004</v>
      </c>
      <c r="Q24" s="66">
        <f t="shared" si="6"/>
        <v>19</v>
      </c>
      <c r="R24" s="65">
        <f>VLOOKUP($A24,'Return Data'!$B$7:$R$2843,16,0)</f>
        <v>7.2663000000000002</v>
      </c>
      <c r="S24" s="67">
        <f t="shared" si="7"/>
        <v>22</v>
      </c>
    </row>
    <row r="25" spans="1:19" x14ac:dyDescent="0.3">
      <c r="A25" s="82" t="s">
        <v>1380</v>
      </c>
      <c r="B25" s="64">
        <f>VLOOKUP($A25,'Return Data'!$B$7:$R$2843,3,0)</f>
        <v>44326</v>
      </c>
      <c r="C25" s="65">
        <f>VLOOKUP($A25,'Return Data'!$B$7:$R$2843,4,0)</f>
        <v>50.776600000000002</v>
      </c>
      <c r="D25" s="65">
        <f>VLOOKUP($A25,'Return Data'!$B$7:$R$2843,9,0)</f>
        <v>3.7357999999999998</v>
      </c>
      <c r="E25" s="66">
        <f t="shared" si="0"/>
        <v>26</v>
      </c>
      <c r="F25" s="65">
        <f>VLOOKUP($A25,'Return Data'!$B$7:$R$2843,10,0)</f>
        <v>6.5174000000000003</v>
      </c>
      <c r="G25" s="66">
        <f t="shared" si="1"/>
        <v>3</v>
      </c>
      <c r="H25" s="65">
        <f>VLOOKUP($A25,'Return Data'!$B$7:$R$2843,11,0)</f>
        <v>3.1616</v>
      </c>
      <c r="I25" s="66">
        <f t="shared" si="2"/>
        <v>4</v>
      </c>
      <c r="J25" s="65">
        <f>VLOOKUP($A25,'Return Data'!$B$7:$R$2843,12,0)</f>
        <v>4.1040000000000001</v>
      </c>
      <c r="K25" s="66">
        <f t="shared" si="3"/>
        <v>4</v>
      </c>
      <c r="L25" s="65">
        <f>VLOOKUP($A25,'Return Data'!$B$7:$R$2843,13,0)</f>
        <v>4.5641999999999996</v>
      </c>
      <c r="M25" s="66">
        <f t="shared" si="4"/>
        <v>7</v>
      </c>
      <c r="N25" s="65">
        <f>VLOOKUP($A25,'Return Data'!$B$7:$R$2843,17,0)</f>
        <v>11.349500000000001</v>
      </c>
      <c r="O25" s="66">
        <f t="shared" si="5"/>
        <v>7</v>
      </c>
      <c r="P25" s="65">
        <f>VLOOKUP($A25,'Return Data'!$B$7:$R$2843,14,0)</f>
        <v>10.1829</v>
      </c>
      <c r="Q25" s="66">
        <f t="shared" si="6"/>
        <v>8</v>
      </c>
      <c r="R25" s="65">
        <f>VLOOKUP($A25,'Return Data'!$B$7:$R$2843,16,0)</f>
        <v>8.2942</v>
      </c>
      <c r="S25" s="67">
        <f t="shared" si="7"/>
        <v>15</v>
      </c>
    </row>
    <row r="26" spans="1:19" x14ac:dyDescent="0.3">
      <c r="A26" s="82" t="s">
        <v>1382</v>
      </c>
      <c r="B26" s="64">
        <f>VLOOKUP($A26,'Return Data'!$B$7:$R$2843,3,0)</f>
        <v>44326</v>
      </c>
      <c r="C26" s="65">
        <f>VLOOKUP($A26,'Return Data'!$B$7:$R$2843,4,0)</f>
        <v>61.929499999999997</v>
      </c>
      <c r="D26" s="65">
        <f>VLOOKUP($A26,'Return Data'!$B$7:$R$2843,9,0)</f>
        <v>7.9875999999999996</v>
      </c>
      <c r="E26" s="66">
        <f t="shared" si="0"/>
        <v>13</v>
      </c>
      <c r="F26" s="65">
        <f>VLOOKUP($A26,'Return Data'!$B$7:$R$2843,10,0)</f>
        <v>2.7519999999999998</v>
      </c>
      <c r="G26" s="66">
        <f t="shared" si="1"/>
        <v>27</v>
      </c>
      <c r="H26" s="65">
        <f>VLOOKUP($A26,'Return Data'!$B$7:$R$2843,11,0)</f>
        <v>0.25009999999999999</v>
      </c>
      <c r="I26" s="66">
        <f t="shared" si="2"/>
        <v>25</v>
      </c>
      <c r="J26" s="65">
        <f>VLOOKUP($A26,'Return Data'!$B$7:$R$2843,12,0)</f>
        <v>1.2774000000000001</v>
      </c>
      <c r="K26" s="66">
        <f t="shared" si="3"/>
        <v>26</v>
      </c>
      <c r="L26" s="65">
        <f>VLOOKUP($A26,'Return Data'!$B$7:$R$2843,13,0)</f>
        <v>2.2833000000000001</v>
      </c>
      <c r="M26" s="66">
        <f t="shared" si="4"/>
        <v>25</v>
      </c>
      <c r="N26" s="65">
        <f>VLOOKUP($A26,'Return Data'!$B$7:$R$2843,17,0)</f>
        <v>8.2782</v>
      </c>
      <c r="O26" s="66">
        <f t="shared" si="5"/>
        <v>23</v>
      </c>
      <c r="P26" s="65">
        <f>VLOOKUP($A26,'Return Data'!$B$7:$R$2843,14,0)</f>
        <v>8.3610000000000007</v>
      </c>
      <c r="Q26" s="66">
        <f t="shared" si="6"/>
        <v>20</v>
      </c>
      <c r="R26" s="65">
        <f>VLOOKUP($A26,'Return Data'!$B$7:$R$2843,16,0)</f>
        <v>8.7676999999999996</v>
      </c>
      <c r="S26" s="67">
        <f t="shared" si="7"/>
        <v>10</v>
      </c>
    </row>
    <row r="27" spans="1:19" x14ac:dyDescent="0.3">
      <c r="A27" s="82" t="s">
        <v>1384</v>
      </c>
      <c r="B27" s="64">
        <f>VLOOKUP($A27,'Return Data'!$B$7:$R$2843,3,0)</f>
        <v>44326</v>
      </c>
      <c r="C27" s="65">
        <f>VLOOKUP($A27,'Return Data'!$B$7:$R$2843,4,0)</f>
        <v>49.493000000000002</v>
      </c>
      <c r="D27" s="65">
        <f>VLOOKUP($A27,'Return Data'!$B$7:$R$2843,9,0)</f>
        <v>5.8695000000000004</v>
      </c>
      <c r="E27" s="66">
        <f t="shared" si="0"/>
        <v>23</v>
      </c>
      <c r="F27" s="65">
        <f>VLOOKUP($A27,'Return Data'!$B$7:$R$2843,10,0)</f>
        <v>3.8871000000000002</v>
      </c>
      <c r="G27" s="66">
        <f t="shared" si="1"/>
        <v>21</v>
      </c>
      <c r="H27" s="65">
        <f>VLOOKUP($A27,'Return Data'!$B$7:$R$2843,11,0)</f>
        <v>1.8838999999999999</v>
      </c>
      <c r="I27" s="66">
        <f t="shared" si="2"/>
        <v>16</v>
      </c>
      <c r="J27" s="65">
        <f>VLOOKUP($A27,'Return Data'!$B$7:$R$2843,12,0)</f>
        <v>2.4567000000000001</v>
      </c>
      <c r="K27" s="66">
        <f t="shared" si="3"/>
        <v>23</v>
      </c>
      <c r="L27" s="65">
        <f>VLOOKUP($A27,'Return Data'!$B$7:$R$2843,13,0)</f>
        <v>3.3462000000000001</v>
      </c>
      <c r="M27" s="66">
        <f t="shared" si="4"/>
        <v>23</v>
      </c>
      <c r="N27" s="65">
        <f>VLOOKUP($A27,'Return Data'!$B$7:$R$2843,17,0)</f>
        <v>9.766</v>
      </c>
      <c r="O27" s="66">
        <f t="shared" si="5"/>
        <v>16</v>
      </c>
      <c r="P27" s="65">
        <f>VLOOKUP($A27,'Return Data'!$B$7:$R$2843,14,0)</f>
        <v>9.1287000000000003</v>
      </c>
      <c r="Q27" s="66">
        <f t="shared" si="6"/>
        <v>17</v>
      </c>
      <c r="R27" s="65">
        <f>VLOOKUP($A27,'Return Data'!$B$7:$R$2843,16,0)</f>
        <v>8.6334999999999997</v>
      </c>
      <c r="S27" s="67">
        <f t="shared" si="7"/>
        <v>11</v>
      </c>
    </row>
    <row r="28" spans="1:19" x14ac:dyDescent="0.3">
      <c r="A28" s="82" t="s">
        <v>867</v>
      </c>
      <c r="B28" s="64">
        <f>VLOOKUP($A28,'Return Data'!$B$7:$R$2843,3,0)</f>
        <v>44326</v>
      </c>
      <c r="C28" s="65">
        <f>VLOOKUP($A28,'Return Data'!$B$7:$R$2843,4,0)</f>
        <v>17.734200000000001</v>
      </c>
      <c r="D28" s="65">
        <f>VLOOKUP($A28,'Return Data'!$B$7:$R$2843,9,0)</f>
        <v>6.2539999999999996</v>
      </c>
      <c r="E28" s="66">
        <f t="shared" si="0"/>
        <v>22</v>
      </c>
      <c r="F28" s="65">
        <f>VLOOKUP($A28,'Return Data'!$B$7:$R$2843,10,0)</f>
        <v>5.7237</v>
      </c>
      <c r="G28" s="66">
        <f t="shared" si="1"/>
        <v>12</v>
      </c>
      <c r="H28" s="65">
        <f>VLOOKUP($A28,'Return Data'!$B$7:$R$2843,11,0)</f>
        <v>3.5583</v>
      </c>
      <c r="I28" s="66">
        <f t="shared" si="2"/>
        <v>2</v>
      </c>
      <c r="J28" s="65">
        <f>VLOOKUP($A28,'Return Data'!$B$7:$R$2843,12,0)</f>
        <v>3.859</v>
      </c>
      <c r="K28" s="66">
        <f t="shared" si="3"/>
        <v>8</v>
      </c>
      <c r="L28" s="65">
        <f>VLOOKUP($A28,'Return Data'!$B$7:$R$2843,13,0)</f>
        <v>4.9029999999999996</v>
      </c>
      <c r="M28" s="66">
        <f t="shared" si="4"/>
        <v>6</v>
      </c>
      <c r="N28" s="65">
        <f>VLOOKUP($A28,'Return Data'!$B$7:$R$2843,17,0)</f>
        <v>11.0731</v>
      </c>
      <c r="O28" s="66">
        <f t="shared" si="5"/>
        <v>8</v>
      </c>
      <c r="P28" s="65">
        <f>VLOOKUP($A28,'Return Data'!$B$7:$R$2843,14,0)</f>
        <v>10.1243</v>
      </c>
      <c r="Q28" s="66">
        <f t="shared" si="6"/>
        <v>11</v>
      </c>
      <c r="R28" s="65">
        <f>VLOOKUP($A28,'Return Data'!$B$7:$R$2843,16,0)</f>
        <v>9.0330999999999992</v>
      </c>
      <c r="S28" s="67">
        <f t="shared" si="7"/>
        <v>7</v>
      </c>
    </row>
    <row r="29" spans="1:19" x14ac:dyDescent="0.3">
      <c r="A29" s="82" t="s">
        <v>868</v>
      </c>
      <c r="B29" s="64">
        <f>VLOOKUP($A29,'Return Data'!$B$7:$R$2843,3,0)</f>
        <v>44326</v>
      </c>
      <c r="C29" s="65">
        <f>VLOOKUP($A29,'Return Data'!$B$7:$R$2843,4,0)</f>
        <v>19.186199999999999</v>
      </c>
      <c r="D29" s="65">
        <f>VLOOKUP($A29,'Return Data'!$B$7:$R$2843,9,0)</f>
        <v>9.0533999999999999</v>
      </c>
      <c r="E29" s="66">
        <f t="shared" si="0"/>
        <v>8</v>
      </c>
      <c r="F29" s="65">
        <f>VLOOKUP($A29,'Return Data'!$B$7:$R$2843,10,0)</f>
        <v>5.7767999999999997</v>
      </c>
      <c r="G29" s="66">
        <f t="shared" si="1"/>
        <v>9</v>
      </c>
      <c r="H29" s="65">
        <f>VLOOKUP($A29,'Return Data'!$B$7:$R$2843,11,0)</f>
        <v>2.3304999999999998</v>
      </c>
      <c r="I29" s="66">
        <f t="shared" si="2"/>
        <v>13</v>
      </c>
      <c r="J29" s="65">
        <f>VLOOKUP($A29,'Return Data'!$B$7:$R$2843,12,0)</f>
        <v>4.0811000000000002</v>
      </c>
      <c r="K29" s="66">
        <f t="shared" si="3"/>
        <v>5</v>
      </c>
      <c r="L29" s="65">
        <f>VLOOKUP($A29,'Return Data'!$B$7:$R$2843,13,0)</f>
        <v>5.6699000000000002</v>
      </c>
      <c r="M29" s="66">
        <f t="shared" si="4"/>
        <v>2</v>
      </c>
      <c r="N29" s="65">
        <f>VLOOKUP($A29,'Return Data'!$B$7:$R$2843,17,0)</f>
        <v>12.1168</v>
      </c>
      <c r="O29" s="66">
        <f t="shared" si="5"/>
        <v>1</v>
      </c>
      <c r="P29" s="65">
        <f>VLOOKUP($A29,'Return Data'!$B$7:$R$2843,14,0)</f>
        <v>11.5284</v>
      </c>
      <c r="Q29" s="66">
        <f t="shared" si="6"/>
        <v>2</v>
      </c>
      <c r="R29" s="65">
        <f>VLOOKUP($A29,'Return Data'!$B$7:$R$2843,16,0)</f>
        <v>10.2736</v>
      </c>
      <c r="S29" s="67">
        <f t="shared" si="7"/>
        <v>1</v>
      </c>
    </row>
    <row r="30" spans="1:19" x14ac:dyDescent="0.3">
      <c r="A30" s="82" t="s">
        <v>871</v>
      </c>
      <c r="B30" s="64">
        <f>VLOOKUP($A30,'Return Data'!$B$7:$R$2843,3,0)</f>
        <v>44326</v>
      </c>
      <c r="C30" s="65">
        <f>VLOOKUP($A30,'Return Data'!$B$7:$R$2843,4,0)</f>
        <v>35.837800000000001</v>
      </c>
      <c r="D30" s="65">
        <f>VLOOKUP($A30,'Return Data'!$B$7:$R$2843,9,0)</f>
        <v>6.8701999999999996</v>
      </c>
      <c r="E30" s="66">
        <f t="shared" si="0"/>
        <v>18</v>
      </c>
      <c r="F30" s="65">
        <f>VLOOKUP($A30,'Return Data'!$B$7:$R$2843,10,0)</f>
        <v>5.1611000000000002</v>
      </c>
      <c r="G30" s="66">
        <f t="shared" si="1"/>
        <v>14</v>
      </c>
      <c r="H30" s="65">
        <f>VLOOKUP($A30,'Return Data'!$B$7:$R$2843,11,0)</f>
        <v>1.2466999999999999</v>
      </c>
      <c r="I30" s="66">
        <f t="shared" si="2"/>
        <v>23</v>
      </c>
      <c r="J30" s="65">
        <f>VLOOKUP($A30,'Return Data'!$B$7:$R$2843,12,0)</f>
        <v>2.8593999999999999</v>
      </c>
      <c r="K30" s="66">
        <f t="shared" si="3"/>
        <v>19</v>
      </c>
      <c r="L30" s="65">
        <f>VLOOKUP($A30,'Return Data'!$B$7:$R$2843,13,0)</f>
        <v>4.4499000000000004</v>
      </c>
      <c r="M30" s="66">
        <f t="shared" si="4"/>
        <v>8</v>
      </c>
      <c r="N30" s="65">
        <f>VLOOKUP($A30,'Return Data'!$B$7:$R$2843,17,0)</f>
        <v>11.6836</v>
      </c>
      <c r="O30" s="66">
        <f t="shared" si="5"/>
        <v>3</v>
      </c>
      <c r="P30" s="65">
        <f>VLOOKUP($A30,'Return Data'!$B$7:$R$2843,14,0)</f>
        <v>12.1998</v>
      </c>
      <c r="Q30" s="66">
        <f t="shared" si="6"/>
        <v>1</v>
      </c>
      <c r="R30" s="65">
        <f>VLOOKUP($A30,'Return Data'!$B$7:$R$2843,16,0)</f>
        <v>6.8800999999999997</v>
      </c>
      <c r="S30" s="67">
        <f t="shared" si="7"/>
        <v>24</v>
      </c>
    </row>
    <row r="31" spans="1:19" x14ac:dyDescent="0.3">
      <c r="A31" s="82" t="s">
        <v>872</v>
      </c>
      <c r="B31" s="64">
        <f>VLOOKUP($A31,'Return Data'!$B$7:$R$2843,3,0)</f>
        <v>44326</v>
      </c>
      <c r="C31" s="65">
        <f>VLOOKUP($A31,'Return Data'!$B$7:$R$2843,4,0)</f>
        <v>49.749000000000002</v>
      </c>
      <c r="D31" s="65">
        <f>VLOOKUP($A31,'Return Data'!$B$7:$R$2843,9,0)</f>
        <v>7.7041000000000004</v>
      </c>
      <c r="E31" s="66">
        <f t="shared" si="0"/>
        <v>15</v>
      </c>
      <c r="F31" s="65">
        <f>VLOOKUP($A31,'Return Data'!$B$7:$R$2843,10,0)</f>
        <v>4.7575000000000003</v>
      </c>
      <c r="G31" s="66">
        <f t="shared" si="1"/>
        <v>16</v>
      </c>
      <c r="H31" s="65">
        <f>VLOOKUP($A31,'Return Data'!$B$7:$R$2843,11,0)</f>
        <v>1.3996</v>
      </c>
      <c r="I31" s="66">
        <f t="shared" si="2"/>
        <v>22</v>
      </c>
      <c r="J31" s="65">
        <f>VLOOKUP($A31,'Return Data'!$B$7:$R$2843,12,0)</f>
        <v>3.1252</v>
      </c>
      <c r="K31" s="66">
        <f t="shared" si="3"/>
        <v>16</v>
      </c>
      <c r="L31" s="65">
        <f>VLOOKUP($A31,'Return Data'!$B$7:$R$2843,13,0)</f>
        <v>4.0719000000000003</v>
      </c>
      <c r="M31" s="66">
        <f t="shared" si="4"/>
        <v>16</v>
      </c>
      <c r="N31" s="65">
        <f>VLOOKUP($A31,'Return Data'!$B$7:$R$2843,17,0)</f>
        <v>10.6205</v>
      </c>
      <c r="O31" s="66">
        <f t="shared" si="5"/>
        <v>10</v>
      </c>
      <c r="P31" s="65">
        <f>VLOOKUP($A31,'Return Data'!$B$7:$R$2843,14,0)</f>
        <v>10.3977</v>
      </c>
      <c r="Q31" s="66">
        <f t="shared" si="6"/>
        <v>6</v>
      </c>
      <c r="R31" s="65">
        <f>VLOOKUP($A31,'Return Data'!$B$7:$R$2843,16,0)</f>
        <v>8.1880000000000006</v>
      </c>
      <c r="S31" s="67">
        <f t="shared" si="7"/>
        <v>16</v>
      </c>
    </row>
    <row r="32" spans="1:19" x14ac:dyDescent="0.3">
      <c r="A32" s="82" t="s">
        <v>716</v>
      </c>
      <c r="B32" s="64">
        <f>VLOOKUP($A32,'Return Data'!$B$7:$R$2843,3,0)</f>
        <v>44326</v>
      </c>
      <c r="C32" s="65">
        <f>VLOOKUP($A32,'Return Data'!$B$7:$R$2843,4,0)</f>
        <v>22.0839</v>
      </c>
      <c r="D32" s="65">
        <f>VLOOKUP($A32,'Return Data'!$B$7:$R$2843,9,0)</f>
        <v>8.3493999999999993</v>
      </c>
      <c r="E32" s="66">
        <f t="shared" si="0"/>
        <v>10</v>
      </c>
      <c r="F32" s="65">
        <f>VLOOKUP($A32,'Return Data'!$B$7:$R$2843,10,0)</f>
        <v>4.1683000000000003</v>
      </c>
      <c r="G32" s="66">
        <f t="shared" si="1"/>
        <v>20</v>
      </c>
      <c r="H32" s="65">
        <f>VLOOKUP($A32,'Return Data'!$B$7:$R$2843,11,0)</f>
        <v>1.7705</v>
      </c>
      <c r="I32" s="66">
        <f t="shared" si="2"/>
        <v>18</v>
      </c>
      <c r="J32" s="65">
        <f>VLOOKUP($A32,'Return Data'!$B$7:$R$2843,12,0)</f>
        <v>3.0345</v>
      </c>
      <c r="K32" s="66">
        <f t="shared" si="3"/>
        <v>17</v>
      </c>
      <c r="L32" s="65">
        <f>VLOOKUP($A32,'Return Data'!$B$7:$R$2843,13,0)</f>
        <v>3.9043000000000001</v>
      </c>
      <c r="M32" s="66">
        <f t="shared" si="4"/>
        <v>18</v>
      </c>
      <c r="N32" s="65">
        <f>VLOOKUP($A32,'Return Data'!$B$7:$R$2843,17,0)</f>
        <v>9.7133000000000003</v>
      </c>
      <c r="O32" s="66">
        <f t="shared" si="5"/>
        <v>17</v>
      </c>
      <c r="P32" s="65">
        <f>VLOOKUP($A32,'Return Data'!$B$7:$R$2843,14,0)</f>
        <v>9.6501000000000001</v>
      </c>
      <c r="Q32" s="66">
        <f t="shared" si="6"/>
        <v>15</v>
      </c>
      <c r="R32" s="65">
        <f>VLOOKUP($A32,'Return Data'!$B$7:$R$2843,16,0)</f>
        <v>8.1319999999999997</v>
      </c>
      <c r="S32" s="67">
        <f t="shared" si="7"/>
        <v>17</v>
      </c>
    </row>
    <row r="33" spans="1:19" x14ac:dyDescent="0.3">
      <c r="A33" s="82" t="s">
        <v>717</v>
      </c>
      <c r="B33" s="64">
        <f>VLOOKUP($A33,'Return Data'!$B$7:$R$2843,3,0)</f>
        <v>44326</v>
      </c>
      <c r="C33" s="65">
        <f>VLOOKUP($A33,'Return Data'!$B$7:$R$2843,4,0)</f>
        <v>22.465399999999999</v>
      </c>
      <c r="D33" s="65">
        <f>VLOOKUP($A33,'Return Data'!$B$7:$R$2843,9,0)</f>
        <v>8.4352</v>
      </c>
      <c r="E33" s="66">
        <f t="shared" si="0"/>
        <v>9</v>
      </c>
      <c r="F33" s="65">
        <f>VLOOKUP($A33,'Return Data'!$B$7:$R$2843,10,0)</f>
        <v>4.5236999999999998</v>
      </c>
      <c r="G33" s="66">
        <f t="shared" si="1"/>
        <v>18</v>
      </c>
      <c r="H33" s="65">
        <f>VLOOKUP($A33,'Return Data'!$B$7:$R$2843,11,0)</f>
        <v>2.1848999999999998</v>
      </c>
      <c r="I33" s="66">
        <f t="shared" si="2"/>
        <v>14</v>
      </c>
      <c r="J33" s="65">
        <f>VLOOKUP($A33,'Return Data'!$B$7:$R$2843,12,0)</f>
        <v>3.3129</v>
      </c>
      <c r="K33" s="66">
        <f t="shared" si="3"/>
        <v>13</v>
      </c>
      <c r="L33" s="65">
        <f>VLOOKUP($A33,'Return Data'!$B$7:$R$2843,13,0)</f>
        <v>4.1342999999999996</v>
      </c>
      <c r="M33" s="66">
        <f t="shared" si="4"/>
        <v>14</v>
      </c>
      <c r="N33" s="65">
        <f>VLOOKUP($A33,'Return Data'!$B$7:$R$2843,17,0)</f>
        <v>10.110799999999999</v>
      </c>
      <c r="O33" s="66">
        <f t="shared" si="5"/>
        <v>14</v>
      </c>
      <c r="P33" s="65">
        <f>VLOOKUP($A33,'Return Data'!$B$7:$R$2843,14,0)</f>
        <v>10.0023</v>
      </c>
      <c r="Q33" s="66">
        <f t="shared" si="6"/>
        <v>12</v>
      </c>
      <c r="R33" s="65">
        <f>VLOOKUP($A33,'Return Data'!$B$7:$R$2843,16,0)</f>
        <v>8.0869</v>
      </c>
      <c r="S33" s="67">
        <f t="shared" si="7"/>
        <v>18</v>
      </c>
    </row>
    <row r="34" spans="1:19" x14ac:dyDescent="0.3">
      <c r="A34" s="82" t="s">
        <v>718</v>
      </c>
      <c r="B34" s="64">
        <f>VLOOKUP($A34,'Return Data'!$B$7:$R$2843,3,0)</f>
        <v>44326</v>
      </c>
      <c r="C34" s="65">
        <f>VLOOKUP($A34,'Return Data'!$B$7:$R$2843,4,0)</f>
        <v>204.95169999999999</v>
      </c>
      <c r="D34" s="65">
        <f>VLOOKUP($A34,'Return Data'!$B$7:$R$2843,9,0)</f>
        <v>6.5625</v>
      </c>
      <c r="E34" s="66">
        <f t="shared" si="0"/>
        <v>21</v>
      </c>
      <c r="F34" s="65">
        <f>VLOOKUP($A34,'Return Data'!$B$7:$R$2843,10,0)</f>
        <v>5.9432999999999998</v>
      </c>
      <c r="G34" s="66">
        <f t="shared" si="1"/>
        <v>7</v>
      </c>
      <c r="H34" s="65">
        <f>VLOOKUP($A34,'Return Data'!$B$7:$R$2843,11,0)</f>
        <v>3.4426000000000001</v>
      </c>
      <c r="I34" s="66">
        <f t="shared" si="2"/>
        <v>3</v>
      </c>
      <c r="J34" s="65">
        <f>VLOOKUP($A34,'Return Data'!$B$7:$R$2843,12,0)</f>
        <v>3.6720000000000002</v>
      </c>
      <c r="K34" s="66">
        <f t="shared" si="3"/>
        <v>11</v>
      </c>
      <c r="L34" s="65">
        <f>VLOOKUP($A34,'Return Data'!$B$7:$R$2843,13,0)</f>
        <v>3.1433</v>
      </c>
      <c r="M34" s="66">
        <f t="shared" si="4"/>
        <v>24</v>
      </c>
      <c r="N34" s="65">
        <f>VLOOKUP($A34,'Return Data'!$B$7:$R$2843,17,0)</f>
        <v>9.4543999999999997</v>
      </c>
      <c r="O34" s="66">
        <f t="shared" si="5"/>
        <v>18</v>
      </c>
      <c r="P34" s="65">
        <f>VLOOKUP($A34,'Return Data'!$B$7:$R$2843,14,0)</f>
        <v>8.8811999999999998</v>
      </c>
      <c r="Q34" s="66">
        <f t="shared" si="6"/>
        <v>18</v>
      </c>
      <c r="R34" s="65">
        <f>VLOOKUP($A34,'Return Data'!$B$7:$R$2843,16,0)</f>
        <v>7.2084000000000001</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7.4524259259259269</v>
      </c>
      <c r="E36" s="88"/>
      <c r="F36" s="89">
        <f>AVERAGE(F8:F34)</f>
        <v>5.2452185185185165</v>
      </c>
      <c r="G36" s="88"/>
      <c r="H36" s="89">
        <f>AVERAGE(H8:H34)</f>
        <v>2.2462407407407405</v>
      </c>
      <c r="I36" s="88"/>
      <c r="J36" s="89">
        <f>AVERAGE(J8:J34)</f>
        <v>3.3495407407407405</v>
      </c>
      <c r="K36" s="88"/>
      <c r="L36" s="89">
        <f>AVERAGE(L8:L34)</f>
        <v>4.1089333333333329</v>
      </c>
      <c r="M36" s="88"/>
      <c r="N36" s="89">
        <f>AVERAGE(N8:N34)</f>
        <v>9.9151555555555575</v>
      </c>
      <c r="O36" s="88"/>
      <c r="P36" s="89">
        <f>AVERAGE(P8:P34)</f>
        <v>9.5244592592592561</v>
      </c>
      <c r="Q36" s="88"/>
      <c r="R36" s="89">
        <f>AVERAGE(R8:R34)</f>
        <v>8.3042148148148129</v>
      </c>
      <c r="S36" s="90"/>
    </row>
    <row r="37" spans="1:19" x14ac:dyDescent="0.3">
      <c r="A37" s="87" t="s">
        <v>28</v>
      </c>
      <c r="B37" s="88"/>
      <c r="C37" s="88"/>
      <c r="D37" s="89">
        <f>MIN(D8:D34)</f>
        <v>-1.3681000000000001</v>
      </c>
      <c r="E37" s="88"/>
      <c r="F37" s="89">
        <f>MIN(F8:F34)</f>
        <v>2.7519999999999998</v>
      </c>
      <c r="G37" s="88"/>
      <c r="H37" s="89">
        <f>MIN(H8:H34)</f>
        <v>0.22739999999999999</v>
      </c>
      <c r="I37" s="88"/>
      <c r="J37" s="89">
        <f>MIN(J8:J34)</f>
        <v>0.73519999999999996</v>
      </c>
      <c r="K37" s="88"/>
      <c r="L37" s="89">
        <f>MIN(L8:L34)</f>
        <v>1.7396</v>
      </c>
      <c r="M37" s="88"/>
      <c r="N37" s="89">
        <f>MIN(N8:N34)</f>
        <v>7.0469999999999997</v>
      </c>
      <c r="O37" s="88"/>
      <c r="P37" s="89">
        <f>MIN(P8:P34)</f>
        <v>7.5350999999999999</v>
      </c>
      <c r="Q37" s="88"/>
      <c r="R37" s="89">
        <f>MIN(R8:R34)</f>
        <v>6.3131000000000004</v>
      </c>
      <c r="S37" s="90"/>
    </row>
    <row r="38" spans="1:19" ht="15" thickBot="1" x14ac:dyDescent="0.35">
      <c r="A38" s="91" t="s">
        <v>29</v>
      </c>
      <c r="B38" s="92"/>
      <c r="C38" s="92"/>
      <c r="D38" s="93">
        <f>MAX(D8:D34)</f>
        <v>10.599299999999999</v>
      </c>
      <c r="E38" s="92"/>
      <c r="F38" s="93">
        <f>MAX(F8:F34)</f>
        <v>11.9255</v>
      </c>
      <c r="G38" s="92"/>
      <c r="H38" s="93">
        <f>MAX(H8:H34)</f>
        <v>6.6863999999999999</v>
      </c>
      <c r="I38" s="92"/>
      <c r="J38" s="93">
        <f>MAX(J8:J34)</f>
        <v>8.1933000000000007</v>
      </c>
      <c r="K38" s="92"/>
      <c r="L38" s="93">
        <f>MAX(L8:L34)</f>
        <v>8.3108000000000004</v>
      </c>
      <c r="M38" s="92"/>
      <c r="N38" s="93">
        <f>MAX(N8:N34)</f>
        <v>12.1168</v>
      </c>
      <c r="O38" s="92"/>
      <c r="P38" s="93">
        <f>MAX(P8:P34)</f>
        <v>12.1998</v>
      </c>
      <c r="Q38" s="92"/>
      <c r="R38" s="93">
        <f>MAX(R8:R34)</f>
        <v>10.2736</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44326</v>
      </c>
      <c r="C8" s="65">
        <f>VLOOKUP($A8,'Return Data'!$B$7:$R$2843,4,0)</f>
        <v>292.54820000000001</v>
      </c>
      <c r="D8" s="65">
        <f>VLOOKUP($A8,'Return Data'!$B$7:$R$2843,9,0)</f>
        <v>7.4972000000000003</v>
      </c>
      <c r="E8" s="66">
        <f t="shared" ref="E8:E25" si="0">RANK(D8,D$8:D$25,0)</f>
        <v>7</v>
      </c>
      <c r="F8" s="65">
        <f>VLOOKUP($A8,'Return Data'!$B$7:$R$2843,10,0)</f>
        <v>7.3018999999999998</v>
      </c>
      <c r="G8" s="66">
        <f t="shared" ref="G8:G25" si="1">RANK(F8,F$8:F$25,0)</f>
        <v>9</v>
      </c>
      <c r="H8" s="65">
        <f>VLOOKUP($A8,'Return Data'!$B$7:$R$2843,11,0)</f>
        <v>3.9815</v>
      </c>
      <c r="I8" s="66">
        <f t="shared" ref="I8:I25" si="2">RANK(H8,H$8:H$25,0)</f>
        <v>10</v>
      </c>
      <c r="J8" s="65">
        <f>VLOOKUP($A8,'Return Data'!$B$7:$R$2843,12,0)</f>
        <v>5.3209</v>
      </c>
      <c r="K8" s="66">
        <f t="shared" ref="K8:K25" si="3">RANK(J8,J$8:J$25,0)</f>
        <v>6</v>
      </c>
      <c r="L8" s="65">
        <f>VLOOKUP($A8,'Return Data'!$B$7:$R$2843,13,0)</f>
        <v>8.1079000000000008</v>
      </c>
      <c r="M8" s="66">
        <f t="shared" ref="M8:M25" si="4">RANK(L8,L$8:L$25,0)</f>
        <v>6</v>
      </c>
      <c r="N8" s="65">
        <f>VLOOKUP($A8,'Return Data'!$B$7:$R$2843,17,0)</f>
        <v>9.8048000000000002</v>
      </c>
      <c r="O8" s="66">
        <f t="shared" ref="O8:O23" si="5">RANK(N8,N$8:N$25,0)</f>
        <v>7</v>
      </c>
      <c r="P8" s="65">
        <f>VLOOKUP($A8,'Return Data'!$B$7:$R$2843,14,0)</f>
        <v>9.2650000000000006</v>
      </c>
      <c r="Q8" s="66">
        <f t="shared" ref="Q8:Q23" si="6">RANK(P8,P$8:P$25,0)</f>
        <v>7</v>
      </c>
      <c r="R8" s="65">
        <f>VLOOKUP($A8,'Return Data'!$B$7:$R$2843,16,0)</f>
        <v>9.4566999999999997</v>
      </c>
      <c r="S8" s="67">
        <f t="shared" ref="S8:S25" si="7">RANK(R8,R$8:R$25,0)</f>
        <v>1</v>
      </c>
    </row>
    <row r="9" spans="1:19" x14ac:dyDescent="0.3">
      <c r="A9" s="82" t="s">
        <v>567</v>
      </c>
      <c r="B9" s="64">
        <f>VLOOKUP($A9,'Return Data'!$B$7:$R$2843,3,0)</f>
        <v>44326</v>
      </c>
      <c r="C9" s="65">
        <f>VLOOKUP($A9,'Return Data'!$B$7:$R$2843,4,0)</f>
        <v>2113.3674000000001</v>
      </c>
      <c r="D9" s="65">
        <f>VLOOKUP($A9,'Return Data'!$B$7:$R$2843,9,0)</f>
        <v>6.5858999999999996</v>
      </c>
      <c r="E9" s="66">
        <f t="shared" si="0"/>
        <v>12</v>
      </c>
      <c r="F9" s="65">
        <f>VLOOKUP($A9,'Return Data'!$B$7:$R$2843,10,0)</f>
        <v>6.4972000000000003</v>
      </c>
      <c r="G9" s="66">
        <f t="shared" si="1"/>
        <v>12</v>
      </c>
      <c r="H9" s="65">
        <f>VLOOKUP($A9,'Return Data'!$B$7:$R$2843,11,0)</f>
        <v>4.1420000000000003</v>
      </c>
      <c r="I9" s="66">
        <f t="shared" si="2"/>
        <v>8</v>
      </c>
      <c r="J9" s="65">
        <f>VLOOKUP($A9,'Return Data'!$B$7:$R$2843,12,0)</f>
        <v>5.125</v>
      </c>
      <c r="K9" s="66">
        <f t="shared" si="3"/>
        <v>10</v>
      </c>
      <c r="L9" s="65">
        <f>VLOOKUP($A9,'Return Data'!$B$7:$R$2843,13,0)</f>
        <v>7.6894</v>
      </c>
      <c r="M9" s="66">
        <f t="shared" si="4"/>
        <v>10</v>
      </c>
      <c r="N9" s="65">
        <f>VLOOKUP($A9,'Return Data'!$B$7:$R$2843,17,0)</f>
        <v>9.3226999999999993</v>
      </c>
      <c r="O9" s="66">
        <f t="shared" si="5"/>
        <v>11</v>
      </c>
      <c r="P9" s="65">
        <f>VLOOKUP($A9,'Return Data'!$B$7:$R$2843,14,0)</f>
        <v>9.1575000000000006</v>
      </c>
      <c r="Q9" s="66">
        <f t="shared" si="6"/>
        <v>10</v>
      </c>
      <c r="R9" s="65">
        <f>VLOOKUP($A9,'Return Data'!$B$7:$R$2843,16,0)</f>
        <v>8.6935000000000002</v>
      </c>
      <c r="S9" s="67">
        <f t="shared" si="7"/>
        <v>11</v>
      </c>
    </row>
    <row r="10" spans="1:19" x14ac:dyDescent="0.3">
      <c r="A10" s="82" t="s">
        <v>569</v>
      </c>
      <c r="B10" s="64">
        <f>VLOOKUP($A10,'Return Data'!$B$7:$R$2843,3,0)</f>
        <v>44326</v>
      </c>
      <c r="C10" s="65">
        <f>VLOOKUP($A10,'Return Data'!$B$7:$R$2843,4,0)</f>
        <v>19.347100000000001</v>
      </c>
      <c r="D10" s="65">
        <f>VLOOKUP($A10,'Return Data'!$B$7:$R$2843,9,0)</f>
        <v>7.5087000000000002</v>
      </c>
      <c r="E10" s="66">
        <f t="shared" si="0"/>
        <v>6</v>
      </c>
      <c r="F10" s="65">
        <f>VLOOKUP($A10,'Return Data'!$B$7:$R$2843,10,0)</f>
        <v>7.7538</v>
      </c>
      <c r="G10" s="66">
        <f t="shared" si="1"/>
        <v>5</v>
      </c>
      <c r="H10" s="65">
        <f>VLOOKUP($A10,'Return Data'!$B$7:$R$2843,11,0)</f>
        <v>4.0119999999999996</v>
      </c>
      <c r="I10" s="66">
        <f t="shared" si="2"/>
        <v>9</v>
      </c>
      <c r="J10" s="65">
        <f>VLOOKUP($A10,'Return Data'!$B$7:$R$2843,12,0)</f>
        <v>5.1173000000000002</v>
      </c>
      <c r="K10" s="66">
        <f t="shared" si="3"/>
        <v>11</v>
      </c>
      <c r="L10" s="65">
        <f>VLOOKUP($A10,'Return Data'!$B$7:$R$2843,13,0)</f>
        <v>7.4093</v>
      </c>
      <c r="M10" s="66">
        <f t="shared" si="4"/>
        <v>12</v>
      </c>
      <c r="N10" s="65">
        <f>VLOOKUP($A10,'Return Data'!$B$7:$R$2843,17,0)</f>
        <v>9.7414000000000005</v>
      </c>
      <c r="O10" s="66">
        <f t="shared" si="5"/>
        <v>9</v>
      </c>
      <c r="P10" s="65">
        <f>VLOOKUP($A10,'Return Data'!$B$7:$R$2843,14,0)</f>
        <v>9.2418999999999993</v>
      </c>
      <c r="Q10" s="66">
        <f t="shared" si="6"/>
        <v>8</v>
      </c>
      <c r="R10" s="65">
        <f>VLOOKUP($A10,'Return Data'!$B$7:$R$2843,16,0)</f>
        <v>9.0007000000000001</v>
      </c>
      <c r="S10" s="67">
        <f t="shared" si="7"/>
        <v>3</v>
      </c>
    </row>
    <row r="11" spans="1:19" x14ac:dyDescent="0.3">
      <c r="A11" s="82" t="s">
        <v>571</v>
      </c>
      <c r="B11" s="64">
        <f>VLOOKUP($A11,'Return Data'!$B$7:$R$2843,3,0)</f>
        <v>44326</v>
      </c>
      <c r="C11" s="65">
        <f>VLOOKUP($A11,'Return Data'!$B$7:$R$2843,4,0)</f>
        <v>19.665199999999999</v>
      </c>
      <c r="D11" s="65">
        <f>VLOOKUP($A11,'Return Data'!$B$7:$R$2843,9,0)</f>
        <v>4.3448000000000002</v>
      </c>
      <c r="E11" s="66">
        <f t="shared" si="0"/>
        <v>17</v>
      </c>
      <c r="F11" s="65">
        <f>VLOOKUP($A11,'Return Data'!$B$7:$R$2843,10,0)</f>
        <v>9.8163999999999998</v>
      </c>
      <c r="G11" s="66">
        <f t="shared" si="1"/>
        <v>1</v>
      </c>
      <c r="H11" s="65">
        <f>VLOOKUP($A11,'Return Data'!$B$7:$R$2843,11,0)</f>
        <v>3.532</v>
      </c>
      <c r="I11" s="66">
        <f t="shared" si="2"/>
        <v>13</v>
      </c>
      <c r="J11" s="65">
        <f>VLOOKUP($A11,'Return Data'!$B$7:$R$2843,12,0)</f>
        <v>5.1684000000000001</v>
      </c>
      <c r="K11" s="66">
        <f t="shared" si="3"/>
        <v>9</v>
      </c>
      <c r="L11" s="65">
        <f>VLOOKUP($A11,'Return Data'!$B$7:$R$2843,13,0)</f>
        <v>8.0290999999999997</v>
      </c>
      <c r="M11" s="66">
        <f t="shared" si="4"/>
        <v>7</v>
      </c>
      <c r="N11" s="65">
        <f>VLOOKUP($A11,'Return Data'!$B$7:$R$2843,17,0)</f>
        <v>11.9512</v>
      </c>
      <c r="O11" s="66">
        <f t="shared" si="5"/>
        <v>1</v>
      </c>
      <c r="P11" s="65">
        <f>VLOOKUP($A11,'Return Data'!$B$7:$R$2843,14,0)</f>
        <v>10.633699999999999</v>
      </c>
      <c r="Q11" s="66">
        <f t="shared" si="6"/>
        <v>1</v>
      </c>
      <c r="R11" s="65">
        <f>VLOOKUP($A11,'Return Data'!$B$7:$R$2843,16,0)</f>
        <v>9.2295999999999996</v>
      </c>
      <c r="S11" s="67">
        <f t="shared" si="7"/>
        <v>2</v>
      </c>
    </row>
    <row r="12" spans="1:19" x14ac:dyDescent="0.3">
      <c r="A12" s="82" t="s">
        <v>574</v>
      </c>
      <c r="B12" s="64">
        <f>VLOOKUP($A12,'Return Data'!$B$7:$R$2843,3,0)</f>
        <v>44326</v>
      </c>
      <c r="C12" s="65">
        <f>VLOOKUP($A12,'Return Data'!$B$7:$R$2843,4,0)</f>
        <v>18.198899999999998</v>
      </c>
      <c r="D12" s="65">
        <f>VLOOKUP($A12,'Return Data'!$B$7:$R$2843,9,0)</f>
        <v>8.6681000000000008</v>
      </c>
      <c r="E12" s="66">
        <f t="shared" si="0"/>
        <v>3</v>
      </c>
      <c r="F12" s="65">
        <f>VLOOKUP($A12,'Return Data'!$B$7:$R$2843,10,0)</f>
        <v>7.7398999999999996</v>
      </c>
      <c r="G12" s="66">
        <f t="shared" si="1"/>
        <v>6</v>
      </c>
      <c r="H12" s="65">
        <f>VLOOKUP($A12,'Return Data'!$B$7:$R$2843,11,0)</f>
        <v>4.3559999999999999</v>
      </c>
      <c r="I12" s="66">
        <f t="shared" si="2"/>
        <v>5</v>
      </c>
      <c r="J12" s="65">
        <f>VLOOKUP($A12,'Return Data'!$B$7:$R$2843,12,0)</f>
        <v>5.0343999999999998</v>
      </c>
      <c r="K12" s="66">
        <f t="shared" si="3"/>
        <v>12</v>
      </c>
      <c r="L12" s="65">
        <f>VLOOKUP($A12,'Return Data'!$B$7:$R$2843,13,0)</f>
        <v>6.8281999999999998</v>
      </c>
      <c r="M12" s="66">
        <f t="shared" si="4"/>
        <v>15</v>
      </c>
      <c r="N12" s="65">
        <f>VLOOKUP($A12,'Return Data'!$B$7:$R$2843,17,0)</f>
        <v>9.2942</v>
      </c>
      <c r="O12" s="66">
        <f t="shared" si="5"/>
        <v>13</v>
      </c>
      <c r="P12" s="65">
        <f>VLOOKUP($A12,'Return Data'!$B$7:$R$2843,14,0)</f>
        <v>9.5047999999999995</v>
      </c>
      <c r="Q12" s="66">
        <f t="shared" si="6"/>
        <v>4</v>
      </c>
      <c r="R12" s="65">
        <f>VLOOKUP($A12,'Return Data'!$B$7:$R$2843,16,0)</f>
        <v>8.8689</v>
      </c>
      <c r="S12" s="67">
        <f t="shared" si="7"/>
        <v>7</v>
      </c>
    </row>
    <row r="13" spans="1:19" x14ac:dyDescent="0.3">
      <c r="A13" s="82" t="s">
        <v>575</v>
      </c>
      <c r="B13" s="64">
        <f>VLOOKUP($A13,'Return Data'!$B$7:$R$2843,3,0)</f>
        <v>44326</v>
      </c>
      <c r="C13" s="65">
        <f>VLOOKUP($A13,'Return Data'!$B$7:$R$2843,4,0)</f>
        <v>18.425000000000001</v>
      </c>
      <c r="D13" s="65">
        <f>VLOOKUP($A13,'Return Data'!$B$7:$R$2843,9,0)</f>
        <v>6.7676999999999996</v>
      </c>
      <c r="E13" s="66">
        <f t="shared" si="0"/>
        <v>10</v>
      </c>
      <c r="F13" s="65">
        <f>VLOOKUP($A13,'Return Data'!$B$7:$R$2843,10,0)</f>
        <v>6.6363000000000003</v>
      </c>
      <c r="G13" s="66">
        <f t="shared" si="1"/>
        <v>11</v>
      </c>
      <c r="H13" s="65">
        <f>VLOOKUP($A13,'Return Data'!$B$7:$R$2843,11,0)</f>
        <v>4.4019000000000004</v>
      </c>
      <c r="I13" s="66">
        <f t="shared" si="2"/>
        <v>3</v>
      </c>
      <c r="J13" s="65">
        <f>VLOOKUP($A13,'Return Data'!$B$7:$R$2843,12,0)</f>
        <v>5.8358999999999996</v>
      </c>
      <c r="K13" s="66">
        <f t="shared" si="3"/>
        <v>1</v>
      </c>
      <c r="L13" s="65">
        <f>VLOOKUP($A13,'Return Data'!$B$7:$R$2843,13,0)</f>
        <v>8.8681000000000001</v>
      </c>
      <c r="M13" s="66">
        <f t="shared" si="4"/>
        <v>1</v>
      </c>
      <c r="N13" s="65">
        <f>VLOOKUP($A13,'Return Data'!$B$7:$R$2843,17,0)</f>
        <v>9.7946000000000009</v>
      </c>
      <c r="O13" s="66">
        <f t="shared" si="5"/>
        <v>8</v>
      </c>
      <c r="P13" s="65">
        <f>VLOOKUP($A13,'Return Data'!$B$7:$R$2843,14,0)</f>
        <v>9.3257999999999992</v>
      </c>
      <c r="Q13" s="66">
        <f t="shared" si="6"/>
        <v>6</v>
      </c>
      <c r="R13" s="65">
        <f>VLOOKUP($A13,'Return Data'!$B$7:$R$2843,16,0)</f>
        <v>8.9507999999999992</v>
      </c>
      <c r="S13" s="67">
        <f t="shared" si="7"/>
        <v>5</v>
      </c>
    </row>
    <row r="14" spans="1:19" x14ac:dyDescent="0.3">
      <c r="A14" s="82" t="s">
        <v>578</v>
      </c>
      <c r="B14" s="64">
        <f>VLOOKUP($A14,'Return Data'!$B$7:$R$2843,3,0)</f>
        <v>44326</v>
      </c>
      <c r="C14" s="65">
        <f>VLOOKUP($A14,'Return Data'!$B$7:$R$2843,4,0)</f>
        <v>25.853899999999999</v>
      </c>
      <c r="D14" s="65">
        <f>VLOOKUP($A14,'Return Data'!$B$7:$R$2843,9,0)</f>
        <v>7.8578999999999999</v>
      </c>
      <c r="E14" s="66">
        <f t="shared" si="0"/>
        <v>5</v>
      </c>
      <c r="F14" s="65">
        <f>VLOOKUP($A14,'Return Data'!$B$7:$R$2843,10,0)</f>
        <v>5.7080000000000002</v>
      </c>
      <c r="G14" s="66">
        <f t="shared" si="1"/>
        <v>15</v>
      </c>
      <c r="H14" s="65">
        <f>VLOOKUP($A14,'Return Data'!$B$7:$R$2843,11,0)</f>
        <v>4.8475000000000001</v>
      </c>
      <c r="I14" s="66">
        <f t="shared" si="2"/>
        <v>1</v>
      </c>
      <c r="J14" s="65">
        <f>VLOOKUP($A14,'Return Data'!$B$7:$R$2843,12,0)</f>
        <v>5.5688000000000004</v>
      </c>
      <c r="K14" s="66">
        <f t="shared" si="3"/>
        <v>4</v>
      </c>
      <c r="L14" s="65">
        <f>VLOOKUP($A14,'Return Data'!$B$7:$R$2843,13,0)</f>
        <v>8.1586999999999996</v>
      </c>
      <c r="M14" s="66">
        <f t="shared" si="4"/>
        <v>5</v>
      </c>
      <c r="N14" s="65">
        <f>VLOOKUP($A14,'Return Data'!$B$7:$R$2843,17,0)</f>
        <v>9.3081999999999994</v>
      </c>
      <c r="O14" s="66">
        <f t="shared" si="5"/>
        <v>12</v>
      </c>
      <c r="P14" s="65">
        <f>VLOOKUP($A14,'Return Data'!$B$7:$R$2843,14,0)</f>
        <v>8.7047000000000008</v>
      </c>
      <c r="Q14" s="66">
        <f t="shared" si="6"/>
        <v>14</v>
      </c>
      <c r="R14" s="65">
        <f>VLOOKUP($A14,'Return Data'!$B$7:$R$2843,16,0)</f>
        <v>8.9120000000000008</v>
      </c>
      <c r="S14" s="67">
        <f t="shared" si="7"/>
        <v>6</v>
      </c>
    </row>
    <row r="15" spans="1:19" x14ac:dyDescent="0.3">
      <c r="A15" s="82" t="s">
        <v>579</v>
      </c>
      <c r="B15" s="64">
        <f>VLOOKUP($A15,'Return Data'!$B$7:$R$2843,3,0)</f>
        <v>44326</v>
      </c>
      <c r="C15" s="65">
        <f>VLOOKUP($A15,'Return Data'!$B$7:$R$2843,4,0)</f>
        <v>19.702000000000002</v>
      </c>
      <c r="D15" s="65">
        <f>VLOOKUP($A15,'Return Data'!$B$7:$R$2843,9,0)</f>
        <v>6.7678000000000003</v>
      </c>
      <c r="E15" s="66">
        <f t="shared" si="0"/>
        <v>9</v>
      </c>
      <c r="F15" s="65">
        <f>VLOOKUP($A15,'Return Data'!$B$7:$R$2843,10,0)</f>
        <v>7.6417999999999999</v>
      </c>
      <c r="G15" s="66">
        <f t="shared" si="1"/>
        <v>7</v>
      </c>
      <c r="H15" s="65">
        <f>VLOOKUP($A15,'Return Data'!$B$7:$R$2843,11,0)</f>
        <v>4.3240999999999996</v>
      </c>
      <c r="I15" s="66">
        <f t="shared" si="2"/>
        <v>6</v>
      </c>
      <c r="J15" s="65">
        <f>VLOOKUP($A15,'Return Data'!$B$7:$R$2843,12,0)</f>
        <v>5.3849</v>
      </c>
      <c r="K15" s="66">
        <f t="shared" si="3"/>
        <v>5</v>
      </c>
      <c r="L15" s="65">
        <f>VLOOKUP($A15,'Return Data'!$B$7:$R$2843,13,0)</f>
        <v>8.2812000000000001</v>
      </c>
      <c r="M15" s="66">
        <f t="shared" si="4"/>
        <v>3</v>
      </c>
      <c r="N15" s="65">
        <f>VLOOKUP($A15,'Return Data'!$B$7:$R$2843,17,0)</f>
        <v>10.323600000000001</v>
      </c>
      <c r="O15" s="66">
        <f t="shared" si="5"/>
        <v>3</v>
      </c>
      <c r="P15" s="65">
        <f>VLOOKUP($A15,'Return Data'!$B$7:$R$2843,14,0)</f>
        <v>9.9783000000000008</v>
      </c>
      <c r="Q15" s="66">
        <f t="shared" si="6"/>
        <v>2</v>
      </c>
      <c r="R15" s="65">
        <f>VLOOKUP($A15,'Return Data'!$B$7:$R$2843,16,0)</f>
        <v>8.6425999999999998</v>
      </c>
      <c r="S15" s="67">
        <f t="shared" si="7"/>
        <v>13</v>
      </c>
    </row>
    <row r="16" spans="1:19" x14ac:dyDescent="0.3">
      <c r="A16" s="82" t="s">
        <v>584</v>
      </c>
      <c r="B16" s="64">
        <f>VLOOKUP($A16,'Return Data'!$B$7:$R$2843,3,0)</f>
        <v>44326</v>
      </c>
      <c r="C16" s="65">
        <f>VLOOKUP($A16,'Return Data'!$B$7:$R$2843,4,0)</f>
        <v>1917.2272</v>
      </c>
      <c r="D16" s="65">
        <f>VLOOKUP($A16,'Return Data'!$B$7:$R$2843,9,0)</f>
        <v>4.3475000000000001</v>
      </c>
      <c r="E16" s="66">
        <f t="shared" si="0"/>
        <v>16</v>
      </c>
      <c r="F16" s="65">
        <f>VLOOKUP($A16,'Return Data'!$B$7:$R$2843,10,0)</f>
        <v>9.1212</v>
      </c>
      <c r="G16" s="66">
        <f t="shared" si="1"/>
        <v>2</v>
      </c>
      <c r="H16" s="65">
        <f>VLOOKUP($A16,'Return Data'!$B$7:$R$2843,11,0)</f>
        <v>2.7542</v>
      </c>
      <c r="I16" s="66">
        <f t="shared" si="2"/>
        <v>18</v>
      </c>
      <c r="J16" s="65">
        <f>VLOOKUP($A16,'Return Data'!$B$7:$R$2843,12,0)</f>
        <v>4.2298999999999998</v>
      </c>
      <c r="K16" s="66">
        <f t="shared" si="3"/>
        <v>16</v>
      </c>
      <c r="L16" s="65">
        <f>VLOOKUP($A16,'Return Data'!$B$7:$R$2843,13,0)</f>
        <v>6.8613</v>
      </c>
      <c r="M16" s="66">
        <f t="shared" si="4"/>
        <v>14</v>
      </c>
      <c r="N16" s="65">
        <f>VLOOKUP($A16,'Return Data'!$B$7:$R$2843,17,0)</f>
        <v>8.7626000000000008</v>
      </c>
      <c r="O16" s="66">
        <f t="shared" si="5"/>
        <v>14</v>
      </c>
      <c r="P16" s="65">
        <f>VLOOKUP($A16,'Return Data'!$B$7:$R$2843,14,0)</f>
        <v>8.5693999999999999</v>
      </c>
      <c r="Q16" s="66">
        <f t="shared" si="6"/>
        <v>15</v>
      </c>
      <c r="R16" s="65">
        <f>VLOOKUP($A16,'Return Data'!$B$7:$R$2843,16,0)</f>
        <v>8.0498999999999992</v>
      </c>
      <c r="S16" s="67">
        <f t="shared" si="7"/>
        <v>16</v>
      </c>
    </row>
    <row r="17" spans="1:19" x14ac:dyDescent="0.3">
      <c r="A17" s="82" t="s">
        <v>586</v>
      </c>
      <c r="B17" s="64">
        <f>VLOOKUP($A17,'Return Data'!$B$7:$R$2843,3,0)</f>
        <v>44326</v>
      </c>
      <c r="C17" s="65">
        <f>VLOOKUP($A17,'Return Data'!$B$7:$R$2843,4,0)</f>
        <v>51.954999999999998</v>
      </c>
      <c r="D17" s="65">
        <f>VLOOKUP($A17,'Return Data'!$B$7:$R$2843,9,0)</f>
        <v>6.2766999999999999</v>
      </c>
      <c r="E17" s="66">
        <f t="shared" si="0"/>
        <v>13</v>
      </c>
      <c r="F17" s="65">
        <f>VLOOKUP($A17,'Return Data'!$B$7:$R$2843,10,0)</f>
        <v>5.7161999999999997</v>
      </c>
      <c r="G17" s="66">
        <f t="shared" si="1"/>
        <v>14</v>
      </c>
      <c r="H17" s="65">
        <f>VLOOKUP($A17,'Return Data'!$B$7:$R$2843,11,0)</f>
        <v>3.6524999999999999</v>
      </c>
      <c r="I17" s="66">
        <f t="shared" si="2"/>
        <v>12</v>
      </c>
      <c r="J17" s="65">
        <f>VLOOKUP($A17,'Return Data'!$B$7:$R$2843,12,0)</f>
        <v>4.9888000000000003</v>
      </c>
      <c r="K17" s="66">
        <f t="shared" si="3"/>
        <v>13</v>
      </c>
      <c r="L17" s="65">
        <f>VLOOKUP($A17,'Return Data'!$B$7:$R$2843,13,0)</f>
        <v>7.9063999999999997</v>
      </c>
      <c r="M17" s="66">
        <f t="shared" si="4"/>
        <v>9</v>
      </c>
      <c r="N17" s="65">
        <f>VLOOKUP($A17,'Return Data'!$B$7:$R$2843,17,0)</f>
        <v>9.8059999999999992</v>
      </c>
      <c r="O17" s="66">
        <f t="shared" si="5"/>
        <v>6</v>
      </c>
      <c r="P17" s="65">
        <f>VLOOKUP($A17,'Return Data'!$B$7:$R$2843,14,0)</f>
        <v>9.4194999999999993</v>
      </c>
      <c r="Q17" s="66">
        <f t="shared" si="6"/>
        <v>5</v>
      </c>
      <c r="R17" s="65">
        <f>VLOOKUP($A17,'Return Data'!$B$7:$R$2843,16,0)</f>
        <v>8.9745000000000008</v>
      </c>
      <c r="S17" s="67">
        <f t="shared" si="7"/>
        <v>4</v>
      </c>
    </row>
    <row r="18" spans="1:19" x14ac:dyDescent="0.3">
      <c r="A18" s="82" t="s">
        <v>587</v>
      </c>
      <c r="B18" s="64">
        <f>VLOOKUP($A18,'Return Data'!$B$7:$R$2843,3,0)</f>
        <v>44326</v>
      </c>
      <c r="C18" s="65">
        <f>VLOOKUP($A18,'Return Data'!$B$7:$R$2843,4,0)</f>
        <v>20.305399999999999</v>
      </c>
      <c r="D18" s="65">
        <f>VLOOKUP($A18,'Return Data'!$B$7:$R$2843,9,0)</f>
        <v>8.3390000000000004</v>
      </c>
      <c r="E18" s="66">
        <f t="shared" si="0"/>
        <v>4</v>
      </c>
      <c r="F18" s="65">
        <f>VLOOKUP($A18,'Return Data'!$B$7:$R$2843,10,0)</f>
        <v>7.6388999999999996</v>
      </c>
      <c r="G18" s="66">
        <f t="shared" si="1"/>
        <v>8</v>
      </c>
      <c r="H18" s="65">
        <f>VLOOKUP($A18,'Return Data'!$B$7:$R$2843,11,0)</f>
        <v>4.2042999999999999</v>
      </c>
      <c r="I18" s="66">
        <f t="shared" si="2"/>
        <v>7</v>
      </c>
      <c r="J18" s="65">
        <f>VLOOKUP($A18,'Return Data'!$B$7:$R$2843,12,0)</f>
        <v>5.2293000000000003</v>
      </c>
      <c r="K18" s="66">
        <f t="shared" si="3"/>
        <v>8</v>
      </c>
      <c r="L18" s="65">
        <f>VLOOKUP($A18,'Return Data'!$B$7:$R$2843,13,0)</f>
        <v>8.0129999999999999</v>
      </c>
      <c r="M18" s="66">
        <f t="shared" si="4"/>
        <v>8</v>
      </c>
      <c r="N18" s="65">
        <f>VLOOKUP($A18,'Return Data'!$B$7:$R$2843,17,0)</f>
        <v>9.9497999999999998</v>
      </c>
      <c r="O18" s="66">
        <f t="shared" si="5"/>
        <v>4</v>
      </c>
      <c r="P18" s="65">
        <f>VLOOKUP($A18,'Return Data'!$B$7:$R$2843,14,0)</f>
        <v>8.8985000000000003</v>
      </c>
      <c r="Q18" s="66">
        <f t="shared" si="6"/>
        <v>12</v>
      </c>
      <c r="R18" s="65">
        <f>VLOOKUP($A18,'Return Data'!$B$7:$R$2843,16,0)</f>
        <v>8.5191999999999997</v>
      </c>
      <c r="S18" s="67">
        <f t="shared" si="7"/>
        <v>14</v>
      </c>
    </row>
    <row r="19" spans="1:19" x14ac:dyDescent="0.3">
      <c r="A19" s="82" t="s">
        <v>590</v>
      </c>
      <c r="B19" s="64">
        <f>VLOOKUP($A19,'Return Data'!$B$7:$R$2843,3,0)</f>
        <v>44326</v>
      </c>
      <c r="C19" s="65">
        <f>VLOOKUP($A19,'Return Data'!$B$7:$R$2843,4,0)</f>
        <v>29.122399999999999</v>
      </c>
      <c r="D19" s="65">
        <f>VLOOKUP($A19,'Return Data'!$B$7:$R$2843,9,0)</f>
        <v>6.6189999999999998</v>
      </c>
      <c r="E19" s="66">
        <f t="shared" si="0"/>
        <v>11</v>
      </c>
      <c r="F19" s="65">
        <f>VLOOKUP($A19,'Return Data'!$B$7:$R$2843,10,0)</f>
        <v>6.2579000000000002</v>
      </c>
      <c r="G19" s="66">
        <f t="shared" si="1"/>
        <v>13</v>
      </c>
      <c r="H19" s="65">
        <f>VLOOKUP($A19,'Return Data'!$B$7:$R$2843,11,0)</f>
        <v>3.3715999999999999</v>
      </c>
      <c r="I19" s="66">
        <f t="shared" si="2"/>
        <v>15</v>
      </c>
      <c r="J19" s="65">
        <f>VLOOKUP($A19,'Return Data'!$B$7:$R$2843,12,0)</f>
        <v>4.2534000000000001</v>
      </c>
      <c r="K19" s="66">
        <f t="shared" si="3"/>
        <v>15</v>
      </c>
      <c r="L19" s="65">
        <f>VLOOKUP($A19,'Return Data'!$B$7:$R$2843,13,0)</f>
        <v>6.4939</v>
      </c>
      <c r="M19" s="66">
        <f t="shared" si="4"/>
        <v>16</v>
      </c>
      <c r="N19" s="65">
        <f>VLOOKUP($A19,'Return Data'!$B$7:$R$2843,17,0)</f>
        <v>8.5593000000000004</v>
      </c>
      <c r="O19" s="66">
        <f t="shared" si="5"/>
        <v>15</v>
      </c>
      <c r="P19" s="65">
        <f>VLOOKUP($A19,'Return Data'!$B$7:$R$2843,14,0)</f>
        <v>8.7161000000000008</v>
      </c>
      <c r="Q19" s="66">
        <f t="shared" si="6"/>
        <v>13</v>
      </c>
      <c r="R19" s="65">
        <f>VLOOKUP($A19,'Return Data'!$B$7:$R$2843,16,0)</f>
        <v>8.1184999999999992</v>
      </c>
      <c r="S19" s="67">
        <f t="shared" si="7"/>
        <v>15</v>
      </c>
    </row>
    <row r="20" spans="1:19" x14ac:dyDescent="0.3">
      <c r="A20" s="82" t="s">
        <v>592</v>
      </c>
      <c r="B20" s="64">
        <f>VLOOKUP($A20,'Return Data'!$B$7:$R$2843,3,0)</f>
        <v>44326</v>
      </c>
      <c r="C20" s="65">
        <f>VLOOKUP($A20,'Return Data'!$B$7:$R$2843,4,0)</f>
        <v>16.5762</v>
      </c>
      <c r="D20" s="65">
        <f>VLOOKUP($A20,'Return Data'!$B$7:$R$2843,9,0)</f>
        <v>6.1405000000000003</v>
      </c>
      <c r="E20" s="66">
        <f t="shared" si="0"/>
        <v>14</v>
      </c>
      <c r="F20" s="65">
        <f>VLOOKUP($A20,'Return Data'!$B$7:$R$2843,10,0)</f>
        <v>8.0909999999999993</v>
      </c>
      <c r="G20" s="66">
        <f t="shared" si="1"/>
        <v>3</v>
      </c>
      <c r="H20" s="65">
        <f>VLOOKUP($A20,'Return Data'!$B$7:$R$2843,11,0)</f>
        <v>4.4081999999999999</v>
      </c>
      <c r="I20" s="66">
        <f t="shared" si="2"/>
        <v>2</v>
      </c>
      <c r="J20" s="65">
        <f>VLOOKUP($A20,'Return Data'!$B$7:$R$2843,12,0)</f>
        <v>5.6492000000000004</v>
      </c>
      <c r="K20" s="66">
        <f t="shared" si="3"/>
        <v>2</v>
      </c>
      <c r="L20" s="65">
        <f>VLOOKUP($A20,'Return Data'!$B$7:$R$2843,13,0)</f>
        <v>8.1845999999999997</v>
      </c>
      <c r="M20" s="66">
        <f t="shared" si="4"/>
        <v>4</v>
      </c>
      <c r="N20" s="65">
        <f>VLOOKUP($A20,'Return Data'!$B$7:$R$2843,17,0)</f>
        <v>10.3383</v>
      </c>
      <c r="O20" s="66">
        <f t="shared" si="5"/>
        <v>2</v>
      </c>
      <c r="P20" s="65">
        <f>VLOOKUP($A20,'Return Data'!$B$7:$R$2843,14,0)</f>
        <v>9.6822999999999997</v>
      </c>
      <c r="Q20" s="66">
        <f t="shared" si="6"/>
        <v>3</v>
      </c>
      <c r="R20" s="65">
        <f>VLOOKUP($A20,'Return Data'!$B$7:$R$2843,16,0)</f>
        <v>8.8004999999999995</v>
      </c>
      <c r="S20" s="67">
        <f t="shared" si="7"/>
        <v>10</v>
      </c>
    </row>
    <row r="21" spans="1:19" x14ac:dyDescent="0.3">
      <c r="A21" s="82" t="s">
        <v>594</v>
      </c>
      <c r="B21" s="64">
        <f>VLOOKUP($A21,'Return Data'!$B$7:$R$2843,3,0)</f>
        <v>44326</v>
      </c>
      <c r="C21" s="65">
        <f>VLOOKUP($A21,'Return Data'!$B$7:$R$2843,4,0)</f>
        <v>19.969799999999999</v>
      </c>
      <c r="D21" s="65">
        <f>VLOOKUP($A21,'Return Data'!$B$7:$R$2843,9,0)</f>
        <v>10.967499999999999</v>
      </c>
      <c r="E21" s="66">
        <f t="shared" si="0"/>
        <v>1</v>
      </c>
      <c r="F21" s="65">
        <f>VLOOKUP($A21,'Return Data'!$B$7:$R$2843,10,0)</f>
        <v>7.7824999999999998</v>
      </c>
      <c r="G21" s="66">
        <f t="shared" si="1"/>
        <v>4</v>
      </c>
      <c r="H21" s="65">
        <f>VLOOKUP($A21,'Return Data'!$B$7:$R$2843,11,0)</f>
        <v>4.3913000000000002</v>
      </c>
      <c r="I21" s="66">
        <f t="shared" si="2"/>
        <v>4</v>
      </c>
      <c r="J21" s="65">
        <f>VLOOKUP($A21,'Return Data'!$B$7:$R$2843,12,0)</f>
        <v>5.5970000000000004</v>
      </c>
      <c r="K21" s="66">
        <f t="shared" si="3"/>
        <v>3</v>
      </c>
      <c r="L21" s="65">
        <f>VLOOKUP($A21,'Return Data'!$B$7:$R$2843,13,0)</f>
        <v>7.6860999999999997</v>
      </c>
      <c r="M21" s="66">
        <f t="shared" si="4"/>
        <v>11</v>
      </c>
      <c r="N21" s="65">
        <f>VLOOKUP($A21,'Return Data'!$B$7:$R$2843,17,0)</f>
        <v>9.8804999999999996</v>
      </c>
      <c r="O21" s="66">
        <f t="shared" si="5"/>
        <v>5</v>
      </c>
      <c r="P21" s="65">
        <f>VLOOKUP($A21,'Return Data'!$B$7:$R$2843,14,0)</f>
        <v>9.2263000000000002</v>
      </c>
      <c r="Q21" s="66">
        <f t="shared" si="6"/>
        <v>9</v>
      </c>
      <c r="R21" s="65">
        <f>VLOOKUP($A21,'Return Data'!$B$7:$R$2843,16,0)</f>
        <v>8.8251000000000008</v>
      </c>
      <c r="S21" s="67">
        <f t="shared" si="7"/>
        <v>9</v>
      </c>
    </row>
    <row r="22" spans="1:19" x14ac:dyDescent="0.3">
      <c r="A22" s="82" t="s">
        <v>595</v>
      </c>
      <c r="B22" s="64">
        <f>VLOOKUP($A22,'Return Data'!$B$7:$R$2843,3,0)</f>
        <v>44326</v>
      </c>
      <c r="C22" s="65">
        <f>VLOOKUP($A22,'Return Data'!$B$7:$R$2843,4,0)</f>
        <v>2576.0304999999998</v>
      </c>
      <c r="D22" s="65">
        <f>VLOOKUP($A22,'Return Data'!$B$7:$R$2843,9,0)</f>
        <v>7.0011999999999999</v>
      </c>
      <c r="E22" s="66">
        <f t="shared" si="0"/>
        <v>8</v>
      </c>
      <c r="F22" s="65">
        <f>VLOOKUP($A22,'Return Data'!$B$7:$R$2843,10,0)</f>
        <v>5.2582000000000004</v>
      </c>
      <c r="G22" s="66">
        <f t="shared" si="1"/>
        <v>16</v>
      </c>
      <c r="H22" s="65">
        <f>VLOOKUP($A22,'Return Data'!$B$7:$R$2843,11,0)</f>
        <v>3.2418999999999998</v>
      </c>
      <c r="I22" s="66">
        <f t="shared" si="2"/>
        <v>16</v>
      </c>
      <c r="J22" s="65">
        <f>VLOOKUP($A22,'Return Data'!$B$7:$R$2843,12,0)</f>
        <v>4.5269000000000004</v>
      </c>
      <c r="K22" s="66">
        <f t="shared" si="3"/>
        <v>14</v>
      </c>
      <c r="L22" s="65">
        <f>VLOOKUP($A22,'Return Data'!$B$7:$R$2843,13,0)</f>
        <v>7.3417000000000003</v>
      </c>
      <c r="M22" s="66">
        <f t="shared" si="4"/>
        <v>13</v>
      </c>
      <c r="N22" s="65">
        <f>VLOOKUP($A22,'Return Data'!$B$7:$R$2843,17,0)</f>
        <v>9.4122000000000003</v>
      </c>
      <c r="O22" s="66">
        <f t="shared" si="5"/>
        <v>10</v>
      </c>
      <c r="P22" s="65">
        <f>VLOOKUP($A22,'Return Data'!$B$7:$R$2843,14,0)</f>
        <v>9.0165000000000006</v>
      </c>
      <c r="Q22" s="66">
        <f t="shared" si="6"/>
        <v>11</v>
      </c>
      <c r="R22" s="65">
        <f>VLOOKUP($A22,'Return Data'!$B$7:$R$2843,16,0)</f>
        <v>8.8597999999999999</v>
      </c>
      <c r="S22" s="67">
        <f t="shared" si="7"/>
        <v>8</v>
      </c>
    </row>
    <row r="23" spans="1:19" x14ac:dyDescent="0.3">
      <c r="A23" s="82" t="s">
        <v>598</v>
      </c>
      <c r="B23" s="64">
        <f>VLOOKUP($A23,'Return Data'!$B$7:$R$2843,3,0)</f>
        <v>44326</v>
      </c>
      <c r="C23" s="65">
        <f>VLOOKUP($A23,'Return Data'!$B$7:$R$2843,4,0)</f>
        <v>34.31</v>
      </c>
      <c r="D23" s="65">
        <f>VLOOKUP($A23,'Return Data'!$B$7:$R$2843,9,0)</f>
        <v>3.8043</v>
      </c>
      <c r="E23" s="66">
        <f t="shared" si="0"/>
        <v>18</v>
      </c>
      <c r="F23" s="65">
        <f>VLOOKUP($A23,'Return Data'!$B$7:$R$2843,10,0)</f>
        <v>3.9986999999999999</v>
      </c>
      <c r="G23" s="66">
        <f t="shared" si="1"/>
        <v>18</v>
      </c>
      <c r="H23" s="65">
        <f>VLOOKUP($A23,'Return Data'!$B$7:$R$2843,11,0)</f>
        <v>3.4340999999999999</v>
      </c>
      <c r="I23" s="66">
        <f t="shared" si="2"/>
        <v>14</v>
      </c>
      <c r="J23" s="65">
        <f>VLOOKUP($A23,'Return Data'!$B$7:$R$2843,12,0)</f>
        <v>4.0667</v>
      </c>
      <c r="K23" s="66">
        <f t="shared" si="3"/>
        <v>17</v>
      </c>
      <c r="L23" s="65">
        <f>VLOOKUP($A23,'Return Data'!$B$7:$R$2843,13,0)</f>
        <v>6.0926</v>
      </c>
      <c r="M23" s="66">
        <f t="shared" si="4"/>
        <v>17</v>
      </c>
      <c r="N23" s="65">
        <f>VLOOKUP($A23,'Return Data'!$B$7:$R$2843,17,0)</f>
        <v>7.8986999999999998</v>
      </c>
      <c r="O23" s="66">
        <f t="shared" si="5"/>
        <v>16</v>
      </c>
      <c r="P23" s="65">
        <f>VLOOKUP($A23,'Return Data'!$B$7:$R$2843,14,0)</f>
        <v>8.0637000000000008</v>
      </c>
      <c r="Q23" s="66">
        <f t="shared" si="6"/>
        <v>16</v>
      </c>
      <c r="R23" s="65">
        <f>VLOOKUP($A23,'Return Data'!$B$7:$R$2843,16,0)</f>
        <v>7.8985000000000003</v>
      </c>
      <c r="S23" s="67">
        <f t="shared" si="7"/>
        <v>17</v>
      </c>
    </row>
    <row r="24" spans="1:19" x14ac:dyDescent="0.3">
      <c r="A24" s="82" t="s">
        <v>599</v>
      </c>
      <c r="B24" s="64">
        <f>VLOOKUP($A24,'Return Data'!$B$7:$R$2843,3,0)</f>
        <v>44326</v>
      </c>
      <c r="C24" s="65">
        <f>VLOOKUP($A24,'Return Data'!$B$7:$R$2843,4,0)</f>
        <v>11.406000000000001</v>
      </c>
      <c r="D24" s="65">
        <f>VLOOKUP($A24,'Return Data'!$B$7:$R$2843,9,0)</f>
        <v>9.1336999999999993</v>
      </c>
      <c r="E24" s="66">
        <f t="shared" si="0"/>
        <v>2</v>
      </c>
      <c r="F24" s="65">
        <f>VLOOKUP($A24,'Return Data'!$B$7:$R$2843,10,0)</f>
        <v>6.8395000000000001</v>
      </c>
      <c r="G24" s="66">
        <f t="shared" si="1"/>
        <v>10</v>
      </c>
      <c r="H24" s="65">
        <f>VLOOKUP($A24,'Return Data'!$B$7:$R$2843,11,0)</f>
        <v>3.9073000000000002</v>
      </c>
      <c r="I24" s="66">
        <f t="shared" si="2"/>
        <v>11</v>
      </c>
      <c r="J24" s="65">
        <f>VLOOKUP($A24,'Return Data'!$B$7:$R$2843,12,0)</f>
        <v>5.2416999999999998</v>
      </c>
      <c r="K24" s="66">
        <f t="shared" si="3"/>
        <v>7</v>
      </c>
      <c r="L24" s="65">
        <f>VLOOKUP($A24,'Return Data'!$B$7:$R$2843,13,0)</f>
        <v>8.8497000000000003</v>
      </c>
      <c r="M24" s="66">
        <f t="shared" si="4"/>
        <v>2</v>
      </c>
      <c r="N24" s="65"/>
      <c r="O24" s="66"/>
      <c r="P24" s="65"/>
      <c r="Q24" s="66"/>
      <c r="R24" s="65">
        <f>VLOOKUP($A24,'Return Data'!$B$7:$R$2843,16,0)</f>
        <v>8.6623000000000001</v>
      </c>
      <c r="S24" s="67">
        <f t="shared" si="7"/>
        <v>12</v>
      </c>
    </row>
    <row r="25" spans="1:19" x14ac:dyDescent="0.3">
      <c r="A25" s="82" t="s">
        <v>601</v>
      </c>
      <c r="B25" s="64">
        <f>VLOOKUP($A25,'Return Data'!$B$7:$R$2843,3,0)</f>
        <v>44326</v>
      </c>
      <c r="C25" s="65">
        <f>VLOOKUP($A25,'Return Data'!$B$7:$R$2843,4,0)</f>
        <v>16.349599999999999</v>
      </c>
      <c r="D25" s="65">
        <f>VLOOKUP($A25,'Return Data'!$B$7:$R$2843,9,0)</f>
        <v>5.6731999999999996</v>
      </c>
      <c r="E25" s="66">
        <f t="shared" si="0"/>
        <v>15</v>
      </c>
      <c r="F25" s="65">
        <f>VLOOKUP($A25,'Return Data'!$B$7:$R$2843,10,0)</f>
        <v>5.1868999999999996</v>
      </c>
      <c r="G25" s="66">
        <f t="shared" si="1"/>
        <v>17</v>
      </c>
      <c r="H25" s="65">
        <f>VLOOKUP($A25,'Return Data'!$B$7:$R$2843,11,0)</f>
        <v>2.8214999999999999</v>
      </c>
      <c r="I25" s="66">
        <f t="shared" si="2"/>
        <v>17</v>
      </c>
      <c r="J25" s="65">
        <f>VLOOKUP($A25,'Return Data'!$B$7:$R$2843,12,0)</f>
        <v>3.7581000000000002</v>
      </c>
      <c r="K25" s="66">
        <f t="shared" si="3"/>
        <v>18</v>
      </c>
      <c r="L25" s="65">
        <f>VLOOKUP($A25,'Return Data'!$B$7:$R$2843,13,0)</f>
        <v>5.9991000000000003</v>
      </c>
      <c r="M25" s="66">
        <f t="shared" si="4"/>
        <v>18</v>
      </c>
      <c r="N25" s="65">
        <f>VLOOKUP($A25,'Return Data'!$B$7:$R$2843,17,0)</f>
        <v>7.5776000000000003</v>
      </c>
      <c r="O25" s="66">
        <f>RANK(N25,N$8:N$25,0)</f>
        <v>17</v>
      </c>
      <c r="P25" s="65">
        <f>VLOOKUP($A25,'Return Data'!$B$7:$R$2843,14,0)</f>
        <v>4.5556000000000001</v>
      </c>
      <c r="Q25" s="66">
        <f>RANK(P25,P$8:P$25,0)</f>
        <v>17</v>
      </c>
      <c r="R25" s="65">
        <f>VLOOKUP($A25,'Return Data'!$B$7:$R$2843,16,0)</f>
        <v>6.9977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6.9055944444444446</v>
      </c>
      <c r="E27" s="88"/>
      <c r="F27" s="89">
        <f>AVERAGE(F8:F25)</f>
        <v>6.9436833333333325</v>
      </c>
      <c r="G27" s="88"/>
      <c r="H27" s="89">
        <f>AVERAGE(H8:H25)</f>
        <v>3.8768833333333337</v>
      </c>
      <c r="I27" s="88"/>
      <c r="J27" s="89">
        <f>AVERAGE(J8:J25)</f>
        <v>5.0053666666666654</v>
      </c>
      <c r="K27" s="88"/>
      <c r="L27" s="89">
        <f>AVERAGE(L8:L25)</f>
        <v>7.6000166666666678</v>
      </c>
      <c r="M27" s="88"/>
      <c r="N27" s="89">
        <f>AVERAGE(N8:N25)</f>
        <v>9.5132764705882362</v>
      </c>
      <c r="O27" s="88"/>
      <c r="P27" s="89">
        <f>AVERAGE(P8:P25)</f>
        <v>8.9388000000000005</v>
      </c>
      <c r="Q27" s="88"/>
      <c r="R27" s="89">
        <f>AVERAGE(R8:R25)</f>
        <v>8.6367111111111114</v>
      </c>
      <c r="S27" s="90"/>
    </row>
    <row r="28" spans="1:19" x14ac:dyDescent="0.3">
      <c r="A28" s="87" t="s">
        <v>28</v>
      </c>
      <c r="B28" s="88"/>
      <c r="C28" s="88"/>
      <c r="D28" s="89">
        <f>MIN(D8:D25)</f>
        <v>3.8043</v>
      </c>
      <c r="E28" s="88"/>
      <c r="F28" s="89">
        <f>MIN(F8:F25)</f>
        <v>3.9986999999999999</v>
      </c>
      <c r="G28" s="88"/>
      <c r="H28" s="89">
        <f>MIN(H8:H25)</f>
        <v>2.7542</v>
      </c>
      <c r="I28" s="88"/>
      <c r="J28" s="89">
        <f>MIN(J8:J25)</f>
        <v>3.7581000000000002</v>
      </c>
      <c r="K28" s="88"/>
      <c r="L28" s="89">
        <f>MIN(L8:L25)</f>
        <v>5.9991000000000003</v>
      </c>
      <c r="M28" s="88"/>
      <c r="N28" s="89">
        <f>MIN(N8:N25)</f>
        <v>7.5776000000000003</v>
      </c>
      <c r="O28" s="88"/>
      <c r="P28" s="89">
        <f>MIN(P8:P25)</f>
        <v>4.5556000000000001</v>
      </c>
      <c r="Q28" s="88"/>
      <c r="R28" s="89">
        <f>MIN(R8:R25)</f>
        <v>6.9977</v>
      </c>
      <c r="S28" s="90"/>
    </row>
    <row r="29" spans="1:19" ht="15" thickBot="1" x14ac:dyDescent="0.35">
      <c r="A29" s="91" t="s">
        <v>29</v>
      </c>
      <c r="B29" s="92"/>
      <c r="C29" s="92"/>
      <c r="D29" s="93">
        <f>MAX(D8:D25)</f>
        <v>10.967499999999999</v>
      </c>
      <c r="E29" s="92"/>
      <c r="F29" s="93">
        <f>MAX(F8:F25)</f>
        <v>9.8163999999999998</v>
      </c>
      <c r="G29" s="92"/>
      <c r="H29" s="93">
        <f>MAX(H8:H25)</f>
        <v>4.8475000000000001</v>
      </c>
      <c r="I29" s="92"/>
      <c r="J29" s="93">
        <f>MAX(J8:J25)</f>
        <v>5.8358999999999996</v>
      </c>
      <c r="K29" s="92"/>
      <c r="L29" s="93">
        <f>MAX(L8:L25)</f>
        <v>8.8681000000000001</v>
      </c>
      <c r="M29" s="92"/>
      <c r="N29" s="93">
        <f>MAX(N8:N25)</f>
        <v>11.9512</v>
      </c>
      <c r="O29" s="92"/>
      <c r="P29" s="93">
        <f>MAX(P8:P25)</f>
        <v>10.633699999999999</v>
      </c>
      <c r="Q29" s="92"/>
      <c r="R29" s="93">
        <f>MAX(R8:R25)</f>
        <v>9.4566999999999997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44326</v>
      </c>
      <c r="C8" s="65">
        <f>VLOOKUP($A8,'Return Data'!$B$7:$R$2843,4,0)</f>
        <v>285.90460000000002</v>
      </c>
      <c r="D8" s="65">
        <f>VLOOKUP($A8,'Return Data'!$B$7:$R$2843,9,0)</f>
        <v>7.1679000000000004</v>
      </c>
      <c r="E8" s="66">
        <f t="shared" ref="E8:E27" si="0">RANK(D8,D$8:D$27,0)</f>
        <v>8</v>
      </c>
      <c r="F8" s="65">
        <f>VLOOKUP($A8,'Return Data'!$B$7:$R$2843,10,0)</f>
        <v>6.9668000000000001</v>
      </c>
      <c r="G8" s="66">
        <f t="shared" ref="G8:G27" si="1">RANK(F8,F$8:F$27,0)</f>
        <v>11</v>
      </c>
      <c r="H8" s="65">
        <f>VLOOKUP($A8,'Return Data'!$B$7:$R$2843,11,0)</f>
        <v>3.6456</v>
      </c>
      <c r="I8" s="66">
        <f t="shared" ref="I8:I27" si="2">RANK(H8,H$8:H$27,0)</f>
        <v>12</v>
      </c>
      <c r="J8" s="65">
        <f>VLOOKUP($A8,'Return Data'!$B$7:$R$2843,12,0)</f>
        <v>4.9785000000000004</v>
      </c>
      <c r="K8" s="66">
        <f t="shared" ref="K8:K27" si="3">RANK(J8,J$8:J$27,0)</f>
        <v>8</v>
      </c>
      <c r="L8" s="65">
        <f>VLOOKUP($A8,'Return Data'!$B$7:$R$2843,13,0)</f>
        <v>7.7436999999999996</v>
      </c>
      <c r="M8" s="66">
        <f t="shared" ref="M8:M25" si="4">RANK(L8,L$8:L$27,0)</f>
        <v>6</v>
      </c>
      <c r="N8" s="65">
        <f>VLOOKUP($A8,'Return Data'!$B$7:$R$2843,17,0)</f>
        <v>9.4536999999999995</v>
      </c>
      <c r="O8" s="66">
        <f t="shared" ref="O8:O23" si="5">RANK(N8,N$8:N$27,0)</f>
        <v>5</v>
      </c>
      <c r="P8" s="65">
        <f>VLOOKUP($A8,'Return Data'!$B$7:$R$2843,14,0)</f>
        <v>8.9239999999999995</v>
      </c>
      <c r="Q8" s="66">
        <f t="shared" ref="Q8:Q23" si="6">RANK(P8,P$8:P$27,0)</f>
        <v>6</v>
      </c>
      <c r="R8" s="65">
        <f>VLOOKUP($A8,'Return Data'!$B$7:$R$2843,16,0)</f>
        <v>8.3947000000000003</v>
      </c>
      <c r="S8" s="67">
        <f t="shared" ref="S8:S27" si="7">RANK(R8,R$8:R$27,0)</f>
        <v>11</v>
      </c>
    </row>
    <row r="9" spans="1:19" x14ac:dyDescent="0.3">
      <c r="A9" s="82" t="s">
        <v>568</v>
      </c>
      <c r="B9" s="64">
        <f>VLOOKUP($A9,'Return Data'!$B$7:$R$2843,3,0)</f>
        <v>44326</v>
      </c>
      <c r="C9" s="65">
        <f>VLOOKUP($A9,'Return Data'!$B$7:$R$2843,4,0)</f>
        <v>2073.9902000000002</v>
      </c>
      <c r="D9" s="65">
        <f>VLOOKUP($A9,'Return Data'!$B$7:$R$2843,9,0)</f>
        <v>6.2742000000000004</v>
      </c>
      <c r="E9" s="66">
        <f t="shared" si="0"/>
        <v>12</v>
      </c>
      <c r="F9" s="65">
        <f>VLOOKUP($A9,'Return Data'!$B$7:$R$2843,10,0)</f>
        <v>6.1822999999999997</v>
      </c>
      <c r="G9" s="66">
        <f t="shared" si="1"/>
        <v>13</v>
      </c>
      <c r="H9" s="65">
        <f>VLOOKUP($A9,'Return Data'!$B$7:$R$2843,11,0)</f>
        <v>3.8258000000000001</v>
      </c>
      <c r="I9" s="66">
        <f t="shared" si="2"/>
        <v>9</v>
      </c>
      <c r="J9" s="65">
        <f>VLOOKUP($A9,'Return Data'!$B$7:$R$2843,12,0)</f>
        <v>4.8034999999999997</v>
      </c>
      <c r="K9" s="66">
        <f t="shared" si="3"/>
        <v>12</v>
      </c>
      <c r="L9" s="65">
        <f>VLOOKUP($A9,'Return Data'!$B$7:$R$2843,13,0)</f>
        <v>7.3564999999999996</v>
      </c>
      <c r="M9" s="66">
        <f t="shared" si="4"/>
        <v>12</v>
      </c>
      <c r="N9" s="65">
        <f>VLOOKUP($A9,'Return Data'!$B$7:$R$2843,17,0)</f>
        <v>8.9924999999999997</v>
      </c>
      <c r="O9" s="66">
        <f t="shared" si="5"/>
        <v>10</v>
      </c>
      <c r="P9" s="65">
        <f>VLOOKUP($A9,'Return Data'!$B$7:$R$2843,14,0)</f>
        <v>8.8376999999999999</v>
      </c>
      <c r="Q9" s="66">
        <f t="shared" si="6"/>
        <v>8</v>
      </c>
      <c r="R9" s="65">
        <f>VLOOKUP($A9,'Return Data'!$B$7:$R$2843,16,0)</f>
        <v>8.5157000000000007</v>
      </c>
      <c r="S9" s="67">
        <f t="shared" si="7"/>
        <v>6</v>
      </c>
    </row>
    <row r="10" spans="1:19" x14ac:dyDescent="0.3">
      <c r="A10" s="82" t="s">
        <v>570</v>
      </c>
      <c r="B10" s="64">
        <f>VLOOKUP($A10,'Return Data'!$B$7:$R$2843,3,0)</f>
        <v>44326</v>
      </c>
      <c r="C10" s="65">
        <f>VLOOKUP($A10,'Return Data'!$B$7:$R$2843,4,0)</f>
        <v>18.886199999999999</v>
      </c>
      <c r="D10" s="65">
        <f>VLOOKUP($A10,'Return Data'!$B$7:$R$2843,9,0)</f>
        <v>7.2637999999999998</v>
      </c>
      <c r="E10" s="66">
        <f t="shared" si="0"/>
        <v>7</v>
      </c>
      <c r="F10" s="65">
        <f>VLOOKUP($A10,'Return Data'!$B$7:$R$2843,10,0)</f>
        <v>7.4733999999999998</v>
      </c>
      <c r="G10" s="66">
        <f t="shared" si="1"/>
        <v>6</v>
      </c>
      <c r="H10" s="65">
        <f>VLOOKUP($A10,'Return Data'!$B$7:$R$2843,11,0)</f>
        <v>3.7311999999999999</v>
      </c>
      <c r="I10" s="66">
        <f t="shared" si="2"/>
        <v>11</v>
      </c>
      <c r="J10" s="65">
        <f>VLOOKUP($A10,'Return Data'!$B$7:$R$2843,12,0)</f>
        <v>4.8475999999999999</v>
      </c>
      <c r="K10" s="66">
        <f t="shared" si="3"/>
        <v>9</v>
      </c>
      <c r="L10" s="65">
        <f>VLOOKUP($A10,'Return Data'!$B$7:$R$2843,13,0)</f>
        <v>7.1294000000000004</v>
      </c>
      <c r="M10" s="66">
        <f t="shared" si="4"/>
        <v>14</v>
      </c>
      <c r="N10" s="65">
        <f>VLOOKUP($A10,'Return Data'!$B$7:$R$2843,17,0)</f>
        <v>9.4358000000000004</v>
      </c>
      <c r="O10" s="66">
        <f t="shared" si="5"/>
        <v>6</v>
      </c>
      <c r="P10" s="65">
        <f>VLOOKUP($A10,'Return Data'!$B$7:$R$2843,14,0)</f>
        <v>8.9200999999999997</v>
      </c>
      <c r="Q10" s="66">
        <f t="shared" si="6"/>
        <v>7</v>
      </c>
      <c r="R10" s="65">
        <f>VLOOKUP($A10,'Return Data'!$B$7:$R$2843,16,0)</f>
        <v>8.6579999999999995</v>
      </c>
      <c r="S10" s="67">
        <f t="shared" si="7"/>
        <v>4</v>
      </c>
    </row>
    <row r="11" spans="1:19" x14ac:dyDescent="0.3">
      <c r="A11" s="82" t="s">
        <v>572</v>
      </c>
      <c r="B11" s="64">
        <f>VLOOKUP($A11,'Return Data'!$B$7:$R$2843,3,0)</f>
        <v>44326</v>
      </c>
      <c r="C11" s="65">
        <f>VLOOKUP($A11,'Return Data'!$B$7:$R$2843,4,0)</f>
        <v>19.228400000000001</v>
      </c>
      <c r="D11" s="65">
        <f>VLOOKUP($A11,'Return Data'!$B$7:$R$2843,9,0)</f>
        <v>4.0430000000000001</v>
      </c>
      <c r="E11" s="66">
        <f t="shared" si="0"/>
        <v>17</v>
      </c>
      <c r="F11" s="65">
        <f>VLOOKUP($A11,'Return Data'!$B$7:$R$2843,10,0)</f>
        <v>9.4970999999999997</v>
      </c>
      <c r="G11" s="66">
        <f t="shared" si="1"/>
        <v>2</v>
      </c>
      <c r="H11" s="65">
        <f>VLOOKUP($A11,'Return Data'!$B$7:$R$2843,11,0)</f>
        <v>3.1960999999999999</v>
      </c>
      <c r="I11" s="66">
        <f t="shared" si="2"/>
        <v>16</v>
      </c>
      <c r="J11" s="65">
        <f>VLOOKUP($A11,'Return Data'!$B$7:$R$2843,12,0)</f>
        <v>4.8186</v>
      </c>
      <c r="K11" s="66">
        <f t="shared" si="3"/>
        <v>10</v>
      </c>
      <c r="L11" s="65">
        <f>VLOOKUP($A11,'Return Data'!$B$7:$R$2843,13,0)</f>
        <v>7.6601999999999997</v>
      </c>
      <c r="M11" s="66">
        <f t="shared" si="4"/>
        <v>9</v>
      </c>
      <c r="N11" s="65">
        <f>VLOOKUP($A11,'Return Data'!$B$7:$R$2843,17,0)</f>
        <v>11.5722</v>
      </c>
      <c r="O11" s="66">
        <f t="shared" si="5"/>
        <v>1</v>
      </c>
      <c r="P11" s="65">
        <f>VLOOKUP($A11,'Return Data'!$B$7:$R$2843,14,0)</f>
        <v>10.3079</v>
      </c>
      <c r="Q11" s="66">
        <f t="shared" si="6"/>
        <v>1</v>
      </c>
      <c r="R11" s="65">
        <f>VLOOKUP($A11,'Return Data'!$B$7:$R$2843,16,0)</f>
        <v>8.9098000000000006</v>
      </c>
      <c r="S11" s="67">
        <f t="shared" si="7"/>
        <v>3</v>
      </c>
    </row>
    <row r="12" spans="1:19" x14ac:dyDescent="0.3">
      <c r="A12" s="82" t="s">
        <v>573</v>
      </c>
      <c r="B12" s="64">
        <f>VLOOKUP($A12,'Return Data'!$B$7:$R$2843,3,0)</f>
        <v>44326</v>
      </c>
      <c r="C12" s="65">
        <f>VLOOKUP($A12,'Return Data'!$B$7:$R$2843,4,0)</f>
        <v>17.664200000000001</v>
      </c>
      <c r="D12" s="65">
        <f>VLOOKUP($A12,'Return Data'!$B$7:$R$2843,9,0)</f>
        <v>8.3439999999999994</v>
      </c>
      <c r="E12" s="66">
        <f t="shared" si="0"/>
        <v>3</v>
      </c>
      <c r="F12" s="65">
        <f>VLOOKUP($A12,'Return Data'!$B$7:$R$2843,10,0)</f>
        <v>7.4196999999999997</v>
      </c>
      <c r="G12" s="66">
        <f t="shared" si="1"/>
        <v>7</v>
      </c>
      <c r="H12" s="65">
        <f>VLOOKUP($A12,'Return Data'!$B$7:$R$2843,11,0)</f>
        <v>4.0372000000000003</v>
      </c>
      <c r="I12" s="66">
        <f t="shared" si="2"/>
        <v>4</v>
      </c>
      <c r="J12" s="65">
        <f>VLOOKUP($A12,'Return Data'!$B$7:$R$2843,12,0)</f>
        <v>4.7107999999999999</v>
      </c>
      <c r="K12" s="66">
        <f t="shared" si="3"/>
        <v>14</v>
      </c>
      <c r="L12" s="65">
        <f>VLOOKUP($A12,'Return Data'!$B$7:$R$2843,13,0)</f>
        <v>6.4901</v>
      </c>
      <c r="M12" s="66">
        <f t="shared" si="4"/>
        <v>16</v>
      </c>
      <c r="N12" s="65">
        <f>VLOOKUP($A12,'Return Data'!$B$7:$R$2843,17,0)</f>
        <v>8.9454999999999991</v>
      </c>
      <c r="O12" s="66">
        <f t="shared" si="5"/>
        <v>11</v>
      </c>
      <c r="P12" s="65">
        <f>VLOOKUP($A12,'Return Data'!$B$7:$R$2843,14,0)</f>
        <v>9.1361000000000008</v>
      </c>
      <c r="Q12" s="66">
        <f t="shared" si="6"/>
        <v>4</v>
      </c>
      <c r="R12" s="65">
        <f>VLOOKUP($A12,'Return Data'!$B$7:$R$2843,16,0)</f>
        <v>8.4091000000000005</v>
      </c>
      <c r="S12" s="67">
        <f t="shared" si="7"/>
        <v>10</v>
      </c>
    </row>
    <row r="13" spans="1:19" x14ac:dyDescent="0.3">
      <c r="A13" s="82" t="s">
        <v>576</v>
      </c>
      <c r="B13" s="64">
        <f>VLOOKUP($A13,'Return Data'!$B$7:$R$2843,3,0)</f>
        <v>44326</v>
      </c>
      <c r="C13" s="65">
        <f>VLOOKUP($A13,'Return Data'!$B$7:$R$2843,4,0)</f>
        <v>18.0002</v>
      </c>
      <c r="D13" s="65">
        <f>VLOOKUP($A13,'Return Data'!$B$7:$R$2843,9,0)</f>
        <v>6.3132000000000001</v>
      </c>
      <c r="E13" s="66">
        <f t="shared" si="0"/>
        <v>11</v>
      </c>
      <c r="F13" s="65">
        <f>VLOOKUP($A13,'Return Data'!$B$7:$R$2843,10,0)</f>
        <v>6.1772</v>
      </c>
      <c r="G13" s="66">
        <f t="shared" si="1"/>
        <v>14</v>
      </c>
      <c r="H13" s="65">
        <f>VLOOKUP($A13,'Return Data'!$B$7:$R$2843,11,0)</f>
        <v>3.9359000000000002</v>
      </c>
      <c r="I13" s="66">
        <f t="shared" si="2"/>
        <v>6</v>
      </c>
      <c r="J13" s="65">
        <f>VLOOKUP($A13,'Return Data'!$B$7:$R$2843,12,0)</f>
        <v>5.3615000000000004</v>
      </c>
      <c r="K13" s="66">
        <f t="shared" si="3"/>
        <v>3</v>
      </c>
      <c r="L13" s="65">
        <f>VLOOKUP($A13,'Return Data'!$B$7:$R$2843,13,0)</f>
        <v>8.3713999999999995</v>
      </c>
      <c r="M13" s="66">
        <f t="shared" si="4"/>
        <v>3</v>
      </c>
      <c r="N13" s="65">
        <f>VLOOKUP($A13,'Return Data'!$B$7:$R$2843,17,0)</f>
        <v>9.2978000000000005</v>
      </c>
      <c r="O13" s="66">
        <f t="shared" si="5"/>
        <v>9</v>
      </c>
      <c r="P13" s="65">
        <f>VLOOKUP($A13,'Return Data'!$B$7:$R$2843,14,0)</f>
        <v>8.8324999999999996</v>
      </c>
      <c r="Q13" s="66">
        <f t="shared" si="6"/>
        <v>9</v>
      </c>
      <c r="R13" s="65">
        <f>VLOOKUP($A13,'Return Data'!$B$7:$R$2843,16,0)</f>
        <v>8.5949000000000009</v>
      </c>
      <c r="S13" s="67">
        <f t="shared" si="7"/>
        <v>5</v>
      </c>
    </row>
    <row r="14" spans="1:19" x14ac:dyDescent="0.3">
      <c r="A14" s="82" t="s">
        <v>577</v>
      </c>
      <c r="B14" s="64">
        <f>VLOOKUP($A14,'Return Data'!$B$7:$R$2843,3,0)</f>
        <v>44326</v>
      </c>
      <c r="C14" s="65">
        <f>VLOOKUP($A14,'Return Data'!$B$7:$R$2843,4,0)</f>
        <v>25.200600000000001</v>
      </c>
      <c r="D14" s="65">
        <f>VLOOKUP($A14,'Return Data'!$B$7:$R$2843,9,0)</f>
        <v>7.4050000000000002</v>
      </c>
      <c r="E14" s="66">
        <f t="shared" si="0"/>
        <v>6</v>
      </c>
      <c r="F14" s="65">
        <f>VLOOKUP($A14,'Return Data'!$B$7:$R$2843,10,0)</f>
        <v>5.2478999999999996</v>
      </c>
      <c r="G14" s="66">
        <f t="shared" si="1"/>
        <v>17</v>
      </c>
      <c r="H14" s="65">
        <f>VLOOKUP($A14,'Return Data'!$B$7:$R$2843,11,0)</f>
        <v>4.3832000000000004</v>
      </c>
      <c r="I14" s="66">
        <f t="shared" si="2"/>
        <v>2</v>
      </c>
      <c r="J14" s="65">
        <f>VLOOKUP($A14,'Return Data'!$B$7:$R$2843,12,0)</f>
        <v>5.0968</v>
      </c>
      <c r="K14" s="66">
        <f t="shared" si="3"/>
        <v>6</v>
      </c>
      <c r="L14" s="65">
        <f>VLOOKUP($A14,'Return Data'!$B$7:$R$2843,13,0)</f>
        <v>7.6689999999999996</v>
      </c>
      <c r="M14" s="66">
        <f t="shared" si="4"/>
        <v>7</v>
      </c>
      <c r="N14" s="65">
        <f>VLOOKUP($A14,'Return Data'!$B$7:$R$2843,17,0)</f>
        <v>8.8084000000000007</v>
      </c>
      <c r="O14" s="66">
        <f t="shared" si="5"/>
        <v>13</v>
      </c>
      <c r="P14" s="65">
        <f>VLOOKUP($A14,'Return Data'!$B$7:$R$2843,14,0)</f>
        <v>8.2266999999999992</v>
      </c>
      <c r="Q14" s="66">
        <f t="shared" si="6"/>
        <v>13</v>
      </c>
      <c r="R14" s="65">
        <f>VLOOKUP($A14,'Return Data'!$B$7:$R$2843,16,0)</f>
        <v>8.4751999999999992</v>
      </c>
      <c r="S14" s="67">
        <f t="shared" si="7"/>
        <v>7</v>
      </c>
    </row>
    <row r="15" spans="1:19" x14ac:dyDescent="0.3">
      <c r="A15" s="82" t="s">
        <v>580</v>
      </c>
      <c r="B15" s="64">
        <f>VLOOKUP($A15,'Return Data'!$B$7:$R$2843,3,0)</f>
        <v>44326</v>
      </c>
      <c r="C15" s="65">
        <f>VLOOKUP($A15,'Return Data'!$B$7:$R$2843,4,0)</f>
        <v>19.386900000000001</v>
      </c>
      <c r="D15" s="65">
        <f>VLOOKUP($A15,'Return Data'!$B$7:$R$2843,9,0)</f>
        <v>6.4485000000000001</v>
      </c>
      <c r="E15" s="66">
        <f t="shared" si="0"/>
        <v>10</v>
      </c>
      <c r="F15" s="65">
        <f>VLOOKUP($A15,'Return Data'!$B$7:$R$2843,10,0)</f>
        <v>7.3186</v>
      </c>
      <c r="G15" s="66">
        <f t="shared" si="1"/>
        <v>8</v>
      </c>
      <c r="H15" s="65">
        <f>VLOOKUP($A15,'Return Data'!$B$7:$R$2843,11,0)</f>
        <v>3.9895</v>
      </c>
      <c r="I15" s="66">
        <f t="shared" si="2"/>
        <v>5</v>
      </c>
      <c r="J15" s="65">
        <f>VLOOKUP($A15,'Return Data'!$B$7:$R$2843,12,0)</f>
        <v>5.0380000000000003</v>
      </c>
      <c r="K15" s="66">
        <f t="shared" si="3"/>
        <v>7</v>
      </c>
      <c r="L15" s="65">
        <f>VLOOKUP($A15,'Return Data'!$B$7:$R$2843,13,0)</f>
        <v>7.9158999999999997</v>
      </c>
      <c r="M15" s="66">
        <f t="shared" si="4"/>
        <v>5</v>
      </c>
      <c r="N15" s="65">
        <f>VLOOKUP($A15,'Return Data'!$B$7:$R$2843,17,0)</f>
        <v>9.9552999999999994</v>
      </c>
      <c r="O15" s="66">
        <f t="shared" si="5"/>
        <v>2</v>
      </c>
      <c r="P15" s="65">
        <f>VLOOKUP($A15,'Return Data'!$B$7:$R$2843,14,0)</f>
        <v>9.6452000000000009</v>
      </c>
      <c r="Q15" s="66">
        <f t="shared" si="6"/>
        <v>2</v>
      </c>
      <c r="R15" s="65">
        <f>VLOOKUP($A15,'Return Data'!$B$7:$R$2843,16,0)</f>
        <v>8.4286999999999992</v>
      </c>
      <c r="S15" s="67">
        <f t="shared" si="7"/>
        <v>9</v>
      </c>
    </row>
    <row r="16" spans="1:19" x14ac:dyDescent="0.3">
      <c r="A16" s="82" t="s">
        <v>583</v>
      </c>
      <c r="B16" s="64">
        <f>VLOOKUP($A16,'Return Data'!$B$7:$R$2843,3,0)</f>
        <v>44326</v>
      </c>
      <c r="C16" s="65">
        <f>VLOOKUP($A16,'Return Data'!$B$7:$R$2843,4,0)</f>
        <v>1818.6501000000001</v>
      </c>
      <c r="D16" s="65">
        <f>VLOOKUP($A16,'Return Data'!$B$7:$R$2843,9,0)</f>
        <v>3.9260000000000002</v>
      </c>
      <c r="E16" s="66">
        <f t="shared" si="0"/>
        <v>18</v>
      </c>
      <c r="F16" s="65">
        <f>VLOOKUP($A16,'Return Data'!$B$7:$R$2843,10,0)</f>
        <v>8.6918000000000006</v>
      </c>
      <c r="G16" s="66">
        <f t="shared" si="1"/>
        <v>4</v>
      </c>
      <c r="H16" s="65">
        <f>VLOOKUP($A16,'Return Data'!$B$7:$R$2843,11,0)</f>
        <v>2.3283999999999998</v>
      </c>
      <c r="I16" s="66">
        <f t="shared" si="2"/>
        <v>20</v>
      </c>
      <c r="J16" s="65">
        <f>VLOOKUP($A16,'Return Data'!$B$7:$R$2843,12,0)</f>
        <v>3.7976000000000001</v>
      </c>
      <c r="K16" s="66">
        <f t="shared" si="3"/>
        <v>18</v>
      </c>
      <c r="L16" s="65">
        <f>VLOOKUP($A16,'Return Data'!$B$7:$R$2843,13,0)</f>
        <v>6.4016999999999999</v>
      </c>
      <c r="M16" s="66">
        <f t="shared" si="4"/>
        <v>17</v>
      </c>
      <c r="N16" s="65">
        <f>VLOOKUP($A16,'Return Data'!$B$7:$R$2843,17,0)</f>
        <v>8.2845999999999993</v>
      </c>
      <c r="O16" s="66">
        <f t="shared" si="5"/>
        <v>14</v>
      </c>
      <c r="P16" s="65">
        <f>VLOOKUP($A16,'Return Data'!$B$7:$R$2843,14,0)</f>
        <v>8.1067</v>
      </c>
      <c r="Q16" s="66">
        <f t="shared" si="6"/>
        <v>15</v>
      </c>
      <c r="R16" s="65">
        <f>VLOOKUP($A16,'Return Data'!$B$7:$R$2843,16,0)</f>
        <v>7.4097999999999997</v>
      </c>
      <c r="S16" s="67">
        <f t="shared" si="7"/>
        <v>18</v>
      </c>
    </row>
    <row r="17" spans="1:19" x14ac:dyDescent="0.3">
      <c r="A17" s="82" t="s">
        <v>585</v>
      </c>
      <c r="B17" s="64">
        <f>VLOOKUP($A17,'Return Data'!$B$7:$R$2843,3,0)</f>
        <v>44326</v>
      </c>
      <c r="C17" s="65">
        <f>VLOOKUP($A17,'Return Data'!$B$7:$R$2843,4,0)</f>
        <v>50.713700000000003</v>
      </c>
      <c r="D17" s="65">
        <f>VLOOKUP($A17,'Return Data'!$B$7:$R$2843,9,0)</f>
        <v>5.8658000000000001</v>
      </c>
      <c r="E17" s="66">
        <f t="shared" si="0"/>
        <v>14</v>
      </c>
      <c r="F17" s="65">
        <f>VLOOKUP($A17,'Return Data'!$B$7:$R$2843,10,0)</f>
        <v>5.2930999999999999</v>
      </c>
      <c r="G17" s="66">
        <f t="shared" si="1"/>
        <v>16</v>
      </c>
      <c r="H17" s="65">
        <f>VLOOKUP($A17,'Return Data'!$B$7:$R$2843,11,0)</f>
        <v>3.2242999999999999</v>
      </c>
      <c r="I17" s="66">
        <f t="shared" si="2"/>
        <v>15</v>
      </c>
      <c r="J17" s="65">
        <f>VLOOKUP($A17,'Return Data'!$B$7:$R$2843,12,0)</f>
        <v>4.5574000000000003</v>
      </c>
      <c r="K17" s="66">
        <f t="shared" si="3"/>
        <v>15</v>
      </c>
      <c r="L17" s="65">
        <f>VLOOKUP($A17,'Return Data'!$B$7:$R$2843,13,0)</f>
        <v>7.4634999999999998</v>
      </c>
      <c r="M17" s="66">
        <f t="shared" si="4"/>
        <v>11</v>
      </c>
      <c r="N17" s="65">
        <f>VLOOKUP($A17,'Return Data'!$B$7:$R$2843,17,0)</f>
        <v>9.4136000000000006</v>
      </c>
      <c r="O17" s="66">
        <f t="shared" si="5"/>
        <v>7</v>
      </c>
      <c r="P17" s="65">
        <f>VLOOKUP($A17,'Return Data'!$B$7:$R$2843,14,0)</f>
        <v>9.0306999999999995</v>
      </c>
      <c r="Q17" s="66">
        <f t="shared" si="6"/>
        <v>5</v>
      </c>
      <c r="R17" s="65">
        <f>VLOOKUP($A17,'Return Data'!$B$7:$R$2843,16,0)</f>
        <v>7.5250000000000004</v>
      </c>
      <c r="S17" s="67">
        <f t="shared" si="7"/>
        <v>17</v>
      </c>
    </row>
    <row r="18" spans="1:19" x14ac:dyDescent="0.3">
      <c r="A18" s="82" t="s">
        <v>588</v>
      </c>
      <c r="B18" s="64">
        <f>VLOOKUP($A18,'Return Data'!$B$7:$R$2843,3,0)</f>
        <v>44326</v>
      </c>
      <c r="C18" s="65">
        <f>VLOOKUP($A18,'Return Data'!$B$7:$R$2843,4,0)</f>
        <v>19.582899999999999</v>
      </c>
      <c r="D18" s="65">
        <f>VLOOKUP($A18,'Return Data'!$B$7:$R$2843,9,0)</f>
        <v>7.9599000000000002</v>
      </c>
      <c r="E18" s="66">
        <f t="shared" si="0"/>
        <v>5</v>
      </c>
      <c r="F18" s="65">
        <f>VLOOKUP($A18,'Return Data'!$B$7:$R$2843,10,0)</f>
        <v>7.2419000000000002</v>
      </c>
      <c r="G18" s="66">
        <f t="shared" si="1"/>
        <v>10</v>
      </c>
      <c r="H18" s="65">
        <f>VLOOKUP($A18,'Return Data'!$B$7:$R$2843,11,0)</f>
        <v>3.8012000000000001</v>
      </c>
      <c r="I18" s="66">
        <f t="shared" si="2"/>
        <v>10</v>
      </c>
      <c r="J18" s="65">
        <f>VLOOKUP($A18,'Return Data'!$B$7:$R$2843,12,0)</f>
        <v>4.8177000000000003</v>
      </c>
      <c r="K18" s="66">
        <f t="shared" si="3"/>
        <v>11</v>
      </c>
      <c r="L18" s="65">
        <f>VLOOKUP($A18,'Return Data'!$B$7:$R$2843,13,0)</f>
        <v>7.5839999999999996</v>
      </c>
      <c r="M18" s="66">
        <f t="shared" si="4"/>
        <v>10</v>
      </c>
      <c r="N18" s="65">
        <f>VLOOKUP($A18,'Return Data'!$B$7:$R$2843,17,0)</f>
        <v>9.5153999999999996</v>
      </c>
      <c r="O18" s="66">
        <f t="shared" si="5"/>
        <v>4</v>
      </c>
      <c r="P18" s="65">
        <f>VLOOKUP($A18,'Return Data'!$B$7:$R$2843,14,0)</f>
        <v>8.4578000000000007</v>
      </c>
      <c r="Q18" s="66">
        <f t="shared" si="6"/>
        <v>12</v>
      </c>
      <c r="R18" s="65">
        <f>VLOOKUP($A18,'Return Data'!$B$7:$R$2843,16,0)</f>
        <v>5.0480999999999998</v>
      </c>
      <c r="S18" s="67">
        <f t="shared" si="7"/>
        <v>20</v>
      </c>
    </row>
    <row r="19" spans="1:19" x14ac:dyDescent="0.3">
      <c r="A19" s="82" t="s">
        <v>589</v>
      </c>
      <c r="B19" s="64">
        <f>VLOOKUP($A19,'Return Data'!$B$7:$R$2843,3,0)</f>
        <v>44326</v>
      </c>
      <c r="C19" s="65">
        <f>VLOOKUP($A19,'Return Data'!$B$7:$R$2843,4,0)</f>
        <v>27.598099999999999</v>
      </c>
      <c r="D19" s="65">
        <f>VLOOKUP($A19,'Return Data'!$B$7:$R$2843,9,0)</f>
        <v>6.0678999999999998</v>
      </c>
      <c r="E19" s="66">
        <f t="shared" si="0"/>
        <v>13</v>
      </c>
      <c r="F19" s="65">
        <f>VLOOKUP($A19,'Return Data'!$B$7:$R$2843,10,0)</f>
        <v>5.6981999999999999</v>
      </c>
      <c r="G19" s="66">
        <f t="shared" si="1"/>
        <v>15</v>
      </c>
      <c r="H19" s="65">
        <f>VLOOKUP($A19,'Return Data'!$B$7:$R$2843,11,0)</f>
        <v>2.8130999999999999</v>
      </c>
      <c r="I19" s="66">
        <f t="shared" si="2"/>
        <v>17</v>
      </c>
      <c r="J19" s="65">
        <f>VLOOKUP($A19,'Return Data'!$B$7:$R$2843,12,0)</f>
        <v>3.6964999999999999</v>
      </c>
      <c r="K19" s="66">
        <f t="shared" si="3"/>
        <v>20</v>
      </c>
      <c r="L19" s="65">
        <f>VLOOKUP($A19,'Return Data'!$B$7:$R$2843,13,0)</f>
        <v>5.9169</v>
      </c>
      <c r="M19" s="66">
        <f t="shared" si="4"/>
        <v>20</v>
      </c>
      <c r="N19" s="65">
        <f>VLOOKUP($A19,'Return Data'!$B$7:$R$2843,17,0)</f>
        <v>7.9739000000000004</v>
      </c>
      <c r="O19" s="66">
        <f t="shared" si="5"/>
        <v>15</v>
      </c>
      <c r="P19" s="65">
        <f>VLOOKUP($A19,'Return Data'!$B$7:$R$2843,14,0)</f>
        <v>8.1275999999999993</v>
      </c>
      <c r="Q19" s="66">
        <f t="shared" si="6"/>
        <v>14</v>
      </c>
      <c r="R19" s="65">
        <f>VLOOKUP($A19,'Return Data'!$B$7:$R$2843,16,0)</f>
        <v>7.5449999999999999</v>
      </c>
      <c r="S19" s="67">
        <f t="shared" si="7"/>
        <v>16</v>
      </c>
    </row>
    <row r="20" spans="1:19" x14ac:dyDescent="0.3">
      <c r="A20" s="82" t="s">
        <v>591</v>
      </c>
      <c r="B20" s="64">
        <f>VLOOKUP($A20,'Return Data'!$B$7:$R$2843,3,0)</f>
        <v>44326</v>
      </c>
      <c r="C20" s="65">
        <f>VLOOKUP($A20,'Return Data'!$B$7:$R$2843,4,0)</f>
        <v>16.258500000000002</v>
      </c>
      <c r="D20" s="65">
        <f>VLOOKUP($A20,'Return Data'!$B$7:$R$2843,9,0)</f>
        <v>5.6759000000000004</v>
      </c>
      <c r="E20" s="66">
        <f t="shared" si="0"/>
        <v>15</v>
      </c>
      <c r="F20" s="65">
        <f>VLOOKUP($A20,'Return Data'!$B$7:$R$2843,10,0)</f>
        <v>7.6154000000000002</v>
      </c>
      <c r="G20" s="66">
        <f t="shared" si="1"/>
        <v>5</v>
      </c>
      <c r="H20" s="65">
        <f>VLOOKUP($A20,'Return Data'!$B$7:$R$2843,11,0)</f>
        <v>3.9197000000000002</v>
      </c>
      <c r="I20" s="66">
        <f t="shared" si="2"/>
        <v>7</v>
      </c>
      <c r="J20" s="65">
        <f>VLOOKUP($A20,'Return Data'!$B$7:$R$2843,12,0)</f>
        <v>5.1470000000000002</v>
      </c>
      <c r="K20" s="66">
        <f t="shared" si="3"/>
        <v>4</v>
      </c>
      <c r="L20" s="65">
        <f>VLOOKUP($A20,'Return Data'!$B$7:$R$2843,13,0)</f>
        <v>7.6608999999999998</v>
      </c>
      <c r="M20" s="66">
        <f t="shared" si="4"/>
        <v>8</v>
      </c>
      <c r="N20" s="65">
        <f>VLOOKUP($A20,'Return Data'!$B$7:$R$2843,17,0)</f>
        <v>9.8280999999999992</v>
      </c>
      <c r="O20" s="66">
        <f t="shared" si="5"/>
        <v>3</v>
      </c>
      <c r="P20" s="65">
        <f>VLOOKUP($A20,'Return Data'!$B$7:$R$2843,14,0)</f>
        <v>9.1952999999999996</v>
      </c>
      <c r="Q20" s="66">
        <f t="shared" si="6"/>
        <v>3</v>
      </c>
      <c r="R20" s="65">
        <f>VLOOKUP($A20,'Return Data'!$B$7:$R$2843,16,0)</f>
        <v>8.4497</v>
      </c>
      <c r="S20" s="67">
        <f t="shared" si="7"/>
        <v>8</v>
      </c>
    </row>
    <row r="21" spans="1:19" x14ac:dyDescent="0.3">
      <c r="A21" s="82" t="s">
        <v>593</v>
      </c>
      <c r="B21" s="64">
        <f>VLOOKUP($A21,'Return Data'!$B$7:$R$2843,3,0)</f>
        <v>44326</v>
      </c>
      <c r="C21" s="65">
        <f>VLOOKUP($A21,'Return Data'!$B$7:$R$2843,4,0)</f>
        <v>19.203099999999999</v>
      </c>
      <c r="D21" s="65">
        <f>VLOOKUP($A21,'Return Data'!$B$7:$R$2843,9,0)</f>
        <v>10.4915</v>
      </c>
      <c r="E21" s="66">
        <f t="shared" si="0"/>
        <v>1</v>
      </c>
      <c r="F21" s="65">
        <f>VLOOKUP($A21,'Return Data'!$B$7:$R$2843,10,0)</f>
        <v>7.3057999999999996</v>
      </c>
      <c r="G21" s="66">
        <f t="shared" si="1"/>
        <v>9</v>
      </c>
      <c r="H21" s="65">
        <f>VLOOKUP($A21,'Return Data'!$B$7:$R$2843,11,0)</f>
        <v>3.9182000000000001</v>
      </c>
      <c r="I21" s="66">
        <f t="shared" si="2"/>
        <v>8</v>
      </c>
      <c r="J21" s="65">
        <f>VLOOKUP($A21,'Return Data'!$B$7:$R$2843,12,0)</f>
        <v>5.1158000000000001</v>
      </c>
      <c r="K21" s="66">
        <f t="shared" si="3"/>
        <v>5</v>
      </c>
      <c r="L21" s="65">
        <f>VLOOKUP($A21,'Return Data'!$B$7:$R$2843,13,0)</f>
        <v>7.1841999999999997</v>
      </c>
      <c r="M21" s="66">
        <f t="shared" si="4"/>
        <v>13</v>
      </c>
      <c r="N21" s="65">
        <f>VLOOKUP($A21,'Return Data'!$B$7:$R$2843,17,0)</f>
        <v>9.3702000000000005</v>
      </c>
      <c r="O21" s="66">
        <f t="shared" si="5"/>
        <v>8</v>
      </c>
      <c r="P21" s="65">
        <f>VLOOKUP($A21,'Return Data'!$B$7:$R$2843,14,0)</f>
        <v>8.6968999999999994</v>
      </c>
      <c r="Q21" s="66">
        <f t="shared" si="6"/>
        <v>10</v>
      </c>
      <c r="R21" s="65">
        <f>VLOOKUP($A21,'Return Data'!$B$7:$R$2843,16,0)</f>
        <v>8.3054000000000006</v>
      </c>
      <c r="S21" s="67">
        <f t="shared" si="7"/>
        <v>12</v>
      </c>
    </row>
    <row r="22" spans="1:19" x14ac:dyDescent="0.3">
      <c r="A22" s="82" t="s">
        <v>596</v>
      </c>
      <c r="B22" s="64">
        <f>VLOOKUP($A22,'Return Data'!$B$7:$R$2843,3,0)</f>
        <v>44326</v>
      </c>
      <c r="C22" s="65">
        <f>VLOOKUP($A22,'Return Data'!$B$7:$R$2843,4,0)</f>
        <v>2470.8058999999998</v>
      </c>
      <c r="D22" s="65">
        <f>VLOOKUP($A22,'Return Data'!$B$7:$R$2843,9,0)</f>
        <v>6.5282</v>
      </c>
      <c r="E22" s="66">
        <f t="shared" si="0"/>
        <v>9</v>
      </c>
      <c r="F22" s="65">
        <f>VLOOKUP($A22,'Return Data'!$B$7:$R$2843,10,0)</f>
        <v>4.7838000000000003</v>
      </c>
      <c r="G22" s="66">
        <f t="shared" si="1"/>
        <v>19</v>
      </c>
      <c r="H22" s="65">
        <f>VLOOKUP($A22,'Return Data'!$B$7:$R$2843,11,0)</f>
        <v>2.7656000000000001</v>
      </c>
      <c r="I22" s="66">
        <f t="shared" si="2"/>
        <v>18</v>
      </c>
      <c r="J22" s="65">
        <f>VLOOKUP($A22,'Return Data'!$B$7:$R$2843,12,0)</f>
        <v>4.0419</v>
      </c>
      <c r="K22" s="66">
        <f t="shared" si="3"/>
        <v>16</v>
      </c>
      <c r="L22" s="65">
        <f>VLOOKUP($A22,'Return Data'!$B$7:$R$2843,13,0)</f>
        <v>6.8375000000000004</v>
      </c>
      <c r="M22" s="66">
        <f t="shared" si="4"/>
        <v>15</v>
      </c>
      <c r="N22" s="65">
        <f>VLOOKUP($A22,'Return Data'!$B$7:$R$2843,17,0)</f>
        <v>8.9001000000000001</v>
      </c>
      <c r="O22" s="66">
        <f t="shared" si="5"/>
        <v>12</v>
      </c>
      <c r="P22" s="65">
        <f>VLOOKUP($A22,'Return Data'!$B$7:$R$2843,14,0)</f>
        <v>8.4943000000000008</v>
      </c>
      <c r="Q22" s="66">
        <f t="shared" si="6"/>
        <v>11</v>
      </c>
      <c r="R22" s="65">
        <f>VLOOKUP($A22,'Return Data'!$B$7:$R$2843,16,0)</f>
        <v>8.1158999999999999</v>
      </c>
      <c r="S22" s="67">
        <f t="shared" si="7"/>
        <v>13</v>
      </c>
    </row>
    <row r="23" spans="1:19" x14ac:dyDescent="0.3">
      <c r="A23" s="82" t="s">
        <v>597</v>
      </c>
      <c r="B23" s="64">
        <f>VLOOKUP($A23,'Return Data'!$B$7:$R$2843,3,0)</f>
        <v>44326</v>
      </c>
      <c r="C23" s="65">
        <f>VLOOKUP($A23,'Return Data'!$B$7:$R$2843,4,0)</f>
        <v>34.033499999999997</v>
      </c>
      <c r="D23" s="65">
        <f>VLOOKUP($A23,'Return Data'!$B$7:$R$2843,9,0)</f>
        <v>3.7517</v>
      </c>
      <c r="E23" s="66">
        <f t="shared" si="0"/>
        <v>19</v>
      </c>
      <c r="F23" s="65">
        <f>VLOOKUP($A23,'Return Data'!$B$7:$R$2843,10,0)</f>
        <v>3.8325</v>
      </c>
      <c r="G23" s="66">
        <f t="shared" si="1"/>
        <v>20</v>
      </c>
      <c r="H23" s="65">
        <f>VLOOKUP($A23,'Return Data'!$B$7:$R$2843,11,0)</f>
        <v>3.2524999999999999</v>
      </c>
      <c r="I23" s="66">
        <f t="shared" si="2"/>
        <v>14</v>
      </c>
      <c r="J23" s="65">
        <f>VLOOKUP($A23,'Return Data'!$B$7:$R$2843,12,0)</f>
        <v>3.8995000000000002</v>
      </c>
      <c r="K23" s="66">
        <f t="shared" si="3"/>
        <v>17</v>
      </c>
      <c r="L23" s="65">
        <f>VLOOKUP($A23,'Return Data'!$B$7:$R$2843,13,0)</f>
        <v>5.9291</v>
      </c>
      <c r="M23" s="66">
        <f t="shared" si="4"/>
        <v>19</v>
      </c>
      <c r="N23" s="65">
        <f>VLOOKUP($A23,'Return Data'!$B$7:$R$2843,17,0)</f>
        <v>7.7445000000000004</v>
      </c>
      <c r="O23" s="66">
        <f t="shared" si="5"/>
        <v>16</v>
      </c>
      <c r="P23" s="65">
        <f>VLOOKUP($A23,'Return Data'!$B$7:$R$2843,14,0)</f>
        <v>7.9126000000000003</v>
      </c>
      <c r="Q23" s="66">
        <f t="shared" si="6"/>
        <v>16</v>
      </c>
      <c r="R23" s="65">
        <f>VLOOKUP($A23,'Return Data'!$B$7:$R$2843,16,0)</f>
        <v>7.7687999999999997</v>
      </c>
      <c r="S23" s="67">
        <f t="shared" si="7"/>
        <v>15</v>
      </c>
    </row>
    <row r="24" spans="1:19" x14ac:dyDescent="0.3">
      <c r="A24" s="82" t="s">
        <v>600</v>
      </c>
      <c r="B24" s="64">
        <f>VLOOKUP($A24,'Return Data'!$B$7:$R$2843,3,0)</f>
        <v>44326</v>
      </c>
      <c r="C24" s="65">
        <f>VLOOKUP($A24,'Return Data'!$B$7:$R$2843,4,0)</f>
        <v>11.312099999999999</v>
      </c>
      <c r="D24" s="65">
        <f>VLOOKUP($A24,'Return Data'!$B$7:$R$2843,9,0)</f>
        <v>8.6818000000000008</v>
      </c>
      <c r="E24" s="66">
        <f t="shared" si="0"/>
        <v>2</v>
      </c>
      <c r="F24" s="65">
        <f>VLOOKUP($A24,'Return Data'!$B$7:$R$2843,10,0)</f>
        <v>6.3357999999999999</v>
      </c>
      <c r="G24" s="66">
        <f t="shared" si="1"/>
        <v>12</v>
      </c>
      <c r="H24" s="65">
        <f>VLOOKUP($A24,'Return Data'!$B$7:$R$2843,11,0)</f>
        <v>3.3988</v>
      </c>
      <c r="I24" s="66">
        <f t="shared" si="2"/>
        <v>13</v>
      </c>
      <c r="J24" s="65">
        <f>VLOOKUP($A24,'Return Data'!$B$7:$R$2843,12,0)</f>
        <v>4.7297000000000002</v>
      </c>
      <c r="K24" s="66">
        <f t="shared" si="3"/>
        <v>13</v>
      </c>
      <c r="L24" s="65">
        <f>VLOOKUP($A24,'Return Data'!$B$7:$R$2843,13,0)</f>
        <v>8.3058999999999994</v>
      </c>
      <c r="M24" s="66">
        <f t="shared" si="4"/>
        <v>4</v>
      </c>
      <c r="N24" s="65"/>
      <c r="O24" s="66"/>
      <c r="P24" s="65"/>
      <c r="Q24" s="66"/>
      <c r="R24" s="65">
        <f>VLOOKUP($A24,'Return Data'!$B$7:$R$2843,16,0)</f>
        <v>8.0966000000000005</v>
      </c>
      <c r="S24" s="67">
        <f t="shared" si="7"/>
        <v>14</v>
      </c>
    </row>
    <row r="25" spans="1:19" x14ac:dyDescent="0.3">
      <c r="A25" s="82" t="s">
        <v>602</v>
      </c>
      <c r="B25" s="64">
        <f>VLOOKUP($A25,'Return Data'!$B$7:$R$2843,3,0)</f>
        <v>44326</v>
      </c>
      <c r="C25" s="65">
        <f>VLOOKUP($A25,'Return Data'!$B$7:$R$2843,4,0)</f>
        <v>16.241399999999999</v>
      </c>
      <c r="D25" s="65">
        <f>VLOOKUP($A25,'Return Data'!$B$7:$R$2843,9,0)</f>
        <v>5.6086999999999998</v>
      </c>
      <c r="E25" s="66">
        <f t="shared" si="0"/>
        <v>16</v>
      </c>
      <c r="F25" s="65">
        <f>VLOOKUP($A25,'Return Data'!$B$7:$R$2843,10,0)</f>
        <v>5.1184000000000003</v>
      </c>
      <c r="G25" s="66">
        <f t="shared" si="1"/>
        <v>18</v>
      </c>
      <c r="H25" s="65">
        <f>VLOOKUP($A25,'Return Data'!$B$7:$R$2843,11,0)</f>
        <v>2.7538</v>
      </c>
      <c r="I25" s="66">
        <f t="shared" si="2"/>
        <v>19</v>
      </c>
      <c r="J25" s="65">
        <f>VLOOKUP($A25,'Return Data'!$B$7:$R$2843,12,0)</f>
        <v>3.7046999999999999</v>
      </c>
      <c r="K25" s="66">
        <f t="shared" si="3"/>
        <v>19</v>
      </c>
      <c r="L25" s="65">
        <f>VLOOKUP($A25,'Return Data'!$B$7:$R$2843,13,0)</f>
        <v>5.9465000000000003</v>
      </c>
      <c r="M25" s="66">
        <f t="shared" si="4"/>
        <v>18</v>
      </c>
      <c r="N25" s="65">
        <f>VLOOKUP($A25,'Return Data'!$B$7:$R$2843,17,0)</f>
        <v>7.5122999999999998</v>
      </c>
      <c r="O25" s="66">
        <f>RANK(N25,N$8:N$27,0)</f>
        <v>17</v>
      </c>
      <c r="P25" s="65">
        <f>VLOOKUP($A25,'Return Data'!$B$7:$R$2843,14,0)</f>
        <v>4.4768999999999997</v>
      </c>
      <c r="Q25" s="66">
        <f>RANK(P25,P$8:P$27,0)</f>
        <v>17</v>
      </c>
      <c r="R25" s="65">
        <f>VLOOKUP($A25,'Return Data'!$B$7:$R$2843,16,0)</f>
        <v>6.9</v>
      </c>
      <c r="S25" s="67">
        <f t="shared" si="7"/>
        <v>19</v>
      </c>
    </row>
    <row r="26" spans="1:19" x14ac:dyDescent="0.3">
      <c r="A26" s="82" t="s">
        <v>714</v>
      </c>
      <c r="B26" s="64">
        <f>VLOOKUP($A26,'Return Data'!$B$7:$R$2843,3,0)</f>
        <v>44326</v>
      </c>
      <c r="C26" s="65">
        <f>VLOOKUP($A26,'Return Data'!$B$7:$R$2843,4,0)</f>
        <v>1127.7362000000001</v>
      </c>
      <c r="D26" s="65">
        <f>VLOOKUP($A26,'Return Data'!$B$7:$R$2843,9,0)</f>
        <v>8.2356999999999996</v>
      </c>
      <c r="E26" s="66">
        <f t="shared" si="0"/>
        <v>4</v>
      </c>
      <c r="F26" s="65">
        <f>VLOOKUP($A26,'Return Data'!$B$7:$R$2843,10,0)</f>
        <v>9.1455000000000002</v>
      </c>
      <c r="G26" s="66">
        <f t="shared" si="1"/>
        <v>3</v>
      </c>
      <c r="H26" s="65">
        <f>VLOOKUP($A26,'Return Data'!$B$7:$R$2843,11,0)</f>
        <v>5.0495999999999999</v>
      </c>
      <c r="I26" s="66">
        <f t="shared" si="2"/>
        <v>1</v>
      </c>
      <c r="J26" s="65">
        <f>VLOOKUP($A26,'Return Data'!$B$7:$R$2843,12,0)</f>
        <v>6.0759999999999996</v>
      </c>
      <c r="K26" s="66">
        <f t="shared" si="3"/>
        <v>1</v>
      </c>
      <c r="L26" s="65">
        <f>VLOOKUP($A26,'Return Data'!$B$7:$R$2843,13,0)</f>
        <v>8.7829999999999995</v>
      </c>
      <c r="M26" s="66">
        <f t="shared" ref="M26:M27" si="8">RANK(L26,L$8:L$27,0)</f>
        <v>1</v>
      </c>
      <c r="N26" s="65"/>
      <c r="O26" s="66"/>
      <c r="P26" s="65"/>
      <c r="Q26" s="66"/>
      <c r="R26" s="65">
        <f>VLOOKUP($A26,'Return Data'!$B$7:$R$2843,16,0)</f>
        <v>9.1792999999999996</v>
      </c>
      <c r="S26" s="67">
        <f t="shared" si="7"/>
        <v>2</v>
      </c>
    </row>
    <row r="27" spans="1:19" x14ac:dyDescent="0.3">
      <c r="A27" s="82" t="s">
        <v>715</v>
      </c>
      <c r="B27" s="64">
        <f>VLOOKUP($A27,'Return Data'!$B$7:$R$2843,3,0)</f>
        <v>44326</v>
      </c>
      <c r="C27" s="65">
        <f>VLOOKUP($A27,'Return Data'!$B$7:$R$2843,4,0)</f>
        <v>1146.8275000000001</v>
      </c>
      <c r="D27" s="65">
        <f>VLOOKUP($A27,'Return Data'!$B$7:$R$2843,9,0)</f>
        <v>2.5569999999999999</v>
      </c>
      <c r="E27" s="66">
        <f t="shared" si="0"/>
        <v>20</v>
      </c>
      <c r="F27" s="65">
        <f>VLOOKUP($A27,'Return Data'!$B$7:$R$2843,10,0)</f>
        <v>11.5457</v>
      </c>
      <c r="G27" s="66">
        <f t="shared" si="1"/>
        <v>1</v>
      </c>
      <c r="H27" s="65">
        <f>VLOOKUP($A27,'Return Data'!$B$7:$R$2843,11,0)</f>
        <v>4.0552000000000001</v>
      </c>
      <c r="I27" s="66">
        <f t="shared" si="2"/>
        <v>3</v>
      </c>
      <c r="J27" s="65">
        <f>VLOOKUP($A27,'Return Data'!$B$7:$R$2843,12,0)</f>
        <v>5.5382999999999996</v>
      </c>
      <c r="K27" s="66">
        <f t="shared" si="3"/>
        <v>2</v>
      </c>
      <c r="L27" s="65">
        <f>VLOOKUP($A27,'Return Data'!$B$7:$R$2843,13,0)</f>
        <v>8.4923000000000002</v>
      </c>
      <c r="M27" s="66">
        <f t="shared" si="8"/>
        <v>2</v>
      </c>
      <c r="N27" s="65"/>
      <c r="O27" s="66"/>
      <c r="P27" s="65"/>
      <c r="Q27" s="66"/>
      <c r="R27" s="65">
        <f>VLOOKUP($A27,'Return Data'!$B$7:$R$2843,16,0)</f>
        <v>10.533300000000001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6.4304849999999991</v>
      </c>
      <c r="E29" s="88"/>
      <c r="F29" s="89">
        <f>AVERAGE(F8:F27)</f>
        <v>6.9445449999999997</v>
      </c>
      <c r="G29" s="88"/>
      <c r="H29" s="89">
        <f>AVERAGE(H8:H27)</f>
        <v>3.601245</v>
      </c>
      <c r="I29" s="88"/>
      <c r="J29" s="89">
        <f>AVERAGE(J8:J27)</f>
        <v>4.7388700000000004</v>
      </c>
      <c r="K29" s="88"/>
      <c r="L29" s="89">
        <f>AVERAGE(L8:L27)</f>
        <v>7.3420849999999991</v>
      </c>
      <c r="M29" s="88"/>
      <c r="N29" s="89">
        <f>AVERAGE(N8:N27)</f>
        <v>9.1178764705882358</v>
      </c>
      <c r="O29" s="88"/>
      <c r="P29" s="89">
        <f>AVERAGE(P8:P27)</f>
        <v>8.5487647058823537</v>
      </c>
      <c r="Q29" s="88"/>
      <c r="R29" s="89">
        <f>AVERAGE(R8:R27)</f>
        <v>8.1631500000000017</v>
      </c>
      <c r="S29" s="90"/>
    </row>
    <row r="30" spans="1:19" x14ac:dyDescent="0.3">
      <c r="A30" s="87" t="s">
        <v>28</v>
      </c>
      <c r="B30" s="88"/>
      <c r="C30" s="88"/>
      <c r="D30" s="89">
        <f>MIN(D8:D27)</f>
        <v>2.5569999999999999</v>
      </c>
      <c r="E30" s="88"/>
      <c r="F30" s="89">
        <f>MIN(F8:F27)</f>
        <v>3.8325</v>
      </c>
      <c r="G30" s="88"/>
      <c r="H30" s="89">
        <f>MIN(H8:H27)</f>
        <v>2.3283999999999998</v>
      </c>
      <c r="I30" s="88"/>
      <c r="J30" s="89">
        <f>MIN(J8:J27)</f>
        <v>3.6964999999999999</v>
      </c>
      <c r="K30" s="88"/>
      <c r="L30" s="89">
        <f>MIN(L8:L27)</f>
        <v>5.9169</v>
      </c>
      <c r="M30" s="88"/>
      <c r="N30" s="89">
        <f>MIN(N8:N27)</f>
        <v>7.5122999999999998</v>
      </c>
      <c r="O30" s="88"/>
      <c r="P30" s="89">
        <f>MIN(P8:P27)</f>
        <v>4.4768999999999997</v>
      </c>
      <c r="Q30" s="88"/>
      <c r="R30" s="89">
        <f>MIN(R8:R27)</f>
        <v>5.0480999999999998</v>
      </c>
      <c r="S30" s="90"/>
    </row>
    <row r="31" spans="1:19" ht="15" thickBot="1" x14ac:dyDescent="0.35">
      <c r="A31" s="91" t="s">
        <v>29</v>
      </c>
      <c r="B31" s="92"/>
      <c r="C31" s="92"/>
      <c r="D31" s="93">
        <f>MAX(D8:D27)</f>
        <v>10.4915</v>
      </c>
      <c r="E31" s="92"/>
      <c r="F31" s="93">
        <f>MAX(F8:F27)</f>
        <v>11.5457</v>
      </c>
      <c r="G31" s="92"/>
      <c r="H31" s="93">
        <f>MAX(H8:H27)</f>
        <v>5.0495999999999999</v>
      </c>
      <c r="I31" s="92"/>
      <c r="J31" s="93">
        <f>MAX(J8:J27)</f>
        <v>6.0759999999999996</v>
      </c>
      <c r="K31" s="92"/>
      <c r="L31" s="93">
        <f>MAX(L8:L27)</f>
        <v>8.7829999999999995</v>
      </c>
      <c r="M31" s="92"/>
      <c r="N31" s="93">
        <f>MAX(N8:N27)</f>
        <v>11.5722</v>
      </c>
      <c r="O31" s="92"/>
      <c r="P31" s="93">
        <f>MAX(P8:P27)</f>
        <v>10.3079</v>
      </c>
      <c r="Q31" s="92"/>
      <c r="R31" s="93">
        <f>MAX(R8:R27)</f>
        <v>10.533300000000001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44326</v>
      </c>
      <c r="C8" s="65">
        <f>VLOOKUP($A8,'Return Data'!$B$7:$R$2843,4,0)</f>
        <v>4377.7550000000001</v>
      </c>
      <c r="D8" s="65">
        <f>VLOOKUP($A8,'Return Data'!$B$7:$R$2843,9,0)</f>
        <v>35.508699999999997</v>
      </c>
      <c r="E8" s="66">
        <f>RANK(D8,D$8:D$18,0)</f>
        <v>5</v>
      </c>
      <c r="F8" s="65">
        <f>VLOOKUP($A8,'Return Data'!$B$7:$R$2843,10,0)</f>
        <v>-0.99439999999999995</v>
      </c>
      <c r="G8" s="66">
        <f>RANK(F8,F$8:F$18,0)</f>
        <v>5</v>
      </c>
      <c r="H8" s="65">
        <f>VLOOKUP($A8,'Return Data'!$B$7:$R$2843,11,0)</f>
        <v>-11.1075</v>
      </c>
      <c r="I8" s="66">
        <f>RANK(H8,H$8:H$18,0)</f>
        <v>4</v>
      </c>
      <c r="J8" s="65">
        <f>VLOOKUP($A8,'Return Data'!$B$7:$R$2843,12,0)</f>
        <v>-18.349499999999999</v>
      </c>
      <c r="K8" s="66">
        <f>RANK(J8,J$8:J$18,0)</f>
        <v>4</v>
      </c>
      <c r="L8" s="65">
        <f>VLOOKUP($A8,'Return Data'!$B$7:$R$2843,13,0)</f>
        <v>2.2063999999999999</v>
      </c>
      <c r="M8" s="66">
        <f>RANK(L8,L$8:L$18,0)</f>
        <v>9</v>
      </c>
      <c r="N8" s="65">
        <f>VLOOKUP($A8,'Return Data'!$B$7:$R$2843,17,0)</f>
        <v>21.802499999999998</v>
      </c>
      <c r="O8" s="66">
        <f>RANK(N8,N$8:N$18,0)</f>
        <v>2</v>
      </c>
      <c r="P8" s="65">
        <f>VLOOKUP($A8,'Return Data'!$B$7:$R$2843,14,0)</f>
        <v>14.2295</v>
      </c>
      <c r="Q8" s="66">
        <f>RANK(P8,P$8:P$18,0)</f>
        <v>3</v>
      </c>
      <c r="R8" s="65">
        <f>VLOOKUP($A8,'Return Data'!$B$7:$R$2843,16,0)</f>
        <v>6.9839000000000002</v>
      </c>
      <c r="S8" s="67">
        <f>RANK(R8,R$8:R$18,0)</f>
        <v>10</v>
      </c>
    </row>
    <row r="9" spans="1:19" x14ac:dyDescent="0.3">
      <c r="A9" s="82" t="s">
        <v>878</v>
      </c>
      <c r="B9" s="64">
        <f>VLOOKUP($A9,'Return Data'!$B$7:$R$2843,3,0)</f>
        <v>44326</v>
      </c>
      <c r="C9" s="65">
        <f>VLOOKUP($A9,'Return Data'!$B$7:$R$2843,4,0)</f>
        <v>41.5152</v>
      </c>
      <c r="D9" s="65">
        <f>VLOOKUP($A9,'Return Data'!$B$7:$R$2843,9,0)</f>
        <v>35.4255</v>
      </c>
      <c r="E9" s="66">
        <f t="shared" ref="E9:E18" si="0">RANK(D9,D$8:D$18,0)</f>
        <v>7</v>
      </c>
      <c r="F9" s="65">
        <f>VLOOKUP($A9,'Return Data'!$B$7:$R$2843,10,0)</f>
        <v>-0.86650000000000005</v>
      </c>
      <c r="G9" s="66">
        <f t="shared" ref="G9:G18" si="1">RANK(F9,F$8:F$18,0)</f>
        <v>4</v>
      </c>
      <c r="H9" s="65">
        <f>VLOOKUP($A9,'Return Data'!$B$7:$R$2843,11,0)</f>
        <v>-10.9413</v>
      </c>
      <c r="I9" s="66">
        <f t="shared" ref="I9:I18" si="2">RANK(H9,H$8:H$18,0)</f>
        <v>1</v>
      </c>
      <c r="J9" s="65">
        <f>VLOOKUP($A9,'Return Data'!$B$7:$R$2843,12,0)</f>
        <v>-17.971699999999998</v>
      </c>
      <c r="K9" s="66">
        <f t="shared" ref="K9:K18" si="3">RANK(J9,J$8:J$18,0)</f>
        <v>1</v>
      </c>
      <c r="L9" s="65">
        <f>VLOOKUP($A9,'Return Data'!$B$7:$R$2843,13,0)</f>
        <v>2.7216999999999998</v>
      </c>
      <c r="M9" s="66">
        <f t="shared" ref="M9:M18" si="4">RANK(L9,L$8:L$18,0)</f>
        <v>1</v>
      </c>
      <c r="N9" s="65">
        <f>VLOOKUP($A9,'Return Data'!$B$7:$R$2843,17,0)</f>
        <v>21.718800000000002</v>
      </c>
      <c r="O9" s="66">
        <f t="shared" ref="O9:O18" si="5">RANK(N9,N$8:N$18,0)</f>
        <v>3</v>
      </c>
      <c r="P9" s="65">
        <f>VLOOKUP($A9,'Return Data'!$B$7:$R$2843,14,0)</f>
        <v>14.2698</v>
      </c>
      <c r="Q9" s="66">
        <f t="shared" ref="Q9:Q18" si="6">RANK(P9,P$8:P$18,0)</f>
        <v>2</v>
      </c>
      <c r="R9" s="65">
        <f>VLOOKUP($A9,'Return Data'!$B$7:$R$2843,16,0)</f>
        <v>7.0641999999999996</v>
      </c>
      <c r="S9" s="67">
        <f t="shared" ref="S9:S18" si="7">RANK(R9,R$8:R$18,0)</f>
        <v>9</v>
      </c>
    </row>
    <row r="10" spans="1:19" x14ac:dyDescent="0.3">
      <c r="A10" s="82" t="s">
        <v>881</v>
      </c>
      <c r="B10" s="64">
        <f>VLOOKUP($A10,'Return Data'!$B$7:$R$2843,3,0)</f>
        <v>44326</v>
      </c>
      <c r="C10" s="65">
        <f>VLOOKUP($A10,'Return Data'!$B$7:$R$2843,4,0)</f>
        <v>42.664999999999999</v>
      </c>
      <c r="D10" s="65">
        <f>VLOOKUP($A10,'Return Data'!$B$7:$R$2843,9,0)</f>
        <v>35.302999999999997</v>
      </c>
      <c r="E10" s="66">
        <f t="shared" si="0"/>
        <v>9</v>
      </c>
      <c r="F10" s="65">
        <f>VLOOKUP($A10,'Return Data'!$B$7:$R$2843,10,0)</f>
        <v>-1.0790999999999999</v>
      </c>
      <c r="G10" s="66">
        <f t="shared" si="1"/>
        <v>8</v>
      </c>
      <c r="H10" s="65">
        <f>VLOOKUP($A10,'Return Data'!$B$7:$R$2843,11,0)</f>
        <v>-11.1683</v>
      </c>
      <c r="I10" s="66">
        <f t="shared" si="2"/>
        <v>8</v>
      </c>
      <c r="J10" s="65">
        <f>VLOOKUP($A10,'Return Data'!$B$7:$R$2843,12,0)</f>
        <v>-18.390899999999998</v>
      </c>
      <c r="K10" s="66">
        <f t="shared" si="3"/>
        <v>7</v>
      </c>
      <c r="L10" s="65">
        <f>VLOOKUP($A10,'Return Data'!$B$7:$R$2843,13,0)</f>
        <v>2.5562999999999998</v>
      </c>
      <c r="M10" s="66">
        <f t="shared" si="4"/>
        <v>6</v>
      </c>
      <c r="N10" s="65">
        <f>VLOOKUP($A10,'Return Data'!$B$7:$R$2843,17,0)</f>
        <v>21.3001</v>
      </c>
      <c r="O10" s="66">
        <f t="shared" si="5"/>
        <v>9</v>
      </c>
      <c r="P10" s="65">
        <f>VLOOKUP($A10,'Return Data'!$B$7:$R$2843,14,0)</f>
        <v>13.8835</v>
      </c>
      <c r="Q10" s="66">
        <f t="shared" si="6"/>
        <v>11</v>
      </c>
      <c r="R10" s="65">
        <f>VLOOKUP($A10,'Return Data'!$B$7:$R$2843,16,0)</f>
        <v>8.3588000000000005</v>
      </c>
      <c r="S10" s="67">
        <f t="shared" si="7"/>
        <v>7</v>
      </c>
    </row>
    <row r="11" spans="1:19" x14ac:dyDescent="0.3">
      <c r="A11" s="82" t="s">
        <v>883</v>
      </c>
      <c r="B11" s="64">
        <f>VLOOKUP($A11,'Return Data'!$B$7:$R$2843,3,0)</f>
        <v>44326</v>
      </c>
      <c r="C11" s="65">
        <f>VLOOKUP($A11,'Return Data'!$B$7:$R$2843,4,0)</f>
        <v>42.568199999999997</v>
      </c>
      <c r="D11" s="65">
        <f>VLOOKUP($A11,'Return Data'!$B$7:$R$2843,9,0)</f>
        <v>35.206699999999998</v>
      </c>
      <c r="E11" s="66">
        <f t="shared" si="0"/>
        <v>11</v>
      </c>
      <c r="F11" s="65">
        <f>VLOOKUP($A11,'Return Data'!$B$7:$R$2843,10,0)</f>
        <v>-1.1537999999999999</v>
      </c>
      <c r="G11" s="66">
        <f t="shared" si="1"/>
        <v>9</v>
      </c>
      <c r="H11" s="65">
        <f>VLOOKUP($A11,'Return Data'!$B$7:$R$2843,11,0)</f>
        <v>-11.219200000000001</v>
      </c>
      <c r="I11" s="66">
        <f t="shared" si="2"/>
        <v>9</v>
      </c>
      <c r="J11" s="65">
        <f>VLOOKUP($A11,'Return Data'!$B$7:$R$2843,12,0)</f>
        <v>-18.413799999999998</v>
      </c>
      <c r="K11" s="66">
        <f t="shared" si="3"/>
        <v>8</v>
      </c>
      <c r="L11" s="65">
        <f>VLOOKUP($A11,'Return Data'!$B$7:$R$2843,13,0)</f>
        <v>2.4167999999999998</v>
      </c>
      <c r="M11" s="66">
        <f t="shared" si="4"/>
        <v>8</v>
      </c>
      <c r="N11" s="65">
        <f>VLOOKUP($A11,'Return Data'!$B$7:$R$2843,17,0)</f>
        <v>21.277999999999999</v>
      </c>
      <c r="O11" s="66">
        <f t="shared" si="5"/>
        <v>10</v>
      </c>
      <c r="P11" s="65">
        <f>VLOOKUP($A11,'Return Data'!$B$7:$R$2843,14,0)</f>
        <v>13.9108</v>
      </c>
      <c r="Q11" s="66">
        <f t="shared" si="6"/>
        <v>9</v>
      </c>
      <c r="R11" s="65">
        <f>VLOOKUP($A11,'Return Data'!$B$7:$R$2843,16,0)</f>
        <v>7.8569000000000004</v>
      </c>
      <c r="S11" s="67">
        <f t="shared" si="7"/>
        <v>8</v>
      </c>
    </row>
    <row r="12" spans="1:19" x14ac:dyDescent="0.3">
      <c r="A12" s="82" t="s">
        <v>885</v>
      </c>
      <c r="B12" s="64">
        <f>VLOOKUP($A12,'Return Data'!$B$7:$R$2843,3,0)</f>
        <v>44326</v>
      </c>
      <c r="C12" s="65">
        <f>VLOOKUP($A12,'Return Data'!$B$7:$R$2843,4,0)</f>
        <v>4418.2929000000004</v>
      </c>
      <c r="D12" s="65">
        <f>VLOOKUP($A12,'Return Data'!$B$7:$R$2843,9,0)</f>
        <v>36.060400000000001</v>
      </c>
      <c r="E12" s="66">
        <f t="shared" si="0"/>
        <v>2</v>
      </c>
      <c r="F12" s="65">
        <f>VLOOKUP($A12,'Return Data'!$B$7:$R$2843,10,0)</f>
        <v>-0.72040000000000004</v>
      </c>
      <c r="G12" s="66">
        <f t="shared" si="1"/>
        <v>2</v>
      </c>
      <c r="H12" s="65">
        <f>VLOOKUP($A12,'Return Data'!$B$7:$R$2843,11,0)</f>
        <v>-10.986499999999999</v>
      </c>
      <c r="I12" s="66">
        <f t="shared" si="2"/>
        <v>2</v>
      </c>
      <c r="J12" s="65">
        <f>VLOOKUP($A12,'Return Data'!$B$7:$R$2843,12,0)</f>
        <v>-18.286000000000001</v>
      </c>
      <c r="K12" s="66">
        <f t="shared" si="3"/>
        <v>2</v>
      </c>
      <c r="L12" s="65">
        <f>VLOOKUP($A12,'Return Data'!$B$7:$R$2843,13,0)</f>
        <v>2.5230000000000001</v>
      </c>
      <c r="M12" s="66">
        <f t="shared" si="4"/>
        <v>7</v>
      </c>
      <c r="N12" s="65">
        <f>VLOOKUP($A12,'Return Data'!$B$7:$R$2843,17,0)</f>
        <v>21.314499999999999</v>
      </c>
      <c r="O12" s="66">
        <f t="shared" si="5"/>
        <v>8</v>
      </c>
      <c r="P12" s="65">
        <f>VLOOKUP($A12,'Return Data'!$B$7:$R$2843,14,0)</f>
        <v>14.1785</v>
      </c>
      <c r="Q12" s="66">
        <f t="shared" si="6"/>
        <v>4</v>
      </c>
      <c r="R12" s="65">
        <f>VLOOKUP($A12,'Return Data'!$B$7:$R$2843,16,0)</f>
        <v>4.5224000000000002</v>
      </c>
      <c r="S12" s="67">
        <f t="shared" si="7"/>
        <v>11</v>
      </c>
    </row>
    <row r="13" spans="1:19" x14ac:dyDescent="0.3">
      <c r="A13" s="82" t="s">
        <v>887</v>
      </c>
      <c r="B13" s="64">
        <f>VLOOKUP($A13,'Return Data'!$B$7:$R$2843,3,0)</f>
        <v>44326</v>
      </c>
      <c r="C13" s="65">
        <f>VLOOKUP($A13,'Return Data'!$B$7:$R$2843,4,0)</f>
        <v>4320.3977999999997</v>
      </c>
      <c r="D13" s="65">
        <f>VLOOKUP($A13,'Return Data'!$B$7:$R$2843,9,0)</f>
        <v>35.779600000000002</v>
      </c>
      <c r="E13" s="66">
        <f t="shared" si="0"/>
        <v>3</v>
      </c>
      <c r="F13" s="65">
        <f>VLOOKUP($A13,'Return Data'!$B$7:$R$2843,10,0)</f>
        <v>-0.84670000000000001</v>
      </c>
      <c r="G13" s="66">
        <f t="shared" si="1"/>
        <v>3</v>
      </c>
      <c r="H13" s="65">
        <f>VLOOKUP($A13,'Return Data'!$B$7:$R$2843,11,0)</f>
        <v>-11.040900000000001</v>
      </c>
      <c r="I13" s="66">
        <f t="shared" si="2"/>
        <v>3</v>
      </c>
      <c r="J13" s="65">
        <f>VLOOKUP($A13,'Return Data'!$B$7:$R$2843,12,0)</f>
        <v>-18.3276</v>
      </c>
      <c r="K13" s="66">
        <f t="shared" si="3"/>
        <v>3</v>
      </c>
      <c r="L13" s="65">
        <f>VLOOKUP($A13,'Return Data'!$B$7:$R$2843,13,0)</f>
        <v>2.6947000000000001</v>
      </c>
      <c r="M13" s="66">
        <f t="shared" si="4"/>
        <v>3</v>
      </c>
      <c r="N13" s="65">
        <f>VLOOKUP($A13,'Return Data'!$B$7:$R$2843,17,0)</f>
        <v>21.848500000000001</v>
      </c>
      <c r="O13" s="66">
        <f t="shared" si="5"/>
        <v>1</v>
      </c>
      <c r="P13" s="65">
        <f>VLOOKUP($A13,'Return Data'!$B$7:$R$2843,14,0)</f>
        <v>14.284599999999999</v>
      </c>
      <c r="Q13" s="66">
        <f t="shared" si="6"/>
        <v>1</v>
      </c>
      <c r="R13" s="65">
        <f>VLOOKUP($A13,'Return Data'!$B$7:$R$2843,16,0)</f>
        <v>8.8059999999999992</v>
      </c>
      <c r="S13" s="67">
        <f t="shared" si="7"/>
        <v>6</v>
      </c>
    </row>
    <row r="14" spans="1:19" x14ac:dyDescent="0.3">
      <c r="A14" s="82" t="s">
        <v>889</v>
      </c>
      <c r="B14" s="64">
        <f>VLOOKUP($A14,'Return Data'!$B$7:$R$2843,3,0)</f>
        <v>44326</v>
      </c>
      <c r="C14" s="65">
        <f>VLOOKUP($A14,'Return Data'!$B$7:$R$2843,4,0)</f>
        <v>416.2294</v>
      </c>
      <c r="D14" s="65">
        <f>VLOOKUP($A14,'Return Data'!$B$7:$R$2843,9,0)</f>
        <v>35.391300000000001</v>
      </c>
      <c r="E14" s="66">
        <f t="shared" si="0"/>
        <v>8</v>
      </c>
      <c r="F14" s="65">
        <f>VLOOKUP($A14,'Return Data'!$B$7:$R$2843,10,0)</f>
        <v>-1.0185999999999999</v>
      </c>
      <c r="G14" s="66">
        <f t="shared" si="1"/>
        <v>7</v>
      </c>
      <c r="H14" s="65">
        <f>VLOOKUP($A14,'Return Data'!$B$7:$R$2843,11,0)</f>
        <v>-11.113899999999999</v>
      </c>
      <c r="I14" s="66">
        <f t="shared" si="2"/>
        <v>5</v>
      </c>
      <c r="J14" s="65">
        <f>VLOOKUP($A14,'Return Data'!$B$7:$R$2843,12,0)</f>
        <v>-18.3565</v>
      </c>
      <c r="K14" s="66">
        <f t="shared" si="3"/>
        <v>5</v>
      </c>
      <c r="L14" s="65">
        <f>VLOOKUP($A14,'Return Data'!$B$7:$R$2843,13,0)</f>
        <v>2.5966999999999998</v>
      </c>
      <c r="M14" s="66">
        <f t="shared" si="4"/>
        <v>5</v>
      </c>
      <c r="N14" s="65">
        <f>VLOOKUP($A14,'Return Data'!$B$7:$R$2843,17,0)</f>
        <v>21.6553</v>
      </c>
      <c r="O14" s="66">
        <f t="shared" si="5"/>
        <v>5</v>
      </c>
      <c r="P14" s="65">
        <f>VLOOKUP($A14,'Return Data'!$B$7:$R$2843,14,0)</f>
        <v>14.1508</v>
      </c>
      <c r="Q14" s="66">
        <f t="shared" si="6"/>
        <v>5</v>
      </c>
      <c r="R14" s="65">
        <f>VLOOKUP($A14,'Return Data'!$B$7:$R$2843,16,0)</f>
        <v>11.921099999999999</v>
      </c>
      <c r="S14" s="67">
        <f t="shared" si="7"/>
        <v>1</v>
      </c>
    </row>
    <row r="15" spans="1:19" x14ac:dyDescent="0.3">
      <c r="A15" s="82" t="s">
        <v>891</v>
      </c>
      <c r="B15" s="64">
        <f>VLOOKUP($A15,'Return Data'!$B$7:$R$2843,3,0)</f>
        <v>44326</v>
      </c>
      <c r="C15" s="65">
        <f>VLOOKUP($A15,'Return Data'!$B$7:$R$2843,4,0)</f>
        <v>41.738900000000001</v>
      </c>
      <c r="D15" s="65">
        <f>VLOOKUP($A15,'Return Data'!$B$7:$R$2843,9,0)</f>
        <v>38.256599999999999</v>
      </c>
      <c r="E15" s="66">
        <f t="shared" si="0"/>
        <v>1</v>
      </c>
      <c r="F15" s="65">
        <f>VLOOKUP($A15,'Return Data'!$B$7:$R$2843,10,0)</f>
        <v>-0.36420000000000002</v>
      </c>
      <c r="G15" s="66">
        <f t="shared" si="1"/>
        <v>1</v>
      </c>
      <c r="H15" s="65">
        <f>VLOOKUP($A15,'Return Data'!$B$7:$R$2843,11,0)</f>
        <v>-11.136200000000001</v>
      </c>
      <c r="I15" s="66">
        <f t="shared" si="2"/>
        <v>6</v>
      </c>
      <c r="J15" s="65">
        <f>VLOOKUP($A15,'Return Data'!$B$7:$R$2843,12,0)</f>
        <v>-18.7272</v>
      </c>
      <c r="K15" s="66">
        <f t="shared" si="3"/>
        <v>10</v>
      </c>
      <c r="L15" s="65">
        <f>VLOOKUP($A15,'Return Data'!$B$7:$R$2843,13,0)</f>
        <v>2.6972999999999998</v>
      </c>
      <c r="M15" s="66">
        <f t="shared" si="4"/>
        <v>2</v>
      </c>
      <c r="N15" s="65">
        <f>VLOOKUP($A15,'Return Data'!$B$7:$R$2843,17,0)</f>
        <v>21.609000000000002</v>
      </c>
      <c r="O15" s="66">
        <f t="shared" si="5"/>
        <v>6</v>
      </c>
      <c r="P15" s="65">
        <f>VLOOKUP($A15,'Return Data'!$B$7:$R$2843,14,0)</f>
        <v>14.084300000000001</v>
      </c>
      <c r="Q15" s="66">
        <f t="shared" si="6"/>
        <v>7</v>
      </c>
      <c r="R15" s="65">
        <f>VLOOKUP($A15,'Return Data'!$B$7:$R$2843,16,0)</f>
        <v>11.034599999999999</v>
      </c>
      <c r="S15" s="67">
        <f t="shared" si="7"/>
        <v>3</v>
      </c>
    </row>
    <row r="16" spans="1:19" x14ac:dyDescent="0.3">
      <c r="A16" s="82" t="s">
        <v>893</v>
      </c>
      <c r="B16" s="64">
        <f>VLOOKUP($A16,'Return Data'!$B$7:$R$2843,3,0)</f>
        <v>44326</v>
      </c>
      <c r="C16" s="65">
        <f>VLOOKUP($A16,'Return Data'!$B$7:$R$2843,4,0)</f>
        <v>2068.0985999999998</v>
      </c>
      <c r="D16" s="65">
        <f>VLOOKUP($A16,'Return Data'!$B$7:$R$2843,9,0)</f>
        <v>35.267600000000002</v>
      </c>
      <c r="E16" s="66">
        <f t="shared" si="0"/>
        <v>10</v>
      </c>
      <c r="F16" s="65">
        <f>VLOOKUP($A16,'Return Data'!$B$7:$R$2843,10,0)</f>
        <v>-1.2256</v>
      </c>
      <c r="G16" s="66">
        <f t="shared" si="1"/>
        <v>10</v>
      </c>
      <c r="H16" s="65">
        <f>VLOOKUP($A16,'Return Data'!$B$7:$R$2843,11,0)</f>
        <v>-11.363099999999999</v>
      </c>
      <c r="I16" s="66">
        <f t="shared" si="2"/>
        <v>10</v>
      </c>
      <c r="J16" s="65">
        <f>VLOOKUP($A16,'Return Data'!$B$7:$R$2843,12,0)</f>
        <v>-18.681999999999999</v>
      </c>
      <c r="K16" s="66">
        <f t="shared" si="3"/>
        <v>9</v>
      </c>
      <c r="L16" s="65">
        <f>VLOOKUP($A16,'Return Data'!$B$7:$R$2843,13,0)</f>
        <v>0.59789999999999999</v>
      </c>
      <c r="M16" s="66">
        <f t="shared" si="4"/>
        <v>11</v>
      </c>
      <c r="N16" s="65">
        <f>VLOOKUP($A16,'Return Data'!$B$7:$R$2843,17,0)</f>
        <v>21.3446</v>
      </c>
      <c r="O16" s="66">
        <f t="shared" si="5"/>
        <v>7</v>
      </c>
      <c r="P16" s="65">
        <f>VLOOKUP($A16,'Return Data'!$B$7:$R$2843,14,0)</f>
        <v>13.9458</v>
      </c>
      <c r="Q16" s="66">
        <f t="shared" si="6"/>
        <v>8</v>
      </c>
      <c r="R16" s="65">
        <f>VLOOKUP($A16,'Return Data'!$B$7:$R$2843,16,0)</f>
        <v>9.9102999999999994</v>
      </c>
      <c r="S16" s="67">
        <f t="shared" si="7"/>
        <v>4</v>
      </c>
    </row>
    <row r="17" spans="1:19" x14ac:dyDescent="0.3">
      <c r="A17" s="82" t="s">
        <v>896</v>
      </c>
      <c r="B17" s="64">
        <f>VLOOKUP($A17,'Return Data'!$B$7:$R$2843,3,0)</f>
        <v>44326</v>
      </c>
      <c r="C17" s="65">
        <f>VLOOKUP($A17,'Return Data'!$B$7:$R$2843,4,0)</f>
        <v>4271.5810000000001</v>
      </c>
      <c r="D17" s="65">
        <f>VLOOKUP($A17,'Return Data'!$B$7:$R$2843,9,0)</f>
        <v>35.4373</v>
      </c>
      <c r="E17" s="66">
        <f t="shared" si="0"/>
        <v>6</v>
      </c>
      <c r="F17" s="65">
        <f>VLOOKUP($A17,'Return Data'!$B$7:$R$2843,10,0)</f>
        <v>-1.0106999999999999</v>
      </c>
      <c r="G17" s="66">
        <f t="shared" si="1"/>
        <v>6</v>
      </c>
      <c r="H17" s="65">
        <f>VLOOKUP($A17,'Return Data'!$B$7:$R$2843,11,0)</f>
        <v>-11.136799999999999</v>
      </c>
      <c r="I17" s="66">
        <f t="shared" si="2"/>
        <v>7</v>
      </c>
      <c r="J17" s="65">
        <f>VLOOKUP($A17,'Return Data'!$B$7:$R$2843,12,0)</f>
        <v>-18.383400000000002</v>
      </c>
      <c r="K17" s="66">
        <f t="shared" si="3"/>
        <v>6</v>
      </c>
      <c r="L17" s="65">
        <f>VLOOKUP($A17,'Return Data'!$B$7:$R$2843,13,0)</f>
        <v>2.6171000000000002</v>
      </c>
      <c r="M17" s="66">
        <f t="shared" si="4"/>
        <v>4</v>
      </c>
      <c r="N17" s="65">
        <f>VLOOKUP($A17,'Return Data'!$B$7:$R$2843,17,0)</f>
        <v>21.707100000000001</v>
      </c>
      <c r="O17" s="66">
        <f t="shared" si="5"/>
        <v>4</v>
      </c>
      <c r="P17" s="65">
        <f>VLOOKUP($A17,'Return Data'!$B$7:$R$2843,14,0)</f>
        <v>14.1431</v>
      </c>
      <c r="Q17" s="66">
        <f t="shared" si="6"/>
        <v>6</v>
      </c>
      <c r="R17" s="65">
        <f>VLOOKUP($A17,'Return Data'!$B$7:$R$2843,16,0)</f>
        <v>9.3506</v>
      </c>
      <c r="S17" s="67">
        <f t="shared" si="7"/>
        <v>5</v>
      </c>
    </row>
    <row r="18" spans="1:19" x14ac:dyDescent="0.3">
      <c r="A18" s="82" t="s">
        <v>897</v>
      </c>
      <c r="B18" s="64">
        <f>VLOOKUP($A18,'Return Data'!$B$7:$R$2843,3,0)</f>
        <v>44326</v>
      </c>
      <c r="C18" s="65">
        <f>VLOOKUP($A18,'Return Data'!$B$7:$R$2843,4,0)</f>
        <v>41.7545</v>
      </c>
      <c r="D18" s="65">
        <f>VLOOKUP($A18,'Return Data'!$B$7:$R$2843,9,0)</f>
        <v>35.593400000000003</v>
      </c>
      <c r="E18" s="66">
        <f t="shared" si="0"/>
        <v>4</v>
      </c>
      <c r="F18" s="65">
        <f>VLOOKUP($A18,'Return Data'!$B$7:$R$2843,10,0)</f>
        <v>-1.5807</v>
      </c>
      <c r="G18" s="66">
        <f t="shared" si="1"/>
        <v>11</v>
      </c>
      <c r="H18" s="65">
        <f>VLOOKUP($A18,'Return Data'!$B$7:$R$2843,11,0)</f>
        <v>-11.842599999999999</v>
      </c>
      <c r="I18" s="66">
        <f t="shared" si="2"/>
        <v>11</v>
      </c>
      <c r="J18" s="65">
        <f>VLOOKUP($A18,'Return Data'!$B$7:$R$2843,12,0)</f>
        <v>-19.121500000000001</v>
      </c>
      <c r="K18" s="66">
        <f t="shared" si="3"/>
        <v>11</v>
      </c>
      <c r="L18" s="65">
        <f>VLOOKUP($A18,'Return Data'!$B$7:$R$2843,13,0)</f>
        <v>2.0158</v>
      </c>
      <c r="M18" s="66">
        <f t="shared" si="4"/>
        <v>10</v>
      </c>
      <c r="N18" s="65">
        <f>VLOOKUP($A18,'Return Data'!$B$7:$R$2843,17,0)</f>
        <v>21.161000000000001</v>
      </c>
      <c r="O18" s="66">
        <f t="shared" si="5"/>
        <v>11</v>
      </c>
      <c r="P18" s="65">
        <f>VLOOKUP($A18,'Return Data'!$B$7:$R$2843,14,0)</f>
        <v>13.8932</v>
      </c>
      <c r="Q18" s="66">
        <f t="shared" si="6"/>
        <v>10</v>
      </c>
      <c r="R18" s="65">
        <f>VLOOKUP($A18,'Return Data'!$B$7:$R$2843,16,0)</f>
        <v>11.1189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35.748190909090908</v>
      </c>
      <c r="E20" s="88"/>
      <c r="F20" s="89">
        <f>AVERAGE(F8:F18)</f>
        <v>-0.98733636363636379</v>
      </c>
      <c r="G20" s="88"/>
      <c r="H20" s="89">
        <f>AVERAGE(H8:H18)</f>
        <v>-11.186936363636365</v>
      </c>
      <c r="I20" s="88"/>
      <c r="J20" s="89">
        <f>AVERAGE(J8:J18)</f>
        <v>-18.455463636363636</v>
      </c>
      <c r="K20" s="88"/>
      <c r="L20" s="89">
        <f>AVERAGE(L8:L18)</f>
        <v>2.3312454545454542</v>
      </c>
      <c r="M20" s="88"/>
      <c r="N20" s="89">
        <f>AVERAGE(N8:N18)</f>
        <v>21.521763636363637</v>
      </c>
      <c r="O20" s="88"/>
      <c r="P20" s="89">
        <f>AVERAGE(P8:P18)</f>
        <v>14.088536363636365</v>
      </c>
      <c r="Q20" s="88"/>
      <c r="R20" s="89">
        <f>AVERAGE(R8:R18)</f>
        <v>8.8116090909090907</v>
      </c>
      <c r="S20" s="90"/>
    </row>
    <row r="21" spans="1:19" x14ac:dyDescent="0.3">
      <c r="A21" s="87" t="s">
        <v>28</v>
      </c>
      <c r="B21" s="88"/>
      <c r="C21" s="88"/>
      <c r="D21" s="89">
        <f>MIN(D8:D18)</f>
        <v>35.206699999999998</v>
      </c>
      <c r="E21" s="88"/>
      <c r="F21" s="89">
        <f>MIN(F8:F18)</f>
        <v>-1.5807</v>
      </c>
      <c r="G21" s="88"/>
      <c r="H21" s="89">
        <f>MIN(H8:H18)</f>
        <v>-11.842599999999999</v>
      </c>
      <c r="I21" s="88"/>
      <c r="J21" s="89">
        <f>MIN(J8:J18)</f>
        <v>-19.121500000000001</v>
      </c>
      <c r="K21" s="88"/>
      <c r="L21" s="89">
        <f>MIN(L8:L18)</f>
        <v>0.59789999999999999</v>
      </c>
      <c r="M21" s="88"/>
      <c r="N21" s="89">
        <f>MIN(N8:N18)</f>
        <v>21.161000000000001</v>
      </c>
      <c r="O21" s="88"/>
      <c r="P21" s="89">
        <f>MIN(P8:P18)</f>
        <v>13.8835</v>
      </c>
      <c r="Q21" s="88"/>
      <c r="R21" s="89">
        <f>MIN(R8:R18)</f>
        <v>4.5224000000000002</v>
      </c>
      <c r="S21" s="90"/>
    </row>
    <row r="22" spans="1:19" ht="15" thickBot="1" x14ac:dyDescent="0.35">
      <c r="A22" s="91" t="s">
        <v>29</v>
      </c>
      <c r="B22" s="92"/>
      <c r="C22" s="92"/>
      <c r="D22" s="93">
        <f>MAX(D8:D18)</f>
        <v>38.256599999999999</v>
      </c>
      <c r="E22" s="92"/>
      <c r="F22" s="93">
        <f>MAX(F8:F18)</f>
        <v>-0.36420000000000002</v>
      </c>
      <c r="G22" s="92"/>
      <c r="H22" s="93">
        <f>MAX(H8:H18)</f>
        <v>-10.9413</v>
      </c>
      <c r="I22" s="92"/>
      <c r="J22" s="93">
        <f>MAX(J8:J18)</f>
        <v>-17.971699999999998</v>
      </c>
      <c r="K22" s="92"/>
      <c r="L22" s="93">
        <f>MAX(L8:L18)</f>
        <v>2.7216999999999998</v>
      </c>
      <c r="M22" s="92"/>
      <c r="N22" s="93">
        <f>MAX(N8:N18)</f>
        <v>21.848500000000001</v>
      </c>
      <c r="O22" s="92"/>
      <c r="P22" s="93">
        <f>MAX(P8:P18)</f>
        <v>14.284599999999999</v>
      </c>
      <c r="Q22" s="92"/>
      <c r="R22" s="93">
        <f>MAX(R8:R18)</f>
        <v>11.921099999999999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44326</v>
      </c>
      <c r="C8" s="65">
        <f>VLOOKUP($A8,'Return Data'!$B$7:$R$2843,4,0)</f>
        <v>14.7791</v>
      </c>
      <c r="D8" s="65">
        <f>VLOOKUP($A8,'Return Data'!$B$7:$R$2843,9,0)</f>
        <v>27.850100000000001</v>
      </c>
      <c r="E8" s="66">
        <f>RANK(D8,D$8:D$18,0)</f>
        <v>8</v>
      </c>
      <c r="F8" s="65">
        <f>VLOOKUP($A8,'Return Data'!$B$7:$R$2843,10,0)</f>
        <v>-2.0459999999999998</v>
      </c>
      <c r="G8" s="66">
        <f>RANK(F8,F$8:F$18,0)</f>
        <v>4</v>
      </c>
      <c r="H8" s="65">
        <f>VLOOKUP($A8,'Return Data'!$B$7:$R$2843,11,0)</f>
        <v>-11.265700000000001</v>
      </c>
      <c r="I8" s="66">
        <f>RANK(H8,H$8:H$18,0)</f>
        <v>2</v>
      </c>
      <c r="J8" s="65">
        <f>VLOOKUP($A8,'Return Data'!$B$7:$R$2843,12,0)</f>
        <v>-18.126100000000001</v>
      </c>
      <c r="K8" s="66">
        <f>RANK(J8,J$8:J$18,0)</f>
        <v>2</v>
      </c>
      <c r="L8" s="65">
        <f>VLOOKUP($A8,'Return Data'!$B$7:$R$2843,13,0)</f>
        <v>0.41899999999999998</v>
      </c>
      <c r="M8" s="66">
        <f>RANK(L8,L$8:L$18,0)</f>
        <v>6</v>
      </c>
      <c r="N8" s="65">
        <f>VLOOKUP($A8,'Return Data'!$B$7:$R$2843,17,0)</f>
        <v>20.527000000000001</v>
      </c>
      <c r="O8" s="66">
        <f>RANK(N8,N$8:N$18,0)</f>
        <v>9</v>
      </c>
      <c r="P8" s="65">
        <f>VLOOKUP($A8,'Return Data'!$B$7:$R$2843,14,0)</f>
        <v>13.707599999999999</v>
      </c>
      <c r="Q8" s="66">
        <f>RANK(P8,P$8:P$18,0)</f>
        <v>7</v>
      </c>
      <c r="R8" s="65">
        <f>VLOOKUP($A8,'Return Data'!$B$7:$R$2843,16,0)</f>
        <v>4.3639000000000001</v>
      </c>
      <c r="S8" s="67">
        <f>RANK(R8,R$8:R$18,0)</f>
        <v>7</v>
      </c>
    </row>
    <row r="9" spans="1:19" x14ac:dyDescent="0.3">
      <c r="A9" s="82" t="s">
        <v>879</v>
      </c>
      <c r="B9" s="64">
        <f>VLOOKUP($A9,'Return Data'!$B$7:$R$2843,3,0)</f>
        <v>44326</v>
      </c>
      <c r="C9" s="65">
        <f>VLOOKUP($A9,'Return Data'!$B$7:$R$2843,4,0)</f>
        <v>14.7293</v>
      </c>
      <c r="D9" s="65">
        <f>VLOOKUP($A9,'Return Data'!$B$7:$R$2843,9,0)</f>
        <v>27.804099999999998</v>
      </c>
      <c r="E9" s="66">
        <f t="shared" ref="E9:E18" si="0">RANK(D9,D$8:D$18,0)</f>
        <v>9</v>
      </c>
      <c r="F9" s="65">
        <f>VLOOKUP($A9,'Return Data'!$B$7:$R$2843,10,0)</f>
        <v>-1.835</v>
      </c>
      <c r="G9" s="66">
        <f t="shared" ref="G9:G18" si="1">RANK(F9,F$8:F$18,0)</f>
        <v>3</v>
      </c>
      <c r="H9" s="65">
        <f>VLOOKUP($A9,'Return Data'!$B$7:$R$2843,11,0)</f>
        <v>-11.626899999999999</v>
      </c>
      <c r="I9" s="66">
        <f t="shared" ref="I9:I18" si="2">RANK(H9,H$8:H$18,0)</f>
        <v>3</v>
      </c>
      <c r="J9" s="65">
        <f>VLOOKUP($A9,'Return Data'!$B$7:$R$2843,12,0)</f>
        <v>-17.984300000000001</v>
      </c>
      <c r="K9" s="66">
        <f t="shared" ref="K9:K18" si="3">RANK(J9,J$8:J$18,0)</f>
        <v>1</v>
      </c>
      <c r="L9" s="65">
        <f>VLOOKUP($A9,'Return Data'!$B$7:$R$2843,13,0)</f>
        <v>0.18870000000000001</v>
      </c>
      <c r="M9" s="66">
        <f t="shared" ref="M9:M18" si="4">RANK(L9,L$8:L$18,0)</f>
        <v>7</v>
      </c>
      <c r="N9" s="65">
        <f>VLOOKUP($A9,'Return Data'!$B$7:$R$2843,17,0)</f>
        <v>21.873200000000001</v>
      </c>
      <c r="O9" s="66">
        <f t="shared" ref="O9:O18" si="5">RANK(N9,N$8:N$18,0)</f>
        <v>2</v>
      </c>
      <c r="P9" s="65">
        <f>VLOOKUP($A9,'Return Data'!$B$7:$R$2843,14,0)</f>
        <v>15.007300000000001</v>
      </c>
      <c r="Q9" s="66">
        <f t="shared" ref="Q9:Q18" si="6">RANK(P9,P$8:P$18,0)</f>
        <v>2</v>
      </c>
      <c r="R9" s="65">
        <f>VLOOKUP($A9,'Return Data'!$B$7:$R$2843,16,0)</f>
        <v>4.1332000000000004</v>
      </c>
      <c r="S9" s="67">
        <f t="shared" ref="S9:S18" si="7">RANK(R9,R$8:R$18,0)</f>
        <v>8</v>
      </c>
    </row>
    <row r="10" spans="1:19" x14ac:dyDescent="0.3">
      <c r="A10" s="82" t="s">
        <v>880</v>
      </c>
      <c r="B10" s="64">
        <f>VLOOKUP($A10,'Return Data'!$B$7:$R$2843,3,0)</f>
        <v>44326</v>
      </c>
      <c r="C10" s="65">
        <f>VLOOKUP($A10,'Return Data'!$B$7:$R$2843,4,0)</f>
        <v>19.656300000000002</v>
      </c>
      <c r="D10" s="65">
        <f>VLOOKUP($A10,'Return Data'!$B$7:$R$2843,9,0)</f>
        <v>63.303899999999999</v>
      </c>
      <c r="E10" s="66">
        <f t="shared" si="0"/>
        <v>1</v>
      </c>
      <c r="F10" s="65">
        <f>VLOOKUP($A10,'Return Data'!$B$7:$R$2843,10,0)</f>
        <v>23.691600000000001</v>
      </c>
      <c r="G10" s="66">
        <f t="shared" si="1"/>
        <v>1</v>
      </c>
      <c r="H10" s="65">
        <f>VLOOKUP($A10,'Return Data'!$B$7:$R$2843,11,0)</f>
        <v>-6.3482000000000003</v>
      </c>
      <c r="I10" s="66">
        <f t="shared" si="2"/>
        <v>1</v>
      </c>
      <c r="J10" s="65">
        <f>VLOOKUP($A10,'Return Data'!$B$7:$R$2843,12,0)</f>
        <v>-20.243099999999998</v>
      </c>
      <c r="K10" s="66">
        <f t="shared" si="3"/>
        <v>11</v>
      </c>
      <c r="L10" s="65">
        <f>VLOOKUP($A10,'Return Data'!$B$7:$R$2843,13,0)</f>
        <v>7.0770999999999997</v>
      </c>
      <c r="M10" s="66">
        <f t="shared" si="4"/>
        <v>1</v>
      </c>
      <c r="N10" s="65">
        <f>VLOOKUP($A10,'Return Data'!$B$7:$R$2843,17,0)</f>
        <v>35.4664</v>
      </c>
      <c r="O10" s="66">
        <f t="shared" si="5"/>
        <v>1</v>
      </c>
      <c r="P10" s="65">
        <f>VLOOKUP($A10,'Return Data'!$B$7:$R$2843,14,0)</f>
        <v>19.243400000000001</v>
      </c>
      <c r="Q10" s="66">
        <f t="shared" si="6"/>
        <v>1</v>
      </c>
      <c r="R10" s="65">
        <f>VLOOKUP($A10,'Return Data'!$B$7:$R$2843,16,0)</f>
        <v>5.0707000000000004</v>
      </c>
      <c r="S10" s="67">
        <f t="shared" si="7"/>
        <v>4</v>
      </c>
    </row>
    <row r="11" spans="1:19" x14ac:dyDescent="0.3">
      <c r="A11" s="82" t="s">
        <v>882</v>
      </c>
      <c r="B11" s="64">
        <f>VLOOKUP($A11,'Return Data'!$B$7:$R$2843,3,0)</f>
        <v>44326</v>
      </c>
      <c r="C11" s="65">
        <f>VLOOKUP($A11,'Return Data'!$B$7:$R$2843,4,0)</f>
        <v>15.1737</v>
      </c>
      <c r="D11" s="65">
        <f>VLOOKUP($A11,'Return Data'!$B$7:$R$2843,9,0)</f>
        <v>30.1296</v>
      </c>
      <c r="E11" s="66">
        <f t="shared" si="0"/>
        <v>5</v>
      </c>
      <c r="F11" s="65">
        <f>VLOOKUP($A11,'Return Data'!$B$7:$R$2843,10,0)</f>
        <v>-2.9889999999999999</v>
      </c>
      <c r="G11" s="66">
        <f t="shared" si="1"/>
        <v>7</v>
      </c>
      <c r="H11" s="65">
        <f>VLOOKUP($A11,'Return Data'!$B$7:$R$2843,11,0)</f>
        <v>-12.3606</v>
      </c>
      <c r="I11" s="66">
        <f t="shared" si="2"/>
        <v>9</v>
      </c>
      <c r="J11" s="65">
        <f>VLOOKUP($A11,'Return Data'!$B$7:$R$2843,12,0)</f>
        <v>-19.0867</v>
      </c>
      <c r="K11" s="66">
        <f t="shared" si="3"/>
        <v>5</v>
      </c>
      <c r="L11" s="65">
        <f>VLOOKUP($A11,'Return Data'!$B$7:$R$2843,13,0)</f>
        <v>-0.48659999999999998</v>
      </c>
      <c r="M11" s="66">
        <f t="shared" si="4"/>
        <v>10</v>
      </c>
      <c r="N11" s="65">
        <f>VLOOKUP($A11,'Return Data'!$B$7:$R$2843,17,0)</f>
        <v>21.005400000000002</v>
      </c>
      <c r="O11" s="66">
        <f t="shared" si="5"/>
        <v>7</v>
      </c>
      <c r="P11" s="65">
        <f>VLOOKUP($A11,'Return Data'!$B$7:$R$2843,14,0)</f>
        <v>13.8268</v>
      </c>
      <c r="Q11" s="66">
        <f t="shared" si="6"/>
        <v>4</v>
      </c>
      <c r="R11" s="65">
        <f>VLOOKUP($A11,'Return Data'!$B$7:$R$2843,16,0)</f>
        <v>4.4732000000000003</v>
      </c>
      <c r="S11" s="67">
        <f t="shared" si="7"/>
        <v>6</v>
      </c>
    </row>
    <row r="12" spans="1:19" x14ac:dyDescent="0.3">
      <c r="A12" s="82" t="s">
        <v>884</v>
      </c>
      <c r="B12" s="64">
        <f>VLOOKUP($A12,'Return Data'!$B$7:$R$2843,3,0)</f>
        <v>44326</v>
      </c>
      <c r="C12" s="65">
        <f>VLOOKUP($A12,'Return Data'!$B$7:$R$2843,4,0)</f>
        <v>15.6402</v>
      </c>
      <c r="D12" s="65">
        <f>VLOOKUP($A12,'Return Data'!$B$7:$R$2843,9,0)</f>
        <v>25.527699999999999</v>
      </c>
      <c r="E12" s="66">
        <f t="shared" si="0"/>
        <v>10</v>
      </c>
      <c r="F12" s="65">
        <f>VLOOKUP($A12,'Return Data'!$B$7:$R$2843,10,0)</f>
        <v>-3.8496000000000001</v>
      </c>
      <c r="G12" s="66">
        <f t="shared" si="1"/>
        <v>10</v>
      </c>
      <c r="H12" s="65">
        <f>VLOOKUP($A12,'Return Data'!$B$7:$R$2843,11,0)</f>
        <v>-12.2371</v>
      </c>
      <c r="I12" s="66">
        <f t="shared" si="2"/>
        <v>7</v>
      </c>
      <c r="J12" s="65">
        <f>VLOOKUP($A12,'Return Data'!$B$7:$R$2843,12,0)</f>
        <v>-18.9131</v>
      </c>
      <c r="K12" s="66">
        <f t="shared" si="3"/>
        <v>4</v>
      </c>
      <c r="L12" s="65">
        <f>VLOOKUP($A12,'Return Data'!$B$7:$R$2843,13,0)</f>
        <v>-0.98909999999999998</v>
      </c>
      <c r="M12" s="66">
        <f t="shared" si="4"/>
        <v>11</v>
      </c>
      <c r="N12" s="65">
        <f>VLOOKUP($A12,'Return Data'!$B$7:$R$2843,17,0)</f>
        <v>20.264299999999999</v>
      </c>
      <c r="O12" s="66">
        <f t="shared" si="5"/>
        <v>10</v>
      </c>
      <c r="P12" s="65">
        <f>VLOOKUP($A12,'Return Data'!$B$7:$R$2843,14,0)</f>
        <v>13.4566</v>
      </c>
      <c r="Q12" s="66">
        <f t="shared" si="6"/>
        <v>9</v>
      </c>
      <c r="R12" s="65">
        <f>VLOOKUP($A12,'Return Data'!$B$7:$R$2843,16,0)</f>
        <v>4.7762000000000002</v>
      </c>
      <c r="S12" s="67">
        <f t="shared" si="7"/>
        <v>5</v>
      </c>
    </row>
    <row r="13" spans="1:19" x14ac:dyDescent="0.3">
      <c r="A13" s="82" t="s">
        <v>886</v>
      </c>
      <c r="B13" s="64">
        <f>VLOOKUP($A13,'Return Data'!$B$7:$R$2843,3,0)</f>
        <v>44326</v>
      </c>
      <c r="C13" s="65">
        <f>VLOOKUP($A13,'Return Data'!$B$7:$R$2843,4,0)</f>
        <v>13.0595</v>
      </c>
      <c r="D13" s="65">
        <f>VLOOKUP($A13,'Return Data'!$B$7:$R$2843,9,0)</f>
        <v>38.0092</v>
      </c>
      <c r="E13" s="66">
        <f t="shared" si="0"/>
        <v>2</v>
      </c>
      <c r="F13" s="65">
        <f>VLOOKUP($A13,'Return Data'!$B$7:$R$2843,10,0)</f>
        <v>-1.5766</v>
      </c>
      <c r="G13" s="66">
        <f t="shared" si="1"/>
        <v>2</v>
      </c>
      <c r="H13" s="65">
        <f>VLOOKUP($A13,'Return Data'!$B$7:$R$2843,11,0)</f>
        <v>-13.7296</v>
      </c>
      <c r="I13" s="66">
        <f t="shared" si="2"/>
        <v>11</v>
      </c>
      <c r="J13" s="65">
        <f>VLOOKUP($A13,'Return Data'!$B$7:$R$2843,12,0)</f>
        <v>-19.709099999999999</v>
      </c>
      <c r="K13" s="66">
        <f t="shared" si="3"/>
        <v>9</v>
      </c>
      <c r="L13" s="65">
        <f>VLOOKUP($A13,'Return Data'!$B$7:$R$2843,13,0)</f>
        <v>1.3452999999999999</v>
      </c>
      <c r="M13" s="66">
        <f t="shared" si="4"/>
        <v>2</v>
      </c>
      <c r="N13" s="65">
        <f>VLOOKUP($A13,'Return Data'!$B$7:$R$2843,17,0)</f>
        <v>20.019600000000001</v>
      </c>
      <c r="O13" s="66">
        <f t="shared" si="5"/>
        <v>11</v>
      </c>
      <c r="P13" s="65">
        <f>VLOOKUP($A13,'Return Data'!$B$7:$R$2843,14,0)</f>
        <v>12.8505</v>
      </c>
      <c r="Q13" s="66">
        <f t="shared" si="6"/>
        <v>11</v>
      </c>
      <c r="R13" s="65">
        <f>VLOOKUP($A13,'Return Data'!$B$7:$R$2843,16,0)</f>
        <v>3.1004</v>
      </c>
      <c r="S13" s="67">
        <f t="shared" si="7"/>
        <v>11</v>
      </c>
    </row>
    <row r="14" spans="1:19" x14ac:dyDescent="0.3">
      <c r="A14" s="82" t="s">
        <v>888</v>
      </c>
      <c r="B14" s="64">
        <f>VLOOKUP($A14,'Return Data'!$B$7:$R$2843,3,0)</f>
        <v>44326</v>
      </c>
      <c r="C14" s="65">
        <f>VLOOKUP($A14,'Return Data'!$B$7:$R$2843,4,0)</f>
        <v>14.373100000000001</v>
      </c>
      <c r="D14" s="65">
        <f>VLOOKUP($A14,'Return Data'!$B$7:$R$2843,9,0)</f>
        <v>35.102400000000003</v>
      </c>
      <c r="E14" s="66">
        <f t="shared" si="0"/>
        <v>3</v>
      </c>
      <c r="F14" s="65">
        <f>VLOOKUP($A14,'Return Data'!$B$7:$R$2843,10,0)</f>
        <v>-4.2748999999999997</v>
      </c>
      <c r="G14" s="66">
        <f t="shared" si="1"/>
        <v>11</v>
      </c>
      <c r="H14" s="65">
        <f>VLOOKUP($A14,'Return Data'!$B$7:$R$2843,11,0)</f>
        <v>-12.212999999999999</v>
      </c>
      <c r="I14" s="66">
        <f t="shared" si="2"/>
        <v>6</v>
      </c>
      <c r="J14" s="65">
        <f>VLOOKUP($A14,'Return Data'!$B$7:$R$2843,12,0)</f>
        <v>-19.825800000000001</v>
      </c>
      <c r="K14" s="66">
        <f t="shared" si="3"/>
        <v>10</v>
      </c>
      <c r="L14" s="65">
        <f>VLOOKUP($A14,'Return Data'!$B$7:$R$2843,13,0)</f>
        <v>1.0431999999999999</v>
      </c>
      <c r="M14" s="66">
        <f t="shared" si="4"/>
        <v>3</v>
      </c>
      <c r="N14" s="65">
        <f>VLOOKUP($A14,'Return Data'!$B$7:$R$2843,17,0)</f>
        <v>20.773399999999999</v>
      </c>
      <c r="O14" s="66">
        <f t="shared" si="5"/>
        <v>8</v>
      </c>
      <c r="P14" s="65">
        <f>VLOOKUP($A14,'Return Data'!$B$7:$R$2843,14,0)</f>
        <v>13.5023</v>
      </c>
      <c r="Q14" s="66">
        <f t="shared" si="6"/>
        <v>8</v>
      </c>
      <c r="R14" s="65">
        <f>VLOOKUP($A14,'Return Data'!$B$7:$R$2843,16,0)</f>
        <v>3.9196</v>
      </c>
      <c r="S14" s="67">
        <f t="shared" si="7"/>
        <v>10</v>
      </c>
    </row>
    <row r="15" spans="1:19" x14ac:dyDescent="0.3">
      <c r="A15" s="82" t="s">
        <v>890</v>
      </c>
      <c r="B15" s="64">
        <f>VLOOKUP($A15,'Return Data'!$B$7:$R$2843,3,0)</f>
        <v>44326</v>
      </c>
      <c r="C15" s="65">
        <f>VLOOKUP($A15,'Return Data'!$B$7:$R$2843,4,0)</f>
        <v>19.634799999999998</v>
      </c>
      <c r="D15" s="65">
        <f>VLOOKUP($A15,'Return Data'!$B$7:$R$2843,9,0)</f>
        <v>24.453900000000001</v>
      </c>
      <c r="E15" s="66">
        <f t="shared" si="0"/>
        <v>11</v>
      </c>
      <c r="F15" s="65">
        <f>VLOOKUP($A15,'Return Data'!$B$7:$R$2843,10,0)</f>
        <v>-2.6520999999999999</v>
      </c>
      <c r="G15" s="66">
        <f t="shared" si="1"/>
        <v>5</v>
      </c>
      <c r="H15" s="65">
        <f>VLOOKUP($A15,'Return Data'!$B$7:$R$2843,11,0)</f>
        <v>-12.260999999999999</v>
      </c>
      <c r="I15" s="66">
        <f t="shared" si="2"/>
        <v>8</v>
      </c>
      <c r="J15" s="65">
        <f>VLOOKUP($A15,'Return Data'!$B$7:$R$2843,12,0)</f>
        <v>-18.574400000000001</v>
      </c>
      <c r="K15" s="66">
        <f t="shared" si="3"/>
        <v>3</v>
      </c>
      <c r="L15" s="65">
        <f>VLOOKUP($A15,'Return Data'!$B$7:$R$2843,13,0)</f>
        <v>-0.18049999999999999</v>
      </c>
      <c r="M15" s="66">
        <f t="shared" si="4"/>
        <v>8</v>
      </c>
      <c r="N15" s="65">
        <f>VLOOKUP($A15,'Return Data'!$B$7:$R$2843,17,0)</f>
        <v>21.3978</v>
      </c>
      <c r="O15" s="66">
        <f t="shared" si="5"/>
        <v>3</v>
      </c>
      <c r="P15" s="65">
        <f>VLOOKUP($A15,'Return Data'!$B$7:$R$2843,14,0)</f>
        <v>14.1433</v>
      </c>
      <c r="Q15" s="66">
        <f t="shared" si="6"/>
        <v>3</v>
      </c>
      <c r="R15" s="65">
        <f>VLOOKUP($A15,'Return Data'!$B$7:$R$2843,16,0)</f>
        <v>6.8844000000000003</v>
      </c>
      <c r="S15" s="67">
        <f t="shared" si="7"/>
        <v>1</v>
      </c>
    </row>
    <row r="16" spans="1:19" x14ac:dyDescent="0.3">
      <c r="A16" s="82" t="s">
        <v>892</v>
      </c>
      <c r="B16" s="64">
        <f>VLOOKUP($A16,'Return Data'!$B$7:$R$2843,3,0)</f>
        <v>44326</v>
      </c>
      <c r="C16" s="65">
        <f>VLOOKUP($A16,'Return Data'!$B$7:$R$2843,4,0)</f>
        <v>19.442</v>
      </c>
      <c r="D16" s="65">
        <f>VLOOKUP($A16,'Return Data'!$B$7:$R$2843,9,0)</f>
        <v>28.9588</v>
      </c>
      <c r="E16" s="66">
        <f t="shared" si="0"/>
        <v>6</v>
      </c>
      <c r="F16" s="65">
        <f>VLOOKUP($A16,'Return Data'!$B$7:$R$2843,10,0)</f>
        <v>-3.3454000000000002</v>
      </c>
      <c r="G16" s="66">
        <f t="shared" si="1"/>
        <v>8</v>
      </c>
      <c r="H16" s="65">
        <f>VLOOKUP($A16,'Return Data'!$B$7:$R$2843,11,0)</f>
        <v>-11.8895</v>
      </c>
      <c r="I16" s="66">
        <f t="shared" si="2"/>
        <v>4</v>
      </c>
      <c r="J16" s="65">
        <f>VLOOKUP($A16,'Return Data'!$B$7:$R$2843,12,0)</f>
        <v>-19.418700000000001</v>
      </c>
      <c r="K16" s="66">
        <f t="shared" si="3"/>
        <v>8</v>
      </c>
      <c r="L16" s="65">
        <f>VLOOKUP($A16,'Return Data'!$B$7:$R$2843,13,0)</f>
        <v>-0.47089999999999999</v>
      </c>
      <c r="M16" s="66">
        <f t="shared" si="4"/>
        <v>9</v>
      </c>
      <c r="N16" s="65">
        <f>VLOOKUP($A16,'Return Data'!$B$7:$R$2843,17,0)</f>
        <v>21.046500000000002</v>
      </c>
      <c r="O16" s="66">
        <f t="shared" si="5"/>
        <v>6</v>
      </c>
      <c r="P16" s="65">
        <f>VLOOKUP($A16,'Return Data'!$B$7:$R$2843,14,0)</f>
        <v>13.324199999999999</v>
      </c>
      <c r="Q16" s="66">
        <f t="shared" si="6"/>
        <v>10</v>
      </c>
      <c r="R16" s="65">
        <f>VLOOKUP($A16,'Return Data'!$B$7:$R$2843,16,0)</f>
        <v>6.7465000000000002</v>
      </c>
      <c r="S16" s="67">
        <f t="shared" si="7"/>
        <v>2</v>
      </c>
    </row>
    <row r="17" spans="1:19" x14ac:dyDescent="0.3">
      <c r="A17" s="82" t="s">
        <v>894</v>
      </c>
      <c r="B17" s="64">
        <f>VLOOKUP($A17,'Return Data'!$B$7:$R$2843,3,0)</f>
        <v>44326</v>
      </c>
      <c r="C17" s="65">
        <f>VLOOKUP($A17,'Return Data'!$B$7:$R$2843,4,0)</f>
        <v>19.157800000000002</v>
      </c>
      <c r="D17" s="65">
        <f>VLOOKUP($A17,'Return Data'!$B$7:$R$2843,9,0)</f>
        <v>30.9636</v>
      </c>
      <c r="E17" s="66">
        <f t="shared" si="0"/>
        <v>4</v>
      </c>
      <c r="F17" s="65">
        <f>VLOOKUP($A17,'Return Data'!$B$7:$R$2843,10,0)</f>
        <v>-3.5251999999999999</v>
      </c>
      <c r="G17" s="66">
        <f t="shared" si="1"/>
        <v>9</v>
      </c>
      <c r="H17" s="65">
        <f>VLOOKUP($A17,'Return Data'!$B$7:$R$2843,11,0)</f>
        <v>-12.0014</v>
      </c>
      <c r="I17" s="66">
        <f t="shared" si="2"/>
        <v>5</v>
      </c>
      <c r="J17" s="65">
        <f>VLOOKUP($A17,'Return Data'!$B$7:$R$2843,12,0)</f>
        <v>-19.3748</v>
      </c>
      <c r="K17" s="66">
        <f t="shared" si="3"/>
        <v>7</v>
      </c>
      <c r="L17" s="65">
        <f>VLOOKUP($A17,'Return Data'!$B$7:$R$2843,13,0)</f>
        <v>0.97929999999999995</v>
      </c>
      <c r="M17" s="66">
        <f t="shared" si="4"/>
        <v>4</v>
      </c>
      <c r="N17" s="65">
        <f>VLOOKUP($A17,'Return Data'!$B$7:$R$2843,17,0)</f>
        <v>21.159199999999998</v>
      </c>
      <c r="O17" s="66">
        <f t="shared" si="5"/>
        <v>4</v>
      </c>
      <c r="P17" s="65">
        <f>VLOOKUP($A17,'Return Data'!$B$7:$R$2843,14,0)</f>
        <v>13.761100000000001</v>
      </c>
      <c r="Q17" s="66">
        <f t="shared" si="6"/>
        <v>6</v>
      </c>
      <c r="R17" s="65">
        <f>VLOOKUP($A17,'Return Data'!$B$7:$R$2843,16,0)</f>
        <v>6.7286999999999999</v>
      </c>
      <c r="S17" s="67">
        <f t="shared" si="7"/>
        <v>3</v>
      </c>
    </row>
    <row r="18" spans="1:19" x14ac:dyDescent="0.3">
      <c r="A18" s="82" t="s">
        <v>895</v>
      </c>
      <c r="B18" s="64">
        <f>VLOOKUP($A18,'Return Data'!$B$7:$R$2843,3,0)</f>
        <v>44326</v>
      </c>
      <c r="C18" s="65">
        <f>VLOOKUP($A18,'Return Data'!$B$7:$R$2843,4,0)</f>
        <v>14.733000000000001</v>
      </c>
      <c r="D18" s="65">
        <f>VLOOKUP($A18,'Return Data'!$B$7:$R$2843,9,0)</f>
        <v>28.567799999999998</v>
      </c>
      <c r="E18" s="66">
        <f t="shared" si="0"/>
        <v>7</v>
      </c>
      <c r="F18" s="65">
        <f>VLOOKUP($A18,'Return Data'!$B$7:$R$2843,10,0)</f>
        <v>-2.9460000000000002</v>
      </c>
      <c r="G18" s="66">
        <f t="shared" si="1"/>
        <v>6</v>
      </c>
      <c r="H18" s="65">
        <f>VLOOKUP($A18,'Return Data'!$B$7:$R$2843,11,0)</f>
        <v>-12.794700000000001</v>
      </c>
      <c r="I18" s="66">
        <f t="shared" si="2"/>
        <v>10</v>
      </c>
      <c r="J18" s="65">
        <f>VLOOKUP($A18,'Return Data'!$B$7:$R$2843,12,0)</f>
        <v>-19.372699999999998</v>
      </c>
      <c r="K18" s="66">
        <f t="shared" si="3"/>
        <v>6</v>
      </c>
      <c r="L18" s="65">
        <f>VLOOKUP($A18,'Return Data'!$B$7:$R$2843,13,0)</f>
        <v>0.42780000000000001</v>
      </c>
      <c r="M18" s="66">
        <f t="shared" si="4"/>
        <v>5</v>
      </c>
      <c r="N18" s="65">
        <f>VLOOKUP($A18,'Return Data'!$B$7:$R$2843,17,0)</f>
        <v>21.140699999999999</v>
      </c>
      <c r="O18" s="66">
        <f t="shared" si="5"/>
        <v>5</v>
      </c>
      <c r="P18" s="65">
        <f>VLOOKUP($A18,'Return Data'!$B$7:$R$2843,14,0)</f>
        <v>13.821400000000001</v>
      </c>
      <c r="Q18" s="66">
        <f t="shared" si="6"/>
        <v>5</v>
      </c>
      <c r="R18" s="65">
        <f>VLOOKUP($A18,'Return Data'!$B$7:$R$2843,16,0)</f>
        <v>4.0904999999999996</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32.788281818181815</v>
      </c>
      <c r="E20" s="88"/>
      <c r="F20" s="89">
        <f>AVERAGE(F8:F18)</f>
        <v>-0.48620000000000013</v>
      </c>
      <c r="G20" s="88"/>
      <c r="H20" s="89">
        <f>AVERAGE(H8:H18)</f>
        <v>-11.702518181818181</v>
      </c>
      <c r="I20" s="88"/>
      <c r="J20" s="89">
        <f>AVERAGE(J8:J18)</f>
        <v>-19.148072727272726</v>
      </c>
      <c r="K20" s="88"/>
      <c r="L20" s="89">
        <f>AVERAGE(L8:L18)</f>
        <v>0.85029999999999994</v>
      </c>
      <c r="M20" s="88"/>
      <c r="N20" s="89">
        <f>AVERAGE(N8:N18)</f>
        <v>22.243045454545456</v>
      </c>
      <c r="O20" s="88"/>
      <c r="P20" s="89">
        <f>AVERAGE(P8:P18)</f>
        <v>14.24040909090909</v>
      </c>
      <c r="Q20" s="88"/>
      <c r="R20" s="89">
        <f>AVERAGE(R8:R18)</f>
        <v>4.9352090909090904</v>
      </c>
      <c r="S20" s="90"/>
    </row>
    <row r="21" spans="1:19" x14ac:dyDescent="0.3">
      <c r="A21" s="87" t="s">
        <v>28</v>
      </c>
      <c r="B21" s="88"/>
      <c r="C21" s="88"/>
      <c r="D21" s="89">
        <f>MIN(D8:D18)</f>
        <v>24.453900000000001</v>
      </c>
      <c r="E21" s="88"/>
      <c r="F21" s="89">
        <f>MIN(F8:F18)</f>
        <v>-4.2748999999999997</v>
      </c>
      <c r="G21" s="88"/>
      <c r="H21" s="89">
        <f>MIN(H8:H18)</f>
        <v>-13.7296</v>
      </c>
      <c r="I21" s="88"/>
      <c r="J21" s="89">
        <f>MIN(J8:J18)</f>
        <v>-20.243099999999998</v>
      </c>
      <c r="K21" s="88"/>
      <c r="L21" s="89">
        <f>MIN(L8:L18)</f>
        <v>-0.98909999999999998</v>
      </c>
      <c r="M21" s="88"/>
      <c r="N21" s="89">
        <f>MIN(N8:N18)</f>
        <v>20.019600000000001</v>
      </c>
      <c r="O21" s="88"/>
      <c r="P21" s="89">
        <f>MIN(P8:P18)</f>
        <v>12.8505</v>
      </c>
      <c r="Q21" s="88"/>
      <c r="R21" s="89">
        <f>MIN(R8:R18)</f>
        <v>3.1004</v>
      </c>
      <c r="S21" s="90"/>
    </row>
    <row r="22" spans="1:19" ht="15" thickBot="1" x14ac:dyDescent="0.35">
      <c r="A22" s="91" t="s">
        <v>29</v>
      </c>
      <c r="B22" s="92"/>
      <c r="C22" s="92"/>
      <c r="D22" s="93">
        <f>MAX(D8:D18)</f>
        <v>63.303899999999999</v>
      </c>
      <c r="E22" s="92"/>
      <c r="F22" s="93">
        <f>MAX(F8:F18)</f>
        <v>23.691600000000001</v>
      </c>
      <c r="G22" s="92"/>
      <c r="H22" s="93">
        <f>MAX(H8:H18)</f>
        <v>-6.3482000000000003</v>
      </c>
      <c r="I22" s="92"/>
      <c r="J22" s="93">
        <f>MAX(J8:J18)</f>
        <v>-17.984300000000001</v>
      </c>
      <c r="K22" s="92"/>
      <c r="L22" s="93">
        <f>MAX(L8:L18)</f>
        <v>7.0770999999999997</v>
      </c>
      <c r="M22" s="92"/>
      <c r="N22" s="93">
        <f>MAX(N8:N18)</f>
        <v>35.4664</v>
      </c>
      <c r="O22" s="92"/>
      <c r="P22" s="93">
        <f>MAX(P8:P18)</f>
        <v>19.243400000000001</v>
      </c>
      <c r="Q22" s="92"/>
      <c r="R22" s="93">
        <f>MAX(R8:R18)</f>
        <v>6.8844000000000003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44326</v>
      </c>
      <c r="C8" s="65">
        <f>VLOOKUP($A8,'Return Data'!$B$7:$R$2843,4,0)</f>
        <v>16.355899999999998</v>
      </c>
      <c r="D8" s="65">
        <f>VLOOKUP($A8,'Return Data'!$B$7:$R$2843,9,0)</f>
        <v>7.7314999999999996</v>
      </c>
      <c r="E8" s="66">
        <f t="shared" ref="E8:E27" si="0">RANK(D8,D$8:D$27,0)</f>
        <v>12</v>
      </c>
      <c r="F8" s="65">
        <f>VLOOKUP($A8,'Return Data'!$B$7:$R$2843,10,0)</f>
        <v>10.1995</v>
      </c>
      <c r="G8" s="66">
        <f t="shared" ref="G8:G27" si="1">RANK(F8,F$8:F$27,0)</f>
        <v>7</v>
      </c>
      <c r="H8" s="65">
        <f>VLOOKUP($A8,'Return Data'!$B$7:$R$2843,11,0)</f>
        <v>9.9856999999999996</v>
      </c>
      <c r="I8" s="66">
        <f t="shared" ref="I8:I27" si="2">RANK(H8,H$8:H$27,0)</f>
        <v>5</v>
      </c>
      <c r="J8" s="65">
        <f>VLOOKUP($A8,'Return Data'!$B$7:$R$2843,12,0)</f>
        <v>10.515499999999999</v>
      </c>
      <c r="K8" s="66">
        <f t="shared" ref="K8:K27" si="3">RANK(J8,J$8:J$27,0)</f>
        <v>5</v>
      </c>
      <c r="L8" s="65">
        <f>VLOOKUP($A8,'Return Data'!$B$7:$R$2843,13,0)</f>
        <v>13.254200000000001</v>
      </c>
      <c r="M8" s="66">
        <f t="shared" ref="M8:M27" si="4">RANK(L8,L$8:L$27,0)</f>
        <v>4</v>
      </c>
      <c r="N8" s="65">
        <f>VLOOKUP($A8,'Return Data'!$B$7:$R$2843,17,0)</f>
        <v>7.2422000000000004</v>
      </c>
      <c r="O8" s="66">
        <f>RANK(N8,N$8:N$27,0)</f>
        <v>7</v>
      </c>
      <c r="P8" s="65">
        <f>VLOOKUP($A8,'Return Data'!$B$7:$R$2843,14,0)</f>
        <v>7.0900999999999996</v>
      </c>
      <c r="Q8" s="66">
        <f>RANK(P8,P$8:P$27,0)</f>
        <v>7</v>
      </c>
      <c r="R8" s="65">
        <f>VLOOKUP($A8,'Return Data'!$B$7:$R$2843,16,0)</f>
        <v>8.4326000000000008</v>
      </c>
      <c r="S8" s="67">
        <f t="shared" ref="S8:S27" si="5">RANK(R8,R$8:R$27,0)</f>
        <v>8</v>
      </c>
    </row>
    <row r="9" spans="1:19" x14ac:dyDescent="0.3">
      <c r="A9" s="82" t="s">
        <v>654</v>
      </c>
      <c r="B9" s="64">
        <f>VLOOKUP($A9,'Return Data'!$B$7:$R$2843,3,0)</f>
        <v>44326</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-17.113199999999999</v>
      </c>
      <c r="S9" s="67">
        <f t="shared" si="5"/>
        <v>19</v>
      </c>
    </row>
    <row r="10" spans="1:19" x14ac:dyDescent="0.3">
      <c r="A10" s="82" t="s">
        <v>656</v>
      </c>
      <c r="B10" s="64">
        <f>VLOOKUP($A10,'Return Data'!$B$7:$R$2843,3,0)</f>
        <v>44326</v>
      </c>
      <c r="C10" s="65">
        <f>VLOOKUP($A10,'Return Data'!$B$7:$R$2843,4,0)</f>
        <v>17.799099999999999</v>
      </c>
      <c r="D10" s="65">
        <f>VLOOKUP($A10,'Return Data'!$B$7:$R$2843,9,0)</f>
        <v>10.181900000000001</v>
      </c>
      <c r="E10" s="66">
        <f t="shared" si="0"/>
        <v>8</v>
      </c>
      <c r="F10" s="65">
        <f>VLOOKUP($A10,'Return Data'!$B$7:$R$2843,10,0)</f>
        <v>10.1167</v>
      </c>
      <c r="G10" s="66">
        <f t="shared" si="1"/>
        <v>8</v>
      </c>
      <c r="H10" s="65">
        <f>VLOOKUP($A10,'Return Data'!$B$7:$R$2843,11,0)</f>
        <v>8.3143999999999991</v>
      </c>
      <c r="I10" s="66">
        <f t="shared" si="2"/>
        <v>8</v>
      </c>
      <c r="J10" s="65">
        <f>VLOOKUP($A10,'Return Data'!$B$7:$R$2843,12,0)</f>
        <v>9.1972000000000005</v>
      </c>
      <c r="K10" s="66">
        <f t="shared" si="3"/>
        <v>9</v>
      </c>
      <c r="L10" s="65">
        <f>VLOOKUP($A10,'Return Data'!$B$7:$R$2843,13,0)</f>
        <v>10.6073</v>
      </c>
      <c r="M10" s="66">
        <f t="shared" si="4"/>
        <v>8</v>
      </c>
      <c r="N10" s="65">
        <f>VLOOKUP($A10,'Return Data'!$B$7:$R$2843,17,0)</f>
        <v>7.3743999999999996</v>
      </c>
      <c r="O10" s="66">
        <f t="shared" ref="O10:O22" si="6">RANK(N10,N$8:N$27,0)</f>
        <v>6</v>
      </c>
      <c r="P10" s="65">
        <f>VLOOKUP($A10,'Return Data'!$B$7:$R$2843,14,0)</f>
        <v>7.7068000000000003</v>
      </c>
      <c r="Q10" s="66">
        <f t="shared" ref="Q10:Q22" si="7">RANK(P10,P$8:P$27,0)</f>
        <v>6</v>
      </c>
      <c r="R10" s="65">
        <f>VLOOKUP($A10,'Return Data'!$B$7:$R$2843,16,0)</f>
        <v>8.8154000000000003</v>
      </c>
      <c r="S10" s="67">
        <f t="shared" si="5"/>
        <v>5</v>
      </c>
    </row>
    <row r="11" spans="1:19" x14ac:dyDescent="0.3">
      <c r="A11" s="82" t="s">
        <v>660</v>
      </c>
      <c r="B11" s="64">
        <f>VLOOKUP($A11,'Return Data'!$B$7:$R$2843,3,0)</f>
        <v>44326</v>
      </c>
      <c r="C11" s="65">
        <f>VLOOKUP($A11,'Return Data'!$B$7:$R$2843,4,0)</f>
        <v>16.6829</v>
      </c>
      <c r="D11" s="65">
        <f>VLOOKUP($A11,'Return Data'!$B$7:$R$2843,9,0)</f>
        <v>7.1430999999999996</v>
      </c>
      <c r="E11" s="66">
        <f t="shared" si="0"/>
        <v>17</v>
      </c>
      <c r="F11" s="65">
        <f>VLOOKUP($A11,'Return Data'!$B$7:$R$2843,10,0)</f>
        <v>24.156600000000001</v>
      </c>
      <c r="G11" s="66">
        <f t="shared" si="1"/>
        <v>1</v>
      </c>
      <c r="H11" s="65">
        <f>VLOOKUP($A11,'Return Data'!$B$7:$R$2843,11,0)</f>
        <v>17.16</v>
      </c>
      <c r="I11" s="66">
        <f t="shared" si="2"/>
        <v>2</v>
      </c>
      <c r="J11" s="65">
        <f>VLOOKUP($A11,'Return Data'!$B$7:$R$2843,12,0)</f>
        <v>17.111599999999999</v>
      </c>
      <c r="K11" s="66">
        <f t="shared" si="3"/>
        <v>2</v>
      </c>
      <c r="L11" s="65">
        <f>VLOOKUP($A11,'Return Data'!$B$7:$R$2843,13,0)</f>
        <v>14.4391</v>
      </c>
      <c r="M11" s="66">
        <f t="shared" si="4"/>
        <v>3</v>
      </c>
      <c r="N11" s="65">
        <f>VLOOKUP($A11,'Return Data'!$B$7:$R$2843,17,0)</f>
        <v>5.4831000000000003</v>
      </c>
      <c r="O11" s="66">
        <f t="shared" si="6"/>
        <v>9</v>
      </c>
      <c r="P11" s="65">
        <f>VLOOKUP($A11,'Return Data'!$B$7:$R$2843,14,0)</f>
        <v>5.9676</v>
      </c>
      <c r="Q11" s="66">
        <f t="shared" si="7"/>
        <v>9</v>
      </c>
      <c r="R11" s="65">
        <f>VLOOKUP($A11,'Return Data'!$B$7:$R$2843,16,0)</f>
        <v>8.4648000000000003</v>
      </c>
      <c r="S11" s="67">
        <f t="shared" si="5"/>
        <v>7</v>
      </c>
    </row>
    <row r="12" spans="1:19" x14ac:dyDescent="0.3">
      <c r="A12" s="82" t="s">
        <v>662</v>
      </c>
      <c r="B12" s="64">
        <f>VLOOKUP($A12,'Return Data'!$B$7:$R$2843,3,0)</f>
        <v>44326</v>
      </c>
      <c r="C12" s="65">
        <f>VLOOKUP($A12,'Return Data'!$B$7:$R$2843,4,0)</f>
        <v>4.242</v>
      </c>
      <c r="D12" s="65">
        <f>VLOOKUP($A12,'Return Data'!$B$7:$R$2843,9,0)</f>
        <v>18.293700000000001</v>
      </c>
      <c r="E12" s="66">
        <f t="shared" si="0"/>
        <v>2</v>
      </c>
      <c r="F12" s="65">
        <f>VLOOKUP($A12,'Return Data'!$B$7:$R$2843,10,0)</f>
        <v>22.2178</v>
      </c>
      <c r="G12" s="66">
        <f t="shared" si="1"/>
        <v>3</v>
      </c>
      <c r="H12" s="65">
        <f>VLOOKUP($A12,'Return Data'!$B$7:$R$2843,11,0)</f>
        <v>13.0969</v>
      </c>
      <c r="I12" s="66">
        <f t="shared" si="2"/>
        <v>3</v>
      </c>
      <c r="J12" s="65">
        <f>VLOOKUP($A12,'Return Data'!$B$7:$R$2843,12,0)</f>
        <v>11.2302</v>
      </c>
      <c r="K12" s="66">
        <f t="shared" si="3"/>
        <v>4</v>
      </c>
      <c r="L12" s="65">
        <f>VLOOKUP($A12,'Return Data'!$B$7:$R$2843,13,0)</f>
        <v>14.7849</v>
      </c>
      <c r="M12" s="66">
        <f t="shared" si="4"/>
        <v>2</v>
      </c>
      <c r="N12" s="65">
        <f>VLOOKUP($A12,'Return Data'!$B$7:$R$2843,17,0)</f>
        <v>-43.332099999999997</v>
      </c>
      <c r="O12" s="66">
        <f t="shared" si="6"/>
        <v>17</v>
      </c>
      <c r="P12" s="65">
        <f>VLOOKUP($A12,'Return Data'!$B$7:$R$2843,14,0)</f>
        <v>-31.966699999999999</v>
      </c>
      <c r="Q12" s="66">
        <f t="shared" si="7"/>
        <v>17</v>
      </c>
      <c r="R12" s="65">
        <f>VLOOKUP($A12,'Return Data'!$B$7:$R$2843,16,0)</f>
        <v>-12.9122</v>
      </c>
      <c r="S12" s="67">
        <f t="shared" si="5"/>
        <v>17</v>
      </c>
    </row>
    <row r="13" spans="1:19" x14ac:dyDescent="0.3">
      <c r="A13" s="82" t="s">
        <v>664</v>
      </c>
      <c r="B13" s="64">
        <f>VLOOKUP($A13,'Return Data'!$B$7:$R$2843,3,0)</f>
        <v>44326</v>
      </c>
      <c r="C13" s="65">
        <f>VLOOKUP($A13,'Return Data'!$B$7:$R$2843,4,0)</f>
        <v>32.164000000000001</v>
      </c>
      <c r="D13" s="65">
        <f>VLOOKUP($A13,'Return Data'!$B$7:$R$2843,9,0)</f>
        <v>7.6525999999999996</v>
      </c>
      <c r="E13" s="66">
        <f t="shared" si="0"/>
        <v>13</v>
      </c>
      <c r="F13" s="65">
        <f>VLOOKUP($A13,'Return Data'!$B$7:$R$2843,10,0)</f>
        <v>6.1144999999999996</v>
      </c>
      <c r="G13" s="66">
        <f t="shared" si="1"/>
        <v>19</v>
      </c>
      <c r="H13" s="65">
        <f>VLOOKUP($A13,'Return Data'!$B$7:$R$2843,11,0)</f>
        <v>5.0579999999999998</v>
      </c>
      <c r="I13" s="66">
        <f t="shared" si="2"/>
        <v>15</v>
      </c>
      <c r="J13" s="65">
        <f>VLOOKUP($A13,'Return Data'!$B$7:$R$2843,12,0)</f>
        <v>7.2601000000000004</v>
      </c>
      <c r="K13" s="66">
        <f t="shared" si="3"/>
        <v>14</v>
      </c>
      <c r="L13" s="65">
        <f>VLOOKUP($A13,'Return Data'!$B$7:$R$2843,13,0)</f>
        <v>7.7141999999999999</v>
      </c>
      <c r="M13" s="66">
        <f t="shared" si="4"/>
        <v>15</v>
      </c>
      <c r="N13" s="65">
        <f>VLOOKUP($A13,'Return Data'!$B$7:$R$2843,17,0)</f>
        <v>4.8052999999999999</v>
      </c>
      <c r="O13" s="66">
        <f t="shared" si="6"/>
        <v>11</v>
      </c>
      <c r="P13" s="65">
        <f>VLOOKUP($A13,'Return Data'!$B$7:$R$2843,14,0)</f>
        <v>2.9923000000000002</v>
      </c>
      <c r="Q13" s="66">
        <f t="shared" si="7"/>
        <v>13</v>
      </c>
      <c r="R13" s="65">
        <f>VLOOKUP($A13,'Return Data'!$B$7:$R$2843,16,0)</f>
        <v>7.0490000000000004</v>
      </c>
      <c r="S13" s="67">
        <f t="shared" si="5"/>
        <v>12</v>
      </c>
    </row>
    <row r="14" spans="1:19" x14ac:dyDescent="0.3">
      <c r="A14" s="82" t="s">
        <v>667</v>
      </c>
      <c r="B14" s="64">
        <f>VLOOKUP($A14,'Return Data'!$B$7:$R$2843,3,0)</f>
        <v>44326</v>
      </c>
      <c r="C14" s="65">
        <f>VLOOKUP($A14,'Return Data'!$B$7:$R$2843,4,0)</f>
        <v>22.570499999999999</v>
      </c>
      <c r="D14" s="65">
        <f>VLOOKUP($A14,'Return Data'!$B$7:$R$2843,9,0)</f>
        <v>18.653400000000001</v>
      </c>
      <c r="E14" s="66">
        <f t="shared" si="0"/>
        <v>1</v>
      </c>
      <c r="F14" s="65">
        <f>VLOOKUP($A14,'Return Data'!$B$7:$R$2843,10,0)</f>
        <v>22.488199999999999</v>
      </c>
      <c r="G14" s="66">
        <f t="shared" si="1"/>
        <v>2</v>
      </c>
      <c r="H14" s="65">
        <f>VLOOKUP($A14,'Return Data'!$B$7:$R$2843,11,0)</f>
        <v>21.218699999999998</v>
      </c>
      <c r="I14" s="66">
        <f t="shared" si="2"/>
        <v>1</v>
      </c>
      <c r="J14" s="65">
        <f>VLOOKUP($A14,'Return Data'!$B$7:$R$2843,12,0)</f>
        <v>21.443200000000001</v>
      </c>
      <c r="K14" s="66">
        <f t="shared" si="3"/>
        <v>1</v>
      </c>
      <c r="L14" s="65">
        <f>VLOOKUP($A14,'Return Data'!$B$7:$R$2843,13,0)</f>
        <v>16.9908</v>
      </c>
      <c r="M14" s="66">
        <f t="shared" si="4"/>
        <v>1</v>
      </c>
      <c r="N14" s="65">
        <f>VLOOKUP($A14,'Return Data'!$B$7:$R$2843,17,0)</f>
        <v>4.8697999999999997</v>
      </c>
      <c r="O14" s="66">
        <f t="shared" si="6"/>
        <v>10</v>
      </c>
      <c r="P14" s="65">
        <f>VLOOKUP($A14,'Return Data'!$B$7:$R$2843,14,0)</f>
        <v>6.1191000000000004</v>
      </c>
      <c r="Q14" s="66">
        <f t="shared" si="7"/>
        <v>8</v>
      </c>
      <c r="R14" s="65">
        <f>VLOOKUP($A14,'Return Data'!$B$7:$R$2843,16,0)</f>
        <v>8.6038999999999994</v>
      </c>
      <c r="S14" s="67">
        <f t="shared" si="5"/>
        <v>6</v>
      </c>
    </row>
    <row r="15" spans="1:19" x14ac:dyDescent="0.3">
      <c r="A15" s="82" t="s">
        <v>675</v>
      </c>
      <c r="B15" s="64">
        <f>VLOOKUP($A15,'Return Data'!$B$7:$R$2843,3,0)</f>
        <v>44326</v>
      </c>
      <c r="C15" s="65">
        <f>VLOOKUP($A15,'Return Data'!$B$7:$R$2843,4,0)</f>
        <v>19.437100000000001</v>
      </c>
      <c r="D15" s="65">
        <f>VLOOKUP($A15,'Return Data'!$B$7:$R$2843,9,0)</f>
        <v>11.3636</v>
      </c>
      <c r="E15" s="66">
        <f t="shared" si="0"/>
        <v>5</v>
      </c>
      <c r="F15" s="65">
        <f>VLOOKUP($A15,'Return Data'!$B$7:$R$2843,10,0)</f>
        <v>9.7639999999999993</v>
      </c>
      <c r="G15" s="66">
        <f t="shared" si="1"/>
        <v>9</v>
      </c>
      <c r="H15" s="65">
        <f>VLOOKUP($A15,'Return Data'!$B$7:$R$2843,11,0)</f>
        <v>8.5771999999999995</v>
      </c>
      <c r="I15" s="66">
        <f t="shared" si="2"/>
        <v>7</v>
      </c>
      <c r="J15" s="65">
        <f>VLOOKUP($A15,'Return Data'!$B$7:$R$2843,12,0)</f>
        <v>10.2522</v>
      </c>
      <c r="K15" s="66">
        <f t="shared" si="3"/>
        <v>6</v>
      </c>
      <c r="L15" s="65">
        <f>VLOOKUP($A15,'Return Data'!$B$7:$R$2843,13,0)</f>
        <v>13.115500000000001</v>
      </c>
      <c r="M15" s="66">
        <f t="shared" si="4"/>
        <v>5</v>
      </c>
      <c r="N15" s="65">
        <f>VLOOKUP($A15,'Return Data'!$B$7:$R$2843,17,0)</f>
        <v>10.325799999999999</v>
      </c>
      <c r="O15" s="66">
        <f t="shared" si="6"/>
        <v>1</v>
      </c>
      <c r="P15" s="65">
        <f>VLOOKUP($A15,'Return Data'!$B$7:$R$2843,14,0)</f>
        <v>9.3073999999999995</v>
      </c>
      <c r="Q15" s="66">
        <f t="shared" si="7"/>
        <v>1</v>
      </c>
      <c r="R15" s="65">
        <f>VLOOKUP($A15,'Return Data'!$B$7:$R$2843,16,0)</f>
        <v>9.7672000000000008</v>
      </c>
      <c r="S15" s="67">
        <f t="shared" si="5"/>
        <v>1</v>
      </c>
    </row>
    <row r="16" spans="1:19" x14ac:dyDescent="0.3">
      <c r="A16" s="82" t="s">
        <v>677</v>
      </c>
      <c r="B16" s="64">
        <f>VLOOKUP($A16,'Return Data'!$B$7:$R$2843,3,0)</f>
        <v>44326</v>
      </c>
      <c r="C16" s="65">
        <f>VLOOKUP($A16,'Return Data'!$B$7:$R$2843,4,0)</f>
        <v>25.544</v>
      </c>
      <c r="D16" s="65">
        <f>VLOOKUP($A16,'Return Data'!$B$7:$R$2843,9,0)</f>
        <v>9.6803000000000008</v>
      </c>
      <c r="E16" s="66">
        <f t="shared" si="0"/>
        <v>9</v>
      </c>
      <c r="F16" s="65">
        <f>VLOOKUP($A16,'Return Data'!$B$7:$R$2843,10,0)</f>
        <v>8.0526</v>
      </c>
      <c r="G16" s="66">
        <f t="shared" si="1"/>
        <v>12</v>
      </c>
      <c r="H16" s="65">
        <f>VLOOKUP($A16,'Return Data'!$B$7:$R$2843,11,0)</f>
        <v>7.1619999999999999</v>
      </c>
      <c r="I16" s="66">
        <f t="shared" si="2"/>
        <v>11</v>
      </c>
      <c r="J16" s="65">
        <f>VLOOKUP($A16,'Return Data'!$B$7:$R$2843,12,0)</f>
        <v>8.2896000000000001</v>
      </c>
      <c r="K16" s="66">
        <f t="shared" si="3"/>
        <v>10</v>
      </c>
      <c r="L16" s="65">
        <f>VLOOKUP($A16,'Return Data'!$B$7:$R$2843,13,0)</f>
        <v>10.569599999999999</v>
      </c>
      <c r="M16" s="66">
        <f t="shared" si="4"/>
        <v>9</v>
      </c>
      <c r="N16" s="65">
        <f>VLOOKUP($A16,'Return Data'!$B$7:$R$2843,17,0)</f>
        <v>9.9321999999999999</v>
      </c>
      <c r="O16" s="66">
        <f t="shared" si="6"/>
        <v>2</v>
      </c>
      <c r="P16" s="65">
        <f>VLOOKUP($A16,'Return Data'!$B$7:$R$2843,14,0)</f>
        <v>9.2786000000000008</v>
      </c>
      <c r="Q16" s="66">
        <f t="shared" si="7"/>
        <v>2</v>
      </c>
      <c r="R16" s="65">
        <f>VLOOKUP($A16,'Return Data'!$B$7:$R$2843,16,0)</f>
        <v>9.4689999999999994</v>
      </c>
      <c r="S16" s="67">
        <f t="shared" si="5"/>
        <v>2</v>
      </c>
    </row>
    <row r="17" spans="1:19" x14ac:dyDescent="0.3">
      <c r="A17" s="82" t="s">
        <v>679</v>
      </c>
      <c r="B17" s="64">
        <f>VLOOKUP($A17,'Return Data'!$B$7:$R$2843,3,0)</f>
        <v>44326</v>
      </c>
      <c r="C17" s="65">
        <f>VLOOKUP($A17,'Return Data'!$B$7:$R$2843,4,0)</f>
        <v>14.18</v>
      </c>
      <c r="D17" s="65">
        <f>VLOOKUP($A17,'Return Data'!$B$7:$R$2843,9,0)</f>
        <v>14.202</v>
      </c>
      <c r="E17" s="66">
        <f t="shared" si="0"/>
        <v>3</v>
      </c>
      <c r="F17" s="65">
        <f>VLOOKUP($A17,'Return Data'!$B$7:$R$2843,10,0)</f>
        <v>7.1924999999999999</v>
      </c>
      <c r="G17" s="66">
        <f t="shared" si="1"/>
        <v>17</v>
      </c>
      <c r="H17" s="65">
        <f>VLOOKUP($A17,'Return Data'!$B$7:$R$2843,11,0)</f>
        <v>7.7149000000000001</v>
      </c>
      <c r="I17" s="66">
        <f t="shared" si="2"/>
        <v>9</v>
      </c>
      <c r="J17" s="65">
        <f>VLOOKUP($A17,'Return Data'!$B$7:$R$2843,12,0)</f>
        <v>9.4890000000000008</v>
      </c>
      <c r="K17" s="66">
        <f t="shared" si="3"/>
        <v>8</v>
      </c>
      <c r="L17" s="65">
        <f>VLOOKUP($A17,'Return Data'!$B$7:$R$2843,13,0)</f>
        <v>12.792899999999999</v>
      </c>
      <c r="M17" s="66">
        <f t="shared" si="4"/>
        <v>6</v>
      </c>
      <c r="N17" s="65">
        <f>VLOOKUP($A17,'Return Data'!$B$7:$R$2843,17,0)</f>
        <v>-3.6598999999999999</v>
      </c>
      <c r="O17" s="66">
        <f t="shared" si="6"/>
        <v>15</v>
      </c>
      <c r="P17" s="65">
        <f>VLOOKUP($A17,'Return Data'!$B$7:$R$2843,14,0)</f>
        <v>-0.42199999999999999</v>
      </c>
      <c r="Q17" s="66">
        <f t="shared" si="7"/>
        <v>15</v>
      </c>
      <c r="R17" s="65">
        <f>VLOOKUP($A17,'Return Data'!$B$7:$R$2843,16,0)</f>
        <v>4.976</v>
      </c>
      <c r="S17" s="67">
        <f t="shared" si="5"/>
        <v>15</v>
      </c>
    </row>
    <row r="18" spans="1:19" x14ac:dyDescent="0.3">
      <c r="A18" s="82" t="s">
        <v>680</v>
      </c>
      <c r="B18" s="64">
        <f>VLOOKUP($A18,'Return Data'!$B$7:$R$2843,3,0)</f>
        <v>44326</v>
      </c>
      <c r="C18" s="65">
        <f>VLOOKUP($A18,'Return Data'!$B$7:$R$2843,4,0)</f>
        <v>13.698</v>
      </c>
      <c r="D18" s="65">
        <f>VLOOKUP($A18,'Return Data'!$B$7:$R$2843,9,0)</f>
        <v>7.6303999999999998</v>
      </c>
      <c r="E18" s="66">
        <f t="shared" si="0"/>
        <v>14</v>
      </c>
      <c r="F18" s="65">
        <f>VLOOKUP($A18,'Return Data'!$B$7:$R$2843,10,0)</f>
        <v>7.1741000000000001</v>
      </c>
      <c r="G18" s="66">
        <f t="shared" si="1"/>
        <v>18</v>
      </c>
      <c r="H18" s="65">
        <f>VLOOKUP($A18,'Return Data'!$B$7:$R$2843,11,0)</f>
        <v>6.0018000000000002</v>
      </c>
      <c r="I18" s="66">
        <f t="shared" si="2"/>
        <v>12</v>
      </c>
      <c r="J18" s="65">
        <f>VLOOKUP($A18,'Return Data'!$B$7:$R$2843,12,0)</f>
        <v>7.0735999999999999</v>
      </c>
      <c r="K18" s="66">
        <f t="shared" si="3"/>
        <v>15</v>
      </c>
      <c r="L18" s="65">
        <f>VLOOKUP($A18,'Return Data'!$B$7:$R$2843,13,0)</f>
        <v>8.6701999999999995</v>
      </c>
      <c r="M18" s="66">
        <f t="shared" si="4"/>
        <v>14</v>
      </c>
      <c r="N18" s="65">
        <f>VLOOKUP($A18,'Return Data'!$B$7:$R$2843,17,0)</f>
        <v>8.4498999999999995</v>
      </c>
      <c r="O18" s="66">
        <f t="shared" si="6"/>
        <v>5</v>
      </c>
      <c r="P18" s="65">
        <f>VLOOKUP($A18,'Return Data'!$B$7:$R$2843,14,0)</f>
        <v>8.1822999999999997</v>
      </c>
      <c r="Q18" s="66">
        <f t="shared" si="7"/>
        <v>4</v>
      </c>
      <c r="R18" s="65">
        <f>VLOOKUP($A18,'Return Data'!$B$7:$R$2843,16,0)</f>
        <v>7.8009000000000004</v>
      </c>
      <c r="S18" s="67">
        <f t="shared" si="5"/>
        <v>9</v>
      </c>
    </row>
    <row r="19" spans="1:19" x14ac:dyDescent="0.3">
      <c r="A19" s="82" t="s">
        <v>683</v>
      </c>
      <c r="B19" s="64">
        <f>VLOOKUP($A19,'Return Data'!$B$7:$R$2843,3,0)</f>
        <v>44326</v>
      </c>
      <c r="C19" s="65">
        <f>VLOOKUP($A19,'Return Data'!$B$7:$R$2843,4,0)</f>
        <v>1541.2236</v>
      </c>
      <c r="D19" s="65">
        <f>VLOOKUP($A19,'Return Data'!$B$7:$R$2843,9,0)</f>
        <v>7.1698000000000004</v>
      </c>
      <c r="E19" s="66">
        <f t="shared" si="0"/>
        <v>16</v>
      </c>
      <c r="F19" s="65">
        <f>VLOOKUP($A19,'Return Data'!$B$7:$R$2843,10,0)</f>
        <v>7.3212000000000002</v>
      </c>
      <c r="G19" s="66">
        <f t="shared" si="1"/>
        <v>16</v>
      </c>
      <c r="H19" s="65">
        <f>VLOOKUP($A19,'Return Data'!$B$7:$R$2843,11,0)</f>
        <v>3.7475000000000001</v>
      </c>
      <c r="I19" s="66">
        <f t="shared" si="2"/>
        <v>17</v>
      </c>
      <c r="J19" s="65">
        <f>VLOOKUP($A19,'Return Data'!$B$7:$R$2843,12,0)</f>
        <v>4.9294000000000002</v>
      </c>
      <c r="K19" s="66">
        <f t="shared" si="3"/>
        <v>17</v>
      </c>
      <c r="L19" s="65">
        <f>VLOOKUP($A19,'Return Data'!$B$7:$R$2843,13,0)</f>
        <v>7.6166999999999998</v>
      </c>
      <c r="M19" s="66">
        <f t="shared" si="4"/>
        <v>16</v>
      </c>
      <c r="N19" s="65">
        <f>VLOOKUP($A19,'Return Data'!$B$7:$R$2843,17,0)</f>
        <v>5.6155999999999997</v>
      </c>
      <c r="O19" s="66">
        <f t="shared" si="6"/>
        <v>8</v>
      </c>
      <c r="P19" s="65">
        <f>VLOOKUP($A19,'Return Data'!$B$7:$R$2843,14,0)</f>
        <v>3.0508000000000002</v>
      </c>
      <c r="Q19" s="66">
        <f t="shared" si="7"/>
        <v>12</v>
      </c>
      <c r="R19" s="65">
        <f>VLOOKUP($A19,'Return Data'!$B$7:$R$2843,16,0)</f>
        <v>6.6848999999999998</v>
      </c>
      <c r="S19" s="67">
        <f t="shared" si="5"/>
        <v>13</v>
      </c>
    </row>
    <row r="20" spans="1:19" x14ac:dyDescent="0.3">
      <c r="A20" s="82" t="s">
        <v>685</v>
      </c>
      <c r="B20" s="64">
        <f>VLOOKUP($A20,'Return Data'!$B$7:$R$2843,3,0)</f>
        <v>44326</v>
      </c>
      <c r="C20" s="65">
        <f>VLOOKUP($A20,'Return Data'!$B$7:$R$2843,4,0)</f>
        <v>25.514700000000001</v>
      </c>
      <c r="D20" s="65">
        <f>VLOOKUP($A20,'Return Data'!$B$7:$R$2843,9,0)</f>
        <v>12.3148</v>
      </c>
      <c r="E20" s="66">
        <f t="shared" si="0"/>
        <v>4</v>
      </c>
      <c r="F20" s="65">
        <f>VLOOKUP($A20,'Return Data'!$B$7:$R$2843,10,0)</f>
        <v>9.3577999999999992</v>
      </c>
      <c r="G20" s="66">
        <f t="shared" si="1"/>
        <v>10</v>
      </c>
      <c r="H20" s="65">
        <f>VLOOKUP($A20,'Return Data'!$B$7:$R$2843,11,0)</f>
        <v>7.2053000000000003</v>
      </c>
      <c r="I20" s="66">
        <f t="shared" si="2"/>
        <v>10</v>
      </c>
      <c r="J20" s="65">
        <f>VLOOKUP($A20,'Return Data'!$B$7:$R$2843,12,0)</f>
        <v>7.8577000000000004</v>
      </c>
      <c r="K20" s="66">
        <f t="shared" si="3"/>
        <v>12</v>
      </c>
      <c r="L20" s="65">
        <f>VLOOKUP($A20,'Return Data'!$B$7:$R$2843,13,0)</f>
        <v>10.8279</v>
      </c>
      <c r="M20" s="66">
        <f t="shared" si="4"/>
        <v>7</v>
      </c>
      <c r="N20" s="65">
        <f>VLOOKUP($A20,'Return Data'!$B$7:$R$2843,17,0)</f>
        <v>8.5396999999999998</v>
      </c>
      <c r="O20" s="66">
        <f t="shared" si="6"/>
        <v>4</v>
      </c>
      <c r="P20" s="65">
        <f>VLOOKUP($A20,'Return Data'!$B$7:$R$2843,14,0)</f>
        <v>8.3095999999999997</v>
      </c>
      <c r="Q20" s="66">
        <f t="shared" si="7"/>
        <v>3</v>
      </c>
      <c r="R20" s="65">
        <f>VLOOKUP($A20,'Return Data'!$B$7:$R$2843,16,0)</f>
        <v>9.1548999999999996</v>
      </c>
      <c r="S20" s="67">
        <f t="shared" si="5"/>
        <v>4</v>
      </c>
    </row>
    <row r="21" spans="1:19" x14ac:dyDescent="0.3">
      <c r="A21" s="82" t="s">
        <v>687</v>
      </c>
      <c r="B21" s="64">
        <f>VLOOKUP($A21,'Return Data'!$B$7:$R$2843,3,0)</f>
        <v>44326</v>
      </c>
      <c r="C21" s="65">
        <f>VLOOKUP($A21,'Return Data'!$B$7:$R$2843,4,0)</f>
        <v>23.566199999999998</v>
      </c>
      <c r="D21" s="65">
        <f>VLOOKUP($A21,'Return Data'!$B$7:$R$2843,9,0)</f>
        <v>6.4451999999999998</v>
      </c>
      <c r="E21" s="66">
        <f t="shared" si="0"/>
        <v>18</v>
      </c>
      <c r="F21" s="65">
        <f>VLOOKUP($A21,'Return Data'!$B$7:$R$2843,10,0)</f>
        <v>7.6708999999999996</v>
      </c>
      <c r="G21" s="66">
        <f t="shared" si="1"/>
        <v>14</v>
      </c>
      <c r="H21" s="65">
        <f>VLOOKUP($A21,'Return Data'!$B$7:$R$2843,11,0)</f>
        <v>4.8555999999999999</v>
      </c>
      <c r="I21" s="66">
        <f t="shared" si="2"/>
        <v>16</v>
      </c>
      <c r="J21" s="65">
        <f>VLOOKUP($A21,'Return Data'!$B$7:$R$2843,12,0)</f>
        <v>7.8003</v>
      </c>
      <c r="K21" s="66">
        <f t="shared" si="3"/>
        <v>13</v>
      </c>
      <c r="L21" s="65">
        <f>VLOOKUP($A21,'Return Data'!$B$7:$R$2843,13,0)</f>
        <v>9.9833999999999996</v>
      </c>
      <c r="M21" s="66">
        <f t="shared" si="4"/>
        <v>11</v>
      </c>
      <c r="N21" s="65">
        <f>VLOOKUP($A21,'Return Data'!$B$7:$R$2843,17,0)</f>
        <v>4.1692999999999998</v>
      </c>
      <c r="O21" s="66">
        <f t="shared" si="6"/>
        <v>12</v>
      </c>
      <c r="P21" s="65">
        <f>VLOOKUP($A21,'Return Data'!$B$7:$R$2843,14,0)</f>
        <v>4.9313000000000002</v>
      </c>
      <c r="Q21" s="66">
        <f t="shared" si="7"/>
        <v>10</v>
      </c>
      <c r="R21" s="65">
        <f>VLOOKUP($A21,'Return Data'!$B$7:$R$2843,16,0)</f>
        <v>7.5096999999999996</v>
      </c>
      <c r="S21" s="67">
        <f t="shared" si="5"/>
        <v>10</v>
      </c>
    </row>
    <row r="22" spans="1:19" x14ac:dyDescent="0.3">
      <c r="A22" s="82" t="s">
        <v>689</v>
      </c>
      <c r="B22" s="64">
        <f>VLOOKUP($A22,'Return Data'!$B$7:$R$2843,3,0)</f>
        <v>44326</v>
      </c>
      <c r="C22" s="65">
        <f>VLOOKUP($A22,'Return Data'!$B$7:$R$2843,4,0)</f>
        <v>26.551100000000002</v>
      </c>
      <c r="D22" s="65">
        <f>VLOOKUP($A22,'Return Data'!$B$7:$R$2843,9,0)</f>
        <v>8.7743000000000002</v>
      </c>
      <c r="E22" s="66">
        <f t="shared" si="0"/>
        <v>10</v>
      </c>
      <c r="F22" s="65">
        <f>VLOOKUP($A22,'Return Data'!$B$7:$R$2843,10,0)</f>
        <v>8.7766000000000002</v>
      </c>
      <c r="G22" s="66">
        <f t="shared" si="1"/>
        <v>11</v>
      </c>
      <c r="H22" s="65">
        <f>VLOOKUP($A22,'Return Data'!$B$7:$R$2843,11,0)</f>
        <v>8.7826000000000004</v>
      </c>
      <c r="I22" s="66">
        <f t="shared" si="2"/>
        <v>6</v>
      </c>
      <c r="J22" s="65">
        <f>VLOOKUP($A22,'Return Data'!$B$7:$R$2843,12,0)</f>
        <v>10.117100000000001</v>
      </c>
      <c r="K22" s="66">
        <f t="shared" si="3"/>
        <v>7</v>
      </c>
      <c r="L22" s="65">
        <f>VLOOKUP($A22,'Return Data'!$B$7:$R$2843,13,0)</f>
        <v>9.5825999999999993</v>
      </c>
      <c r="M22" s="66">
        <f t="shared" si="4"/>
        <v>12</v>
      </c>
      <c r="N22" s="65">
        <f>VLOOKUP($A22,'Return Data'!$B$7:$R$2843,17,0)</f>
        <v>2.41E-2</v>
      </c>
      <c r="O22" s="66">
        <f t="shared" si="6"/>
        <v>14</v>
      </c>
      <c r="P22" s="65">
        <f>VLOOKUP($A22,'Return Data'!$B$7:$R$2843,14,0)</f>
        <v>1.6111</v>
      </c>
      <c r="Q22" s="66">
        <f t="shared" si="7"/>
        <v>14</v>
      </c>
      <c r="R22" s="65">
        <f>VLOOKUP($A22,'Return Data'!$B$7:$R$2843,16,0)</f>
        <v>6.6490999999999998</v>
      </c>
      <c r="S22" s="67">
        <f t="shared" si="5"/>
        <v>14</v>
      </c>
    </row>
    <row r="23" spans="1:19" x14ac:dyDescent="0.3">
      <c r="A23" s="82" t="s">
        <v>691</v>
      </c>
      <c r="B23" s="64">
        <f>VLOOKUP($A23,'Return Data'!$B$7:$R$2843,3,0)</f>
        <v>44326</v>
      </c>
      <c r="C23" s="65">
        <f>VLOOKUP($A23,'Return Data'!$B$7:$R$2843,4,0)</f>
        <v>0.12529999999999999</v>
      </c>
      <c r="D23" s="65">
        <f>VLOOKUP($A23,'Return Data'!$B$7:$R$2843,9,0)</f>
        <v>10.428000000000001</v>
      </c>
      <c r="E23" s="66">
        <f t="shared" si="0"/>
        <v>7</v>
      </c>
      <c r="F23" s="65">
        <f>VLOOKUP($A23,'Return Data'!$B$7:$R$2843,10,0)</f>
        <v>11.0932</v>
      </c>
      <c r="G23" s="66">
        <f t="shared" si="1"/>
        <v>6</v>
      </c>
      <c r="H23" s="65">
        <f>VLOOKUP($A23,'Return Data'!$B$7:$R$2843,11,0)</f>
        <v>-41.937600000000003</v>
      </c>
      <c r="I23" s="66">
        <f t="shared" si="2"/>
        <v>20</v>
      </c>
      <c r="J23" s="65">
        <f>VLOOKUP($A23,'Return Data'!$B$7:$R$2843,12,0)</f>
        <v>-30.096900000000002</v>
      </c>
      <c r="K23" s="66">
        <f t="shared" si="3"/>
        <v>20</v>
      </c>
      <c r="L23" s="65">
        <f>VLOOKUP($A23,'Return Data'!$B$7:$R$2843,13,0)</f>
        <v>-20.5335</v>
      </c>
      <c r="M23" s="66">
        <f t="shared" si="4"/>
        <v>19</v>
      </c>
      <c r="N23" s="65"/>
      <c r="O23" s="66"/>
      <c r="P23" s="65"/>
      <c r="Q23" s="66"/>
      <c r="R23" s="65">
        <f>VLOOKUP($A23,'Return Data'!$B$7:$R$2843,16,0)</f>
        <v>-15.7791</v>
      </c>
      <c r="S23" s="67">
        <f t="shared" si="5"/>
        <v>18</v>
      </c>
    </row>
    <row r="24" spans="1:19" x14ac:dyDescent="0.3">
      <c r="A24" s="82" t="s">
        <v>694</v>
      </c>
      <c r="B24" s="64">
        <f>VLOOKUP($A24,'Return Data'!$B$7:$R$2843,3,0)</f>
        <v>44326</v>
      </c>
      <c r="C24" s="65">
        <f>VLOOKUP($A24,'Return Data'!$B$7:$R$2843,4,0)</f>
        <v>15.8901</v>
      </c>
      <c r="D24" s="65">
        <f>VLOOKUP($A24,'Return Data'!$B$7:$R$2843,9,0)</f>
        <v>4.7465000000000002</v>
      </c>
      <c r="E24" s="66">
        <f t="shared" si="0"/>
        <v>19</v>
      </c>
      <c r="F24" s="65">
        <f>VLOOKUP($A24,'Return Data'!$B$7:$R$2843,10,0)</f>
        <v>11.240399999999999</v>
      </c>
      <c r="G24" s="66">
        <f t="shared" si="1"/>
        <v>5</v>
      </c>
      <c r="H24" s="65">
        <f>VLOOKUP($A24,'Return Data'!$B$7:$R$2843,11,0)</f>
        <v>12.2658</v>
      </c>
      <c r="I24" s="66">
        <f t="shared" si="2"/>
        <v>4</v>
      </c>
      <c r="J24" s="65">
        <f>VLOOKUP($A24,'Return Data'!$B$7:$R$2843,12,0)</f>
        <v>11.9368</v>
      </c>
      <c r="K24" s="66">
        <f t="shared" si="3"/>
        <v>3</v>
      </c>
      <c r="L24" s="65">
        <f>VLOOKUP($A24,'Return Data'!$B$7:$R$2843,13,0)</f>
        <v>9.5632000000000001</v>
      </c>
      <c r="M24" s="66">
        <f t="shared" si="4"/>
        <v>13</v>
      </c>
      <c r="N24" s="65">
        <f>VLOOKUP($A24,'Return Data'!$B$7:$R$2843,17,0)</f>
        <v>2.6726999999999999</v>
      </c>
      <c r="O24" s="66">
        <f>RANK(N24,N$8:N$27,0)</f>
        <v>13</v>
      </c>
      <c r="P24" s="65">
        <f>VLOOKUP($A24,'Return Data'!$B$7:$R$2843,14,0)</f>
        <v>3.7014</v>
      </c>
      <c r="Q24" s="66">
        <f>RANK(P24,P$8:P$27,0)</f>
        <v>11</v>
      </c>
      <c r="R24" s="65">
        <f>VLOOKUP($A24,'Return Data'!$B$7:$R$2843,16,0)</f>
        <v>7.2502000000000004</v>
      </c>
      <c r="S24" s="67">
        <f t="shared" si="5"/>
        <v>11</v>
      </c>
    </row>
    <row r="25" spans="1:19" x14ac:dyDescent="0.3">
      <c r="A25" s="82" t="s">
        <v>700</v>
      </c>
      <c r="B25" s="64">
        <f>VLOOKUP($A25,'Return Data'!$B$7:$R$2843,3,0)</f>
        <v>44326</v>
      </c>
      <c r="C25" s="65">
        <f>VLOOKUP($A25,'Return Data'!$B$7:$R$2843,4,0)</f>
        <v>36.355499999999999</v>
      </c>
      <c r="D25" s="65">
        <f>VLOOKUP($A25,'Return Data'!$B$7:$R$2843,9,0)</f>
        <v>8.7669999999999995</v>
      </c>
      <c r="E25" s="66">
        <f t="shared" si="0"/>
        <v>11</v>
      </c>
      <c r="F25" s="65">
        <f>VLOOKUP($A25,'Return Data'!$B$7:$R$2843,10,0)</f>
        <v>7.8346</v>
      </c>
      <c r="G25" s="66">
        <f t="shared" si="1"/>
        <v>13</v>
      </c>
      <c r="H25" s="65">
        <f>VLOOKUP($A25,'Return Data'!$B$7:$R$2843,11,0)</f>
        <v>5.7477</v>
      </c>
      <c r="I25" s="66">
        <f t="shared" si="2"/>
        <v>14</v>
      </c>
      <c r="J25" s="65">
        <f>VLOOKUP($A25,'Return Data'!$B$7:$R$2843,12,0)</f>
        <v>8.0188000000000006</v>
      </c>
      <c r="K25" s="66">
        <f t="shared" si="3"/>
        <v>11</v>
      </c>
      <c r="L25" s="65">
        <f>VLOOKUP($A25,'Return Data'!$B$7:$R$2843,13,0)</f>
        <v>10.4184</v>
      </c>
      <c r="M25" s="66">
        <f t="shared" si="4"/>
        <v>10</v>
      </c>
      <c r="N25" s="65">
        <f>VLOOKUP($A25,'Return Data'!$B$7:$R$2843,17,0)</f>
        <v>8.7960999999999991</v>
      </c>
      <c r="O25" s="66">
        <f>RANK(N25,N$8:N$27,0)</f>
        <v>3</v>
      </c>
      <c r="P25" s="65">
        <f>VLOOKUP($A25,'Return Data'!$B$7:$R$2843,14,0)</f>
        <v>8.1153999999999993</v>
      </c>
      <c r="Q25" s="66">
        <f>RANK(P25,P$8:P$27,0)</f>
        <v>5</v>
      </c>
      <c r="R25" s="65">
        <f>VLOOKUP($A25,'Return Data'!$B$7:$R$2843,16,0)</f>
        <v>9.2116000000000007</v>
      </c>
      <c r="S25" s="67">
        <f t="shared" si="5"/>
        <v>3</v>
      </c>
    </row>
    <row r="26" spans="1:19" x14ac:dyDescent="0.3">
      <c r="A26" s="82" t="s">
        <v>708</v>
      </c>
      <c r="B26" s="64">
        <f>VLOOKUP($A26,'Return Data'!$B$7:$R$2843,3,0)</f>
        <v>44326</v>
      </c>
      <c r="C26" s="65">
        <f>VLOOKUP($A26,'Return Data'!$B$7:$R$2843,4,0)</f>
        <v>0.63100000000000001</v>
      </c>
      <c r="D26" s="65">
        <f>VLOOKUP($A26,'Return Data'!$B$7:$R$2843,9,0)</f>
        <v>11.3032</v>
      </c>
      <c r="E26" s="66">
        <f t="shared" si="0"/>
        <v>6</v>
      </c>
      <c r="F26" s="65">
        <f>VLOOKUP($A26,'Return Data'!$B$7:$R$2843,10,0)</f>
        <v>11.4922</v>
      </c>
      <c r="G26" s="66">
        <f t="shared" si="1"/>
        <v>4</v>
      </c>
      <c r="H26" s="65">
        <f>VLOOKUP($A26,'Return Data'!$B$7:$R$2843,11,0)</f>
        <v>-40.831000000000003</v>
      </c>
      <c r="I26" s="66">
        <f t="shared" si="2"/>
        <v>19</v>
      </c>
      <c r="J26" s="65">
        <f>VLOOKUP($A26,'Return Data'!$B$7:$R$2843,12,0)</f>
        <v>-24.7438</v>
      </c>
      <c r="K26" s="66">
        <f t="shared" si="3"/>
        <v>19</v>
      </c>
      <c r="L26" s="65">
        <f>VLOOKUP($A26,'Return Data'!$B$7:$R$2843,13,0)</f>
        <v>-58.844099999999997</v>
      </c>
      <c r="M26" s="66">
        <f t="shared" si="4"/>
        <v>20</v>
      </c>
      <c r="N26" s="65"/>
      <c r="O26" s="66"/>
      <c r="P26" s="65"/>
      <c r="Q26" s="66"/>
      <c r="R26" s="65">
        <f>VLOOKUP($A26,'Return Data'!$B$7:$R$2843,16,0)</f>
        <v>-51.077800000000003</v>
      </c>
      <c r="S26" s="67">
        <f t="shared" si="5"/>
        <v>20</v>
      </c>
    </row>
    <row r="27" spans="1:19" x14ac:dyDescent="0.3">
      <c r="A27" s="82" t="s">
        <v>710</v>
      </c>
      <c r="B27" s="64">
        <f>VLOOKUP($A27,'Return Data'!$B$7:$R$2843,3,0)</f>
        <v>44326</v>
      </c>
      <c r="C27" s="65">
        <f>VLOOKUP($A27,'Return Data'!$B$7:$R$2843,4,0)</f>
        <v>12.5806</v>
      </c>
      <c r="D27" s="65">
        <f>VLOOKUP($A27,'Return Data'!$B$7:$R$2843,9,0)</f>
        <v>7.3644999999999996</v>
      </c>
      <c r="E27" s="66">
        <f t="shared" si="0"/>
        <v>15</v>
      </c>
      <c r="F27" s="65">
        <f>VLOOKUP($A27,'Return Data'!$B$7:$R$2843,10,0)</f>
        <v>7.3533999999999997</v>
      </c>
      <c r="G27" s="66">
        <f t="shared" si="1"/>
        <v>15</v>
      </c>
      <c r="H27" s="65">
        <f>VLOOKUP($A27,'Return Data'!$B$7:$R$2843,11,0)</f>
        <v>5.9218000000000002</v>
      </c>
      <c r="I27" s="66">
        <f t="shared" si="2"/>
        <v>13</v>
      </c>
      <c r="J27" s="65">
        <f>VLOOKUP($A27,'Return Data'!$B$7:$R$2843,12,0)</f>
        <v>6.9541000000000004</v>
      </c>
      <c r="K27" s="66">
        <f t="shared" si="3"/>
        <v>16</v>
      </c>
      <c r="L27" s="65">
        <f>VLOOKUP($A27,'Return Data'!$B$7:$R$2843,13,0)</f>
        <v>-2.1040000000000001</v>
      </c>
      <c r="M27" s="66">
        <f t="shared" si="4"/>
        <v>18</v>
      </c>
      <c r="N27" s="65">
        <f>VLOOKUP($A27,'Return Data'!$B$7:$R$2843,17,0)</f>
        <v>-16.573499999999999</v>
      </c>
      <c r="O27" s="66">
        <f>RANK(N27,N$8:N$27,0)</f>
        <v>16</v>
      </c>
      <c r="P27" s="65">
        <f>VLOOKUP($A27,'Return Data'!$B$7:$R$2843,14,0)</f>
        <v>-9.3664000000000005</v>
      </c>
      <c r="Q27" s="66">
        <f>RANK(P27,P$8:P$27,0)</f>
        <v>16</v>
      </c>
      <c r="R27" s="65">
        <f>VLOOKUP($A27,'Return Data'!$B$7:$R$2843,16,0)</f>
        <v>2.6345999999999998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9.4922900000000006</v>
      </c>
      <c r="E29" s="88"/>
      <c r="F29" s="89">
        <f>AVERAGE(F8:F27)</f>
        <v>10.480839999999997</v>
      </c>
      <c r="G29" s="88"/>
      <c r="H29" s="89">
        <f>AVERAGE(H8:H27)</f>
        <v>3.5023649999999988</v>
      </c>
      <c r="I29" s="88"/>
      <c r="J29" s="89">
        <f>AVERAGE(J8:J27)</f>
        <v>5.7317850000000004</v>
      </c>
      <c r="K29" s="88"/>
      <c r="L29" s="89">
        <f>AVERAGE(L8:L27)</f>
        <v>4.9724649999999988</v>
      </c>
      <c r="M29" s="88"/>
      <c r="N29" s="89">
        <f>AVERAGE(N8:N27)</f>
        <v>1.4549823529411765</v>
      </c>
      <c r="O29" s="88"/>
      <c r="P29" s="89">
        <f>AVERAGE(P8:P27)</f>
        <v>2.6240411764705884</v>
      </c>
      <c r="Q29" s="88"/>
      <c r="R29" s="89">
        <f>AVERAGE(R8:R27)</f>
        <v>1.2795750000000006</v>
      </c>
      <c r="S29" s="90"/>
    </row>
    <row r="30" spans="1:19" x14ac:dyDescent="0.3">
      <c r="A30" s="87" t="s">
        <v>28</v>
      </c>
      <c r="B30" s="88"/>
      <c r="C30" s="88"/>
      <c r="D30" s="89">
        <f>MIN(D8:D27)</f>
        <v>0</v>
      </c>
      <c r="E30" s="88"/>
      <c r="F30" s="89">
        <f>MIN(F8:F27)</f>
        <v>0</v>
      </c>
      <c r="G30" s="88"/>
      <c r="H30" s="89">
        <f>MIN(H8:H27)</f>
        <v>-41.937600000000003</v>
      </c>
      <c r="I30" s="88"/>
      <c r="J30" s="89">
        <f>MIN(J8:J27)</f>
        <v>-30.096900000000002</v>
      </c>
      <c r="K30" s="88"/>
      <c r="L30" s="89">
        <f>MIN(L8:L27)</f>
        <v>-58.844099999999997</v>
      </c>
      <c r="M30" s="88"/>
      <c r="N30" s="89">
        <f>MIN(N8:N27)</f>
        <v>-43.332099999999997</v>
      </c>
      <c r="O30" s="88"/>
      <c r="P30" s="89">
        <f>MIN(P8:P27)</f>
        <v>-31.966699999999999</v>
      </c>
      <c r="Q30" s="88"/>
      <c r="R30" s="89">
        <f>MIN(R8:R27)</f>
        <v>-51.077800000000003</v>
      </c>
      <c r="S30" s="90"/>
    </row>
    <row r="31" spans="1:19" ht="15" thickBot="1" x14ac:dyDescent="0.35">
      <c r="A31" s="91" t="s">
        <v>29</v>
      </c>
      <c r="B31" s="92"/>
      <c r="C31" s="92"/>
      <c r="D31" s="93">
        <f>MAX(D8:D27)</f>
        <v>18.653400000000001</v>
      </c>
      <c r="E31" s="92"/>
      <c r="F31" s="93">
        <f>MAX(F8:F27)</f>
        <v>24.156600000000001</v>
      </c>
      <c r="G31" s="92"/>
      <c r="H31" s="93">
        <f>MAX(H8:H27)</f>
        <v>21.218699999999998</v>
      </c>
      <c r="I31" s="92"/>
      <c r="J31" s="93">
        <f>MAX(J8:J27)</f>
        <v>21.443200000000001</v>
      </c>
      <c r="K31" s="92"/>
      <c r="L31" s="93">
        <f>MAX(L8:L27)</f>
        <v>16.9908</v>
      </c>
      <c r="M31" s="92"/>
      <c r="N31" s="93">
        <f>MAX(N8:N27)</f>
        <v>10.325799999999999</v>
      </c>
      <c r="O31" s="92"/>
      <c r="P31" s="93">
        <f>MAX(P8:P27)</f>
        <v>9.3073999999999995</v>
      </c>
      <c r="Q31" s="92"/>
      <c r="R31" s="93">
        <f>MAX(R8:R27)</f>
        <v>9.7672000000000008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44326</v>
      </c>
      <c r="C8" s="65">
        <f>VLOOKUP($A8,'Return Data'!$B$7:$R$2843,4,0)</f>
        <v>15.4773</v>
      </c>
      <c r="D8" s="65">
        <f>VLOOKUP($A8,'Return Data'!$B$7:$R$2843,9,0)</f>
        <v>6.9175000000000004</v>
      </c>
      <c r="E8" s="66">
        <f t="shared" ref="E8:E27" si="0">RANK(D8,D$8:D$27,0)</f>
        <v>12</v>
      </c>
      <c r="F8" s="65">
        <f>VLOOKUP($A8,'Return Data'!$B$7:$R$2843,10,0)</f>
        <v>9.3390000000000004</v>
      </c>
      <c r="G8" s="66">
        <f t="shared" ref="G8:G27" si="1">RANK(F8,F$8:F$27,0)</f>
        <v>7</v>
      </c>
      <c r="H8" s="65">
        <f>VLOOKUP($A8,'Return Data'!$B$7:$R$2843,11,0)</f>
        <v>9.1531000000000002</v>
      </c>
      <c r="I8" s="66">
        <f t="shared" ref="I8:I27" si="2">RANK(H8,H$8:H$27,0)</f>
        <v>5</v>
      </c>
      <c r="J8" s="65">
        <f>VLOOKUP($A8,'Return Data'!$B$7:$R$2843,12,0)</f>
        <v>9.6699000000000002</v>
      </c>
      <c r="K8" s="66">
        <f t="shared" ref="K8:K27" si="3">RANK(J8,J$8:J$27,0)</f>
        <v>6</v>
      </c>
      <c r="L8" s="65">
        <f>VLOOKUP($A8,'Return Data'!$B$7:$R$2843,13,0)</f>
        <v>12.358700000000001</v>
      </c>
      <c r="M8" s="66">
        <f t="shared" ref="M8:M27" si="4">RANK(L8,L$8:L$27,0)</f>
        <v>5</v>
      </c>
      <c r="N8" s="65">
        <f>VLOOKUP($A8,'Return Data'!$B$7:$R$2843,17,0)</f>
        <v>6.3807</v>
      </c>
      <c r="O8" s="66">
        <f>RANK(N8,N$8:N$27,0)</f>
        <v>6</v>
      </c>
      <c r="P8" s="65">
        <f>VLOOKUP($A8,'Return Data'!$B$7:$R$2843,14,0)</f>
        <v>6.1547000000000001</v>
      </c>
      <c r="Q8" s="66">
        <f>RANK(P8,P$8:P$27,0)</f>
        <v>7</v>
      </c>
      <c r="R8" s="65">
        <f>VLOOKUP($A8,'Return Data'!$B$7:$R$2843,16,0)</f>
        <v>7.4504000000000001</v>
      </c>
      <c r="S8" s="67">
        <f t="shared" ref="S8:S27" si="5">RANK(R8,R$8:R$27,0)</f>
        <v>7</v>
      </c>
    </row>
    <row r="9" spans="1:19" x14ac:dyDescent="0.3">
      <c r="A9" s="82" t="s">
        <v>655</v>
      </c>
      <c r="B9" s="64">
        <f>VLOOKUP($A9,'Return Data'!$B$7:$R$2843,3,0)</f>
        <v>44326</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-17.1098</v>
      </c>
      <c r="S9" s="67">
        <f t="shared" si="5"/>
        <v>19</v>
      </c>
    </row>
    <row r="10" spans="1:19" x14ac:dyDescent="0.3">
      <c r="A10" s="82" t="s">
        <v>657</v>
      </c>
      <c r="B10" s="64">
        <f>VLOOKUP($A10,'Return Data'!$B$7:$R$2843,3,0)</f>
        <v>44326</v>
      </c>
      <c r="C10" s="65">
        <f>VLOOKUP($A10,'Return Data'!$B$7:$R$2843,4,0)</f>
        <v>16.462900000000001</v>
      </c>
      <c r="D10" s="65">
        <f>VLOOKUP($A10,'Return Data'!$B$7:$R$2843,9,0)</f>
        <v>9.0954999999999995</v>
      </c>
      <c r="E10" s="66">
        <f t="shared" si="0"/>
        <v>8</v>
      </c>
      <c r="F10" s="65">
        <f>VLOOKUP($A10,'Return Data'!$B$7:$R$2843,10,0)</f>
        <v>9.0123999999999995</v>
      </c>
      <c r="G10" s="66">
        <f t="shared" si="1"/>
        <v>9</v>
      </c>
      <c r="H10" s="65">
        <f>VLOOKUP($A10,'Return Data'!$B$7:$R$2843,11,0)</f>
        <v>7.1837999999999997</v>
      </c>
      <c r="I10" s="66">
        <f t="shared" si="2"/>
        <v>8</v>
      </c>
      <c r="J10" s="65">
        <f>VLOOKUP($A10,'Return Data'!$B$7:$R$2843,12,0)</f>
        <v>8.0342000000000002</v>
      </c>
      <c r="K10" s="66">
        <f t="shared" si="3"/>
        <v>9</v>
      </c>
      <c r="L10" s="65">
        <f>VLOOKUP($A10,'Return Data'!$B$7:$R$2843,13,0)</f>
        <v>9.4085000000000001</v>
      </c>
      <c r="M10" s="66">
        <f t="shared" si="4"/>
        <v>10</v>
      </c>
      <c r="N10" s="65">
        <f>VLOOKUP($A10,'Return Data'!$B$7:$R$2843,17,0)</f>
        <v>6.1730999999999998</v>
      </c>
      <c r="O10" s="66">
        <f t="shared" ref="O10:O22" si="6">RANK(N10,N$8:N$27,0)</f>
        <v>7</v>
      </c>
      <c r="P10" s="65">
        <f>VLOOKUP($A10,'Return Data'!$B$7:$R$2843,14,0)</f>
        <v>6.4915000000000003</v>
      </c>
      <c r="Q10" s="66">
        <f t="shared" ref="Q10:Q22" si="7">RANK(P10,P$8:P$27,0)</f>
        <v>6</v>
      </c>
      <c r="R10" s="65">
        <f>VLOOKUP($A10,'Return Data'!$B$7:$R$2843,16,0)</f>
        <v>7.5781999999999998</v>
      </c>
      <c r="S10" s="67">
        <f t="shared" si="5"/>
        <v>6</v>
      </c>
    </row>
    <row r="11" spans="1:19" x14ac:dyDescent="0.3">
      <c r="A11" s="82" t="s">
        <v>658</v>
      </c>
      <c r="B11" s="64">
        <f>VLOOKUP($A11,'Return Data'!$B$7:$R$2843,3,0)</f>
        <v>44326</v>
      </c>
      <c r="C11" s="65">
        <f>VLOOKUP($A11,'Return Data'!$B$7:$R$2843,4,0)</f>
        <v>15.654999999999999</v>
      </c>
      <c r="D11" s="65">
        <f>VLOOKUP($A11,'Return Data'!$B$7:$R$2843,9,0)</f>
        <v>6.4505999999999997</v>
      </c>
      <c r="E11" s="66">
        <f t="shared" si="0"/>
        <v>16</v>
      </c>
      <c r="F11" s="65">
        <f>VLOOKUP($A11,'Return Data'!$B$7:$R$2843,10,0)</f>
        <v>23.411100000000001</v>
      </c>
      <c r="G11" s="66">
        <f t="shared" si="1"/>
        <v>1</v>
      </c>
      <c r="H11" s="65">
        <f>VLOOKUP($A11,'Return Data'!$B$7:$R$2843,11,0)</f>
        <v>16.387899999999998</v>
      </c>
      <c r="I11" s="66">
        <f t="shared" si="2"/>
        <v>2</v>
      </c>
      <c r="J11" s="65">
        <f>VLOOKUP($A11,'Return Data'!$B$7:$R$2843,12,0)</f>
        <v>16.307700000000001</v>
      </c>
      <c r="K11" s="66">
        <f t="shared" si="3"/>
        <v>2</v>
      </c>
      <c r="L11" s="65">
        <f>VLOOKUP($A11,'Return Data'!$B$7:$R$2843,13,0)</f>
        <v>13.617900000000001</v>
      </c>
      <c r="M11" s="66">
        <f t="shared" si="4"/>
        <v>3</v>
      </c>
      <c r="N11" s="65">
        <f>VLOOKUP($A11,'Return Data'!$B$7:$R$2843,17,0)</f>
        <v>4.6573000000000002</v>
      </c>
      <c r="O11" s="66">
        <f t="shared" si="6"/>
        <v>8</v>
      </c>
      <c r="P11" s="65">
        <f>VLOOKUP($A11,'Return Data'!$B$7:$R$2843,14,0)</f>
        <v>5.0968</v>
      </c>
      <c r="Q11" s="66">
        <f t="shared" si="7"/>
        <v>9</v>
      </c>
      <c r="R11" s="65">
        <f>VLOOKUP($A11,'Return Data'!$B$7:$R$2843,16,0)</f>
        <v>7.3752000000000004</v>
      </c>
      <c r="S11" s="67">
        <f t="shared" si="5"/>
        <v>8</v>
      </c>
    </row>
    <row r="12" spans="1:19" x14ac:dyDescent="0.3">
      <c r="A12" s="82" t="s">
        <v>663</v>
      </c>
      <c r="B12" s="64">
        <f>VLOOKUP($A12,'Return Data'!$B$7:$R$2843,3,0)</f>
        <v>44326</v>
      </c>
      <c r="C12" s="65">
        <f>VLOOKUP($A12,'Return Data'!$B$7:$R$2843,4,0)</f>
        <v>4.1928999999999998</v>
      </c>
      <c r="D12" s="65">
        <f>VLOOKUP($A12,'Return Data'!$B$7:$R$2843,9,0)</f>
        <v>18.018999999999998</v>
      </c>
      <c r="E12" s="66">
        <f t="shared" si="0"/>
        <v>2</v>
      </c>
      <c r="F12" s="65">
        <f>VLOOKUP($A12,'Return Data'!$B$7:$R$2843,10,0)</f>
        <v>21.927099999999999</v>
      </c>
      <c r="G12" s="66">
        <f t="shared" si="1"/>
        <v>3</v>
      </c>
      <c r="H12" s="65">
        <f>VLOOKUP($A12,'Return Data'!$B$7:$R$2843,11,0)</f>
        <v>12.8024</v>
      </c>
      <c r="I12" s="66">
        <f t="shared" si="2"/>
        <v>3</v>
      </c>
      <c r="J12" s="65">
        <f>VLOOKUP($A12,'Return Data'!$B$7:$R$2843,12,0)</f>
        <v>10.9275</v>
      </c>
      <c r="K12" s="66">
        <f t="shared" si="3"/>
        <v>3</v>
      </c>
      <c r="L12" s="65">
        <f>VLOOKUP($A12,'Return Data'!$B$7:$R$2843,13,0)</f>
        <v>14.465199999999999</v>
      </c>
      <c r="M12" s="66">
        <f t="shared" si="4"/>
        <v>2</v>
      </c>
      <c r="N12" s="65">
        <f>VLOOKUP($A12,'Return Data'!$B$7:$R$2843,17,0)</f>
        <v>-43.489100000000001</v>
      </c>
      <c r="O12" s="66">
        <f t="shared" si="6"/>
        <v>17</v>
      </c>
      <c r="P12" s="65">
        <f>VLOOKUP($A12,'Return Data'!$B$7:$R$2843,14,0)</f>
        <v>-32.141199999999998</v>
      </c>
      <c r="Q12" s="66">
        <f t="shared" si="7"/>
        <v>17</v>
      </c>
      <c r="R12" s="65">
        <f>VLOOKUP($A12,'Return Data'!$B$7:$R$2843,16,0)</f>
        <v>-13.0755</v>
      </c>
      <c r="S12" s="67">
        <f t="shared" si="5"/>
        <v>17</v>
      </c>
    </row>
    <row r="13" spans="1:19" x14ac:dyDescent="0.3">
      <c r="A13" s="82" t="s">
        <v>665</v>
      </c>
      <c r="B13" s="64">
        <f>VLOOKUP($A13,'Return Data'!$B$7:$R$2843,3,0)</f>
        <v>44326</v>
      </c>
      <c r="C13" s="65">
        <f>VLOOKUP($A13,'Return Data'!$B$7:$R$2843,4,0)</f>
        <v>30.4665</v>
      </c>
      <c r="D13" s="65">
        <f>VLOOKUP($A13,'Return Data'!$B$7:$R$2843,9,0)</f>
        <v>6.8803999999999998</v>
      </c>
      <c r="E13" s="66">
        <f t="shared" si="0"/>
        <v>13</v>
      </c>
      <c r="F13" s="65">
        <f>VLOOKUP($A13,'Return Data'!$B$7:$R$2843,10,0)</f>
        <v>5.3220000000000001</v>
      </c>
      <c r="G13" s="66">
        <f t="shared" si="1"/>
        <v>19</v>
      </c>
      <c r="H13" s="65">
        <f>VLOOKUP($A13,'Return Data'!$B$7:$R$2843,11,0)</f>
        <v>4.2553000000000001</v>
      </c>
      <c r="I13" s="66">
        <f t="shared" si="2"/>
        <v>15</v>
      </c>
      <c r="J13" s="65">
        <f>VLOOKUP($A13,'Return Data'!$B$7:$R$2843,12,0)</f>
        <v>6.4261999999999997</v>
      </c>
      <c r="K13" s="66">
        <f t="shared" si="3"/>
        <v>14</v>
      </c>
      <c r="L13" s="65">
        <f>VLOOKUP($A13,'Return Data'!$B$7:$R$2843,13,0)</f>
        <v>6.8392999999999997</v>
      </c>
      <c r="M13" s="66">
        <f t="shared" si="4"/>
        <v>15</v>
      </c>
      <c r="N13" s="65">
        <f>VLOOKUP($A13,'Return Data'!$B$7:$R$2843,17,0)</f>
        <v>3.9670999999999998</v>
      </c>
      <c r="O13" s="66">
        <f t="shared" si="6"/>
        <v>11</v>
      </c>
      <c r="P13" s="65">
        <f>VLOOKUP($A13,'Return Data'!$B$7:$R$2843,14,0)</f>
        <v>2.1873999999999998</v>
      </c>
      <c r="Q13" s="66">
        <f t="shared" si="7"/>
        <v>12</v>
      </c>
      <c r="R13" s="65">
        <f>VLOOKUP($A13,'Return Data'!$B$7:$R$2843,16,0)</f>
        <v>6.3826999999999998</v>
      </c>
      <c r="S13" s="67">
        <f t="shared" si="5"/>
        <v>11</v>
      </c>
    </row>
    <row r="14" spans="1:19" x14ac:dyDescent="0.3">
      <c r="A14" s="82" t="s">
        <v>666</v>
      </c>
      <c r="B14" s="64">
        <f>VLOOKUP($A14,'Return Data'!$B$7:$R$2843,3,0)</f>
        <v>44326</v>
      </c>
      <c r="C14" s="65">
        <f>VLOOKUP($A14,'Return Data'!$B$7:$R$2843,4,0)</f>
        <v>21.188700000000001</v>
      </c>
      <c r="D14" s="65">
        <f>VLOOKUP($A14,'Return Data'!$B$7:$R$2843,9,0)</f>
        <v>18.6448</v>
      </c>
      <c r="E14" s="66">
        <f t="shared" si="0"/>
        <v>1</v>
      </c>
      <c r="F14" s="65">
        <f>VLOOKUP($A14,'Return Data'!$B$7:$R$2843,10,0)</f>
        <v>22.245699999999999</v>
      </c>
      <c r="G14" s="66">
        <f t="shared" si="1"/>
        <v>2</v>
      </c>
      <c r="H14" s="65">
        <f>VLOOKUP($A14,'Return Data'!$B$7:$R$2843,11,0)</f>
        <v>20.768000000000001</v>
      </c>
      <c r="I14" s="66">
        <f t="shared" si="2"/>
        <v>1</v>
      </c>
      <c r="J14" s="65">
        <f>VLOOKUP($A14,'Return Data'!$B$7:$R$2843,12,0)</f>
        <v>20.902899999999999</v>
      </c>
      <c r="K14" s="66">
        <f t="shared" si="3"/>
        <v>1</v>
      </c>
      <c r="L14" s="65">
        <f>VLOOKUP($A14,'Return Data'!$B$7:$R$2843,13,0)</f>
        <v>16.412800000000001</v>
      </c>
      <c r="M14" s="66">
        <f t="shared" si="4"/>
        <v>1</v>
      </c>
      <c r="N14" s="65">
        <f>VLOOKUP($A14,'Return Data'!$B$7:$R$2843,17,0)</f>
        <v>4.2606000000000002</v>
      </c>
      <c r="O14" s="66">
        <f t="shared" si="6"/>
        <v>10</v>
      </c>
      <c r="P14" s="65">
        <f>VLOOKUP($A14,'Return Data'!$B$7:$R$2843,14,0)</f>
        <v>5.4507000000000003</v>
      </c>
      <c r="Q14" s="66">
        <f t="shared" si="7"/>
        <v>8</v>
      </c>
      <c r="R14" s="65">
        <f>VLOOKUP($A14,'Return Data'!$B$7:$R$2843,16,0)</f>
        <v>8.2881999999999998</v>
      </c>
      <c r="S14" s="67">
        <f t="shared" si="5"/>
        <v>3</v>
      </c>
    </row>
    <row r="15" spans="1:19" x14ac:dyDescent="0.3">
      <c r="A15" s="82" t="s">
        <v>674</v>
      </c>
      <c r="B15" s="64">
        <f>VLOOKUP($A15,'Return Data'!$B$7:$R$2843,3,0)</f>
        <v>44326</v>
      </c>
      <c r="C15" s="65">
        <f>VLOOKUP($A15,'Return Data'!$B$7:$R$2843,4,0)</f>
        <v>18.4483</v>
      </c>
      <c r="D15" s="65">
        <f>VLOOKUP($A15,'Return Data'!$B$7:$R$2843,9,0)</f>
        <v>10.9183</v>
      </c>
      <c r="E15" s="66">
        <f t="shared" si="0"/>
        <v>7</v>
      </c>
      <c r="F15" s="65">
        <f>VLOOKUP($A15,'Return Data'!$B$7:$R$2843,10,0)</f>
        <v>9.2193000000000005</v>
      </c>
      <c r="G15" s="66">
        <f t="shared" si="1"/>
        <v>8</v>
      </c>
      <c r="H15" s="65">
        <f>VLOOKUP($A15,'Return Data'!$B$7:$R$2843,11,0)</f>
        <v>8.0396999999999998</v>
      </c>
      <c r="I15" s="66">
        <f t="shared" si="2"/>
        <v>7</v>
      </c>
      <c r="J15" s="65">
        <f>VLOOKUP($A15,'Return Data'!$B$7:$R$2843,12,0)</f>
        <v>9.7100000000000009</v>
      </c>
      <c r="K15" s="66">
        <f t="shared" si="3"/>
        <v>5</v>
      </c>
      <c r="L15" s="65">
        <f>VLOOKUP($A15,'Return Data'!$B$7:$R$2843,13,0)</f>
        <v>12.5595</v>
      </c>
      <c r="M15" s="66">
        <f t="shared" si="4"/>
        <v>4</v>
      </c>
      <c r="N15" s="65">
        <f>VLOOKUP($A15,'Return Data'!$B$7:$R$2843,17,0)</f>
        <v>9.8230000000000004</v>
      </c>
      <c r="O15" s="66">
        <f t="shared" si="6"/>
        <v>1</v>
      </c>
      <c r="P15" s="65">
        <f>VLOOKUP($A15,'Return Data'!$B$7:$R$2843,14,0)</f>
        <v>8.7468000000000004</v>
      </c>
      <c r="Q15" s="66">
        <f t="shared" si="7"/>
        <v>1</v>
      </c>
      <c r="R15" s="65">
        <f>VLOOKUP($A15,'Return Data'!$B$7:$R$2843,16,0)</f>
        <v>8.9664999999999999</v>
      </c>
      <c r="S15" s="67">
        <f t="shared" si="5"/>
        <v>1</v>
      </c>
    </row>
    <row r="16" spans="1:19" x14ac:dyDescent="0.3">
      <c r="A16" s="82" t="s">
        <v>676</v>
      </c>
      <c r="B16" s="64">
        <f>VLOOKUP($A16,'Return Data'!$B$7:$R$2843,3,0)</f>
        <v>44326</v>
      </c>
      <c r="C16" s="65">
        <f>VLOOKUP($A16,'Return Data'!$B$7:$R$2843,4,0)</f>
        <v>23.822800000000001</v>
      </c>
      <c r="D16" s="65">
        <f>VLOOKUP($A16,'Return Data'!$B$7:$R$2843,9,0)</f>
        <v>9.0192999999999994</v>
      </c>
      <c r="E16" s="66">
        <f t="shared" si="0"/>
        <v>9</v>
      </c>
      <c r="F16" s="65">
        <f>VLOOKUP($A16,'Return Data'!$B$7:$R$2843,10,0)</f>
        <v>7.3868999999999998</v>
      </c>
      <c r="G16" s="66">
        <f t="shared" si="1"/>
        <v>12</v>
      </c>
      <c r="H16" s="65">
        <f>VLOOKUP($A16,'Return Data'!$B$7:$R$2843,11,0)</f>
        <v>6.4378000000000002</v>
      </c>
      <c r="I16" s="66">
        <f t="shared" si="2"/>
        <v>10</v>
      </c>
      <c r="J16" s="65">
        <f>VLOOKUP($A16,'Return Data'!$B$7:$R$2843,12,0)</f>
        <v>7.5576999999999996</v>
      </c>
      <c r="K16" s="66">
        <f t="shared" si="3"/>
        <v>10</v>
      </c>
      <c r="L16" s="65">
        <f>VLOOKUP($A16,'Return Data'!$B$7:$R$2843,13,0)</f>
        <v>9.8284000000000002</v>
      </c>
      <c r="M16" s="66">
        <f t="shared" si="4"/>
        <v>7</v>
      </c>
      <c r="N16" s="65">
        <f>VLOOKUP($A16,'Return Data'!$B$7:$R$2843,17,0)</f>
        <v>9.2650000000000006</v>
      </c>
      <c r="O16" s="66">
        <f t="shared" si="6"/>
        <v>2</v>
      </c>
      <c r="P16" s="65">
        <f>VLOOKUP($A16,'Return Data'!$B$7:$R$2843,14,0)</f>
        <v>8.5016999999999996</v>
      </c>
      <c r="Q16" s="66">
        <f t="shared" si="7"/>
        <v>2</v>
      </c>
      <c r="R16" s="65">
        <f>VLOOKUP($A16,'Return Data'!$B$7:$R$2843,16,0)</f>
        <v>8.6692</v>
      </c>
      <c r="S16" s="67">
        <f t="shared" si="5"/>
        <v>2</v>
      </c>
    </row>
    <row r="17" spans="1:19" x14ac:dyDescent="0.3">
      <c r="A17" s="82" t="s">
        <v>678</v>
      </c>
      <c r="B17" s="64">
        <f>VLOOKUP($A17,'Return Data'!$B$7:$R$2843,3,0)</f>
        <v>44326</v>
      </c>
      <c r="C17" s="65">
        <f>VLOOKUP($A17,'Return Data'!$B$7:$R$2843,4,0)</f>
        <v>13.338100000000001</v>
      </c>
      <c r="D17" s="65">
        <f>VLOOKUP($A17,'Return Data'!$B$7:$R$2843,9,0)</f>
        <v>13.4641</v>
      </c>
      <c r="E17" s="66">
        <f t="shared" si="0"/>
        <v>3</v>
      </c>
      <c r="F17" s="65">
        <f>VLOOKUP($A17,'Return Data'!$B$7:$R$2843,10,0)</f>
        <v>6.4492000000000003</v>
      </c>
      <c r="G17" s="66">
        <f t="shared" si="1"/>
        <v>16</v>
      </c>
      <c r="H17" s="65">
        <f>VLOOKUP($A17,'Return Data'!$B$7:$R$2843,11,0)</f>
        <v>6.9812000000000003</v>
      </c>
      <c r="I17" s="66">
        <f t="shared" si="2"/>
        <v>9</v>
      </c>
      <c r="J17" s="65">
        <f>VLOOKUP($A17,'Return Data'!$B$7:$R$2843,12,0)</f>
        <v>8.7444000000000006</v>
      </c>
      <c r="K17" s="66">
        <f t="shared" si="3"/>
        <v>8</v>
      </c>
      <c r="L17" s="65">
        <f>VLOOKUP($A17,'Return Data'!$B$7:$R$2843,13,0)</f>
        <v>12.0284</v>
      </c>
      <c r="M17" s="66">
        <f t="shared" si="4"/>
        <v>6</v>
      </c>
      <c r="N17" s="65">
        <f>VLOOKUP($A17,'Return Data'!$B$7:$R$2843,17,0)</f>
        <v>-4.2874999999999996</v>
      </c>
      <c r="O17" s="66">
        <f t="shared" si="6"/>
        <v>15</v>
      </c>
      <c r="P17" s="65">
        <f>VLOOKUP($A17,'Return Data'!$B$7:$R$2843,14,0)</f>
        <v>-1.1324000000000001</v>
      </c>
      <c r="Q17" s="66">
        <f t="shared" si="7"/>
        <v>15</v>
      </c>
      <c r="R17" s="65">
        <f>VLOOKUP($A17,'Return Data'!$B$7:$R$2843,16,0)</f>
        <v>4.0864000000000003</v>
      </c>
      <c r="S17" s="67">
        <f t="shared" si="5"/>
        <v>15</v>
      </c>
    </row>
    <row r="18" spans="1:19" x14ac:dyDescent="0.3">
      <c r="A18" s="82" t="s">
        <v>681</v>
      </c>
      <c r="B18" s="64">
        <f>VLOOKUP($A18,'Return Data'!$B$7:$R$2843,3,0)</f>
        <v>44326</v>
      </c>
      <c r="C18" s="65">
        <f>VLOOKUP($A18,'Return Data'!$B$7:$R$2843,4,0)</f>
        <v>13.1355</v>
      </c>
      <c r="D18" s="65">
        <f>VLOOKUP($A18,'Return Data'!$B$7:$R$2843,9,0)</f>
        <v>6.6797000000000004</v>
      </c>
      <c r="E18" s="66">
        <f t="shared" si="0"/>
        <v>14</v>
      </c>
      <c r="F18" s="65">
        <f>VLOOKUP($A18,'Return Data'!$B$7:$R$2843,10,0)</f>
        <v>6.1382000000000003</v>
      </c>
      <c r="G18" s="66">
        <f t="shared" si="1"/>
        <v>18</v>
      </c>
      <c r="H18" s="65">
        <f>VLOOKUP($A18,'Return Data'!$B$7:$R$2843,11,0)</f>
        <v>4.9417999999999997</v>
      </c>
      <c r="I18" s="66">
        <f t="shared" si="2"/>
        <v>14</v>
      </c>
      <c r="J18" s="65">
        <f>VLOOKUP($A18,'Return Data'!$B$7:$R$2843,12,0)</f>
        <v>6.0193000000000003</v>
      </c>
      <c r="K18" s="66">
        <f t="shared" si="3"/>
        <v>16</v>
      </c>
      <c r="L18" s="65">
        <f>VLOOKUP($A18,'Return Data'!$B$7:$R$2843,13,0)</f>
        <v>7.6104000000000003</v>
      </c>
      <c r="M18" s="66">
        <f t="shared" si="4"/>
        <v>14</v>
      </c>
      <c r="N18" s="65">
        <f>VLOOKUP($A18,'Return Data'!$B$7:$R$2843,17,0)</f>
        <v>7.4589999999999996</v>
      </c>
      <c r="O18" s="66">
        <f t="shared" si="6"/>
        <v>5</v>
      </c>
      <c r="P18" s="65">
        <f>VLOOKUP($A18,'Return Data'!$B$7:$R$2843,14,0)</f>
        <v>7.1505999999999998</v>
      </c>
      <c r="Q18" s="66">
        <f t="shared" si="7"/>
        <v>5</v>
      </c>
      <c r="R18" s="65">
        <f>VLOOKUP($A18,'Return Data'!$B$7:$R$2843,16,0)</f>
        <v>6.7272999999999996</v>
      </c>
      <c r="S18" s="67">
        <f t="shared" si="5"/>
        <v>10</v>
      </c>
    </row>
    <row r="19" spans="1:19" x14ac:dyDescent="0.3">
      <c r="A19" s="82" t="s">
        <v>682</v>
      </c>
      <c r="B19" s="64">
        <f>VLOOKUP($A19,'Return Data'!$B$7:$R$2843,3,0)</f>
        <v>44326</v>
      </c>
      <c r="C19" s="65">
        <f>VLOOKUP($A19,'Return Data'!$B$7:$R$2843,4,0)</f>
        <v>1453.6887999999999</v>
      </c>
      <c r="D19" s="65">
        <f>VLOOKUP($A19,'Return Data'!$B$7:$R$2843,9,0)</f>
        <v>6.0182000000000002</v>
      </c>
      <c r="E19" s="66">
        <f t="shared" si="0"/>
        <v>17</v>
      </c>
      <c r="F19" s="65">
        <f>VLOOKUP($A19,'Return Data'!$B$7:$R$2843,10,0)</f>
        <v>6.1607000000000003</v>
      </c>
      <c r="G19" s="66">
        <f t="shared" si="1"/>
        <v>17</v>
      </c>
      <c r="H19" s="65">
        <f>VLOOKUP($A19,'Return Data'!$B$7:$R$2843,11,0)</f>
        <v>2.5886</v>
      </c>
      <c r="I19" s="66">
        <f t="shared" si="2"/>
        <v>17</v>
      </c>
      <c r="J19" s="65">
        <f>VLOOKUP($A19,'Return Data'!$B$7:$R$2843,12,0)</f>
        <v>3.7517999999999998</v>
      </c>
      <c r="K19" s="66">
        <f t="shared" si="3"/>
        <v>17</v>
      </c>
      <c r="L19" s="65">
        <f>VLOOKUP($A19,'Return Data'!$B$7:$R$2843,13,0)</f>
        <v>6.3753000000000002</v>
      </c>
      <c r="M19" s="66">
        <f t="shared" si="4"/>
        <v>16</v>
      </c>
      <c r="N19" s="65">
        <f>VLOOKUP($A19,'Return Data'!$B$7:$R$2843,17,0)</f>
        <v>4.4188999999999998</v>
      </c>
      <c r="O19" s="66">
        <f t="shared" si="6"/>
        <v>9</v>
      </c>
      <c r="P19" s="65">
        <f>VLOOKUP($A19,'Return Data'!$B$7:$R$2843,14,0)</f>
        <v>1.9970000000000001</v>
      </c>
      <c r="Q19" s="66">
        <f t="shared" si="7"/>
        <v>13</v>
      </c>
      <c r="R19" s="65">
        <f>VLOOKUP($A19,'Return Data'!$B$7:$R$2843,16,0)</f>
        <v>5.7557999999999998</v>
      </c>
      <c r="S19" s="67">
        <f t="shared" si="5"/>
        <v>14</v>
      </c>
    </row>
    <row r="20" spans="1:19" x14ac:dyDescent="0.3">
      <c r="A20" s="82" t="s">
        <v>684</v>
      </c>
      <c r="B20" s="64">
        <f>VLOOKUP($A20,'Return Data'!$B$7:$R$2843,3,0)</f>
        <v>44326</v>
      </c>
      <c r="C20" s="65">
        <f>VLOOKUP($A20,'Return Data'!$B$7:$R$2843,4,0)</f>
        <v>23.601099999999999</v>
      </c>
      <c r="D20" s="65">
        <f>VLOOKUP($A20,'Return Data'!$B$7:$R$2843,9,0)</f>
        <v>11.261699999999999</v>
      </c>
      <c r="E20" s="66">
        <f t="shared" si="0"/>
        <v>4</v>
      </c>
      <c r="F20" s="65">
        <f>VLOOKUP($A20,'Return Data'!$B$7:$R$2843,10,0)</f>
        <v>8.2987000000000002</v>
      </c>
      <c r="G20" s="66">
        <f t="shared" si="1"/>
        <v>10</v>
      </c>
      <c r="H20" s="65">
        <f>VLOOKUP($A20,'Return Data'!$B$7:$R$2843,11,0)</f>
        <v>6.1086</v>
      </c>
      <c r="I20" s="66">
        <f t="shared" si="2"/>
        <v>11</v>
      </c>
      <c r="J20" s="65">
        <f>VLOOKUP($A20,'Return Data'!$B$7:$R$2843,12,0)</f>
        <v>6.7332999999999998</v>
      </c>
      <c r="K20" s="66">
        <f t="shared" si="3"/>
        <v>12</v>
      </c>
      <c r="L20" s="65">
        <f>VLOOKUP($A20,'Return Data'!$B$7:$R$2843,13,0)</f>
        <v>9.6761999999999997</v>
      </c>
      <c r="M20" s="66">
        <f t="shared" si="4"/>
        <v>9</v>
      </c>
      <c r="N20" s="65">
        <f>VLOOKUP($A20,'Return Data'!$B$7:$R$2843,17,0)</f>
        <v>7.4762000000000004</v>
      </c>
      <c r="O20" s="66">
        <f t="shared" si="6"/>
        <v>4</v>
      </c>
      <c r="P20" s="65">
        <f>VLOOKUP($A20,'Return Data'!$B$7:$R$2843,14,0)</f>
        <v>7.2797999999999998</v>
      </c>
      <c r="Q20" s="66">
        <f t="shared" si="7"/>
        <v>4</v>
      </c>
      <c r="R20" s="65">
        <f>VLOOKUP($A20,'Return Data'!$B$7:$R$2843,16,0)</f>
        <v>8.1150000000000002</v>
      </c>
      <c r="S20" s="67">
        <f t="shared" si="5"/>
        <v>4</v>
      </c>
    </row>
    <row r="21" spans="1:19" x14ac:dyDescent="0.3">
      <c r="A21" s="82" t="s">
        <v>686</v>
      </c>
      <c r="B21" s="64">
        <f>VLOOKUP($A21,'Return Data'!$B$7:$R$2843,3,0)</f>
        <v>44326</v>
      </c>
      <c r="C21" s="65">
        <f>VLOOKUP($A21,'Return Data'!$B$7:$R$2843,4,0)</f>
        <v>22.472899999999999</v>
      </c>
      <c r="D21" s="65">
        <f>VLOOKUP($A21,'Return Data'!$B$7:$R$2843,9,0)</f>
        <v>5.6380999999999997</v>
      </c>
      <c r="E21" s="66">
        <f t="shared" si="0"/>
        <v>18</v>
      </c>
      <c r="F21" s="65">
        <f>VLOOKUP($A21,'Return Data'!$B$7:$R$2843,10,0)</f>
        <v>6.8596000000000004</v>
      </c>
      <c r="G21" s="66">
        <f t="shared" si="1"/>
        <v>14</v>
      </c>
      <c r="H21" s="65">
        <f>VLOOKUP($A21,'Return Data'!$B$7:$R$2843,11,0)</f>
        <v>4.0430000000000001</v>
      </c>
      <c r="I21" s="66">
        <f t="shared" si="2"/>
        <v>16</v>
      </c>
      <c r="J21" s="65">
        <f>VLOOKUP($A21,'Return Data'!$B$7:$R$2843,12,0)</f>
        <v>6.6611000000000002</v>
      </c>
      <c r="K21" s="66">
        <f t="shared" si="3"/>
        <v>13</v>
      </c>
      <c r="L21" s="65">
        <f>VLOOKUP($A21,'Return Data'!$B$7:$R$2843,13,0)</f>
        <v>8.8823000000000008</v>
      </c>
      <c r="M21" s="66">
        <f t="shared" si="4"/>
        <v>12</v>
      </c>
      <c r="N21" s="65">
        <f>VLOOKUP($A21,'Return Data'!$B$7:$R$2843,17,0)</f>
        <v>3.2801999999999998</v>
      </c>
      <c r="O21" s="66">
        <f t="shared" si="6"/>
        <v>12</v>
      </c>
      <c r="P21" s="65">
        <f>VLOOKUP($A21,'Return Data'!$B$7:$R$2843,14,0)</f>
        <v>4.1234000000000002</v>
      </c>
      <c r="Q21" s="66">
        <f t="shared" si="7"/>
        <v>10</v>
      </c>
      <c r="R21" s="65">
        <f>VLOOKUP($A21,'Return Data'!$B$7:$R$2843,16,0)</f>
        <v>7.2332999999999998</v>
      </c>
      <c r="S21" s="67">
        <f t="shared" si="5"/>
        <v>9</v>
      </c>
    </row>
    <row r="22" spans="1:19" x14ac:dyDescent="0.3">
      <c r="A22" s="82" t="s">
        <v>688</v>
      </c>
      <c r="B22" s="64">
        <f>VLOOKUP($A22,'Return Data'!$B$7:$R$2843,3,0)</f>
        <v>44326</v>
      </c>
      <c r="C22" s="65">
        <f>VLOOKUP($A22,'Return Data'!$B$7:$R$2843,4,0)</f>
        <v>24.8416</v>
      </c>
      <c r="D22" s="65">
        <f>VLOOKUP($A22,'Return Data'!$B$7:$R$2843,9,0)</f>
        <v>8.1515000000000004</v>
      </c>
      <c r="E22" s="66">
        <f t="shared" si="0"/>
        <v>10</v>
      </c>
      <c r="F22" s="65">
        <f>VLOOKUP($A22,'Return Data'!$B$7:$R$2843,10,0)</f>
        <v>8.1440000000000001</v>
      </c>
      <c r="G22" s="66">
        <f t="shared" si="1"/>
        <v>11</v>
      </c>
      <c r="H22" s="65">
        <f>VLOOKUP($A22,'Return Data'!$B$7:$R$2843,11,0)</f>
        <v>8.1396999999999995</v>
      </c>
      <c r="I22" s="66">
        <f t="shared" si="2"/>
        <v>6</v>
      </c>
      <c r="J22" s="65">
        <f>VLOOKUP($A22,'Return Data'!$B$7:$R$2843,12,0)</f>
        <v>9.4560999999999993</v>
      </c>
      <c r="K22" s="66">
        <f t="shared" si="3"/>
        <v>7</v>
      </c>
      <c r="L22" s="65">
        <f>VLOOKUP($A22,'Return Data'!$B$7:$R$2843,13,0)</f>
        <v>8.9102999999999994</v>
      </c>
      <c r="M22" s="66">
        <f t="shared" si="4"/>
        <v>11</v>
      </c>
      <c r="N22" s="65">
        <f>VLOOKUP($A22,'Return Data'!$B$7:$R$2843,17,0)</f>
        <v>-0.59250000000000003</v>
      </c>
      <c r="O22" s="66">
        <f t="shared" si="6"/>
        <v>14</v>
      </c>
      <c r="P22" s="65">
        <f>VLOOKUP($A22,'Return Data'!$B$7:$R$2843,14,0)</f>
        <v>0.92610000000000003</v>
      </c>
      <c r="Q22" s="66">
        <f t="shared" si="7"/>
        <v>14</v>
      </c>
      <c r="R22" s="65">
        <f>VLOOKUP($A22,'Return Data'!$B$7:$R$2843,16,0)</f>
        <v>5.8609999999999998</v>
      </c>
      <c r="S22" s="67">
        <f t="shared" si="5"/>
        <v>13</v>
      </c>
    </row>
    <row r="23" spans="1:19" x14ac:dyDescent="0.3">
      <c r="A23" s="82" t="s">
        <v>690</v>
      </c>
      <c r="B23" s="64">
        <f>VLOOKUP($A23,'Return Data'!$B$7:$R$2843,3,0)</f>
        <v>44326</v>
      </c>
      <c r="C23" s="65">
        <f>VLOOKUP($A23,'Return Data'!$B$7:$R$2843,4,0)</f>
        <v>0.1182</v>
      </c>
      <c r="D23" s="65">
        <f>VLOOKUP($A23,'Return Data'!$B$7:$R$2843,9,0)</f>
        <v>11.0603</v>
      </c>
      <c r="E23" s="66">
        <f t="shared" si="0"/>
        <v>6</v>
      </c>
      <c r="F23" s="65">
        <f>VLOOKUP($A23,'Return Data'!$B$7:$R$2843,10,0)</f>
        <v>11.411799999999999</v>
      </c>
      <c r="G23" s="66">
        <f t="shared" si="1"/>
        <v>5</v>
      </c>
      <c r="H23" s="65">
        <f>VLOOKUP($A23,'Return Data'!$B$7:$R$2843,11,0)</f>
        <v>-41.899299999999997</v>
      </c>
      <c r="I23" s="66">
        <f t="shared" si="2"/>
        <v>20</v>
      </c>
      <c r="J23" s="65">
        <f>VLOOKUP($A23,'Return Data'!$B$7:$R$2843,12,0)</f>
        <v>-30.003499999999999</v>
      </c>
      <c r="K23" s="66">
        <f t="shared" si="3"/>
        <v>20</v>
      </c>
      <c r="L23" s="65">
        <f>VLOOKUP($A23,'Return Data'!$B$7:$R$2843,13,0)</f>
        <v>-20.505500000000001</v>
      </c>
      <c r="M23" s="66">
        <f t="shared" si="4"/>
        <v>19</v>
      </c>
      <c r="N23" s="65"/>
      <c r="O23" s="66"/>
      <c r="P23" s="65"/>
      <c r="Q23" s="66"/>
      <c r="R23" s="65">
        <f>VLOOKUP($A23,'Return Data'!$B$7:$R$2843,16,0)</f>
        <v>-15.763</v>
      </c>
      <c r="S23" s="67">
        <f t="shared" si="5"/>
        <v>18</v>
      </c>
    </row>
    <row r="24" spans="1:19" x14ac:dyDescent="0.3">
      <c r="A24" s="82" t="s">
        <v>695</v>
      </c>
      <c r="B24" s="64">
        <f>VLOOKUP($A24,'Return Data'!$B$7:$R$2843,3,0)</f>
        <v>44326</v>
      </c>
      <c r="C24" s="65">
        <f>VLOOKUP($A24,'Return Data'!$B$7:$R$2843,4,0)</f>
        <v>14.8292</v>
      </c>
      <c r="D24" s="65">
        <f>VLOOKUP($A24,'Return Data'!$B$7:$R$2843,9,0)</f>
        <v>3.5838000000000001</v>
      </c>
      <c r="E24" s="66">
        <f t="shared" si="0"/>
        <v>19</v>
      </c>
      <c r="F24" s="65">
        <f>VLOOKUP($A24,'Return Data'!$B$7:$R$2843,10,0)</f>
        <v>10.047000000000001</v>
      </c>
      <c r="G24" s="66">
        <f t="shared" si="1"/>
        <v>6</v>
      </c>
      <c r="H24" s="65">
        <f>VLOOKUP($A24,'Return Data'!$B$7:$R$2843,11,0)</f>
        <v>11.048999999999999</v>
      </c>
      <c r="I24" s="66">
        <f t="shared" si="2"/>
        <v>4</v>
      </c>
      <c r="J24" s="65">
        <f>VLOOKUP($A24,'Return Data'!$B$7:$R$2843,12,0)</f>
        <v>10.676399999999999</v>
      </c>
      <c r="K24" s="66">
        <f t="shared" si="3"/>
        <v>4</v>
      </c>
      <c r="L24" s="65">
        <f>VLOOKUP($A24,'Return Data'!$B$7:$R$2843,13,0)</f>
        <v>8.2462</v>
      </c>
      <c r="M24" s="66">
        <f t="shared" si="4"/>
        <v>13</v>
      </c>
      <c r="N24" s="65">
        <f>VLOOKUP($A24,'Return Data'!$B$7:$R$2843,17,0)</f>
        <v>1.5608</v>
      </c>
      <c r="O24" s="66">
        <f>RANK(N24,N$8:N$27,0)</f>
        <v>13</v>
      </c>
      <c r="P24" s="65">
        <f>VLOOKUP($A24,'Return Data'!$B$7:$R$2843,14,0)</f>
        <v>2.6074999999999999</v>
      </c>
      <c r="Q24" s="66">
        <f>RANK(P24,P$8:P$27,0)</f>
        <v>11</v>
      </c>
      <c r="R24" s="65">
        <f>VLOOKUP($A24,'Return Data'!$B$7:$R$2843,16,0)</f>
        <v>6.1360000000000001</v>
      </c>
      <c r="S24" s="67">
        <f t="shared" si="5"/>
        <v>12</v>
      </c>
    </row>
    <row r="25" spans="1:19" x14ac:dyDescent="0.3">
      <c r="A25" s="82" t="s">
        <v>701</v>
      </c>
      <c r="B25" s="64">
        <f>VLOOKUP($A25,'Return Data'!$B$7:$R$2843,3,0)</f>
        <v>44326</v>
      </c>
      <c r="C25" s="65">
        <f>VLOOKUP($A25,'Return Data'!$B$7:$R$2843,4,0)</f>
        <v>34.569000000000003</v>
      </c>
      <c r="D25" s="65">
        <f>VLOOKUP($A25,'Return Data'!$B$7:$R$2843,9,0)</f>
        <v>8.1348000000000003</v>
      </c>
      <c r="E25" s="66">
        <f t="shared" si="0"/>
        <v>11</v>
      </c>
      <c r="F25" s="65">
        <f>VLOOKUP($A25,'Return Data'!$B$7:$R$2843,10,0)</f>
        <v>7.1959999999999997</v>
      </c>
      <c r="G25" s="66">
        <f t="shared" si="1"/>
        <v>13</v>
      </c>
      <c r="H25" s="65">
        <f>VLOOKUP($A25,'Return Data'!$B$7:$R$2843,11,0)</f>
        <v>5.0902000000000003</v>
      </c>
      <c r="I25" s="66">
        <f t="shared" si="2"/>
        <v>12</v>
      </c>
      <c r="J25" s="65">
        <f>VLOOKUP($A25,'Return Data'!$B$7:$R$2843,12,0)</f>
        <v>7.3453999999999997</v>
      </c>
      <c r="K25" s="66">
        <f t="shared" si="3"/>
        <v>11</v>
      </c>
      <c r="L25" s="65">
        <f>VLOOKUP($A25,'Return Data'!$B$7:$R$2843,13,0)</f>
        <v>9.7192000000000007</v>
      </c>
      <c r="M25" s="66">
        <f t="shared" si="4"/>
        <v>8</v>
      </c>
      <c r="N25" s="65">
        <f>VLOOKUP($A25,'Return Data'!$B$7:$R$2843,17,0)</f>
        <v>8.1273999999999997</v>
      </c>
      <c r="O25" s="66">
        <f>RANK(N25,N$8:N$27,0)</f>
        <v>3</v>
      </c>
      <c r="P25" s="65">
        <f>VLOOKUP($A25,'Return Data'!$B$7:$R$2843,14,0)</f>
        <v>7.3970000000000002</v>
      </c>
      <c r="Q25" s="66">
        <f>RANK(P25,P$8:P$27,0)</f>
        <v>3</v>
      </c>
      <c r="R25" s="65">
        <f>VLOOKUP($A25,'Return Data'!$B$7:$R$2843,16,0)</f>
        <v>7.6470000000000002</v>
      </c>
      <c r="S25" s="67">
        <f t="shared" si="5"/>
        <v>5</v>
      </c>
    </row>
    <row r="26" spans="1:19" x14ac:dyDescent="0.3">
      <c r="A26" s="82" t="s">
        <v>709</v>
      </c>
      <c r="B26" s="64">
        <f>VLOOKUP($A26,'Return Data'!$B$7:$R$2843,3,0)</f>
        <v>44326</v>
      </c>
      <c r="C26" s="65">
        <f>VLOOKUP($A26,'Return Data'!$B$7:$R$2843,4,0)</f>
        <v>0.57489999999999997</v>
      </c>
      <c r="D26" s="65">
        <f>VLOOKUP($A26,'Return Data'!$B$7:$R$2843,9,0)</f>
        <v>11.164300000000001</v>
      </c>
      <c r="E26" s="66">
        <f t="shared" si="0"/>
        <v>5</v>
      </c>
      <c r="F26" s="65">
        <f>VLOOKUP($A26,'Return Data'!$B$7:$R$2843,10,0)</f>
        <v>11.4389</v>
      </c>
      <c r="G26" s="66">
        <f t="shared" si="1"/>
        <v>4</v>
      </c>
      <c r="H26" s="65">
        <f>VLOOKUP($A26,'Return Data'!$B$7:$R$2843,11,0)</f>
        <v>-41.263300000000001</v>
      </c>
      <c r="I26" s="66">
        <f t="shared" si="2"/>
        <v>19</v>
      </c>
      <c r="J26" s="65">
        <f>VLOOKUP($A26,'Return Data'!$B$7:$R$2843,12,0)</f>
        <v>-25.0427</v>
      </c>
      <c r="K26" s="66">
        <f t="shared" si="3"/>
        <v>19</v>
      </c>
      <c r="L26" s="65">
        <f>VLOOKUP($A26,'Return Data'!$B$7:$R$2843,13,0)</f>
        <v>-59.291600000000003</v>
      </c>
      <c r="M26" s="66">
        <f t="shared" si="4"/>
        <v>20</v>
      </c>
      <c r="N26" s="65"/>
      <c r="O26" s="66"/>
      <c r="P26" s="65"/>
      <c r="Q26" s="66"/>
      <c r="R26" s="65">
        <f>VLOOKUP($A26,'Return Data'!$B$7:$R$2843,16,0)</f>
        <v>-51.514899999999997</v>
      </c>
      <c r="S26" s="67">
        <f t="shared" si="5"/>
        <v>20</v>
      </c>
    </row>
    <row r="27" spans="1:19" x14ac:dyDescent="0.3">
      <c r="A27" s="82" t="s">
        <v>711</v>
      </c>
      <c r="B27" s="64">
        <f>VLOOKUP($A27,'Return Data'!$B$7:$R$2843,3,0)</f>
        <v>44326</v>
      </c>
      <c r="C27" s="65">
        <f>VLOOKUP($A27,'Return Data'!$B$7:$R$2843,4,0)</f>
        <v>11.472</v>
      </c>
      <c r="D27" s="65">
        <f>VLOOKUP($A27,'Return Data'!$B$7:$R$2843,9,0)</f>
        <v>6.5327999999999999</v>
      </c>
      <c r="E27" s="66">
        <f t="shared" si="0"/>
        <v>15</v>
      </c>
      <c r="F27" s="65">
        <f>VLOOKUP($A27,'Return Data'!$B$7:$R$2843,10,0)</f>
        <v>6.5263</v>
      </c>
      <c r="G27" s="66">
        <f t="shared" si="1"/>
        <v>15</v>
      </c>
      <c r="H27" s="65">
        <f>VLOOKUP($A27,'Return Data'!$B$7:$R$2843,11,0)</f>
        <v>5.0763999999999996</v>
      </c>
      <c r="I27" s="66">
        <f t="shared" si="2"/>
        <v>13</v>
      </c>
      <c r="J27" s="65">
        <f>VLOOKUP($A27,'Return Data'!$B$7:$R$2843,12,0)</f>
        <v>6.0686</v>
      </c>
      <c r="K27" s="66">
        <f t="shared" si="3"/>
        <v>15</v>
      </c>
      <c r="L27" s="65">
        <f>VLOOKUP($A27,'Return Data'!$B$7:$R$2843,13,0)</f>
        <v>-2.9093</v>
      </c>
      <c r="M27" s="66">
        <f t="shared" si="4"/>
        <v>18</v>
      </c>
      <c r="N27" s="65">
        <f>VLOOKUP($A27,'Return Data'!$B$7:$R$2843,17,0)</f>
        <v>-17.287199999999999</v>
      </c>
      <c r="O27" s="66">
        <f>RANK(N27,N$8:N$27,0)</f>
        <v>16</v>
      </c>
      <c r="P27" s="65">
        <f>VLOOKUP($A27,'Return Data'!$B$7:$R$2843,14,0)</f>
        <v>-10.198</v>
      </c>
      <c r="Q27" s="66">
        <f>RANK(P27,P$8:P$27,0)</f>
        <v>16</v>
      </c>
      <c r="R27" s="65">
        <f>VLOOKUP($A27,'Return Data'!$B$7:$R$2843,16,0)</f>
        <v>1.6332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8.8817350000000026</v>
      </c>
      <c r="E29" s="88"/>
      <c r="F29" s="89">
        <f>AVERAGE(F8:F27)</f>
        <v>9.8266949999999991</v>
      </c>
      <c r="G29" s="88"/>
      <c r="H29" s="89">
        <f>AVERAGE(H8:H27)</f>
        <v>2.7941950000000002</v>
      </c>
      <c r="I29" s="88"/>
      <c r="J29" s="89">
        <f>AVERAGE(J8:J27)</f>
        <v>4.9973149999999995</v>
      </c>
      <c r="K29" s="88"/>
      <c r="L29" s="89">
        <f>AVERAGE(L8:L27)</f>
        <v>4.2116099999999994</v>
      </c>
      <c r="M29" s="88"/>
      <c r="N29" s="89">
        <f>AVERAGE(N8:N27)</f>
        <v>0.65841176470588225</v>
      </c>
      <c r="O29" s="88"/>
      <c r="P29" s="89">
        <f>AVERAGE(P8:P27)</f>
        <v>1.802317647058824</v>
      </c>
      <c r="Q29" s="88"/>
      <c r="R29" s="89">
        <f>AVERAGE(R8:R27)</f>
        <v>0.52211000000000063</v>
      </c>
      <c r="S29" s="90"/>
    </row>
    <row r="30" spans="1:19" x14ac:dyDescent="0.3">
      <c r="A30" s="87" t="s">
        <v>28</v>
      </c>
      <c r="B30" s="88"/>
      <c r="C30" s="88"/>
      <c r="D30" s="89">
        <f>MIN(D8:D27)</f>
        <v>0</v>
      </c>
      <c r="E30" s="88"/>
      <c r="F30" s="89">
        <f>MIN(F8:F27)</f>
        <v>0</v>
      </c>
      <c r="G30" s="88"/>
      <c r="H30" s="89">
        <f>MIN(H8:H27)</f>
        <v>-41.899299999999997</v>
      </c>
      <c r="I30" s="88"/>
      <c r="J30" s="89">
        <f>MIN(J8:J27)</f>
        <v>-30.003499999999999</v>
      </c>
      <c r="K30" s="88"/>
      <c r="L30" s="89">
        <f>MIN(L8:L27)</f>
        <v>-59.291600000000003</v>
      </c>
      <c r="M30" s="88"/>
      <c r="N30" s="89">
        <f>MIN(N8:N27)</f>
        <v>-43.489100000000001</v>
      </c>
      <c r="O30" s="88"/>
      <c r="P30" s="89">
        <f>MIN(P8:P27)</f>
        <v>-32.141199999999998</v>
      </c>
      <c r="Q30" s="88"/>
      <c r="R30" s="89">
        <f>MIN(R8:R27)</f>
        <v>-51.514899999999997</v>
      </c>
      <c r="S30" s="90"/>
    </row>
    <row r="31" spans="1:19" ht="15" thickBot="1" x14ac:dyDescent="0.35">
      <c r="A31" s="91" t="s">
        <v>29</v>
      </c>
      <c r="B31" s="92"/>
      <c r="C31" s="92"/>
      <c r="D31" s="93">
        <f>MAX(D8:D27)</f>
        <v>18.6448</v>
      </c>
      <c r="E31" s="92"/>
      <c r="F31" s="93">
        <f>MAX(F8:F27)</f>
        <v>23.411100000000001</v>
      </c>
      <c r="G31" s="92"/>
      <c r="H31" s="93">
        <f>MAX(H8:H27)</f>
        <v>20.768000000000001</v>
      </c>
      <c r="I31" s="92"/>
      <c r="J31" s="93">
        <f>MAX(J8:J27)</f>
        <v>20.902899999999999</v>
      </c>
      <c r="K31" s="92"/>
      <c r="L31" s="93">
        <f>MAX(L8:L27)</f>
        <v>16.412800000000001</v>
      </c>
      <c r="M31" s="92"/>
      <c r="N31" s="93">
        <f>MAX(N8:N27)</f>
        <v>9.8230000000000004</v>
      </c>
      <c r="O31" s="92"/>
      <c r="P31" s="93">
        <f>MAX(P8:P27)</f>
        <v>8.7468000000000004</v>
      </c>
      <c r="Q31" s="92"/>
      <c r="R31" s="93">
        <f>MAX(R8:R27)</f>
        <v>8.9664999999999999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44326</v>
      </c>
      <c r="C8" s="65">
        <f>VLOOKUP($A8,'Return Data'!$B$7:$R$2843,4,0)</f>
        <v>87.649100000000004</v>
      </c>
      <c r="D8" s="65">
        <f>VLOOKUP($A8,'Return Data'!$B$7:$R$2843,9,0)</f>
        <v>8.4628999999999994</v>
      </c>
      <c r="E8" s="66">
        <f>RANK(D8,D$8:D$27,0)</f>
        <v>6</v>
      </c>
      <c r="F8" s="65">
        <f>VLOOKUP($A8,'Return Data'!$B$7:$R$2843,10,0)</f>
        <v>8.1574000000000009</v>
      </c>
      <c r="G8" s="66">
        <f>RANK(F8,F$8:F$27,0)</f>
        <v>4</v>
      </c>
      <c r="H8" s="65">
        <f>VLOOKUP($A8,'Return Data'!$B$7:$R$2843,11,0)</f>
        <v>4.9458000000000002</v>
      </c>
      <c r="I8" s="66">
        <f>RANK(H8,H$8:H$27,0)</f>
        <v>5</v>
      </c>
      <c r="J8" s="65">
        <f>VLOOKUP($A8,'Return Data'!$B$7:$R$2843,12,0)</f>
        <v>6.1154000000000002</v>
      </c>
      <c r="K8" s="66">
        <f>RANK(J8,J$8:J$27,0)</f>
        <v>5</v>
      </c>
      <c r="L8" s="65">
        <f>VLOOKUP($A8,'Return Data'!$B$7:$R$2843,13,0)</f>
        <v>8.9369999999999994</v>
      </c>
      <c r="M8" s="66">
        <f>RANK(L8,L$8:L$27,0)</f>
        <v>4</v>
      </c>
      <c r="N8" s="65">
        <f>VLOOKUP($A8,'Return Data'!$B$7:$R$2843,17,0)</f>
        <v>9.9337999999999997</v>
      </c>
      <c r="O8" s="66">
        <f>RANK(N8,N$8:N$27,0)</f>
        <v>5</v>
      </c>
      <c r="P8" s="65">
        <f>VLOOKUP($A8,'Return Data'!$B$7:$R$2843,14,0)</f>
        <v>9.4799000000000007</v>
      </c>
      <c r="Q8" s="66">
        <f>RANK(P8,P$8:P$27,0)</f>
        <v>4</v>
      </c>
      <c r="R8" s="65">
        <f>VLOOKUP($A8,'Return Data'!$B$7:$R$2843,16,0)</f>
        <v>9.0395000000000003</v>
      </c>
      <c r="S8" s="67">
        <f>RANK(R8,R$8:R$27,0)</f>
        <v>5</v>
      </c>
    </row>
    <row r="9" spans="1:19" x14ac:dyDescent="0.3">
      <c r="A9" s="82" t="s">
        <v>613</v>
      </c>
      <c r="B9" s="64">
        <f>VLOOKUP($A9,'Return Data'!$B$7:$R$2843,3,0)</f>
        <v>44326</v>
      </c>
      <c r="C9" s="65">
        <f>VLOOKUP($A9,'Return Data'!$B$7:$R$2843,4,0)</f>
        <v>13.7034</v>
      </c>
      <c r="D9" s="65">
        <f>VLOOKUP($A9,'Return Data'!$B$7:$R$2843,9,0)</f>
        <v>9.0215999999999994</v>
      </c>
      <c r="E9" s="66">
        <f t="shared" ref="E9:E27" si="0">RANK(D9,D$8:D$27,0)</f>
        <v>4</v>
      </c>
      <c r="F9" s="65">
        <f>VLOOKUP($A9,'Return Data'!$B$7:$R$2843,10,0)</f>
        <v>7.5030000000000001</v>
      </c>
      <c r="G9" s="66">
        <f t="shared" ref="G9:G27" si="1">RANK(F9,F$8:F$27,0)</f>
        <v>10</v>
      </c>
      <c r="H9" s="65">
        <f>VLOOKUP($A9,'Return Data'!$B$7:$R$2843,11,0)</f>
        <v>5.0673000000000004</v>
      </c>
      <c r="I9" s="66">
        <f t="shared" ref="I9:I27" si="2">RANK(H9,H$8:H$27,0)</f>
        <v>4</v>
      </c>
      <c r="J9" s="65">
        <f>VLOOKUP($A9,'Return Data'!$B$7:$R$2843,12,0)</f>
        <v>6.5351999999999997</v>
      </c>
      <c r="K9" s="66">
        <f t="shared" ref="K9:K27" si="3">RANK(J9,J$8:J$27,0)</f>
        <v>3</v>
      </c>
      <c r="L9" s="65">
        <f>VLOOKUP($A9,'Return Data'!$B$7:$R$2843,13,0)</f>
        <v>10.181699999999999</v>
      </c>
      <c r="M9" s="66">
        <f t="shared" ref="M9:M27" si="4">RANK(L9,L$8:L$27,0)</f>
        <v>1</v>
      </c>
      <c r="N9" s="65">
        <f>VLOOKUP($A9,'Return Data'!$B$7:$R$2843,17,0)</f>
        <v>8.5200999999999993</v>
      </c>
      <c r="O9" s="66">
        <f t="shared" ref="O9:O27" si="5">RANK(N9,N$8:N$27,0)</f>
        <v>15</v>
      </c>
      <c r="P9" s="65">
        <f>VLOOKUP($A9,'Return Data'!$B$7:$R$2843,14,0)</f>
        <v>8.9216999999999995</v>
      </c>
      <c r="Q9" s="66">
        <f t="shared" ref="Q9:Q24" si="6">RANK(P9,P$8:P$27,0)</f>
        <v>8</v>
      </c>
      <c r="R9" s="65">
        <f>VLOOKUP($A9,'Return Data'!$B$7:$R$2843,16,0)</f>
        <v>8.58</v>
      </c>
      <c r="S9" s="67">
        <f t="shared" ref="S9:S27" si="7">RANK(R9,R$8:R$27,0)</f>
        <v>10</v>
      </c>
    </row>
    <row r="10" spans="1:19" x14ac:dyDescent="0.3">
      <c r="A10" s="82" t="s">
        <v>616</v>
      </c>
      <c r="B10" s="64">
        <f>VLOOKUP($A10,'Return Data'!$B$7:$R$2843,3,0)</f>
        <v>44326</v>
      </c>
      <c r="C10" s="65">
        <f>VLOOKUP($A10,'Return Data'!$B$7:$R$2843,4,0)</f>
        <v>22.800699999999999</v>
      </c>
      <c r="D10" s="65">
        <f>VLOOKUP($A10,'Return Data'!$B$7:$R$2843,9,0)</f>
        <v>7.1173999999999999</v>
      </c>
      <c r="E10" s="66">
        <f t="shared" si="0"/>
        <v>13</v>
      </c>
      <c r="F10" s="65">
        <f>VLOOKUP($A10,'Return Data'!$B$7:$R$2843,10,0)</f>
        <v>6.008</v>
      </c>
      <c r="G10" s="66">
        <f t="shared" si="1"/>
        <v>17</v>
      </c>
      <c r="H10" s="65">
        <f>VLOOKUP($A10,'Return Data'!$B$7:$R$2843,11,0)</f>
        <v>2.9123000000000001</v>
      </c>
      <c r="I10" s="66">
        <f t="shared" si="2"/>
        <v>18</v>
      </c>
      <c r="J10" s="65">
        <f>VLOOKUP($A10,'Return Data'!$B$7:$R$2843,12,0)</f>
        <v>4.4698000000000002</v>
      </c>
      <c r="K10" s="66">
        <f t="shared" si="3"/>
        <v>18</v>
      </c>
      <c r="L10" s="65">
        <f>VLOOKUP($A10,'Return Data'!$B$7:$R$2843,13,0)</f>
        <v>7.8098999999999998</v>
      </c>
      <c r="M10" s="66">
        <f t="shared" si="4"/>
        <v>14</v>
      </c>
      <c r="N10" s="65">
        <f>VLOOKUP($A10,'Return Data'!$B$7:$R$2843,17,0)</f>
        <v>4.8216000000000001</v>
      </c>
      <c r="O10" s="66">
        <f t="shared" si="5"/>
        <v>18</v>
      </c>
      <c r="P10" s="65">
        <f>VLOOKUP($A10,'Return Data'!$B$7:$R$2843,14,0)</f>
        <v>5.5171000000000001</v>
      </c>
      <c r="Q10" s="66">
        <f t="shared" si="6"/>
        <v>14</v>
      </c>
      <c r="R10" s="65">
        <f>VLOOKUP($A10,'Return Data'!$B$7:$R$2843,16,0)</f>
        <v>7.5380000000000003</v>
      </c>
      <c r="S10" s="67">
        <f t="shared" si="7"/>
        <v>17</v>
      </c>
    </row>
    <row r="11" spans="1:19" x14ac:dyDescent="0.3">
      <c r="A11" s="82" t="s">
        <v>617</v>
      </c>
      <c r="B11" s="64">
        <f>VLOOKUP($A11,'Return Data'!$B$7:$R$2843,3,0)</f>
        <v>44326</v>
      </c>
      <c r="C11" s="65">
        <f>VLOOKUP($A11,'Return Data'!$B$7:$R$2843,4,0)</f>
        <v>18.2546</v>
      </c>
      <c r="D11" s="65">
        <f>VLOOKUP($A11,'Return Data'!$B$7:$R$2843,9,0)</f>
        <v>7.6801000000000004</v>
      </c>
      <c r="E11" s="66">
        <f t="shared" si="0"/>
        <v>10</v>
      </c>
      <c r="F11" s="65">
        <f>VLOOKUP($A11,'Return Data'!$B$7:$R$2843,10,0)</f>
        <v>7.3663999999999996</v>
      </c>
      <c r="G11" s="66">
        <f t="shared" si="1"/>
        <v>12</v>
      </c>
      <c r="H11" s="65">
        <f>VLOOKUP($A11,'Return Data'!$B$7:$R$2843,11,0)</f>
        <v>3.903</v>
      </c>
      <c r="I11" s="66">
        <f t="shared" si="2"/>
        <v>15</v>
      </c>
      <c r="J11" s="65">
        <f>VLOOKUP($A11,'Return Data'!$B$7:$R$2843,12,0)</f>
        <v>5.1106999999999996</v>
      </c>
      <c r="K11" s="66">
        <f t="shared" si="3"/>
        <v>13</v>
      </c>
      <c r="L11" s="65">
        <f>VLOOKUP($A11,'Return Data'!$B$7:$R$2843,13,0)</f>
        <v>7.4656000000000002</v>
      </c>
      <c r="M11" s="66">
        <f t="shared" si="4"/>
        <v>17</v>
      </c>
      <c r="N11" s="65">
        <f>VLOOKUP($A11,'Return Data'!$B$7:$R$2843,17,0)</f>
        <v>9.0983000000000001</v>
      </c>
      <c r="O11" s="66">
        <f t="shared" si="5"/>
        <v>13</v>
      </c>
      <c r="P11" s="65">
        <f>VLOOKUP($A11,'Return Data'!$B$7:$R$2843,14,0)</f>
        <v>8.7428000000000008</v>
      </c>
      <c r="Q11" s="66">
        <f t="shared" si="6"/>
        <v>10</v>
      </c>
      <c r="R11" s="65">
        <f>VLOOKUP($A11,'Return Data'!$B$7:$R$2843,16,0)</f>
        <v>8.6460000000000008</v>
      </c>
      <c r="S11" s="67">
        <f t="shared" si="7"/>
        <v>9</v>
      </c>
    </row>
    <row r="12" spans="1:19" x14ac:dyDescent="0.3">
      <c r="A12" s="82" t="s">
        <v>619</v>
      </c>
      <c r="B12" s="64">
        <f>VLOOKUP($A12,'Return Data'!$B$7:$R$2843,3,0)</f>
        <v>44326</v>
      </c>
      <c r="C12" s="65">
        <f>VLOOKUP($A12,'Return Data'!$B$7:$R$2843,4,0)</f>
        <v>12.8688</v>
      </c>
      <c r="D12" s="65">
        <f>VLOOKUP($A12,'Return Data'!$B$7:$R$2843,9,0)</f>
        <v>5.4414999999999996</v>
      </c>
      <c r="E12" s="66">
        <f t="shared" si="0"/>
        <v>18</v>
      </c>
      <c r="F12" s="65">
        <f>VLOOKUP($A12,'Return Data'!$B$7:$R$2843,10,0)</f>
        <v>5.3625999999999996</v>
      </c>
      <c r="G12" s="66">
        <f t="shared" si="1"/>
        <v>18</v>
      </c>
      <c r="H12" s="65">
        <f>VLOOKUP($A12,'Return Data'!$B$7:$R$2843,11,0)</f>
        <v>3.9447000000000001</v>
      </c>
      <c r="I12" s="66">
        <f t="shared" si="2"/>
        <v>13</v>
      </c>
      <c r="J12" s="65">
        <f>VLOOKUP($A12,'Return Data'!$B$7:$R$2843,12,0)</f>
        <v>4.8914999999999997</v>
      </c>
      <c r="K12" s="66">
        <f t="shared" si="3"/>
        <v>14</v>
      </c>
      <c r="L12" s="65">
        <f>VLOOKUP($A12,'Return Data'!$B$7:$R$2843,13,0)</f>
        <v>7.6791</v>
      </c>
      <c r="M12" s="66">
        <f t="shared" si="4"/>
        <v>15</v>
      </c>
      <c r="N12" s="65">
        <f>VLOOKUP($A12,'Return Data'!$B$7:$R$2843,17,0)</f>
        <v>9.3071000000000002</v>
      </c>
      <c r="O12" s="66">
        <f t="shared" si="5"/>
        <v>10</v>
      </c>
      <c r="P12" s="65"/>
      <c r="Q12" s="66"/>
      <c r="R12" s="65">
        <f>VLOOKUP($A12,'Return Data'!$B$7:$R$2843,16,0)</f>
        <v>9.9236000000000004</v>
      </c>
      <c r="S12" s="67">
        <f t="shared" si="7"/>
        <v>1</v>
      </c>
    </row>
    <row r="13" spans="1:19" x14ac:dyDescent="0.3">
      <c r="A13" s="82" t="s">
        <v>621</v>
      </c>
      <c r="B13" s="64">
        <f>VLOOKUP($A13,'Return Data'!$B$7:$R$2843,3,0)</f>
        <v>44326</v>
      </c>
      <c r="C13" s="65">
        <f>VLOOKUP($A13,'Return Data'!$B$7:$R$2843,4,0)</f>
        <v>13.824299999999999</v>
      </c>
      <c r="D13" s="65">
        <f>VLOOKUP($A13,'Return Data'!$B$7:$R$2843,9,0)</f>
        <v>3.5194999999999999</v>
      </c>
      <c r="E13" s="66">
        <f t="shared" si="0"/>
        <v>19</v>
      </c>
      <c r="F13" s="65">
        <f>VLOOKUP($A13,'Return Data'!$B$7:$R$2843,10,0)</f>
        <v>3.4131</v>
      </c>
      <c r="G13" s="66">
        <f t="shared" si="1"/>
        <v>19</v>
      </c>
      <c r="H13" s="65">
        <f>VLOOKUP($A13,'Return Data'!$B$7:$R$2843,11,0)</f>
        <v>4.0049000000000001</v>
      </c>
      <c r="I13" s="66">
        <f t="shared" si="2"/>
        <v>12</v>
      </c>
      <c r="J13" s="65">
        <f>VLOOKUP($A13,'Return Data'!$B$7:$R$2843,12,0)</f>
        <v>4.5285000000000002</v>
      </c>
      <c r="K13" s="66">
        <f t="shared" si="3"/>
        <v>17</v>
      </c>
      <c r="L13" s="65">
        <f>VLOOKUP($A13,'Return Data'!$B$7:$R$2843,13,0)</f>
        <v>5.8299999999999998E-2</v>
      </c>
      <c r="M13" s="66">
        <f t="shared" si="4"/>
        <v>19</v>
      </c>
      <c r="N13" s="65">
        <f>VLOOKUP($A13,'Return Data'!$B$7:$R$2843,17,0)</f>
        <v>-2.7101000000000002</v>
      </c>
      <c r="O13" s="66">
        <f t="shared" si="5"/>
        <v>19</v>
      </c>
      <c r="P13" s="65">
        <f>VLOOKUP($A13,'Return Data'!$B$7:$R$2843,14,0)</f>
        <v>0.68579999999999997</v>
      </c>
      <c r="Q13" s="66">
        <f t="shared" si="6"/>
        <v>15</v>
      </c>
      <c r="R13" s="65">
        <f>VLOOKUP($A13,'Return Data'!$B$7:$R$2843,16,0)</f>
        <v>5.0014000000000003</v>
      </c>
      <c r="S13" s="67">
        <f t="shared" si="7"/>
        <v>19</v>
      </c>
    </row>
    <row r="14" spans="1:19" x14ac:dyDescent="0.3">
      <c r="A14" s="82" t="s">
        <v>624</v>
      </c>
      <c r="B14" s="64">
        <f>VLOOKUP($A14,'Return Data'!$B$7:$R$2843,3,0)</f>
        <v>44326</v>
      </c>
      <c r="C14" s="65">
        <f>VLOOKUP($A14,'Return Data'!$B$7:$R$2843,4,0)</f>
        <v>82.409599999999998</v>
      </c>
      <c r="D14" s="65">
        <f>VLOOKUP($A14,'Return Data'!$B$7:$R$2843,9,0)</f>
        <v>7.5461</v>
      </c>
      <c r="E14" s="66">
        <f t="shared" si="0"/>
        <v>11</v>
      </c>
      <c r="F14" s="65">
        <f>VLOOKUP($A14,'Return Data'!$B$7:$R$2843,10,0)</f>
        <v>8.0828000000000007</v>
      </c>
      <c r="G14" s="66">
        <f t="shared" si="1"/>
        <v>5</v>
      </c>
      <c r="H14" s="65">
        <f>VLOOKUP($A14,'Return Data'!$B$7:$R$2843,11,0)</f>
        <v>5.2408999999999999</v>
      </c>
      <c r="I14" s="66">
        <f t="shared" si="2"/>
        <v>2</v>
      </c>
      <c r="J14" s="65">
        <f>VLOOKUP($A14,'Return Data'!$B$7:$R$2843,12,0)</f>
        <v>7.4351000000000003</v>
      </c>
      <c r="K14" s="66">
        <f t="shared" si="3"/>
        <v>1</v>
      </c>
      <c r="L14" s="65">
        <f>VLOOKUP($A14,'Return Data'!$B$7:$R$2843,13,0)</f>
        <v>9.3937000000000008</v>
      </c>
      <c r="M14" s="66">
        <f t="shared" si="4"/>
        <v>2</v>
      </c>
      <c r="N14" s="65">
        <f>VLOOKUP($A14,'Return Data'!$B$7:$R$2843,17,0)</f>
        <v>9.1476000000000006</v>
      </c>
      <c r="O14" s="66">
        <f t="shared" si="5"/>
        <v>12</v>
      </c>
      <c r="P14" s="65">
        <f>VLOOKUP($A14,'Return Data'!$B$7:$R$2843,14,0)</f>
        <v>8.9501000000000008</v>
      </c>
      <c r="Q14" s="66">
        <f t="shared" si="6"/>
        <v>7</v>
      </c>
      <c r="R14" s="65">
        <f>VLOOKUP($A14,'Return Data'!$B$7:$R$2843,16,0)</f>
        <v>9.3912999999999993</v>
      </c>
      <c r="S14" s="67">
        <f t="shared" si="7"/>
        <v>4</v>
      </c>
    </row>
    <row r="15" spans="1:19" x14ac:dyDescent="0.3">
      <c r="A15" s="82" t="s">
        <v>627</v>
      </c>
      <c r="B15" s="64">
        <f>VLOOKUP($A15,'Return Data'!$B$7:$R$2843,3,0)</f>
        <v>44326</v>
      </c>
      <c r="C15" s="65">
        <f>VLOOKUP($A15,'Return Data'!$B$7:$R$2843,4,0)</f>
        <v>25.423500000000001</v>
      </c>
      <c r="D15" s="65">
        <f>VLOOKUP($A15,'Return Data'!$B$7:$R$2843,9,0)</f>
        <v>7.0396000000000001</v>
      </c>
      <c r="E15" s="66">
        <f t="shared" si="0"/>
        <v>14</v>
      </c>
      <c r="F15" s="65">
        <f>VLOOKUP($A15,'Return Data'!$B$7:$R$2843,10,0)</f>
        <v>7.2929000000000004</v>
      </c>
      <c r="G15" s="66">
        <f t="shared" si="1"/>
        <v>13</v>
      </c>
      <c r="H15" s="65">
        <f>VLOOKUP($A15,'Return Data'!$B$7:$R$2843,11,0)</f>
        <v>4.3902999999999999</v>
      </c>
      <c r="I15" s="66">
        <f t="shared" si="2"/>
        <v>9</v>
      </c>
      <c r="J15" s="65">
        <f>VLOOKUP($A15,'Return Data'!$B$7:$R$2843,12,0)</f>
        <v>5.6368</v>
      </c>
      <c r="K15" s="66">
        <f t="shared" si="3"/>
        <v>6</v>
      </c>
      <c r="L15" s="65">
        <f>VLOOKUP($A15,'Return Data'!$B$7:$R$2843,13,0)</f>
        <v>8.7376000000000005</v>
      </c>
      <c r="M15" s="66">
        <f t="shared" si="4"/>
        <v>6</v>
      </c>
      <c r="N15" s="65">
        <f>VLOOKUP($A15,'Return Data'!$B$7:$R$2843,17,0)</f>
        <v>10.0329</v>
      </c>
      <c r="O15" s="66">
        <f t="shared" si="5"/>
        <v>4</v>
      </c>
      <c r="P15" s="65">
        <f>VLOOKUP($A15,'Return Data'!$B$7:$R$2843,14,0)</f>
        <v>9.4895999999999994</v>
      </c>
      <c r="Q15" s="66">
        <f t="shared" si="6"/>
        <v>3</v>
      </c>
      <c r="R15" s="65">
        <f>VLOOKUP($A15,'Return Data'!$B$7:$R$2843,16,0)</f>
        <v>8.9161999999999999</v>
      </c>
      <c r="S15" s="67">
        <f t="shared" si="7"/>
        <v>6</v>
      </c>
    </row>
    <row r="16" spans="1:19" x14ac:dyDescent="0.3">
      <c r="A16" s="82" t="s">
        <v>629</v>
      </c>
      <c r="B16" s="64">
        <f>VLOOKUP($A16,'Return Data'!$B$7:$R$2843,3,0)</f>
        <v>44326</v>
      </c>
      <c r="C16" s="65">
        <f>VLOOKUP($A16,'Return Data'!$B$7:$R$2843,4,0)</f>
        <v>23.669899999999998</v>
      </c>
      <c r="D16" s="65">
        <f>VLOOKUP($A16,'Return Data'!$B$7:$R$2843,9,0)</f>
        <v>5.5274000000000001</v>
      </c>
      <c r="E16" s="66">
        <f t="shared" si="0"/>
        <v>16</v>
      </c>
      <c r="F16" s="65">
        <f>VLOOKUP($A16,'Return Data'!$B$7:$R$2843,10,0)</f>
        <v>6.0143000000000004</v>
      </c>
      <c r="G16" s="66">
        <f t="shared" si="1"/>
        <v>16</v>
      </c>
      <c r="H16" s="65">
        <f>VLOOKUP($A16,'Return Data'!$B$7:$R$2843,11,0)</f>
        <v>4.5590999999999999</v>
      </c>
      <c r="I16" s="66">
        <f t="shared" si="2"/>
        <v>8</v>
      </c>
      <c r="J16" s="65">
        <f>VLOOKUP($A16,'Return Data'!$B$7:$R$2843,12,0)</f>
        <v>5.4912000000000001</v>
      </c>
      <c r="K16" s="66">
        <f t="shared" si="3"/>
        <v>9</v>
      </c>
      <c r="L16" s="65">
        <f>VLOOKUP($A16,'Return Data'!$B$7:$R$2843,13,0)</f>
        <v>8.3828999999999994</v>
      </c>
      <c r="M16" s="66">
        <f t="shared" si="4"/>
        <v>9</v>
      </c>
      <c r="N16" s="65">
        <f>VLOOKUP($A16,'Return Data'!$B$7:$R$2843,17,0)</f>
        <v>9.4855</v>
      </c>
      <c r="O16" s="66">
        <f t="shared" si="5"/>
        <v>9</v>
      </c>
      <c r="P16" s="65">
        <f>VLOOKUP($A16,'Return Data'!$B$7:$R$2843,14,0)</f>
        <v>9.0289999999999999</v>
      </c>
      <c r="Q16" s="66">
        <f t="shared" si="6"/>
        <v>6</v>
      </c>
      <c r="R16" s="65">
        <f>VLOOKUP($A16,'Return Data'!$B$7:$R$2843,16,0)</f>
        <v>8.9045000000000005</v>
      </c>
      <c r="S16" s="67">
        <f t="shared" si="7"/>
        <v>7</v>
      </c>
    </row>
    <row r="17" spans="1:19" x14ac:dyDescent="0.3">
      <c r="A17" s="82" t="s">
        <v>630</v>
      </c>
      <c r="B17" s="64">
        <f>VLOOKUP($A17,'Return Data'!$B$7:$R$2843,3,0)</f>
        <v>44326</v>
      </c>
      <c r="C17" s="65">
        <f>VLOOKUP($A17,'Return Data'!$B$7:$R$2843,4,0)</f>
        <v>15.454499999999999</v>
      </c>
      <c r="D17" s="65">
        <f>VLOOKUP($A17,'Return Data'!$B$7:$R$2843,9,0)</f>
        <v>10.275</v>
      </c>
      <c r="E17" s="66">
        <f t="shared" si="0"/>
        <v>1</v>
      </c>
      <c r="F17" s="65">
        <f>VLOOKUP($A17,'Return Data'!$B$7:$R$2843,10,0)</f>
        <v>9.0534999999999997</v>
      </c>
      <c r="G17" s="66">
        <f t="shared" si="1"/>
        <v>1</v>
      </c>
      <c r="H17" s="65">
        <f>VLOOKUP($A17,'Return Data'!$B$7:$R$2843,11,0)</f>
        <v>4.6687000000000003</v>
      </c>
      <c r="I17" s="66">
        <f t="shared" si="2"/>
        <v>6</v>
      </c>
      <c r="J17" s="65">
        <f>VLOOKUP($A17,'Return Data'!$B$7:$R$2843,12,0)</f>
        <v>5.5776000000000003</v>
      </c>
      <c r="K17" s="66">
        <f t="shared" si="3"/>
        <v>8</v>
      </c>
      <c r="L17" s="65">
        <f>VLOOKUP($A17,'Return Data'!$B$7:$R$2843,13,0)</f>
        <v>9.2019000000000002</v>
      </c>
      <c r="M17" s="66">
        <f t="shared" si="4"/>
        <v>3</v>
      </c>
      <c r="N17" s="65">
        <f>VLOOKUP($A17,'Return Data'!$B$7:$R$2843,17,0)</f>
        <v>9.2851999999999997</v>
      </c>
      <c r="O17" s="66">
        <f t="shared" si="5"/>
        <v>11</v>
      </c>
      <c r="P17" s="65">
        <f>VLOOKUP($A17,'Return Data'!$B$7:$R$2843,14,0)</f>
        <v>8.9172999999999991</v>
      </c>
      <c r="Q17" s="66">
        <f t="shared" si="6"/>
        <v>9</v>
      </c>
      <c r="R17" s="65">
        <f>VLOOKUP($A17,'Return Data'!$B$7:$R$2843,16,0)</f>
        <v>8.5121000000000002</v>
      </c>
      <c r="S17" s="67">
        <f t="shared" si="7"/>
        <v>12</v>
      </c>
    </row>
    <row r="18" spans="1:19" x14ac:dyDescent="0.3">
      <c r="A18" s="82" t="s">
        <v>633</v>
      </c>
      <c r="B18" s="64">
        <f>VLOOKUP($A18,'Return Data'!$B$7:$R$2843,3,0)</f>
        <v>44326</v>
      </c>
      <c r="C18" s="65">
        <f>VLOOKUP($A18,'Return Data'!$B$7:$R$2843,4,0)</f>
        <v>2639.2986000000001</v>
      </c>
      <c r="D18" s="65">
        <f>VLOOKUP($A18,'Return Data'!$B$7:$R$2843,9,0)</f>
        <v>8.4640000000000004</v>
      </c>
      <c r="E18" s="66">
        <f t="shared" si="0"/>
        <v>5</v>
      </c>
      <c r="F18" s="65">
        <f>VLOOKUP($A18,'Return Data'!$B$7:$R$2843,10,0)</f>
        <v>7.9402999999999997</v>
      </c>
      <c r="G18" s="66">
        <f t="shared" si="1"/>
        <v>8</v>
      </c>
      <c r="H18" s="65">
        <f>VLOOKUP($A18,'Return Data'!$B$7:$R$2843,11,0)</f>
        <v>4.2205000000000004</v>
      </c>
      <c r="I18" s="66">
        <f t="shared" si="2"/>
        <v>10</v>
      </c>
      <c r="J18" s="65">
        <f>VLOOKUP($A18,'Return Data'!$B$7:$R$2843,12,0)</f>
        <v>5.4809999999999999</v>
      </c>
      <c r="K18" s="66">
        <f t="shared" si="3"/>
        <v>10</v>
      </c>
      <c r="L18" s="65">
        <f>VLOOKUP($A18,'Return Data'!$B$7:$R$2843,13,0)</f>
        <v>8.4939999999999998</v>
      </c>
      <c r="M18" s="66">
        <f t="shared" si="4"/>
        <v>8</v>
      </c>
      <c r="N18" s="65">
        <f>VLOOKUP($A18,'Return Data'!$B$7:$R$2843,17,0)</f>
        <v>9.6862999999999992</v>
      </c>
      <c r="O18" s="66">
        <f t="shared" si="5"/>
        <v>7</v>
      </c>
      <c r="P18" s="65">
        <f>VLOOKUP($A18,'Return Data'!$B$7:$R$2843,14,0)</f>
        <v>9.2468000000000004</v>
      </c>
      <c r="Q18" s="66">
        <f t="shared" si="6"/>
        <v>5</v>
      </c>
      <c r="R18" s="65">
        <f>VLOOKUP($A18,'Return Data'!$B$7:$R$2843,16,0)</f>
        <v>8.0891999999999999</v>
      </c>
      <c r="S18" s="67">
        <f t="shared" si="7"/>
        <v>16</v>
      </c>
    </row>
    <row r="19" spans="1:19" x14ac:dyDescent="0.3">
      <c r="A19" s="82" t="s">
        <v>635</v>
      </c>
      <c r="B19" s="64">
        <f>VLOOKUP($A19,'Return Data'!$B$7:$R$2843,3,0)</f>
        <v>44326</v>
      </c>
      <c r="C19" s="65">
        <f>VLOOKUP($A19,'Return Data'!$B$7:$R$2843,4,0)</f>
        <v>3008.2656000000002</v>
      </c>
      <c r="D19" s="65">
        <f>VLOOKUP($A19,'Return Data'!$B$7:$R$2843,9,0)</f>
        <v>5.8928000000000003</v>
      </c>
      <c r="E19" s="66">
        <f t="shared" si="0"/>
        <v>15</v>
      </c>
      <c r="F19" s="65">
        <f>VLOOKUP($A19,'Return Data'!$B$7:$R$2843,10,0)</f>
        <v>6.8949999999999996</v>
      </c>
      <c r="G19" s="66">
        <f t="shared" si="1"/>
        <v>14</v>
      </c>
      <c r="H19" s="65">
        <f>VLOOKUP($A19,'Return Data'!$B$7:$R$2843,11,0)</f>
        <v>4.0248999999999997</v>
      </c>
      <c r="I19" s="66">
        <f t="shared" si="2"/>
        <v>11</v>
      </c>
      <c r="J19" s="65">
        <f>VLOOKUP($A19,'Return Data'!$B$7:$R$2843,12,0)</f>
        <v>5.3845000000000001</v>
      </c>
      <c r="K19" s="66">
        <f t="shared" si="3"/>
        <v>12</v>
      </c>
      <c r="L19" s="65">
        <f>VLOOKUP($A19,'Return Data'!$B$7:$R$2843,13,0)</f>
        <v>7.9941000000000004</v>
      </c>
      <c r="M19" s="66">
        <f t="shared" si="4"/>
        <v>13</v>
      </c>
      <c r="N19" s="65">
        <f>VLOOKUP($A19,'Return Data'!$B$7:$R$2843,17,0)</f>
        <v>8.7604000000000006</v>
      </c>
      <c r="O19" s="66">
        <f t="shared" si="5"/>
        <v>14</v>
      </c>
      <c r="P19" s="65">
        <f>VLOOKUP($A19,'Return Data'!$B$7:$R$2843,14,0)</f>
        <v>8.7177000000000007</v>
      </c>
      <c r="Q19" s="66">
        <f t="shared" si="6"/>
        <v>11</v>
      </c>
      <c r="R19" s="65">
        <f>VLOOKUP($A19,'Return Data'!$B$7:$R$2843,16,0)</f>
        <v>8.7653999999999996</v>
      </c>
      <c r="S19" s="67">
        <f t="shared" si="7"/>
        <v>8</v>
      </c>
    </row>
    <row r="20" spans="1:19" x14ac:dyDescent="0.3">
      <c r="A20" s="82" t="s">
        <v>636</v>
      </c>
      <c r="B20" s="64">
        <f>VLOOKUP($A20,'Return Data'!$B$7:$R$2843,3,0)</f>
        <v>44326</v>
      </c>
      <c r="C20" s="65">
        <f>VLOOKUP($A20,'Return Data'!$B$7:$R$2843,4,0)</f>
        <v>60.295000000000002</v>
      </c>
      <c r="D20" s="65">
        <f>VLOOKUP($A20,'Return Data'!$B$7:$R$2843,9,0)</f>
        <v>5.4499000000000004</v>
      </c>
      <c r="E20" s="66">
        <f t="shared" si="0"/>
        <v>17</v>
      </c>
      <c r="F20" s="65">
        <f>VLOOKUP($A20,'Return Data'!$B$7:$R$2843,10,0)</f>
        <v>7.9691999999999998</v>
      </c>
      <c r="G20" s="66">
        <f t="shared" si="1"/>
        <v>7</v>
      </c>
      <c r="H20" s="65">
        <f>VLOOKUP($A20,'Return Data'!$B$7:$R$2843,11,0)</f>
        <v>2.6374</v>
      </c>
      <c r="I20" s="66">
        <f t="shared" si="2"/>
        <v>19</v>
      </c>
      <c r="J20" s="65">
        <f>VLOOKUP($A20,'Return Data'!$B$7:$R$2843,12,0)</f>
        <v>4.2788000000000004</v>
      </c>
      <c r="K20" s="66">
        <f t="shared" si="3"/>
        <v>19</v>
      </c>
      <c r="L20" s="65">
        <f>VLOOKUP($A20,'Return Data'!$B$7:$R$2843,13,0)</f>
        <v>7.4363999999999999</v>
      </c>
      <c r="M20" s="66">
        <f t="shared" si="4"/>
        <v>18</v>
      </c>
      <c r="N20" s="65">
        <f>VLOOKUP($A20,'Return Data'!$B$7:$R$2843,17,0)</f>
        <v>11.7799</v>
      </c>
      <c r="O20" s="66">
        <f t="shared" si="5"/>
        <v>1</v>
      </c>
      <c r="P20" s="65">
        <f>VLOOKUP($A20,'Return Data'!$B$7:$R$2843,14,0)</f>
        <v>10.443</v>
      </c>
      <c r="Q20" s="66">
        <f t="shared" si="6"/>
        <v>1</v>
      </c>
      <c r="R20" s="65">
        <f>VLOOKUP($A20,'Return Data'!$B$7:$R$2843,16,0)</f>
        <v>8.4213000000000005</v>
      </c>
      <c r="S20" s="67">
        <f t="shared" si="7"/>
        <v>13</v>
      </c>
    </row>
    <row r="21" spans="1:19" x14ac:dyDescent="0.3">
      <c r="A21" s="117" t="s">
        <v>1776</v>
      </c>
      <c r="B21" s="64">
        <f>VLOOKUP($A21,'Return Data'!$B$7:$R$2843,3,0)</f>
        <v>44326</v>
      </c>
      <c r="C21" s="65">
        <f>VLOOKUP($A21,'Return Data'!$B$7:$R$2843,4,0)</f>
        <v>47.333799999999997</v>
      </c>
      <c r="D21" s="65">
        <f>VLOOKUP($A21,'Return Data'!$B$7:$R$2843,9,0)</f>
        <v>8.2637999999999998</v>
      </c>
      <c r="E21" s="66">
        <f t="shared" si="0"/>
        <v>7</v>
      </c>
      <c r="F21" s="65">
        <f>VLOOKUP($A21,'Return Data'!$B$7:$R$2843,10,0)</f>
        <v>8.0183</v>
      </c>
      <c r="G21" s="66">
        <f t="shared" si="1"/>
        <v>6</v>
      </c>
      <c r="H21" s="65">
        <f>VLOOKUP($A21,'Return Data'!$B$7:$R$2843,11,0)</f>
        <v>5.2744999999999997</v>
      </c>
      <c r="I21" s="66">
        <f t="shared" si="2"/>
        <v>1</v>
      </c>
      <c r="J21" s="65">
        <f>VLOOKUP($A21,'Return Data'!$B$7:$R$2843,12,0)</f>
        <v>6.9448999999999996</v>
      </c>
      <c r="K21" s="66">
        <f t="shared" si="3"/>
        <v>2</v>
      </c>
      <c r="L21" s="65">
        <f>VLOOKUP($A21,'Return Data'!$B$7:$R$2843,13,0)</f>
        <v>8.5931999999999995</v>
      </c>
      <c r="M21" s="66">
        <f t="shared" si="4"/>
        <v>7</v>
      </c>
      <c r="N21" s="65">
        <f>VLOOKUP($A21,'Return Data'!$B$7:$R$2843,17,0)</f>
        <v>8.2842000000000002</v>
      </c>
      <c r="O21" s="66">
        <f t="shared" si="5"/>
        <v>16</v>
      </c>
      <c r="P21" s="65">
        <f>VLOOKUP($A21,'Return Data'!$B$7:$R$2843,14,0)</f>
        <v>8.2591000000000001</v>
      </c>
      <c r="Q21" s="66">
        <f t="shared" si="6"/>
        <v>13</v>
      </c>
      <c r="R21" s="65">
        <f>VLOOKUP($A21,'Return Data'!$B$7:$R$2843,16,0)</f>
        <v>8.5328999999999997</v>
      </c>
      <c r="S21" s="67">
        <f t="shared" si="7"/>
        <v>11</v>
      </c>
    </row>
    <row r="22" spans="1:19" x14ac:dyDescent="0.3">
      <c r="A22" s="82" t="s">
        <v>639</v>
      </c>
      <c r="B22" s="64">
        <f>VLOOKUP($A22,'Return Data'!$B$7:$R$2843,3,0)</f>
        <v>44326</v>
      </c>
      <c r="C22" s="65">
        <f>VLOOKUP($A22,'Return Data'!$B$7:$R$2843,4,0)</f>
        <v>36.886800000000001</v>
      </c>
      <c r="D22" s="65">
        <f>VLOOKUP($A22,'Return Data'!$B$7:$R$2843,9,0)</f>
        <v>10.202999999999999</v>
      </c>
      <c r="E22" s="66">
        <f t="shared" si="0"/>
        <v>2</v>
      </c>
      <c r="F22" s="65">
        <f>VLOOKUP($A22,'Return Data'!$B$7:$R$2843,10,0)</f>
        <v>8.2072000000000003</v>
      </c>
      <c r="G22" s="66">
        <f t="shared" si="1"/>
        <v>3</v>
      </c>
      <c r="H22" s="65">
        <f>VLOOKUP($A22,'Return Data'!$B$7:$R$2843,11,0)</f>
        <v>5.0967000000000002</v>
      </c>
      <c r="I22" s="66">
        <f t="shared" si="2"/>
        <v>3</v>
      </c>
      <c r="J22" s="65">
        <f>VLOOKUP($A22,'Return Data'!$B$7:$R$2843,12,0)</f>
        <v>6.5076999999999998</v>
      </c>
      <c r="K22" s="66">
        <f t="shared" si="3"/>
        <v>4</v>
      </c>
      <c r="L22" s="65">
        <f>VLOOKUP($A22,'Return Data'!$B$7:$R$2843,13,0)</f>
        <v>8.8016000000000005</v>
      </c>
      <c r="M22" s="66">
        <f t="shared" si="4"/>
        <v>5</v>
      </c>
      <c r="N22" s="65">
        <f>VLOOKUP($A22,'Return Data'!$B$7:$R$2843,17,0)</f>
        <v>9.7139000000000006</v>
      </c>
      <c r="O22" s="66">
        <f t="shared" si="5"/>
        <v>6</v>
      </c>
      <c r="P22" s="65">
        <f>VLOOKUP($A22,'Return Data'!$B$7:$R$2843,14,0)</f>
        <v>8.6709999999999994</v>
      </c>
      <c r="Q22" s="66">
        <f t="shared" si="6"/>
        <v>12</v>
      </c>
      <c r="R22" s="65">
        <f>VLOOKUP($A22,'Return Data'!$B$7:$R$2843,16,0)</f>
        <v>8.1776</v>
      </c>
      <c r="S22" s="67">
        <f t="shared" si="7"/>
        <v>15</v>
      </c>
    </row>
    <row r="23" spans="1:19" x14ac:dyDescent="0.3">
      <c r="A23" s="82" t="s">
        <v>640</v>
      </c>
      <c r="B23" s="64">
        <f>VLOOKUP($A23,'Return Data'!$B$7:$R$2843,3,0)</f>
        <v>44326</v>
      </c>
      <c r="C23" s="65">
        <f>VLOOKUP($A23,'Return Data'!$B$7:$R$2843,4,0)</f>
        <v>12.3249</v>
      </c>
      <c r="D23" s="65">
        <f>VLOOKUP($A23,'Return Data'!$B$7:$R$2843,9,0)</f>
        <v>7.2667999999999999</v>
      </c>
      <c r="E23" s="66">
        <f t="shared" si="0"/>
        <v>12</v>
      </c>
      <c r="F23" s="65">
        <f>VLOOKUP($A23,'Return Data'!$B$7:$R$2843,10,0)</f>
        <v>6.6684999999999999</v>
      </c>
      <c r="G23" s="66">
        <f t="shared" si="1"/>
        <v>15</v>
      </c>
      <c r="H23" s="65">
        <f>VLOOKUP($A23,'Return Data'!$B$7:$R$2843,11,0)</f>
        <v>3.5802</v>
      </c>
      <c r="I23" s="66">
        <f t="shared" si="2"/>
        <v>16</v>
      </c>
      <c r="J23" s="65">
        <f>VLOOKUP($A23,'Return Data'!$B$7:$R$2843,12,0)</f>
        <v>4.7714999999999996</v>
      </c>
      <c r="K23" s="66">
        <f t="shared" si="3"/>
        <v>15</v>
      </c>
      <c r="L23" s="65">
        <f>VLOOKUP($A23,'Return Data'!$B$7:$R$2843,13,0)</f>
        <v>7.5247000000000002</v>
      </c>
      <c r="M23" s="66">
        <f t="shared" si="4"/>
        <v>16</v>
      </c>
      <c r="N23" s="65">
        <f>VLOOKUP($A23,'Return Data'!$B$7:$R$2843,17,0)</f>
        <v>9.6318999999999999</v>
      </c>
      <c r="O23" s="66">
        <f t="shared" si="5"/>
        <v>8</v>
      </c>
      <c r="P23" s="65"/>
      <c r="Q23" s="66"/>
      <c r="R23" s="65">
        <f>VLOOKUP($A23,'Return Data'!$B$7:$R$2843,16,0)</f>
        <v>9.6404999999999994</v>
      </c>
      <c r="S23" s="67">
        <f t="shared" si="7"/>
        <v>3</v>
      </c>
    </row>
    <row r="24" spans="1:19" x14ac:dyDescent="0.3">
      <c r="A24" s="82" t="s">
        <v>643</v>
      </c>
      <c r="B24" s="64">
        <f>VLOOKUP($A24,'Return Data'!$B$7:$R$2843,3,0)</f>
        <v>44326</v>
      </c>
      <c r="C24" s="65">
        <f>VLOOKUP($A24,'Return Data'!$B$7:$R$2843,4,0)</f>
        <v>32.328000000000003</v>
      </c>
      <c r="D24" s="65">
        <f>VLOOKUP($A24,'Return Data'!$B$7:$R$2843,9,0)</f>
        <v>7.9531000000000001</v>
      </c>
      <c r="E24" s="66">
        <f t="shared" si="0"/>
        <v>9</v>
      </c>
      <c r="F24" s="65">
        <f>VLOOKUP($A24,'Return Data'!$B$7:$R$2843,10,0)</f>
        <v>8.7377000000000002</v>
      </c>
      <c r="G24" s="66">
        <f t="shared" si="1"/>
        <v>2</v>
      </c>
      <c r="H24" s="65">
        <f>VLOOKUP($A24,'Return Data'!$B$7:$R$2843,11,0)</f>
        <v>4.6078999999999999</v>
      </c>
      <c r="I24" s="66">
        <f t="shared" si="2"/>
        <v>7</v>
      </c>
      <c r="J24" s="65">
        <f>VLOOKUP($A24,'Return Data'!$B$7:$R$2843,12,0)</f>
        <v>5.6120000000000001</v>
      </c>
      <c r="K24" s="66">
        <f t="shared" si="3"/>
        <v>7</v>
      </c>
      <c r="L24" s="65">
        <f>VLOOKUP($A24,'Return Data'!$B$7:$R$2843,13,0)</f>
        <v>8.2789999999999999</v>
      </c>
      <c r="M24" s="66">
        <f t="shared" si="4"/>
        <v>11</v>
      </c>
      <c r="N24" s="65">
        <f>VLOOKUP($A24,'Return Data'!$B$7:$R$2843,17,0)</f>
        <v>10.401899999999999</v>
      </c>
      <c r="O24" s="66">
        <f t="shared" si="5"/>
        <v>3</v>
      </c>
      <c r="P24" s="65">
        <f>VLOOKUP($A24,'Return Data'!$B$7:$R$2843,14,0)</f>
        <v>9.6782000000000004</v>
      </c>
      <c r="Q24" s="66">
        <f t="shared" si="6"/>
        <v>2</v>
      </c>
      <c r="R24" s="65">
        <f>VLOOKUP($A24,'Return Data'!$B$7:$R$2843,16,0)</f>
        <v>8.3611000000000004</v>
      </c>
      <c r="S24" s="67">
        <f t="shared" si="7"/>
        <v>14</v>
      </c>
    </row>
    <row r="25" spans="1:19" x14ac:dyDescent="0.3">
      <c r="A25" s="82" t="s">
        <v>644</v>
      </c>
      <c r="B25" s="64">
        <f>VLOOKUP($A25,'Return Data'!$B$7:$R$2843,3,0)</f>
        <v>44326</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-0.69310000000000005</v>
      </c>
      <c r="K25" s="66">
        <f t="shared" si="3"/>
        <v>20</v>
      </c>
      <c r="L25" s="65">
        <f>VLOOKUP($A25,'Return Data'!$B$7:$R$2843,13,0)</f>
        <v>-15.0722</v>
      </c>
      <c r="M25" s="66">
        <f t="shared" si="4"/>
        <v>20</v>
      </c>
      <c r="N25" s="65"/>
      <c r="O25" s="66"/>
      <c r="P25" s="65"/>
      <c r="Q25" s="66"/>
      <c r="R25" s="65">
        <f>VLOOKUP($A25,'Return Data'!$B$7:$R$2843,16,0)</f>
        <v>-11.495900000000001</v>
      </c>
      <c r="S25" s="67">
        <f t="shared" si="7"/>
        <v>20</v>
      </c>
    </row>
    <row r="26" spans="1:19" x14ac:dyDescent="0.3">
      <c r="A26" s="82" t="s">
        <v>646</v>
      </c>
      <c r="B26" s="64">
        <f>VLOOKUP($A26,'Return Data'!$B$7:$R$2843,3,0)</f>
        <v>44326</v>
      </c>
      <c r="C26" s="65">
        <f>VLOOKUP($A26,'Return Data'!$B$7:$R$2843,4,0)</f>
        <v>12.2424</v>
      </c>
      <c r="D26" s="65">
        <f>VLOOKUP($A26,'Return Data'!$B$7:$R$2843,9,0)</f>
        <v>9.2081</v>
      </c>
      <c r="E26" s="66">
        <f t="shared" si="0"/>
        <v>3</v>
      </c>
      <c r="F26" s="65">
        <f>VLOOKUP($A26,'Return Data'!$B$7:$R$2843,10,0)</f>
        <v>7.9115000000000002</v>
      </c>
      <c r="G26" s="66">
        <f t="shared" si="1"/>
        <v>9</v>
      </c>
      <c r="H26" s="65">
        <f>VLOOKUP($A26,'Return Data'!$B$7:$R$2843,11,0)</f>
        <v>3.3730000000000002</v>
      </c>
      <c r="I26" s="66">
        <f t="shared" si="2"/>
        <v>17</v>
      </c>
      <c r="J26" s="65">
        <f>VLOOKUP($A26,'Return Data'!$B$7:$R$2843,12,0)</f>
        <v>4.7545000000000002</v>
      </c>
      <c r="K26" s="66">
        <f t="shared" si="3"/>
        <v>16</v>
      </c>
      <c r="L26" s="65">
        <f>VLOOKUP($A26,'Return Data'!$B$7:$R$2843,13,0)</f>
        <v>8.0271000000000008</v>
      </c>
      <c r="M26" s="66">
        <f t="shared" si="4"/>
        <v>12</v>
      </c>
      <c r="N26" s="65">
        <f>VLOOKUP($A26,'Return Data'!$B$7:$R$2843,17,0)</f>
        <v>6.9416000000000002</v>
      </c>
      <c r="O26" s="66">
        <f t="shared" si="5"/>
        <v>17</v>
      </c>
      <c r="P26" s="65"/>
      <c r="Q26" s="66"/>
      <c r="R26" s="65">
        <f>VLOOKUP($A26,'Return Data'!$B$7:$R$2843,16,0)</f>
        <v>7.0701000000000001</v>
      </c>
      <c r="S26" s="67">
        <f t="shared" si="7"/>
        <v>18</v>
      </c>
    </row>
    <row r="27" spans="1:19" x14ac:dyDescent="0.3">
      <c r="A27" s="82" t="s">
        <v>648</v>
      </c>
      <c r="B27" s="64">
        <f>VLOOKUP($A27,'Return Data'!$B$7:$R$2843,3,0)</f>
        <v>44326</v>
      </c>
      <c r="C27" s="65">
        <f>VLOOKUP($A27,'Return Data'!$B$7:$R$2843,4,0)</f>
        <v>12.9254</v>
      </c>
      <c r="D27" s="65">
        <f>VLOOKUP($A27,'Return Data'!$B$7:$R$2843,9,0)</f>
        <v>8.0711999999999993</v>
      </c>
      <c r="E27" s="66">
        <f t="shared" si="0"/>
        <v>8</v>
      </c>
      <c r="F27" s="65">
        <f>VLOOKUP($A27,'Return Data'!$B$7:$R$2843,10,0)</f>
        <v>7.4168000000000003</v>
      </c>
      <c r="G27" s="66">
        <f t="shared" si="1"/>
        <v>11</v>
      </c>
      <c r="H27" s="65">
        <f>VLOOKUP($A27,'Return Data'!$B$7:$R$2843,11,0)</f>
        <v>3.94</v>
      </c>
      <c r="I27" s="66">
        <f t="shared" si="2"/>
        <v>14</v>
      </c>
      <c r="J27" s="65">
        <f>VLOOKUP($A27,'Return Data'!$B$7:$R$2843,12,0)</f>
        <v>5.4798</v>
      </c>
      <c r="K27" s="66">
        <f t="shared" si="3"/>
        <v>11</v>
      </c>
      <c r="L27" s="65">
        <f>VLOOKUP($A27,'Return Data'!$B$7:$R$2843,13,0)</f>
        <v>8.3651</v>
      </c>
      <c r="M27" s="66">
        <f t="shared" si="4"/>
        <v>10</v>
      </c>
      <c r="N27" s="65">
        <f>VLOOKUP($A27,'Return Data'!$B$7:$R$2843,17,0)</f>
        <v>10.4099</v>
      </c>
      <c r="O27" s="66">
        <f t="shared" si="5"/>
        <v>2</v>
      </c>
      <c r="P27" s="65"/>
      <c r="Q27" s="66"/>
      <c r="R27" s="65">
        <f>VLOOKUP($A27,'Return Data'!$B$7:$R$2843,16,0)</f>
        <v>9.7576000000000001</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7.1201900000000009</v>
      </c>
      <c r="E29" s="88"/>
      <c r="F29" s="89">
        <f>AVERAGE(F8:F27)</f>
        <v>6.9009249999999982</v>
      </c>
      <c r="G29" s="88"/>
      <c r="H29" s="89">
        <f>AVERAGE(H8:H27)</f>
        <v>4.0196050000000003</v>
      </c>
      <c r="I29" s="88"/>
      <c r="J29" s="89">
        <f>AVERAGE(J8:J27)</f>
        <v>5.2156699999999994</v>
      </c>
      <c r="K29" s="88"/>
      <c r="L29" s="89">
        <f>AVERAGE(L8:L27)</f>
        <v>6.8145350000000011</v>
      </c>
      <c r="M29" s="88"/>
      <c r="N29" s="89">
        <f>AVERAGE(N8:N27)</f>
        <v>8.5543157894736837</v>
      </c>
      <c r="O29" s="88"/>
      <c r="P29" s="89">
        <f>AVERAGE(P8:P27)</f>
        <v>8.3166066666666669</v>
      </c>
      <c r="Q29" s="88"/>
      <c r="R29" s="89">
        <f>AVERAGE(R8:R27)</f>
        <v>7.4886199999999992</v>
      </c>
      <c r="S29" s="90"/>
    </row>
    <row r="30" spans="1:19" x14ac:dyDescent="0.3">
      <c r="A30" s="87" t="s">
        <v>28</v>
      </c>
      <c r="B30" s="88"/>
      <c r="C30" s="88"/>
      <c r="D30" s="89">
        <f>MIN(D8:D27)</f>
        <v>0</v>
      </c>
      <c r="E30" s="88"/>
      <c r="F30" s="89">
        <f>MIN(F8:F27)</f>
        <v>0</v>
      </c>
      <c r="G30" s="88"/>
      <c r="H30" s="89">
        <f>MIN(H8:H27)</f>
        <v>0</v>
      </c>
      <c r="I30" s="88"/>
      <c r="J30" s="89">
        <f>MIN(J8:J27)</f>
        <v>-0.69310000000000005</v>
      </c>
      <c r="K30" s="88"/>
      <c r="L30" s="89">
        <f>MIN(L8:L27)</f>
        <v>-15.0722</v>
      </c>
      <c r="M30" s="88"/>
      <c r="N30" s="89">
        <f>MIN(N8:N27)</f>
        <v>-2.7101000000000002</v>
      </c>
      <c r="O30" s="88"/>
      <c r="P30" s="89">
        <f>MIN(P8:P27)</f>
        <v>0.68579999999999997</v>
      </c>
      <c r="Q30" s="88"/>
      <c r="R30" s="89">
        <f>MIN(R8:R27)</f>
        <v>-11.495900000000001</v>
      </c>
      <c r="S30" s="90"/>
    </row>
    <row r="31" spans="1:19" ht="15" thickBot="1" x14ac:dyDescent="0.35">
      <c r="A31" s="91" t="s">
        <v>29</v>
      </c>
      <c r="B31" s="92"/>
      <c r="C31" s="92"/>
      <c r="D31" s="93">
        <f>MAX(D8:D27)</f>
        <v>10.275</v>
      </c>
      <c r="E31" s="92"/>
      <c r="F31" s="93">
        <f>MAX(F8:F27)</f>
        <v>9.0534999999999997</v>
      </c>
      <c r="G31" s="92"/>
      <c r="H31" s="93">
        <f>MAX(H8:H27)</f>
        <v>5.2744999999999997</v>
      </c>
      <c r="I31" s="92"/>
      <c r="J31" s="93">
        <f>MAX(J8:J27)</f>
        <v>7.4351000000000003</v>
      </c>
      <c r="K31" s="92"/>
      <c r="L31" s="93">
        <f>MAX(L8:L27)</f>
        <v>10.181699999999999</v>
      </c>
      <c r="M31" s="92"/>
      <c r="N31" s="93">
        <f>MAX(N8:N27)</f>
        <v>11.7799</v>
      </c>
      <c r="O31" s="92"/>
      <c r="P31" s="93">
        <f>MAX(P8:P27)</f>
        <v>10.443</v>
      </c>
      <c r="Q31" s="92"/>
      <c r="R31" s="93">
        <f>MAX(R8:R27)</f>
        <v>9.9236000000000004</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44326</v>
      </c>
      <c r="C8" s="65">
        <f>VLOOKUP($A8,'Return Data'!$B$7:$R$2843,4,0)</f>
        <v>86.796999999999997</v>
      </c>
      <c r="D8" s="65">
        <f>VLOOKUP($A8,'Return Data'!$B$7:$R$2843,9,0)</f>
        <v>8.3031000000000006</v>
      </c>
      <c r="E8" s="66">
        <f>RANK(D8,D$8:D$27,0)</f>
        <v>5</v>
      </c>
      <c r="F8" s="65">
        <f>VLOOKUP($A8,'Return Data'!$B$7:$R$2843,10,0)</f>
        <v>7.9954000000000001</v>
      </c>
      <c r="G8" s="66">
        <f>RANK(F8,F$8:F$27,0)</f>
        <v>3</v>
      </c>
      <c r="H8" s="65">
        <f>VLOOKUP($A8,'Return Data'!$B$7:$R$2843,11,0)</f>
        <v>4.7876000000000003</v>
      </c>
      <c r="I8" s="66">
        <f>RANK(H8,H$8:H$27,0)</f>
        <v>2</v>
      </c>
      <c r="J8" s="65">
        <f>VLOOKUP($A8,'Return Data'!$B$7:$R$2843,12,0)</f>
        <v>5.9554999999999998</v>
      </c>
      <c r="K8" s="66">
        <f>RANK(J8,J$8:J$27,0)</f>
        <v>3</v>
      </c>
      <c r="L8" s="65">
        <f>VLOOKUP($A8,'Return Data'!$B$7:$R$2843,13,0)</f>
        <v>8.766</v>
      </c>
      <c r="M8" s="66">
        <f>RANK(L8,L$8:L$27,0)</f>
        <v>4</v>
      </c>
      <c r="N8" s="65">
        <f>VLOOKUP($A8,'Return Data'!$B$7:$R$2843,17,0)</f>
        <v>9.7766000000000002</v>
      </c>
      <c r="O8" s="66">
        <f>RANK(N8,N$8:N$27,0)</f>
        <v>5</v>
      </c>
      <c r="P8" s="65">
        <f>VLOOKUP($A8,'Return Data'!$B$7:$R$2843,14,0)</f>
        <v>9.3331</v>
      </c>
      <c r="Q8" s="66">
        <f>RANK(P8,P$8:P$27,0)</f>
        <v>3</v>
      </c>
      <c r="R8" s="65">
        <f>VLOOKUP($A8,'Return Data'!$B$7:$R$2843,16,0)</f>
        <v>9.3393999999999995</v>
      </c>
      <c r="S8" s="67">
        <f>RANK(R8,R$8:R$27,0)</f>
        <v>3</v>
      </c>
    </row>
    <row r="9" spans="1:19" x14ac:dyDescent="0.3">
      <c r="A9" s="82" t="s">
        <v>614</v>
      </c>
      <c r="B9" s="64">
        <f>VLOOKUP($A9,'Return Data'!$B$7:$R$2843,3,0)</f>
        <v>44326</v>
      </c>
      <c r="C9" s="65">
        <f>VLOOKUP($A9,'Return Data'!$B$7:$R$2843,4,0)</f>
        <v>13.298400000000001</v>
      </c>
      <c r="D9" s="65">
        <f>VLOOKUP($A9,'Return Data'!$B$7:$R$2843,9,0)</f>
        <v>8.3279999999999994</v>
      </c>
      <c r="E9" s="66">
        <f t="shared" ref="E9:E27" si="0">RANK(D9,D$8:D$27,0)</f>
        <v>4</v>
      </c>
      <c r="F9" s="65">
        <f>VLOOKUP($A9,'Return Data'!$B$7:$R$2843,10,0)</f>
        <v>6.7999000000000001</v>
      </c>
      <c r="G9" s="66">
        <f t="shared" ref="G9:G27" si="1">RANK(F9,F$8:F$27,0)</f>
        <v>12</v>
      </c>
      <c r="H9" s="65">
        <f>VLOOKUP($A9,'Return Data'!$B$7:$R$2843,11,0)</f>
        <v>4.3768000000000002</v>
      </c>
      <c r="I9" s="66">
        <f t="shared" ref="I9:I27" si="2">RANK(H9,H$8:H$27,0)</f>
        <v>5</v>
      </c>
      <c r="J9" s="65">
        <f>VLOOKUP($A9,'Return Data'!$B$7:$R$2843,12,0)</f>
        <v>5.8381999999999996</v>
      </c>
      <c r="K9" s="66">
        <f t="shared" ref="K9:K27" si="3">RANK(J9,J$8:J$27,0)</f>
        <v>4</v>
      </c>
      <c r="L9" s="65">
        <f>VLOOKUP($A9,'Return Data'!$B$7:$R$2843,13,0)</f>
        <v>9.4307999999999996</v>
      </c>
      <c r="M9" s="66">
        <f t="shared" ref="M9:M27" si="4">RANK(L9,L$8:L$27,0)</f>
        <v>1</v>
      </c>
      <c r="N9" s="65">
        <f>VLOOKUP($A9,'Return Data'!$B$7:$R$2843,17,0)</f>
        <v>7.7366999999999999</v>
      </c>
      <c r="O9" s="66">
        <f t="shared" ref="O9:O22" si="5">RANK(N9,N$8:N$27,0)</f>
        <v>16</v>
      </c>
      <c r="P9" s="65">
        <f>VLOOKUP($A9,'Return Data'!$B$7:$R$2843,14,0)</f>
        <v>8.1022999999999996</v>
      </c>
      <c r="Q9" s="66">
        <f t="shared" ref="Q9" si="6">RANK(P9,P$8:P$27,0)</f>
        <v>10</v>
      </c>
      <c r="R9" s="65">
        <f>VLOOKUP($A9,'Return Data'!$B$7:$R$2843,16,0)</f>
        <v>7.7321999999999997</v>
      </c>
      <c r="S9" s="67">
        <f t="shared" ref="S9:S27" si="7">RANK(R9,R$8:R$27,0)</f>
        <v>10</v>
      </c>
    </row>
    <row r="10" spans="1:19" x14ac:dyDescent="0.3">
      <c r="A10" s="82" t="s">
        <v>615</v>
      </c>
      <c r="B10" s="64">
        <f>VLOOKUP($A10,'Return Data'!$B$7:$R$2843,3,0)</f>
        <v>44326</v>
      </c>
      <c r="C10" s="65">
        <f>VLOOKUP($A10,'Return Data'!$B$7:$R$2843,4,0)</f>
        <v>21.811</v>
      </c>
      <c r="D10" s="65">
        <f>VLOOKUP($A10,'Return Data'!$B$7:$R$2843,9,0)</f>
        <v>6.3501000000000003</v>
      </c>
      <c r="E10" s="66">
        <f t="shared" si="0"/>
        <v>14</v>
      </c>
      <c r="F10" s="65">
        <f>VLOOKUP($A10,'Return Data'!$B$7:$R$2843,10,0)</f>
        <v>5.2388000000000003</v>
      </c>
      <c r="G10" s="66">
        <f t="shared" si="1"/>
        <v>17</v>
      </c>
      <c r="H10" s="65">
        <f>VLOOKUP($A10,'Return Data'!$B$7:$R$2843,11,0)</f>
        <v>2.2852999999999999</v>
      </c>
      <c r="I10" s="66">
        <f t="shared" si="2"/>
        <v>18</v>
      </c>
      <c r="J10" s="65">
        <f>VLOOKUP($A10,'Return Data'!$B$7:$R$2843,12,0)</f>
        <v>3.8902999999999999</v>
      </c>
      <c r="K10" s="66">
        <f t="shared" si="3"/>
        <v>19</v>
      </c>
      <c r="L10" s="65">
        <f>VLOOKUP($A10,'Return Data'!$B$7:$R$2843,13,0)</f>
        <v>7.1978999999999997</v>
      </c>
      <c r="M10" s="66">
        <f t="shared" si="4"/>
        <v>15</v>
      </c>
      <c r="N10" s="65">
        <f>VLOOKUP($A10,'Return Data'!$B$7:$R$2843,17,0)</f>
        <v>4.3295000000000003</v>
      </c>
      <c r="O10" s="66">
        <f t="shared" si="5"/>
        <v>18</v>
      </c>
      <c r="P10" s="65">
        <f>VLOOKUP($A10,'Return Data'!$B$7:$R$2843,14,0)</f>
        <v>5.0541999999999998</v>
      </c>
      <c r="Q10" s="66">
        <f t="shared" ref="Q10:Q22" si="8">RANK(P10,P$8:P$27,0)</f>
        <v>14</v>
      </c>
      <c r="R10" s="65">
        <f>VLOOKUP($A10,'Return Data'!$B$7:$R$2843,16,0)</f>
        <v>6.4322999999999997</v>
      </c>
      <c r="S10" s="67">
        <f t="shared" si="7"/>
        <v>18</v>
      </c>
    </row>
    <row r="11" spans="1:19" x14ac:dyDescent="0.3">
      <c r="A11" s="82" t="s">
        <v>618</v>
      </c>
      <c r="B11" s="64">
        <f>VLOOKUP($A11,'Return Data'!$B$7:$R$2843,3,0)</f>
        <v>44326</v>
      </c>
      <c r="C11" s="65">
        <f>VLOOKUP($A11,'Return Data'!$B$7:$R$2843,4,0)</f>
        <v>17.4955</v>
      </c>
      <c r="D11" s="65">
        <f>VLOOKUP($A11,'Return Data'!$B$7:$R$2843,9,0)</f>
        <v>7.1226000000000003</v>
      </c>
      <c r="E11" s="66">
        <f t="shared" si="0"/>
        <v>10</v>
      </c>
      <c r="F11" s="65">
        <f>VLOOKUP($A11,'Return Data'!$B$7:$R$2843,10,0)</f>
        <v>6.7816000000000001</v>
      </c>
      <c r="G11" s="66">
        <f t="shared" si="1"/>
        <v>13</v>
      </c>
      <c r="H11" s="65">
        <f>VLOOKUP($A11,'Return Data'!$B$7:$R$2843,11,0)</f>
        <v>3.2881999999999998</v>
      </c>
      <c r="I11" s="66">
        <f t="shared" si="2"/>
        <v>15</v>
      </c>
      <c r="J11" s="65">
        <f>VLOOKUP($A11,'Return Data'!$B$7:$R$2843,12,0)</f>
        <v>4.4667000000000003</v>
      </c>
      <c r="K11" s="66">
        <f t="shared" si="3"/>
        <v>15</v>
      </c>
      <c r="L11" s="65">
        <f>VLOOKUP($A11,'Return Data'!$B$7:$R$2843,13,0)</f>
        <v>6.7755999999999998</v>
      </c>
      <c r="M11" s="66">
        <f t="shared" si="4"/>
        <v>18</v>
      </c>
      <c r="N11" s="65">
        <f>VLOOKUP($A11,'Return Data'!$B$7:$R$2843,17,0)</f>
        <v>8.3582000000000001</v>
      </c>
      <c r="O11" s="66">
        <f t="shared" si="5"/>
        <v>14</v>
      </c>
      <c r="P11" s="65">
        <f>VLOOKUP($A11,'Return Data'!$B$7:$R$2843,14,0)</f>
        <v>7.9888000000000003</v>
      </c>
      <c r="Q11" s="66">
        <f t="shared" si="8"/>
        <v>11</v>
      </c>
      <c r="R11" s="65">
        <f>VLOOKUP($A11,'Return Data'!$B$7:$R$2843,16,0)</f>
        <v>8.0121000000000002</v>
      </c>
      <c r="S11" s="67">
        <f t="shared" si="7"/>
        <v>9</v>
      </c>
    </row>
    <row r="12" spans="1:19" x14ac:dyDescent="0.3">
      <c r="A12" s="82" t="s">
        <v>620</v>
      </c>
      <c r="B12" s="64">
        <f>VLOOKUP($A12,'Return Data'!$B$7:$R$2843,3,0)</f>
        <v>44326</v>
      </c>
      <c r="C12" s="65">
        <f>VLOOKUP($A12,'Return Data'!$B$7:$R$2843,4,0)</f>
        <v>12.782299999999999</v>
      </c>
      <c r="D12" s="65">
        <f>VLOOKUP($A12,'Return Data'!$B$7:$R$2843,9,0)</f>
        <v>5.181</v>
      </c>
      <c r="E12" s="66">
        <f t="shared" si="0"/>
        <v>17</v>
      </c>
      <c r="F12" s="65">
        <f>VLOOKUP($A12,'Return Data'!$B$7:$R$2843,10,0)</f>
        <v>5.1032000000000002</v>
      </c>
      <c r="G12" s="66">
        <f t="shared" si="1"/>
        <v>18</v>
      </c>
      <c r="H12" s="65">
        <f>VLOOKUP($A12,'Return Data'!$B$7:$R$2843,11,0)</f>
        <v>3.6836000000000002</v>
      </c>
      <c r="I12" s="66">
        <f t="shared" si="2"/>
        <v>11</v>
      </c>
      <c r="J12" s="65">
        <f>VLOOKUP($A12,'Return Data'!$B$7:$R$2843,12,0)</f>
        <v>4.633</v>
      </c>
      <c r="K12" s="66">
        <f t="shared" si="3"/>
        <v>13</v>
      </c>
      <c r="L12" s="65">
        <f>VLOOKUP($A12,'Return Data'!$B$7:$R$2843,13,0)</f>
        <v>7.4089</v>
      </c>
      <c r="M12" s="66">
        <f t="shared" si="4"/>
        <v>14</v>
      </c>
      <c r="N12" s="65">
        <f>VLOOKUP($A12,'Return Data'!$B$7:$R$2843,17,0)</f>
        <v>9.0297000000000001</v>
      </c>
      <c r="O12" s="66">
        <f t="shared" ref="O12" si="9">RANK(N12,N$8:N$27,0)</f>
        <v>9</v>
      </c>
      <c r="P12" s="65"/>
      <c r="Q12" s="66"/>
      <c r="R12" s="65">
        <f>VLOOKUP($A12,'Return Data'!$B$7:$R$2843,16,0)</f>
        <v>9.6457999999999995</v>
      </c>
      <c r="S12" s="67">
        <f t="shared" si="7"/>
        <v>1</v>
      </c>
    </row>
    <row r="13" spans="1:19" x14ac:dyDescent="0.3">
      <c r="A13" s="82" t="s">
        <v>622</v>
      </c>
      <c r="B13" s="64">
        <f>VLOOKUP($A13,'Return Data'!$B$7:$R$2843,3,0)</f>
        <v>44326</v>
      </c>
      <c r="C13" s="65">
        <f>VLOOKUP($A13,'Return Data'!$B$7:$R$2843,4,0)</f>
        <v>13.396100000000001</v>
      </c>
      <c r="D13" s="65">
        <f>VLOOKUP($A13,'Return Data'!$B$7:$R$2843,9,0)</f>
        <v>3.1461999999999999</v>
      </c>
      <c r="E13" s="66">
        <f t="shared" si="0"/>
        <v>19</v>
      </c>
      <c r="F13" s="65">
        <f>VLOOKUP($A13,'Return Data'!$B$7:$R$2843,10,0)</f>
        <v>3.0192000000000001</v>
      </c>
      <c r="G13" s="66">
        <f t="shared" si="1"/>
        <v>19</v>
      </c>
      <c r="H13" s="65">
        <f>VLOOKUP($A13,'Return Data'!$B$7:$R$2843,11,0)</f>
        <v>3.5992000000000002</v>
      </c>
      <c r="I13" s="66">
        <f t="shared" si="2"/>
        <v>14</v>
      </c>
      <c r="J13" s="65">
        <f>VLOOKUP($A13,'Return Data'!$B$7:$R$2843,12,0)</f>
        <v>4.1172000000000004</v>
      </c>
      <c r="K13" s="66">
        <f t="shared" si="3"/>
        <v>17</v>
      </c>
      <c r="L13" s="65">
        <f>VLOOKUP($A13,'Return Data'!$B$7:$R$2843,13,0)</f>
        <v>-0.33889999999999998</v>
      </c>
      <c r="M13" s="66">
        <f t="shared" si="4"/>
        <v>19</v>
      </c>
      <c r="N13" s="65">
        <f>VLOOKUP($A13,'Return Data'!$B$7:$R$2843,17,0)</f>
        <v>-3.0991</v>
      </c>
      <c r="O13" s="66">
        <f t="shared" si="5"/>
        <v>19</v>
      </c>
      <c r="P13" s="65">
        <f>VLOOKUP($A13,'Return Data'!$B$7:$R$2843,14,0)</f>
        <v>0.2112</v>
      </c>
      <c r="Q13" s="66">
        <f t="shared" si="8"/>
        <v>15</v>
      </c>
      <c r="R13" s="65">
        <f>VLOOKUP($A13,'Return Data'!$B$7:$R$2843,16,0)</f>
        <v>4.4989999999999997</v>
      </c>
      <c r="S13" s="67">
        <f t="shared" si="7"/>
        <v>19</v>
      </c>
    </row>
    <row r="14" spans="1:19" x14ac:dyDescent="0.3">
      <c r="A14" s="82" t="s">
        <v>623</v>
      </c>
      <c r="B14" s="64">
        <f>VLOOKUP($A14,'Return Data'!$B$7:$R$2843,3,0)</f>
        <v>44326</v>
      </c>
      <c r="C14" s="65">
        <f>VLOOKUP($A14,'Return Data'!$B$7:$R$2843,4,0)</f>
        <v>77.831299999999999</v>
      </c>
      <c r="D14" s="65">
        <f>VLOOKUP($A14,'Return Data'!$B$7:$R$2843,9,0)</f>
        <v>6.9817999999999998</v>
      </c>
      <c r="E14" s="66">
        <f t="shared" si="0"/>
        <v>11</v>
      </c>
      <c r="F14" s="65">
        <f>VLOOKUP($A14,'Return Data'!$B$7:$R$2843,10,0)</f>
        <v>7.5114999999999998</v>
      </c>
      <c r="G14" s="66">
        <f t="shared" si="1"/>
        <v>9</v>
      </c>
      <c r="H14" s="65">
        <f>VLOOKUP($A14,'Return Data'!$B$7:$R$2843,11,0)</f>
        <v>4.6661000000000001</v>
      </c>
      <c r="I14" s="66">
        <f t="shared" si="2"/>
        <v>3</v>
      </c>
      <c r="J14" s="65">
        <f>VLOOKUP($A14,'Return Data'!$B$7:$R$2843,12,0)</f>
        <v>6.8440000000000003</v>
      </c>
      <c r="K14" s="66">
        <f t="shared" si="3"/>
        <v>1</v>
      </c>
      <c r="L14" s="65">
        <f>VLOOKUP($A14,'Return Data'!$B$7:$R$2843,13,0)</f>
        <v>8.7759999999999998</v>
      </c>
      <c r="M14" s="66">
        <f t="shared" si="4"/>
        <v>3</v>
      </c>
      <c r="N14" s="65">
        <f>VLOOKUP($A14,'Return Data'!$B$7:$R$2843,17,0)</f>
        <v>8.5322999999999993</v>
      </c>
      <c r="O14" s="66">
        <f t="shared" si="5"/>
        <v>12</v>
      </c>
      <c r="P14" s="65">
        <f>VLOOKUP($A14,'Return Data'!$B$7:$R$2843,14,0)</f>
        <v>8.3346999999999998</v>
      </c>
      <c r="Q14" s="66">
        <f t="shared" si="8"/>
        <v>9</v>
      </c>
      <c r="R14" s="65">
        <f>VLOOKUP($A14,'Return Data'!$B$7:$R$2843,16,0)</f>
        <v>8.9665999999999997</v>
      </c>
      <c r="S14" s="67">
        <f t="shared" si="7"/>
        <v>5</v>
      </c>
    </row>
    <row r="15" spans="1:19" x14ac:dyDescent="0.3">
      <c r="A15" s="82" t="s">
        <v>626</v>
      </c>
      <c r="B15" s="64">
        <f>VLOOKUP($A15,'Return Data'!$B$7:$R$2843,3,0)</f>
        <v>44326</v>
      </c>
      <c r="C15" s="65">
        <f>VLOOKUP($A15,'Return Data'!$B$7:$R$2843,4,0)</f>
        <v>25.1571</v>
      </c>
      <c r="D15" s="65">
        <f>VLOOKUP($A15,'Return Data'!$B$7:$R$2843,9,0)</f>
        <v>6.7358000000000002</v>
      </c>
      <c r="E15" s="66">
        <f t="shared" si="0"/>
        <v>13</v>
      </c>
      <c r="F15" s="65">
        <f>VLOOKUP($A15,'Return Data'!$B$7:$R$2843,10,0)</f>
        <v>6.9850000000000003</v>
      </c>
      <c r="G15" s="66">
        <f t="shared" si="1"/>
        <v>11</v>
      </c>
      <c r="H15" s="65">
        <f>VLOOKUP($A15,'Return Data'!$B$7:$R$2843,11,0)</f>
        <v>4.0800999999999998</v>
      </c>
      <c r="I15" s="66">
        <f t="shared" si="2"/>
        <v>9</v>
      </c>
      <c r="J15" s="65">
        <f>VLOOKUP($A15,'Return Data'!$B$7:$R$2843,12,0)</f>
        <v>5.3205</v>
      </c>
      <c r="K15" s="66">
        <f t="shared" si="3"/>
        <v>7</v>
      </c>
      <c r="L15" s="65">
        <f>VLOOKUP($A15,'Return Data'!$B$7:$R$2843,13,0)</f>
        <v>8.4196000000000009</v>
      </c>
      <c r="M15" s="66">
        <f t="shared" si="4"/>
        <v>5</v>
      </c>
      <c r="N15" s="65">
        <f>VLOOKUP($A15,'Return Data'!$B$7:$R$2843,17,0)</f>
        <v>9.7870000000000008</v>
      </c>
      <c r="O15" s="66">
        <f t="shared" si="5"/>
        <v>4</v>
      </c>
      <c r="P15" s="65">
        <f>VLOOKUP($A15,'Return Data'!$B$7:$R$2843,14,0)</f>
        <v>9.2944999999999993</v>
      </c>
      <c r="Q15" s="66">
        <f t="shared" si="8"/>
        <v>4</v>
      </c>
      <c r="R15" s="65">
        <f>VLOOKUP($A15,'Return Data'!$B$7:$R$2843,16,0)</f>
        <v>8.8567</v>
      </c>
      <c r="S15" s="67">
        <f t="shared" si="7"/>
        <v>6</v>
      </c>
    </row>
    <row r="16" spans="1:19" x14ac:dyDescent="0.3">
      <c r="A16" s="82" t="s">
        <v>628</v>
      </c>
      <c r="B16" s="64">
        <f>VLOOKUP($A16,'Return Data'!$B$7:$R$2843,3,0)</f>
        <v>44326</v>
      </c>
      <c r="C16" s="65">
        <f>VLOOKUP($A16,'Return Data'!$B$7:$R$2843,4,0)</f>
        <v>22.837700000000002</v>
      </c>
      <c r="D16" s="65">
        <f>VLOOKUP($A16,'Return Data'!$B$7:$R$2843,9,0)</f>
        <v>5.2146999999999997</v>
      </c>
      <c r="E16" s="66">
        <f t="shared" si="0"/>
        <v>16</v>
      </c>
      <c r="F16" s="65">
        <f>VLOOKUP($A16,'Return Data'!$B$7:$R$2843,10,0)</f>
        <v>5.6970000000000001</v>
      </c>
      <c r="G16" s="66">
        <f t="shared" si="1"/>
        <v>16</v>
      </c>
      <c r="H16" s="65">
        <f>VLOOKUP($A16,'Return Data'!$B$7:$R$2843,11,0)</f>
        <v>4.2382</v>
      </c>
      <c r="I16" s="66">
        <f t="shared" si="2"/>
        <v>8</v>
      </c>
      <c r="J16" s="65">
        <f>VLOOKUP($A16,'Return Data'!$B$7:$R$2843,12,0)</f>
        <v>5.1654</v>
      </c>
      <c r="K16" s="66">
        <f t="shared" si="3"/>
        <v>10</v>
      </c>
      <c r="L16" s="65">
        <f>VLOOKUP($A16,'Return Data'!$B$7:$R$2843,13,0)</f>
        <v>8.0434000000000001</v>
      </c>
      <c r="M16" s="66">
        <f t="shared" si="4"/>
        <v>9</v>
      </c>
      <c r="N16" s="65">
        <f>VLOOKUP($A16,'Return Data'!$B$7:$R$2843,17,0)</f>
        <v>9.1453000000000007</v>
      </c>
      <c r="O16" s="66">
        <f t="shared" si="5"/>
        <v>7</v>
      </c>
      <c r="P16" s="65">
        <f>VLOOKUP($A16,'Return Data'!$B$7:$R$2843,14,0)</f>
        <v>8.6937999999999995</v>
      </c>
      <c r="Q16" s="66">
        <f t="shared" si="8"/>
        <v>6</v>
      </c>
      <c r="R16" s="65">
        <f>VLOOKUP($A16,'Return Data'!$B$7:$R$2843,16,0)</f>
        <v>7.2789999999999999</v>
      </c>
      <c r="S16" s="67">
        <f t="shared" si="7"/>
        <v>13</v>
      </c>
    </row>
    <row r="17" spans="1:19" x14ac:dyDescent="0.3">
      <c r="A17" s="82" t="s">
        <v>631</v>
      </c>
      <c r="B17" s="64">
        <f>VLOOKUP($A17,'Return Data'!$B$7:$R$2843,3,0)</f>
        <v>44326</v>
      </c>
      <c r="C17" s="65">
        <f>VLOOKUP($A17,'Return Data'!$B$7:$R$2843,4,0)</f>
        <v>15.201700000000001</v>
      </c>
      <c r="D17" s="65">
        <f>VLOOKUP($A17,'Return Data'!$B$7:$R$2843,9,0)</f>
        <v>9.9666999999999994</v>
      </c>
      <c r="E17" s="66">
        <f t="shared" si="0"/>
        <v>1</v>
      </c>
      <c r="F17" s="65">
        <f>VLOOKUP($A17,'Return Data'!$B$7:$R$2843,10,0)</f>
        <v>8.7425999999999995</v>
      </c>
      <c r="G17" s="66">
        <f t="shared" si="1"/>
        <v>1</v>
      </c>
      <c r="H17" s="65">
        <f>VLOOKUP($A17,'Return Data'!$B$7:$R$2843,11,0)</f>
        <v>4.3555999999999999</v>
      </c>
      <c r="I17" s="66">
        <f t="shared" si="2"/>
        <v>6</v>
      </c>
      <c r="J17" s="65">
        <f>VLOOKUP($A17,'Return Data'!$B$7:$R$2843,12,0)</f>
        <v>5.2568999999999999</v>
      </c>
      <c r="K17" s="66">
        <f t="shared" si="3"/>
        <v>8</v>
      </c>
      <c r="L17" s="65">
        <f>VLOOKUP($A17,'Return Data'!$B$7:$R$2843,13,0)</f>
        <v>8.8656000000000006</v>
      </c>
      <c r="M17" s="66">
        <f t="shared" si="4"/>
        <v>2</v>
      </c>
      <c r="N17" s="65">
        <f>VLOOKUP($A17,'Return Data'!$B$7:$R$2843,17,0)</f>
        <v>8.9504999999999999</v>
      </c>
      <c r="O17" s="66">
        <f t="shared" si="5"/>
        <v>10</v>
      </c>
      <c r="P17" s="65">
        <f>VLOOKUP($A17,'Return Data'!$B$7:$R$2843,14,0)</f>
        <v>8.5808</v>
      </c>
      <c r="Q17" s="66">
        <f t="shared" si="8"/>
        <v>7</v>
      </c>
      <c r="R17" s="65">
        <f>VLOOKUP($A17,'Return Data'!$B$7:$R$2843,16,0)</f>
        <v>8.1768000000000001</v>
      </c>
      <c r="S17" s="67">
        <f t="shared" si="7"/>
        <v>8</v>
      </c>
    </row>
    <row r="18" spans="1:19" x14ac:dyDescent="0.3">
      <c r="A18" s="82" t="s">
        <v>632</v>
      </c>
      <c r="B18" s="64">
        <f>VLOOKUP($A18,'Return Data'!$B$7:$R$2843,3,0)</f>
        <v>44326</v>
      </c>
      <c r="C18" s="65">
        <f>VLOOKUP($A18,'Return Data'!$B$7:$R$2843,4,0)</f>
        <v>2502.2698</v>
      </c>
      <c r="D18" s="65">
        <f>VLOOKUP($A18,'Return Data'!$B$7:$R$2843,9,0)</f>
        <v>8.0629000000000008</v>
      </c>
      <c r="E18" s="66">
        <f t="shared" si="0"/>
        <v>6</v>
      </c>
      <c r="F18" s="65">
        <f>VLOOKUP($A18,'Return Data'!$B$7:$R$2843,10,0)</f>
        <v>7.5334000000000003</v>
      </c>
      <c r="G18" s="66">
        <f t="shared" si="1"/>
        <v>8</v>
      </c>
      <c r="H18" s="65">
        <f>VLOOKUP($A18,'Return Data'!$B$7:$R$2843,11,0)</f>
        <v>3.8128000000000002</v>
      </c>
      <c r="I18" s="66">
        <f t="shared" si="2"/>
        <v>10</v>
      </c>
      <c r="J18" s="65">
        <f>VLOOKUP($A18,'Return Data'!$B$7:$R$2843,12,0)</f>
        <v>5.0652999999999997</v>
      </c>
      <c r="K18" s="66">
        <f t="shared" si="3"/>
        <v>11</v>
      </c>
      <c r="L18" s="65">
        <f>VLOOKUP($A18,'Return Data'!$B$7:$R$2843,13,0)</f>
        <v>8.0608000000000004</v>
      </c>
      <c r="M18" s="66">
        <f t="shared" si="4"/>
        <v>8</v>
      </c>
      <c r="N18" s="65">
        <f>VLOOKUP($A18,'Return Data'!$B$7:$R$2843,17,0)</f>
        <v>9.2517999999999994</v>
      </c>
      <c r="O18" s="66">
        <f t="shared" si="5"/>
        <v>6</v>
      </c>
      <c r="P18" s="65">
        <f>VLOOKUP($A18,'Return Data'!$B$7:$R$2843,14,0)</f>
        <v>8.7370999999999999</v>
      </c>
      <c r="Q18" s="66">
        <f t="shared" si="8"/>
        <v>5</v>
      </c>
      <c r="R18" s="65">
        <f>VLOOKUP($A18,'Return Data'!$B$7:$R$2843,16,0)</f>
        <v>6.8821000000000003</v>
      </c>
      <c r="S18" s="67">
        <f t="shared" si="7"/>
        <v>16</v>
      </c>
    </row>
    <row r="19" spans="1:19" x14ac:dyDescent="0.3">
      <c r="A19" s="82" t="s">
        <v>634</v>
      </c>
      <c r="B19" s="64">
        <f>VLOOKUP($A19,'Return Data'!$B$7:$R$2843,3,0)</f>
        <v>44326</v>
      </c>
      <c r="C19" s="65">
        <f>VLOOKUP($A19,'Return Data'!$B$7:$R$2843,4,0)</f>
        <v>2922.3674000000001</v>
      </c>
      <c r="D19" s="65">
        <f>VLOOKUP($A19,'Return Data'!$B$7:$R$2843,9,0)</f>
        <v>5.52</v>
      </c>
      <c r="E19" s="66">
        <f t="shared" si="0"/>
        <v>15</v>
      </c>
      <c r="F19" s="65">
        <f>VLOOKUP($A19,'Return Data'!$B$7:$R$2843,10,0)</f>
        <v>6.5029000000000003</v>
      </c>
      <c r="G19" s="66">
        <f t="shared" si="1"/>
        <v>14</v>
      </c>
      <c r="H19" s="65">
        <f>VLOOKUP($A19,'Return Data'!$B$7:$R$2843,11,0)</f>
        <v>3.6657000000000002</v>
      </c>
      <c r="I19" s="66">
        <f t="shared" si="2"/>
        <v>12</v>
      </c>
      <c r="J19" s="65">
        <f>VLOOKUP($A19,'Return Data'!$B$7:$R$2843,12,0)</f>
        <v>5.0389999999999997</v>
      </c>
      <c r="K19" s="66">
        <f t="shared" si="3"/>
        <v>12</v>
      </c>
      <c r="L19" s="65">
        <f>VLOOKUP($A19,'Return Data'!$B$7:$R$2843,13,0)</f>
        <v>7.6471999999999998</v>
      </c>
      <c r="M19" s="66">
        <f t="shared" si="4"/>
        <v>13</v>
      </c>
      <c r="N19" s="65">
        <f>VLOOKUP($A19,'Return Data'!$B$7:$R$2843,17,0)</f>
        <v>8.4334000000000007</v>
      </c>
      <c r="O19" s="66">
        <f t="shared" si="5"/>
        <v>13</v>
      </c>
      <c r="P19" s="65">
        <f>VLOOKUP($A19,'Return Data'!$B$7:$R$2843,14,0)</f>
        <v>8.3966999999999992</v>
      </c>
      <c r="Q19" s="66">
        <f t="shared" si="8"/>
        <v>8</v>
      </c>
      <c r="R19" s="65">
        <f>VLOOKUP($A19,'Return Data'!$B$7:$R$2843,16,0)</f>
        <v>8.1770999999999994</v>
      </c>
      <c r="S19" s="67">
        <f t="shared" si="7"/>
        <v>7</v>
      </c>
    </row>
    <row r="20" spans="1:19" x14ac:dyDescent="0.3">
      <c r="A20" s="82" t="s">
        <v>637</v>
      </c>
      <c r="B20" s="64">
        <f>VLOOKUP($A20,'Return Data'!$B$7:$R$2843,3,0)</f>
        <v>44326</v>
      </c>
      <c r="C20" s="65">
        <f>VLOOKUP($A20,'Return Data'!$B$7:$R$2843,4,0)</f>
        <v>57.4054</v>
      </c>
      <c r="D20" s="65">
        <f>VLOOKUP($A20,'Return Data'!$B$7:$R$2843,9,0)</f>
        <v>5.1086999999999998</v>
      </c>
      <c r="E20" s="66">
        <f t="shared" si="0"/>
        <v>18</v>
      </c>
      <c r="F20" s="65">
        <f>VLOOKUP($A20,'Return Data'!$B$7:$R$2843,10,0)</f>
        <v>7.6115000000000004</v>
      </c>
      <c r="G20" s="66">
        <f t="shared" si="1"/>
        <v>6</v>
      </c>
      <c r="H20" s="65">
        <f>VLOOKUP($A20,'Return Data'!$B$7:$R$2843,11,0)</f>
        <v>2.2749999999999999</v>
      </c>
      <c r="I20" s="66">
        <f t="shared" si="2"/>
        <v>19</v>
      </c>
      <c r="J20" s="65">
        <f>VLOOKUP($A20,'Return Data'!$B$7:$R$2843,12,0)</f>
        <v>3.9213</v>
      </c>
      <c r="K20" s="66">
        <f t="shared" si="3"/>
        <v>18</v>
      </c>
      <c r="L20" s="65">
        <f>VLOOKUP($A20,'Return Data'!$B$7:$R$2843,13,0)</f>
        <v>7.0716999999999999</v>
      </c>
      <c r="M20" s="66">
        <f t="shared" si="4"/>
        <v>16</v>
      </c>
      <c r="N20" s="65">
        <f>VLOOKUP($A20,'Return Data'!$B$7:$R$2843,17,0)</f>
        <v>11.4068</v>
      </c>
      <c r="O20" s="66">
        <f t="shared" si="5"/>
        <v>1</v>
      </c>
      <c r="P20" s="65">
        <f>VLOOKUP($A20,'Return Data'!$B$7:$R$2843,14,0)</f>
        <v>10.0937</v>
      </c>
      <c r="Q20" s="66">
        <f t="shared" si="8"/>
        <v>1</v>
      </c>
      <c r="R20" s="65">
        <f>VLOOKUP($A20,'Return Data'!$B$7:$R$2843,16,0)</f>
        <v>7.5122</v>
      </c>
      <c r="S20" s="67">
        <f t="shared" si="7"/>
        <v>12</v>
      </c>
    </row>
    <row r="21" spans="1:19" x14ac:dyDescent="0.3">
      <c r="A21" s="116" t="s">
        <v>1775</v>
      </c>
      <c r="B21" s="64">
        <f>VLOOKUP($A21,'Return Data'!$B$7:$R$2843,3,0)</f>
        <v>44326</v>
      </c>
      <c r="C21" s="65">
        <f>VLOOKUP($A21,'Return Data'!$B$7:$R$2843,4,0)</f>
        <v>45.791400000000003</v>
      </c>
      <c r="D21" s="65">
        <f>VLOOKUP($A21,'Return Data'!$B$7:$R$2843,9,0)</f>
        <v>7.8611000000000004</v>
      </c>
      <c r="E21" s="66">
        <f t="shared" si="0"/>
        <v>7</v>
      </c>
      <c r="F21" s="65">
        <f>VLOOKUP($A21,'Return Data'!$B$7:$R$2843,10,0)</f>
        <v>7.6097999999999999</v>
      </c>
      <c r="G21" s="66">
        <f t="shared" si="1"/>
        <v>7</v>
      </c>
      <c r="H21" s="65">
        <f>VLOOKUP($A21,'Return Data'!$B$7:$R$2843,11,0)</f>
        <v>4.8640999999999996</v>
      </c>
      <c r="I21" s="66">
        <f t="shared" si="2"/>
        <v>1</v>
      </c>
      <c r="J21" s="65">
        <f>VLOOKUP($A21,'Return Data'!$B$7:$R$2843,12,0)</f>
        <v>6.5250000000000004</v>
      </c>
      <c r="K21" s="66">
        <f t="shared" si="3"/>
        <v>2</v>
      </c>
      <c r="L21" s="65">
        <f>VLOOKUP($A21,'Return Data'!$B$7:$R$2843,13,0)</f>
        <v>8.1595999999999993</v>
      </c>
      <c r="M21" s="66">
        <f t="shared" si="4"/>
        <v>6</v>
      </c>
      <c r="N21" s="65">
        <f>VLOOKUP($A21,'Return Data'!$B$7:$R$2843,17,0)</f>
        <v>7.8529999999999998</v>
      </c>
      <c r="O21" s="66">
        <f t="shared" si="5"/>
        <v>15</v>
      </c>
      <c r="P21" s="65">
        <f>VLOOKUP($A21,'Return Data'!$B$7:$R$2843,14,0)</f>
        <v>7.8277000000000001</v>
      </c>
      <c r="Q21" s="66">
        <f t="shared" si="8"/>
        <v>12</v>
      </c>
      <c r="R21" s="65">
        <f>VLOOKUP($A21,'Return Data'!$B$7:$R$2843,16,0)</f>
        <v>7.6402999999999999</v>
      </c>
      <c r="S21" s="67">
        <f t="shared" si="7"/>
        <v>11</v>
      </c>
    </row>
    <row r="22" spans="1:19" x14ac:dyDescent="0.3">
      <c r="A22" s="82" t="s">
        <v>638</v>
      </c>
      <c r="B22" s="64">
        <f>VLOOKUP($A22,'Return Data'!$B$7:$R$2843,3,0)</f>
        <v>44326</v>
      </c>
      <c r="C22" s="65">
        <f>VLOOKUP($A22,'Return Data'!$B$7:$R$2843,4,0)</f>
        <v>34.094900000000003</v>
      </c>
      <c r="D22" s="65">
        <f>VLOOKUP($A22,'Return Data'!$B$7:$R$2843,9,0)</f>
        <v>9.8092000000000006</v>
      </c>
      <c r="E22" s="66">
        <f t="shared" si="0"/>
        <v>2</v>
      </c>
      <c r="F22" s="65">
        <f>VLOOKUP($A22,'Return Data'!$B$7:$R$2843,10,0)</f>
        <v>7.6345000000000001</v>
      </c>
      <c r="G22" s="66">
        <f t="shared" si="1"/>
        <v>5</v>
      </c>
      <c r="H22" s="65">
        <f>VLOOKUP($A22,'Return Data'!$B$7:$R$2843,11,0)</f>
        <v>4.3849</v>
      </c>
      <c r="I22" s="66">
        <f t="shared" si="2"/>
        <v>4</v>
      </c>
      <c r="J22" s="65">
        <f>VLOOKUP($A22,'Return Data'!$B$7:$R$2843,12,0)</f>
        <v>5.7394999999999996</v>
      </c>
      <c r="K22" s="66">
        <f t="shared" si="3"/>
        <v>5</v>
      </c>
      <c r="L22" s="65">
        <f>VLOOKUP($A22,'Return Data'!$B$7:$R$2843,13,0)</f>
        <v>7.9896000000000003</v>
      </c>
      <c r="M22" s="66">
        <f t="shared" si="4"/>
        <v>11</v>
      </c>
      <c r="N22" s="65">
        <f>VLOOKUP($A22,'Return Data'!$B$7:$R$2843,17,0)</f>
        <v>8.8585999999999991</v>
      </c>
      <c r="O22" s="66">
        <f t="shared" si="5"/>
        <v>11</v>
      </c>
      <c r="P22" s="65">
        <f>VLOOKUP($A22,'Return Data'!$B$7:$R$2843,14,0)</f>
        <v>7.7221000000000002</v>
      </c>
      <c r="Q22" s="66">
        <f t="shared" si="8"/>
        <v>13</v>
      </c>
      <c r="R22" s="65">
        <f>VLOOKUP($A22,'Return Data'!$B$7:$R$2843,16,0)</f>
        <v>6.9371</v>
      </c>
      <c r="S22" s="67">
        <f t="shared" si="7"/>
        <v>15</v>
      </c>
    </row>
    <row r="23" spans="1:19" x14ac:dyDescent="0.3">
      <c r="A23" s="82" t="s">
        <v>641</v>
      </c>
      <c r="B23" s="64">
        <f>VLOOKUP($A23,'Return Data'!$B$7:$R$2843,3,0)</f>
        <v>44326</v>
      </c>
      <c r="C23" s="65">
        <f>VLOOKUP($A23,'Return Data'!$B$7:$R$2843,4,0)</f>
        <v>12.1853</v>
      </c>
      <c r="D23" s="65">
        <f>VLOOKUP($A23,'Return Data'!$B$7:$R$2843,9,0)</f>
        <v>6.7930999999999999</v>
      </c>
      <c r="E23" s="66">
        <f t="shared" si="0"/>
        <v>12</v>
      </c>
      <c r="F23" s="65">
        <f>VLOOKUP($A23,'Return Data'!$B$7:$R$2843,10,0)</f>
        <v>6.194</v>
      </c>
      <c r="G23" s="66">
        <f t="shared" si="1"/>
        <v>15</v>
      </c>
      <c r="H23" s="65">
        <f>VLOOKUP($A23,'Return Data'!$B$7:$R$2843,11,0)</f>
        <v>3.1071</v>
      </c>
      <c r="I23" s="66">
        <f t="shared" si="2"/>
        <v>17</v>
      </c>
      <c r="J23" s="65">
        <f>VLOOKUP($A23,'Return Data'!$B$7:$R$2843,12,0)</f>
        <v>4.2698</v>
      </c>
      <c r="K23" s="66">
        <f t="shared" si="3"/>
        <v>16</v>
      </c>
      <c r="L23" s="65">
        <f>VLOOKUP($A23,'Return Data'!$B$7:$R$2843,13,0)</f>
        <v>6.9985999999999997</v>
      </c>
      <c r="M23" s="66">
        <f t="shared" si="4"/>
        <v>17</v>
      </c>
      <c r="N23" s="65">
        <f>VLOOKUP($A23,'Return Data'!$B$7:$R$2843,17,0)</f>
        <v>9.0904000000000007</v>
      </c>
      <c r="O23" s="66">
        <f t="shared" ref="O23:O27" si="10">RANK(N23,N$8:N$27,0)</f>
        <v>8</v>
      </c>
      <c r="P23" s="65"/>
      <c r="Q23" s="66"/>
      <c r="R23" s="65">
        <f>VLOOKUP($A23,'Return Data'!$B$7:$R$2843,16,0)</f>
        <v>9.0920000000000005</v>
      </c>
      <c r="S23" s="67">
        <f t="shared" si="7"/>
        <v>4</v>
      </c>
    </row>
    <row r="24" spans="1:19" x14ac:dyDescent="0.3">
      <c r="A24" s="82" t="s">
        <v>642</v>
      </c>
      <c r="B24" s="64">
        <f>VLOOKUP($A24,'Return Data'!$B$7:$R$2843,3,0)</f>
        <v>44326</v>
      </c>
      <c r="C24" s="65">
        <f>VLOOKUP($A24,'Return Data'!$B$7:$R$2843,4,0)</f>
        <v>31.566299999999998</v>
      </c>
      <c r="D24" s="65">
        <f>VLOOKUP($A24,'Return Data'!$B$7:$R$2843,9,0)</f>
        <v>7.6776</v>
      </c>
      <c r="E24" s="66">
        <f t="shared" si="0"/>
        <v>9</v>
      </c>
      <c r="F24" s="65">
        <f>VLOOKUP($A24,'Return Data'!$B$7:$R$2843,10,0)</f>
        <v>8.4708000000000006</v>
      </c>
      <c r="G24" s="66">
        <f t="shared" si="1"/>
        <v>2</v>
      </c>
      <c r="H24" s="65">
        <f>VLOOKUP($A24,'Return Data'!$B$7:$R$2843,11,0)</f>
        <v>4.3503999999999996</v>
      </c>
      <c r="I24" s="66">
        <f t="shared" si="2"/>
        <v>7</v>
      </c>
      <c r="J24" s="65">
        <f>VLOOKUP($A24,'Return Data'!$B$7:$R$2843,12,0)</f>
        <v>5.3563000000000001</v>
      </c>
      <c r="K24" s="66">
        <f t="shared" si="3"/>
        <v>6</v>
      </c>
      <c r="L24" s="65">
        <f>VLOOKUP($A24,'Return Data'!$B$7:$R$2843,13,0)</f>
        <v>8.0195000000000007</v>
      </c>
      <c r="M24" s="66">
        <f t="shared" si="4"/>
        <v>10</v>
      </c>
      <c r="N24" s="65">
        <f>VLOOKUP($A24,'Return Data'!$B$7:$R$2843,17,0)</f>
        <v>10.1531</v>
      </c>
      <c r="O24" s="66">
        <f t="shared" si="10"/>
        <v>2</v>
      </c>
      <c r="P24" s="65">
        <f>VLOOKUP($A24,'Return Data'!$B$7:$R$2843,14,0)</f>
        <v>9.3734999999999999</v>
      </c>
      <c r="Q24" s="66">
        <f t="shared" ref="Q24" si="11">RANK(P24,P$8:P$27,0)</f>
        <v>2</v>
      </c>
      <c r="R24" s="65">
        <f>VLOOKUP($A24,'Return Data'!$B$7:$R$2843,16,0)</f>
        <v>7.2744999999999997</v>
      </c>
      <c r="S24" s="67">
        <f t="shared" si="7"/>
        <v>14</v>
      </c>
    </row>
    <row r="25" spans="1:19" x14ac:dyDescent="0.3">
      <c r="A25" s="82" t="s">
        <v>645</v>
      </c>
      <c r="B25" s="64">
        <f>VLOOKUP($A25,'Return Data'!$B$7:$R$2843,3,0)</f>
        <v>44326</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-0.69299999999999995</v>
      </c>
      <c r="K25" s="66">
        <f t="shared" si="3"/>
        <v>20</v>
      </c>
      <c r="L25" s="65">
        <f>VLOOKUP($A25,'Return Data'!$B$7:$R$2843,13,0)</f>
        <v>-15.072100000000001</v>
      </c>
      <c r="M25" s="66">
        <f t="shared" si="4"/>
        <v>20</v>
      </c>
      <c r="N25" s="65"/>
      <c r="O25" s="66"/>
      <c r="P25" s="65"/>
      <c r="Q25" s="66"/>
      <c r="R25" s="65">
        <f>VLOOKUP($A25,'Return Data'!$B$7:$R$2843,16,0)</f>
        <v>-11.495900000000001</v>
      </c>
      <c r="S25" s="67">
        <f t="shared" si="7"/>
        <v>20</v>
      </c>
    </row>
    <row r="26" spans="1:19" x14ac:dyDescent="0.3">
      <c r="A26" s="82" t="s">
        <v>647</v>
      </c>
      <c r="B26" s="64">
        <f>VLOOKUP($A26,'Return Data'!$B$7:$R$2843,3,0)</f>
        <v>44326</v>
      </c>
      <c r="C26" s="65">
        <f>VLOOKUP($A26,'Return Data'!$B$7:$R$2843,4,0)</f>
        <v>12.127800000000001</v>
      </c>
      <c r="D26" s="65">
        <f>VLOOKUP($A26,'Return Data'!$B$7:$R$2843,9,0)</f>
        <v>8.8422999999999998</v>
      </c>
      <c r="E26" s="66">
        <f t="shared" si="0"/>
        <v>3</v>
      </c>
      <c r="F26" s="65">
        <f>VLOOKUP($A26,'Return Data'!$B$7:$R$2843,10,0)</f>
        <v>7.7103000000000002</v>
      </c>
      <c r="G26" s="66">
        <f t="shared" si="1"/>
        <v>4</v>
      </c>
      <c r="H26" s="65">
        <f>VLOOKUP($A26,'Return Data'!$B$7:$R$2843,11,0)</f>
        <v>3.1907000000000001</v>
      </c>
      <c r="I26" s="66">
        <f t="shared" si="2"/>
        <v>16</v>
      </c>
      <c r="J26" s="65">
        <f>VLOOKUP($A26,'Return Data'!$B$7:$R$2843,12,0)</f>
        <v>4.5118</v>
      </c>
      <c r="K26" s="66">
        <f t="shared" si="3"/>
        <v>14</v>
      </c>
      <c r="L26" s="65">
        <f>VLOOKUP($A26,'Return Data'!$B$7:$R$2843,13,0)</f>
        <v>7.7591999999999999</v>
      </c>
      <c r="M26" s="66">
        <f t="shared" si="4"/>
        <v>12</v>
      </c>
      <c r="N26" s="65">
        <f>VLOOKUP($A26,'Return Data'!$B$7:$R$2843,17,0)</f>
        <v>6.5972999999999997</v>
      </c>
      <c r="O26" s="66">
        <f t="shared" si="10"/>
        <v>17</v>
      </c>
      <c r="P26" s="65"/>
      <c r="Q26" s="66"/>
      <c r="R26" s="65">
        <f>VLOOKUP($A26,'Return Data'!$B$7:$R$2843,16,0)</f>
        <v>6.7305999999999999</v>
      </c>
      <c r="S26" s="67">
        <f t="shared" si="7"/>
        <v>17</v>
      </c>
    </row>
    <row r="27" spans="1:19" x14ac:dyDescent="0.3">
      <c r="A27" s="82" t="s">
        <v>649</v>
      </c>
      <c r="B27" s="64">
        <f>VLOOKUP($A27,'Return Data'!$B$7:$R$2843,3,0)</f>
        <v>44326</v>
      </c>
      <c r="C27" s="65">
        <f>VLOOKUP($A27,'Return Data'!$B$7:$R$2843,4,0)</f>
        <v>12.8163</v>
      </c>
      <c r="D27" s="65">
        <f>VLOOKUP($A27,'Return Data'!$B$7:$R$2843,9,0)</f>
        <v>7.7865000000000002</v>
      </c>
      <c r="E27" s="66">
        <f t="shared" si="0"/>
        <v>8</v>
      </c>
      <c r="F27" s="65">
        <f>VLOOKUP($A27,'Return Data'!$B$7:$R$2843,10,0)</f>
        <v>7.1264000000000003</v>
      </c>
      <c r="G27" s="66">
        <f t="shared" si="1"/>
        <v>10</v>
      </c>
      <c r="H27" s="65">
        <f>VLOOKUP($A27,'Return Data'!$B$7:$R$2843,11,0)</f>
        <v>3.6524000000000001</v>
      </c>
      <c r="I27" s="66">
        <f t="shared" si="2"/>
        <v>13</v>
      </c>
      <c r="J27" s="65">
        <f>VLOOKUP($A27,'Return Data'!$B$7:$R$2843,12,0)</f>
        <v>5.1875999999999998</v>
      </c>
      <c r="K27" s="66">
        <f t="shared" si="3"/>
        <v>9</v>
      </c>
      <c r="L27" s="65">
        <f>VLOOKUP($A27,'Return Data'!$B$7:$R$2843,13,0)</f>
        <v>8.0646000000000004</v>
      </c>
      <c r="M27" s="66">
        <f t="shared" si="4"/>
        <v>7</v>
      </c>
      <c r="N27" s="65">
        <f>VLOOKUP($A27,'Return Data'!$B$7:$R$2843,17,0)</f>
        <v>10.102399999999999</v>
      </c>
      <c r="O27" s="66">
        <f t="shared" si="10"/>
        <v>3</v>
      </c>
      <c r="P27" s="65"/>
      <c r="Q27" s="66"/>
      <c r="R27" s="65">
        <f>VLOOKUP($A27,'Return Data'!$B$7:$R$2843,16,0)</f>
        <v>9.4205000000000005</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6.7395699999999987</v>
      </c>
      <c r="E29" s="88"/>
      <c r="F29" s="89">
        <f>AVERAGE(F8:F27)</f>
        <v>6.5133899999999993</v>
      </c>
      <c r="G29" s="88"/>
      <c r="H29" s="89">
        <f>AVERAGE(H8:H27)</f>
        <v>3.6331900000000004</v>
      </c>
      <c r="I29" s="88"/>
      <c r="J29" s="89">
        <f>AVERAGE(J8:J27)</f>
        <v>4.8205150000000012</v>
      </c>
      <c r="K29" s="88"/>
      <c r="L29" s="89">
        <f>AVERAGE(L8:L27)</f>
        <v>6.4021799999999995</v>
      </c>
      <c r="M29" s="88"/>
      <c r="N29" s="89">
        <f>AVERAGE(N8:N27)</f>
        <v>8.1207105263157899</v>
      </c>
      <c r="O29" s="88"/>
      <c r="P29" s="89">
        <f>AVERAGE(P8:P27)</f>
        <v>7.8496133333333322</v>
      </c>
      <c r="Q29" s="88"/>
      <c r="R29" s="89">
        <f>AVERAGE(R8:R27)</f>
        <v>6.8555199999999967</v>
      </c>
      <c r="S29" s="90"/>
    </row>
    <row r="30" spans="1:19" x14ac:dyDescent="0.3">
      <c r="A30" s="87" t="s">
        <v>28</v>
      </c>
      <c r="B30" s="88"/>
      <c r="C30" s="88"/>
      <c r="D30" s="89">
        <f>MIN(D8:D27)</f>
        <v>0</v>
      </c>
      <c r="E30" s="88"/>
      <c r="F30" s="89">
        <f>MIN(F8:F27)</f>
        <v>0</v>
      </c>
      <c r="G30" s="88"/>
      <c r="H30" s="89">
        <f>MIN(H8:H27)</f>
        <v>0</v>
      </c>
      <c r="I30" s="88"/>
      <c r="J30" s="89">
        <f>MIN(J8:J27)</f>
        <v>-0.69299999999999995</v>
      </c>
      <c r="K30" s="88"/>
      <c r="L30" s="89">
        <f>MIN(L8:L27)</f>
        <v>-15.072100000000001</v>
      </c>
      <c r="M30" s="88"/>
      <c r="N30" s="89">
        <f>MIN(N8:N27)</f>
        <v>-3.0991</v>
      </c>
      <c r="O30" s="88"/>
      <c r="P30" s="89">
        <f>MIN(P8:P27)</f>
        <v>0.2112</v>
      </c>
      <c r="Q30" s="88"/>
      <c r="R30" s="89">
        <f>MIN(R8:R27)</f>
        <v>-11.495900000000001</v>
      </c>
      <c r="S30" s="90"/>
    </row>
    <row r="31" spans="1:19" ht="15" thickBot="1" x14ac:dyDescent="0.35">
      <c r="A31" s="91" t="s">
        <v>29</v>
      </c>
      <c r="B31" s="92"/>
      <c r="C31" s="92"/>
      <c r="D31" s="93">
        <f>MAX(D8:D27)</f>
        <v>9.9666999999999994</v>
      </c>
      <c r="E31" s="92"/>
      <c r="F31" s="93">
        <f>MAX(F8:F27)</f>
        <v>8.7425999999999995</v>
      </c>
      <c r="G31" s="92"/>
      <c r="H31" s="93">
        <f>MAX(H8:H27)</f>
        <v>4.8640999999999996</v>
      </c>
      <c r="I31" s="92"/>
      <c r="J31" s="93">
        <f>MAX(J8:J27)</f>
        <v>6.8440000000000003</v>
      </c>
      <c r="K31" s="92"/>
      <c r="L31" s="93">
        <f>MAX(L8:L27)</f>
        <v>9.4307999999999996</v>
      </c>
      <c r="M31" s="92"/>
      <c r="N31" s="93">
        <f>MAX(N8:N27)</f>
        <v>11.4068</v>
      </c>
      <c r="O31" s="92"/>
      <c r="P31" s="93">
        <f>MAX(P8:P27)</f>
        <v>10.0937</v>
      </c>
      <c r="Q31" s="92"/>
      <c r="R31" s="93">
        <f>MAX(R8:R27)</f>
        <v>9.6457999999999995</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44326</v>
      </c>
      <c r="C8" s="65">
        <f>VLOOKUP($A8,'Return Data'!$B$7:$R$2843,4,0)</f>
        <v>287.31</v>
      </c>
      <c r="D8" s="65">
        <f>VLOOKUP($A8,'Return Data'!$B$7:$R$2843,10,0)</f>
        <v>-0.2777</v>
      </c>
      <c r="E8" s="66">
        <f t="shared" ref="E8:E36" si="0">RANK(D8,D$8:D$36,0)</f>
        <v>11</v>
      </c>
      <c r="F8" s="65">
        <f>VLOOKUP($A8,'Return Data'!$B$7:$R$2843,11,0)</f>
        <v>20.5412</v>
      </c>
      <c r="G8" s="66">
        <f t="shared" ref="G8:G36" si="1">RANK(F8,F$8:F$36,0)</f>
        <v>8</v>
      </c>
      <c r="H8" s="65">
        <f>VLOOKUP($A8,'Return Data'!$B$7:$R$2843,12,0)</f>
        <v>33.527000000000001</v>
      </c>
      <c r="I8" s="66">
        <f t="shared" ref="I8:I36" si="2">RANK(H8,H$8:H$36,0)</f>
        <v>9</v>
      </c>
      <c r="J8" s="65">
        <f>VLOOKUP($A8,'Return Data'!$B$7:$R$2843,13,0)</f>
        <v>61.664400000000001</v>
      </c>
      <c r="K8" s="66">
        <f t="shared" ref="K8:K36" si="3">RANK(J8,J$8:J$36,0)</f>
        <v>6</v>
      </c>
      <c r="L8" s="65">
        <f>VLOOKUP($A8,'Return Data'!$B$7:$R$2843,17,0)</f>
        <v>14.9114</v>
      </c>
      <c r="M8" s="66">
        <f t="shared" ref="M8:M36" si="4">RANK(L8,L$8:L$36,0)</f>
        <v>20</v>
      </c>
      <c r="N8" s="65">
        <f>VLOOKUP($A8,'Return Data'!$B$7:$R$2843,14,0)</f>
        <v>9.6129999999999995</v>
      </c>
      <c r="O8" s="66">
        <f t="shared" ref="O8:O26" si="5">RANK(N8,N$8:N$36,0)</f>
        <v>20</v>
      </c>
      <c r="P8" s="65">
        <f>VLOOKUP($A8,'Return Data'!$B$7:$R$2843,15,0)</f>
        <v>12.4824</v>
      </c>
      <c r="Q8" s="66">
        <f t="shared" ref="Q8:Q26" si="6">RANK(P8,P$8:P$36,0)</f>
        <v>16</v>
      </c>
      <c r="R8" s="65">
        <f>VLOOKUP($A8,'Return Data'!$B$7:$R$2843,16,0)</f>
        <v>19.662500000000001</v>
      </c>
      <c r="S8" s="67">
        <f t="shared" ref="S8:S36" si="7">RANK(R8,R$8:R$36,0)</f>
        <v>2</v>
      </c>
    </row>
    <row r="9" spans="1:20" x14ac:dyDescent="0.3">
      <c r="A9" s="63" t="s">
        <v>953</v>
      </c>
      <c r="B9" s="64">
        <f>VLOOKUP($A9,'Return Data'!$B$7:$R$2843,3,0)</f>
        <v>44326</v>
      </c>
      <c r="C9" s="65">
        <f>VLOOKUP($A9,'Return Data'!$B$7:$R$2843,4,0)</f>
        <v>39.520000000000003</v>
      </c>
      <c r="D9" s="65">
        <f>VLOOKUP($A9,'Return Data'!$B$7:$R$2843,10,0)</f>
        <v>-1.3726</v>
      </c>
      <c r="E9" s="66">
        <f t="shared" si="0"/>
        <v>22</v>
      </c>
      <c r="F9" s="65">
        <f>VLOOKUP($A9,'Return Data'!$B$7:$R$2843,11,0)</f>
        <v>15.0175</v>
      </c>
      <c r="G9" s="66">
        <f t="shared" si="1"/>
        <v>26</v>
      </c>
      <c r="H9" s="65">
        <f>VLOOKUP($A9,'Return Data'!$B$7:$R$2843,12,0)</f>
        <v>28.020700000000001</v>
      </c>
      <c r="I9" s="66">
        <f t="shared" si="2"/>
        <v>22</v>
      </c>
      <c r="J9" s="65">
        <f>VLOOKUP($A9,'Return Data'!$B$7:$R$2843,13,0)</f>
        <v>47.627899999999997</v>
      </c>
      <c r="K9" s="66">
        <f t="shared" si="3"/>
        <v>27</v>
      </c>
      <c r="L9" s="65">
        <f>VLOOKUP($A9,'Return Data'!$B$7:$R$2843,17,0)</f>
        <v>19.0732</v>
      </c>
      <c r="M9" s="66">
        <f t="shared" si="4"/>
        <v>3</v>
      </c>
      <c r="N9" s="65">
        <f>VLOOKUP($A9,'Return Data'!$B$7:$R$2843,14,0)</f>
        <v>14.845700000000001</v>
      </c>
      <c r="O9" s="66">
        <f t="shared" si="5"/>
        <v>2</v>
      </c>
      <c r="P9" s="65">
        <f>VLOOKUP($A9,'Return Data'!$B$7:$R$2843,15,0)</f>
        <v>15.8017</v>
      </c>
      <c r="Q9" s="66">
        <f t="shared" si="6"/>
        <v>2</v>
      </c>
      <c r="R9" s="65">
        <f>VLOOKUP($A9,'Return Data'!$B$7:$R$2843,16,0)</f>
        <v>12.8703</v>
      </c>
      <c r="S9" s="67">
        <f t="shared" si="7"/>
        <v>16</v>
      </c>
    </row>
    <row r="10" spans="1:20" x14ac:dyDescent="0.3">
      <c r="A10" s="63" t="s">
        <v>954</v>
      </c>
      <c r="B10" s="64">
        <f>VLOOKUP($A10,'Return Data'!$B$7:$R$2843,3,0)</f>
        <v>44326</v>
      </c>
      <c r="C10" s="65">
        <f>VLOOKUP($A10,'Return Data'!$B$7:$R$2843,4,0)</f>
        <v>19.02</v>
      </c>
      <c r="D10" s="65">
        <f>VLOOKUP($A10,'Return Data'!$B$7:$R$2843,10,0)</f>
        <v>-0.3145</v>
      </c>
      <c r="E10" s="66">
        <f t="shared" si="0"/>
        <v>12</v>
      </c>
      <c r="F10" s="65">
        <f>VLOOKUP($A10,'Return Data'!$B$7:$R$2843,11,0)</f>
        <v>18.800699999999999</v>
      </c>
      <c r="G10" s="66">
        <f t="shared" si="1"/>
        <v>15</v>
      </c>
      <c r="H10" s="65">
        <f>VLOOKUP($A10,'Return Data'!$B$7:$R$2843,12,0)</f>
        <v>30.363299999999999</v>
      </c>
      <c r="I10" s="66">
        <f t="shared" si="2"/>
        <v>14</v>
      </c>
      <c r="J10" s="65">
        <f>VLOOKUP($A10,'Return Data'!$B$7:$R$2843,13,0)</f>
        <v>54.76</v>
      </c>
      <c r="K10" s="66">
        <f t="shared" si="3"/>
        <v>18</v>
      </c>
      <c r="L10" s="65">
        <f>VLOOKUP($A10,'Return Data'!$B$7:$R$2843,17,0)</f>
        <v>16.3261</v>
      </c>
      <c r="M10" s="66">
        <f t="shared" si="4"/>
        <v>11</v>
      </c>
      <c r="N10" s="65">
        <f>VLOOKUP($A10,'Return Data'!$B$7:$R$2843,14,0)</f>
        <v>11.464600000000001</v>
      </c>
      <c r="O10" s="66">
        <f t="shared" si="5"/>
        <v>7</v>
      </c>
      <c r="P10" s="65">
        <f>VLOOKUP($A10,'Return Data'!$B$7:$R$2843,15,0)</f>
        <v>12.8688</v>
      </c>
      <c r="Q10" s="66">
        <f t="shared" si="6"/>
        <v>12</v>
      </c>
      <c r="R10" s="65">
        <f>VLOOKUP($A10,'Return Data'!$B$7:$R$2843,16,0)</f>
        <v>6.0811000000000002</v>
      </c>
      <c r="S10" s="67">
        <f t="shared" si="7"/>
        <v>29</v>
      </c>
    </row>
    <row r="11" spans="1:20" x14ac:dyDescent="0.3">
      <c r="A11" s="63" t="s">
        <v>956</v>
      </c>
      <c r="B11" s="64">
        <f>VLOOKUP($A11,'Return Data'!$B$7:$R$2843,3,0)</f>
        <v>44326</v>
      </c>
      <c r="C11" s="65">
        <f>VLOOKUP($A11,'Return Data'!$B$7:$R$2843,4,0)</f>
        <v>119.75</v>
      </c>
      <c r="D11" s="65">
        <f>VLOOKUP($A11,'Return Data'!$B$7:$R$2843,10,0)</f>
        <v>-2.0209000000000001</v>
      </c>
      <c r="E11" s="66">
        <f t="shared" si="0"/>
        <v>26</v>
      </c>
      <c r="F11" s="65">
        <f>VLOOKUP($A11,'Return Data'!$B$7:$R$2843,11,0)</f>
        <v>16.070599999999999</v>
      </c>
      <c r="G11" s="66">
        <f t="shared" si="1"/>
        <v>23</v>
      </c>
      <c r="H11" s="65">
        <f>VLOOKUP($A11,'Return Data'!$B$7:$R$2843,12,0)</f>
        <v>27.747</v>
      </c>
      <c r="I11" s="66">
        <f t="shared" si="2"/>
        <v>23</v>
      </c>
      <c r="J11" s="65">
        <f>VLOOKUP($A11,'Return Data'!$B$7:$R$2843,13,0)</f>
        <v>50.025100000000002</v>
      </c>
      <c r="K11" s="66">
        <f t="shared" si="3"/>
        <v>24</v>
      </c>
      <c r="L11" s="65">
        <f>VLOOKUP($A11,'Return Data'!$B$7:$R$2843,17,0)</f>
        <v>18.0779</v>
      </c>
      <c r="M11" s="66">
        <f t="shared" si="4"/>
        <v>5</v>
      </c>
      <c r="N11" s="65">
        <f>VLOOKUP($A11,'Return Data'!$B$7:$R$2843,14,0)</f>
        <v>12.432</v>
      </c>
      <c r="O11" s="66">
        <f t="shared" si="5"/>
        <v>3</v>
      </c>
      <c r="P11" s="65">
        <f>VLOOKUP($A11,'Return Data'!$B$7:$R$2843,15,0)</f>
        <v>12.670500000000001</v>
      </c>
      <c r="Q11" s="66">
        <f t="shared" si="6"/>
        <v>13</v>
      </c>
      <c r="R11" s="65">
        <f>VLOOKUP($A11,'Return Data'!$B$7:$R$2843,16,0)</f>
        <v>16.0932</v>
      </c>
      <c r="S11" s="67">
        <f t="shared" si="7"/>
        <v>9</v>
      </c>
    </row>
    <row r="12" spans="1:20" x14ac:dyDescent="0.3">
      <c r="A12" s="63" t="s">
        <v>959</v>
      </c>
      <c r="B12" s="64">
        <f>VLOOKUP($A12,'Return Data'!$B$7:$R$2843,3,0)</f>
        <v>44326</v>
      </c>
      <c r="C12" s="65">
        <f>VLOOKUP($A12,'Return Data'!$B$7:$R$2843,4,0)</f>
        <v>35.75</v>
      </c>
      <c r="D12" s="65">
        <f>VLOOKUP($A12,'Return Data'!$B$7:$R$2843,10,0)</f>
        <v>-1.2158</v>
      </c>
      <c r="E12" s="66">
        <f t="shared" si="0"/>
        <v>20</v>
      </c>
      <c r="F12" s="65">
        <f>VLOOKUP($A12,'Return Data'!$B$7:$R$2843,11,0)</f>
        <v>18.731300000000001</v>
      </c>
      <c r="G12" s="66">
        <f t="shared" si="1"/>
        <v>16</v>
      </c>
      <c r="H12" s="65">
        <f>VLOOKUP($A12,'Return Data'!$B$7:$R$2843,12,0)</f>
        <v>30.665199999999999</v>
      </c>
      <c r="I12" s="66">
        <f t="shared" si="2"/>
        <v>13</v>
      </c>
      <c r="J12" s="65">
        <f>VLOOKUP($A12,'Return Data'!$B$7:$R$2843,13,0)</f>
        <v>55.502400000000002</v>
      </c>
      <c r="K12" s="66">
        <f t="shared" si="3"/>
        <v>17</v>
      </c>
      <c r="L12" s="65">
        <f>VLOOKUP($A12,'Return Data'!$B$7:$R$2843,17,0)</f>
        <v>21.964500000000001</v>
      </c>
      <c r="M12" s="66">
        <f t="shared" si="4"/>
        <v>1</v>
      </c>
      <c r="N12" s="65">
        <f>VLOOKUP($A12,'Return Data'!$B$7:$R$2843,14,0)</f>
        <v>15.805300000000001</v>
      </c>
      <c r="O12" s="66">
        <f t="shared" si="5"/>
        <v>1</v>
      </c>
      <c r="P12" s="65">
        <f>VLOOKUP($A12,'Return Data'!$B$7:$R$2843,15,0)</f>
        <v>16.335599999999999</v>
      </c>
      <c r="Q12" s="66">
        <f t="shared" si="6"/>
        <v>1</v>
      </c>
      <c r="R12" s="65">
        <f>VLOOKUP($A12,'Return Data'!$B$7:$R$2843,16,0)</f>
        <v>12.608000000000001</v>
      </c>
      <c r="S12" s="67">
        <f t="shared" si="7"/>
        <v>17</v>
      </c>
    </row>
    <row r="13" spans="1:20" x14ac:dyDescent="0.3">
      <c r="A13" s="63" t="s">
        <v>961</v>
      </c>
      <c r="B13" s="64">
        <f>VLOOKUP($A13,'Return Data'!$B$7:$R$2843,3,0)</f>
        <v>44326</v>
      </c>
      <c r="C13" s="65">
        <f>VLOOKUP($A13,'Return Data'!$B$7:$R$2843,4,0)</f>
        <v>257.65100000000001</v>
      </c>
      <c r="D13" s="65">
        <f>VLOOKUP($A13,'Return Data'!$B$7:$R$2843,10,0)</f>
        <v>-0.80659999999999998</v>
      </c>
      <c r="E13" s="66">
        <f t="shared" si="0"/>
        <v>15</v>
      </c>
      <c r="F13" s="65">
        <f>VLOOKUP($A13,'Return Data'!$B$7:$R$2843,11,0)</f>
        <v>17.841000000000001</v>
      </c>
      <c r="G13" s="66">
        <f t="shared" si="1"/>
        <v>17</v>
      </c>
      <c r="H13" s="65">
        <f>VLOOKUP($A13,'Return Data'!$B$7:$R$2843,12,0)</f>
        <v>28.483699999999999</v>
      </c>
      <c r="I13" s="66">
        <f t="shared" si="2"/>
        <v>20</v>
      </c>
      <c r="J13" s="65">
        <f>VLOOKUP($A13,'Return Data'!$B$7:$R$2843,13,0)</f>
        <v>54.755600000000001</v>
      </c>
      <c r="K13" s="66">
        <f t="shared" si="3"/>
        <v>19</v>
      </c>
      <c r="L13" s="65">
        <f>VLOOKUP($A13,'Return Data'!$B$7:$R$2843,17,0)</f>
        <v>13.418799999999999</v>
      </c>
      <c r="M13" s="66">
        <f t="shared" si="4"/>
        <v>24</v>
      </c>
      <c r="N13" s="65">
        <f>VLOOKUP($A13,'Return Data'!$B$7:$R$2843,14,0)</f>
        <v>8.3454999999999995</v>
      </c>
      <c r="O13" s="66">
        <f t="shared" si="5"/>
        <v>26</v>
      </c>
      <c r="P13" s="65">
        <f>VLOOKUP($A13,'Return Data'!$B$7:$R$2843,15,0)</f>
        <v>11.239699999999999</v>
      </c>
      <c r="Q13" s="66">
        <f t="shared" si="6"/>
        <v>25</v>
      </c>
      <c r="R13" s="65">
        <f>VLOOKUP($A13,'Return Data'!$B$7:$R$2843,16,0)</f>
        <v>19.5669</v>
      </c>
      <c r="S13" s="67">
        <f t="shared" si="7"/>
        <v>6</v>
      </c>
    </row>
    <row r="14" spans="1:20" x14ac:dyDescent="0.3">
      <c r="A14" s="63" t="s">
        <v>962</v>
      </c>
      <c r="B14" s="64">
        <f>VLOOKUP($A14,'Return Data'!$B$7:$R$2843,3,0)</f>
        <v>44326</v>
      </c>
      <c r="C14" s="65">
        <f>VLOOKUP($A14,'Return Data'!$B$7:$R$2843,4,0)</f>
        <v>46.8</v>
      </c>
      <c r="D14" s="65">
        <f>VLOOKUP($A14,'Return Data'!$B$7:$R$2843,10,0)</f>
        <v>-1.1823999999999999</v>
      </c>
      <c r="E14" s="66">
        <f t="shared" si="0"/>
        <v>19</v>
      </c>
      <c r="F14" s="65">
        <f>VLOOKUP($A14,'Return Data'!$B$7:$R$2843,11,0)</f>
        <v>17.765499999999999</v>
      </c>
      <c r="G14" s="66">
        <f t="shared" si="1"/>
        <v>18</v>
      </c>
      <c r="H14" s="65">
        <f>VLOOKUP($A14,'Return Data'!$B$7:$R$2843,12,0)</f>
        <v>29.246099999999998</v>
      </c>
      <c r="I14" s="66">
        <f t="shared" si="2"/>
        <v>18</v>
      </c>
      <c r="J14" s="65">
        <f>VLOOKUP($A14,'Return Data'!$B$7:$R$2843,13,0)</f>
        <v>57.628799999999998</v>
      </c>
      <c r="K14" s="66">
        <f t="shared" si="3"/>
        <v>12</v>
      </c>
      <c r="L14" s="65">
        <f>VLOOKUP($A14,'Return Data'!$B$7:$R$2843,17,0)</f>
        <v>16.529900000000001</v>
      </c>
      <c r="M14" s="66">
        <f t="shared" si="4"/>
        <v>10</v>
      </c>
      <c r="N14" s="65">
        <f>VLOOKUP($A14,'Return Data'!$B$7:$R$2843,14,0)</f>
        <v>11.206</v>
      </c>
      <c r="O14" s="66">
        <f t="shared" si="5"/>
        <v>11</v>
      </c>
      <c r="P14" s="65">
        <f>VLOOKUP($A14,'Return Data'!$B$7:$R$2843,15,0)</f>
        <v>13.755599999999999</v>
      </c>
      <c r="Q14" s="66">
        <f t="shared" si="6"/>
        <v>5</v>
      </c>
      <c r="R14" s="65">
        <f>VLOOKUP($A14,'Return Data'!$B$7:$R$2843,16,0)</f>
        <v>13.7479</v>
      </c>
      <c r="S14" s="67">
        <f t="shared" si="7"/>
        <v>14</v>
      </c>
    </row>
    <row r="15" spans="1:20" x14ac:dyDescent="0.3">
      <c r="A15" s="63" t="s">
        <v>964</v>
      </c>
      <c r="B15" s="64">
        <f>VLOOKUP($A15,'Return Data'!$B$7:$R$2843,3,0)</f>
        <v>44326</v>
      </c>
      <c r="C15" s="65">
        <f>VLOOKUP($A15,'Return Data'!$B$7:$R$2843,4,0)</f>
        <v>1487.0732775673</v>
      </c>
      <c r="D15" s="65">
        <f>VLOOKUP($A15,'Return Data'!$B$7:$R$2843,10,0)</f>
        <v>1.5104</v>
      </c>
      <c r="E15" s="66">
        <f t="shared" si="0"/>
        <v>3</v>
      </c>
      <c r="F15" s="65">
        <f>VLOOKUP($A15,'Return Data'!$B$7:$R$2843,11,0)</f>
        <v>27.740400000000001</v>
      </c>
      <c r="G15" s="66">
        <f t="shared" si="1"/>
        <v>1</v>
      </c>
      <c r="H15" s="65">
        <f>VLOOKUP($A15,'Return Data'!$B$7:$R$2843,12,0)</f>
        <v>46.606400000000001</v>
      </c>
      <c r="I15" s="66">
        <f t="shared" si="2"/>
        <v>1</v>
      </c>
      <c r="J15" s="65">
        <f>VLOOKUP($A15,'Return Data'!$B$7:$R$2843,13,0)</f>
        <v>72.360900000000001</v>
      </c>
      <c r="K15" s="66">
        <f t="shared" si="3"/>
        <v>1</v>
      </c>
      <c r="L15" s="65">
        <f>VLOOKUP($A15,'Return Data'!$B$7:$R$2843,17,0)</f>
        <v>16.982600000000001</v>
      </c>
      <c r="M15" s="66">
        <f t="shared" si="4"/>
        <v>9</v>
      </c>
      <c r="N15" s="65">
        <f>VLOOKUP($A15,'Return Data'!$B$7:$R$2843,14,0)</f>
        <v>11.262</v>
      </c>
      <c r="O15" s="66">
        <f t="shared" si="5"/>
        <v>10</v>
      </c>
      <c r="P15" s="65">
        <f>VLOOKUP($A15,'Return Data'!$B$7:$R$2843,15,0)</f>
        <v>11.9975</v>
      </c>
      <c r="Q15" s="66">
        <f t="shared" si="6"/>
        <v>22</v>
      </c>
      <c r="R15" s="65">
        <f>VLOOKUP($A15,'Return Data'!$B$7:$R$2843,16,0)</f>
        <v>19.981999999999999</v>
      </c>
      <c r="S15" s="67">
        <f t="shared" si="7"/>
        <v>1</v>
      </c>
    </row>
    <row r="16" spans="1:20" x14ac:dyDescent="0.3">
      <c r="A16" s="63" t="s">
        <v>966</v>
      </c>
      <c r="B16" s="64">
        <f>VLOOKUP($A16,'Return Data'!$B$7:$R$2843,3,0)</f>
        <v>44326</v>
      </c>
      <c r="C16" s="65">
        <f>VLOOKUP($A16,'Return Data'!$B$7:$R$2843,4,0)</f>
        <v>723.45452603665603</v>
      </c>
      <c r="D16" s="65">
        <f>VLOOKUP($A16,'Return Data'!$B$7:$R$2843,10,0)</f>
        <v>-0.86839999999999995</v>
      </c>
      <c r="E16" s="66">
        <f t="shared" si="0"/>
        <v>17</v>
      </c>
      <c r="F16" s="65">
        <f>VLOOKUP($A16,'Return Data'!$B$7:$R$2843,11,0)</f>
        <v>24.689299999999999</v>
      </c>
      <c r="G16" s="66">
        <f t="shared" si="1"/>
        <v>4</v>
      </c>
      <c r="H16" s="65">
        <f>VLOOKUP($A16,'Return Data'!$B$7:$R$2843,12,0)</f>
        <v>35.583399999999997</v>
      </c>
      <c r="I16" s="66">
        <f t="shared" si="2"/>
        <v>4</v>
      </c>
      <c r="J16" s="65">
        <f>VLOOKUP($A16,'Return Data'!$B$7:$R$2843,13,0)</f>
        <v>62.5443</v>
      </c>
      <c r="K16" s="66">
        <f t="shared" si="3"/>
        <v>4</v>
      </c>
      <c r="L16" s="65">
        <f>VLOOKUP($A16,'Return Data'!$B$7:$R$2843,17,0)</f>
        <v>10.5052</v>
      </c>
      <c r="M16" s="66">
        <f t="shared" si="4"/>
        <v>27</v>
      </c>
      <c r="N16" s="65">
        <f>VLOOKUP($A16,'Return Data'!$B$7:$R$2843,14,0)</f>
        <v>9.6961999999999993</v>
      </c>
      <c r="O16" s="66">
        <f t="shared" si="5"/>
        <v>19</v>
      </c>
      <c r="P16" s="65">
        <f>VLOOKUP($A16,'Return Data'!$B$7:$R$2843,15,0)</f>
        <v>13.2308</v>
      </c>
      <c r="Q16" s="66">
        <f t="shared" si="6"/>
        <v>10</v>
      </c>
      <c r="R16" s="65">
        <f>VLOOKUP($A16,'Return Data'!$B$7:$R$2843,16,0)</f>
        <v>18.928000000000001</v>
      </c>
      <c r="S16" s="67">
        <f t="shared" si="7"/>
        <v>7</v>
      </c>
    </row>
    <row r="17" spans="1:19" x14ac:dyDescent="0.3">
      <c r="A17" s="63" t="s">
        <v>968</v>
      </c>
      <c r="B17" s="64">
        <f>VLOOKUP($A17,'Return Data'!$B$7:$R$2843,3,0)</f>
        <v>44326</v>
      </c>
      <c r="C17" s="65">
        <f>VLOOKUP($A17,'Return Data'!$B$7:$R$2843,4,0)</f>
        <v>271.32569999999998</v>
      </c>
      <c r="D17" s="65">
        <f>VLOOKUP($A17,'Return Data'!$B$7:$R$2843,10,0)</f>
        <v>-4.2571000000000003</v>
      </c>
      <c r="E17" s="66">
        <f t="shared" si="0"/>
        <v>29</v>
      </c>
      <c r="F17" s="65">
        <f>VLOOKUP($A17,'Return Data'!$B$7:$R$2843,11,0)</f>
        <v>14.521000000000001</v>
      </c>
      <c r="G17" s="66">
        <f t="shared" si="1"/>
        <v>27</v>
      </c>
      <c r="H17" s="65">
        <f>VLOOKUP($A17,'Return Data'!$B$7:$R$2843,12,0)</f>
        <v>28.7437</v>
      </c>
      <c r="I17" s="66">
        <f t="shared" si="2"/>
        <v>19</v>
      </c>
      <c r="J17" s="65">
        <f>VLOOKUP($A17,'Return Data'!$B$7:$R$2843,13,0)</f>
        <v>54.017000000000003</v>
      </c>
      <c r="K17" s="66">
        <f t="shared" si="3"/>
        <v>20</v>
      </c>
      <c r="L17" s="65">
        <f>VLOOKUP($A17,'Return Data'!$B$7:$R$2843,17,0)</f>
        <v>15.3683</v>
      </c>
      <c r="M17" s="66">
        <f t="shared" si="4"/>
        <v>17</v>
      </c>
      <c r="N17" s="65">
        <f>VLOOKUP($A17,'Return Data'!$B$7:$R$2843,14,0)</f>
        <v>9.9247999999999994</v>
      </c>
      <c r="O17" s="66">
        <f t="shared" si="5"/>
        <v>18</v>
      </c>
      <c r="P17" s="65">
        <f>VLOOKUP($A17,'Return Data'!$B$7:$R$2843,15,0)</f>
        <v>13.370900000000001</v>
      </c>
      <c r="Q17" s="66">
        <f t="shared" si="6"/>
        <v>7</v>
      </c>
      <c r="R17" s="65">
        <f>VLOOKUP($A17,'Return Data'!$B$7:$R$2843,16,0)</f>
        <v>19.616599999999998</v>
      </c>
      <c r="S17" s="67">
        <f t="shared" si="7"/>
        <v>3</v>
      </c>
    </row>
    <row r="18" spans="1:19" x14ac:dyDescent="0.3">
      <c r="A18" s="63" t="s">
        <v>970</v>
      </c>
      <c r="B18" s="64">
        <f>VLOOKUP($A18,'Return Data'!$B$7:$R$2843,3,0)</f>
        <v>44326</v>
      </c>
      <c r="C18" s="65">
        <f>VLOOKUP($A18,'Return Data'!$B$7:$R$2843,4,0)</f>
        <v>55.15</v>
      </c>
      <c r="D18" s="65">
        <f>VLOOKUP($A18,'Return Data'!$B$7:$R$2843,10,0)</f>
        <v>0.16350000000000001</v>
      </c>
      <c r="E18" s="66">
        <f t="shared" si="0"/>
        <v>7</v>
      </c>
      <c r="F18" s="65">
        <f>VLOOKUP($A18,'Return Data'!$B$7:$R$2843,11,0)</f>
        <v>21.128900000000002</v>
      </c>
      <c r="G18" s="66">
        <f t="shared" si="1"/>
        <v>7</v>
      </c>
      <c r="H18" s="65">
        <f>VLOOKUP($A18,'Return Data'!$B$7:$R$2843,12,0)</f>
        <v>34.119599999999998</v>
      </c>
      <c r="I18" s="66">
        <f t="shared" si="2"/>
        <v>7</v>
      </c>
      <c r="J18" s="65">
        <f>VLOOKUP($A18,'Return Data'!$B$7:$R$2843,13,0)</f>
        <v>61.351700000000001</v>
      </c>
      <c r="K18" s="66">
        <f t="shared" si="3"/>
        <v>7</v>
      </c>
      <c r="L18" s="65">
        <f>VLOOKUP($A18,'Return Data'!$B$7:$R$2843,17,0)</f>
        <v>15.758699999999999</v>
      </c>
      <c r="M18" s="66">
        <f t="shared" si="4"/>
        <v>14</v>
      </c>
      <c r="N18" s="65">
        <f>VLOOKUP($A18,'Return Data'!$B$7:$R$2843,14,0)</f>
        <v>11.030900000000001</v>
      </c>
      <c r="O18" s="66">
        <f t="shared" si="5"/>
        <v>12</v>
      </c>
      <c r="P18" s="65">
        <f>VLOOKUP($A18,'Return Data'!$B$7:$R$2843,15,0)</f>
        <v>14.2265</v>
      </c>
      <c r="Q18" s="66">
        <f t="shared" si="6"/>
        <v>4</v>
      </c>
      <c r="R18" s="65">
        <f>VLOOKUP($A18,'Return Data'!$B$7:$R$2843,16,0)</f>
        <v>14.067600000000001</v>
      </c>
      <c r="S18" s="67">
        <f t="shared" si="7"/>
        <v>12</v>
      </c>
    </row>
    <row r="19" spans="1:19" x14ac:dyDescent="0.3">
      <c r="A19" s="63" t="s">
        <v>972</v>
      </c>
      <c r="B19" s="64">
        <f>VLOOKUP($A19,'Return Data'!$B$7:$R$2843,3,0)</f>
        <v>44326</v>
      </c>
      <c r="C19" s="65">
        <f>VLOOKUP($A19,'Return Data'!$B$7:$R$2843,4,0)</f>
        <v>32.53</v>
      </c>
      <c r="D19" s="65">
        <f>VLOOKUP($A19,'Return Data'!$B$7:$R$2843,10,0)</f>
        <v>0.74329999999999996</v>
      </c>
      <c r="E19" s="66">
        <f t="shared" si="0"/>
        <v>4</v>
      </c>
      <c r="F19" s="65">
        <f>VLOOKUP($A19,'Return Data'!$B$7:$R$2843,11,0)</f>
        <v>19.5077</v>
      </c>
      <c r="G19" s="66">
        <f t="shared" si="1"/>
        <v>12</v>
      </c>
      <c r="H19" s="65">
        <f>VLOOKUP($A19,'Return Data'!$B$7:$R$2843,12,0)</f>
        <v>32.128399999999999</v>
      </c>
      <c r="I19" s="66">
        <f t="shared" si="2"/>
        <v>11</v>
      </c>
      <c r="J19" s="65">
        <f>VLOOKUP($A19,'Return Data'!$B$7:$R$2843,13,0)</f>
        <v>55.869700000000002</v>
      </c>
      <c r="K19" s="66">
        <f t="shared" si="3"/>
        <v>16</v>
      </c>
      <c r="L19" s="65">
        <f>VLOOKUP($A19,'Return Data'!$B$7:$R$2843,17,0)</f>
        <v>19.313300000000002</v>
      </c>
      <c r="M19" s="66">
        <f t="shared" si="4"/>
        <v>2</v>
      </c>
      <c r="N19" s="65">
        <f>VLOOKUP($A19,'Return Data'!$B$7:$R$2843,14,0)</f>
        <v>11.326599999999999</v>
      </c>
      <c r="O19" s="66">
        <f t="shared" si="5"/>
        <v>8</v>
      </c>
      <c r="P19" s="65">
        <f>VLOOKUP($A19,'Return Data'!$B$7:$R$2843,15,0)</f>
        <v>11.9064</v>
      </c>
      <c r="Q19" s="66">
        <f t="shared" si="6"/>
        <v>23</v>
      </c>
      <c r="R19" s="65">
        <f>VLOOKUP($A19,'Return Data'!$B$7:$R$2843,16,0)</f>
        <v>14.017799999999999</v>
      </c>
      <c r="S19" s="67">
        <f t="shared" si="7"/>
        <v>13</v>
      </c>
    </row>
    <row r="20" spans="1:19" x14ac:dyDescent="0.3">
      <c r="A20" s="63" t="s">
        <v>975</v>
      </c>
      <c r="B20" s="64">
        <f>VLOOKUP($A20,'Return Data'!$B$7:$R$2843,3,0)</f>
        <v>44326</v>
      </c>
      <c r="C20" s="65">
        <f>VLOOKUP($A20,'Return Data'!$B$7:$R$2843,4,0)</f>
        <v>41.93</v>
      </c>
      <c r="D20" s="65">
        <f>VLOOKUP($A20,'Return Data'!$B$7:$R$2843,10,0)</f>
        <v>-3.0295999999999998</v>
      </c>
      <c r="E20" s="66">
        <f t="shared" si="0"/>
        <v>28</v>
      </c>
      <c r="F20" s="65">
        <f>VLOOKUP($A20,'Return Data'!$B$7:$R$2843,11,0)</f>
        <v>16.0853</v>
      </c>
      <c r="G20" s="66">
        <f t="shared" si="1"/>
        <v>22</v>
      </c>
      <c r="H20" s="65">
        <f>VLOOKUP($A20,'Return Data'!$B$7:$R$2843,12,0)</f>
        <v>24.680299999999999</v>
      </c>
      <c r="I20" s="66">
        <f t="shared" si="2"/>
        <v>27</v>
      </c>
      <c r="J20" s="65">
        <f>VLOOKUP($A20,'Return Data'!$B$7:$R$2843,13,0)</f>
        <v>52.306600000000003</v>
      </c>
      <c r="K20" s="66">
        <f t="shared" si="3"/>
        <v>22</v>
      </c>
      <c r="L20" s="65">
        <f>VLOOKUP($A20,'Return Data'!$B$7:$R$2843,17,0)</f>
        <v>15.6633</v>
      </c>
      <c r="M20" s="66">
        <f t="shared" si="4"/>
        <v>15</v>
      </c>
      <c r="N20" s="65">
        <f>VLOOKUP($A20,'Return Data'!$B$7:$R$2843,14,0)</f>
        <v>10.41</v>
      </c>
      <c r="O20" s="66">
        <f t="shared" si="5"/>
        <v>16</v>
      </c>
      <c r="P20" s="65">
        <f>VLOOKUP($A20,'Return Data'!$B$7:$R$2843,15,0)</f>
        <v>13.130800000000001</v>
      </c>
      <c r="Q20" s="66">
        <f t="shared" si="6"/>
        <v>11</v>
      </c>
      <c r="R20" s="65">
        <f>VLOOKUP($A20,'Return Data'!$B$7:$R$2843,16,0)</f>
        <v>10.0778</v>
      </c>
      <c r="S20" s="67">
        <f t="shared" si="7"/>
        <v>23</v>
      </c>
    </row>
    <row r="21" spans="1:19" x14ac:dyDescent="0.3">
      <c r="A21" s="63" t="s">
        <v>976</v>
      </c>
      <c r="B21" s="64">
        <f>VLOOKUP($A21,'Return Data'!$B$7:$R$2843,3,0)</f>
        <v>44326</v>
      </c>
      <c r="C21" s="65">
        <f>VLOOKUP($A21,'Return Data'!$B$7:$R$2843,4,0)</f>
        <v>25.07</v>
      </c>
      <c r="D21" s="65">
        <f>VLOOKUP($A21,'Return Data'!$B$7:$R$2843,10,0)</f>
        <v>-2.1467999999999998</v>
      </c>
      <c r="E21" s="66">
        <f t="shared" si="0"/>
        <v>27</v>
      </c>
      <c r="F21" s="65">
        <f>VLOOKUP($A21,'Return Data'!$B$7:$R$2843,11,0)</f>
        <v>11.273899999999999</v>
      </c>
      <c r="G21" s="66">
        <f t="shared" si="1"/>
        <v>29</v>
      </c>
      <c r="H21" s="65">
        <f>VLOOKUP($A21,'Return Data'!$B$7:$R$2843,12,0)</f>
        <v>24.3552</v>
      </c>
      <c r="I21" s="66">
        <f t="shared" si="2"/>
        <v>28</v>
      </c>
      <c r="J21" s="65">
        <f>VLOOKUP($A21,'Return Data'!$B$7:$R$2843,13,0)</f>
        <v>46.436900000000001</v>
      </c>
      <c r="K21" s="66">
        <f t="shared" si="3"/>
        <v>28</v>
      </c>
      <c r="L21" s="65">
        <f>VLOOKUP($A21,'Return Data'!$B$7:$R$2843,17,0)</f>
        <v>10.463200000000001</v>
      </c>
      <c r="M21" s="66">
        <f t="shared" si="4"/>
        <v>28</v>
      </c>
      <c r="N21" s="65">
        <f>VLOOKUP($A21,'Return Data'!$B$7:$R$2843,14,0)</f>
        <v>7.1410999999999998</v>
      </c>
      <c r="O21" s="66">
        <f t="shared" si="5"/>
        <v>28</v>
      </c>
      <c r="P21" s="65">
        <f>VLOOKUP($A21,'Return Data'!$B$7:$R$2843,15,0)</f>
        <v>11.427899999999999</v>
      </c>
      <c r="Q21" s="66">
        <f t="shared" si="6"/>
        <v>24</v>
      </c>
      <c r="R21" s="65">
        <f>VLOOKUP($A21,'Return Data'!$B$7:$R$2843,16,0)</f>
        <v>10.444000000000001</v>
      </c>
      <c r="S21" s="67">
        <f t="shared" si="7"/>
        <v>22</v>
      </c>
    </row>
    <row r="22" spans="1:19" x14ac:dyDescent="0.3">
      <c r="A22" s="63" t="s">
        <v>978</v>
      </c>
      <c r="B22" s="64">
        <f>VLOOKUP($A22,'Return Data'!$B$7:$R$2843,3,0)</f>
        <v>44326</v>
      </c>
      <c r="C22" s="65">
        <f>VLOOKUP($A22,'Return Data'!$B$7:$R$2843,4,0)</f>
        <v>36.21</v>
      </c>
      <c r="D22" s="65">
        <f>VLOOKUP($A22,'Return Data'!$B$7:$R$2843,10,0)</f>
        <v>0.30470000000000003</v>
      </c>
      <c r="E22" s="66">
        <f t="shared" si="0"/>
        <v>6</v>
      </c>
      <c r="F22" s="65">
        <f>VLOOKUP($A22,'Return Data'!$B$7:$R$2843,11,0)</f>
        <v>15.9833</v>
      </c>
      <c r="G22" s="66">
        <f t="shared" si="1"/>
        <v>24</v>
      </c>
      <c r="H22" s="65">
        <f>VLOOKUP($A22,'Return Data'!$B$7:$R$2843,12,0)</f>
        <v>25.164200000000001</v>
      </c>
      <c r="I22" s="66">
        <f t="shared" si="2"/>
        <v>26</v>
      </c>
      <c r="J22" s="65">
        <f>VLOOKUP($A22,'Return Data'!$B$7:$R$2843,13,0)</f>
        <v>48.523400000000002</v>
      </c>
      <c r="K22" s="66">
        <f t="shared" si="3"/>
        <v>26</v>
      </c>
      <c r="L22" s="65">
        <f>VLOOKUP($A22,'Return Data'!$B$7:$R$2843,17,0)</f>
        <v>14.312799999999999</v>
      </c>
      <c r="M22" s="66">
        <f t="shared" si="4"/>
        <v>23</v>
      </c>
      <c r="N22" s="65">
        <f>VLOOKUP($A22,'Return Data'!$B$7:$R$2843,14,0)</f>
        <v>9.5432000000000006</v>
      </c>
      <c r="O22" s="66">
        <f t="shared" si="5"/>
        <v>21</v>
      </c>
      <c r="P22" s="65">
        <f>VLOOKUP($A22,'Return Data'!$B$7:$R$2843,15,0)</f>
        <v>12.1534</v>
      </c>
      <c r="Q22" s="66">
        <f t="shared" si="6"/>
        <v>20</v>
      </c>
      <c r="R22" s="65">
        <f>VLOOKUP($A22,'Return Data'!$B$7:$R$2843,16,0)</f>
        <v>11.5982</v>
      </c>
      <c r="S22" s="67">
        <f t="shared" si="7"/>
        <v>19</v>
      </c>
    </row>
    <row r="23" spans="1:19" x14ac:dyDescent="0.3">
      <c r="A23" s="63" t="s">
        <v>980</v>
      </c>
      <c r="B23" s="64">
        <f>VLOOKUP($A23,'Return Data'!$B$7:$R$2843,3,0)</f>
        <v>44326</v>
      </c>
      <c r="C23" s="65">
        <f>VLOOKUP($A23,'Return Data'!$B$7:$R$2843,4,0)</f>
        <v>83.990399999999994</v>
      </c>
      <c r="D23" s="65">
        <f>VLOOKUP($A23,'Return Data'!$B$7:$R$2843,10,0)</f>
        <v>-0.83340000000000003</v>
      </c>
      <c r="E23" s="66">
        <f t="shared" si="0"/>
        <v>16</v>
      </c>
      <c r="F23" s="65">
        <f>VLOOKUP($A23,'Return Data'!$B$7:$R$2843,11,0)</f>
        <v>11.623900000000001</v>
      </c>
      <c r="G23" s="66">
        <f t="shared" si="1"/>
        <v>28</v>
      </c>
      <c r="H23" s="65">
        <f>VLOOKUP($A23,'Return Data'!$B$7:$R$2843,12,0)</f>
        <v>20.338200000000001</v>
      </c>
      <c r="I23" s="66">
        <f t="shared" si="2"/>
        <v>29</v>
      </c>
      <c r="J23" s="65">
        <f>VLOOKUP($A23,'Return Data'!$B$7:$R$2843,13,0)</f>
        <v>37.386699999999998</v>
      </c>
      <c r="K23" s="66">
        <f t="shared" si="3"/>
        <v>29</v>
      </c>
      <c r="L23" s="65">
        <f>VLOOKUP($A23,'Return Data'!$B$7:$R$2843,17,0)</f>
        <v>12.9651</v>
      </c>
      <c r="M23" s="66">
        <f t="shared" si="4"/>
        <v>25</v>
      </c>
      <c r="N23" s="65">
        <f>VLOOKUP($A23,'Return Data'!$B$7:$R$2843,14,0)</f>
        <v>9.3414000000000001</v>
      </c>
      <c r="O23" s="66">
        <f t="shared" si="5"/>
        <v>22</v>
      </c>
      <c r="P23" s="65">
        <f>VLOOKUP($A23,'Return Data'!$B$7:$R$2843,15,0)</f>
        <v>10.126899999999999</v>
      </c>
      <c r="Q23" s="66">
        <f t="shared" si="6"/>
        <v>26</v>
      </c>
      <c r="R23" s="65">
        <f>VLOOKUP($A23,'Return Data'!$B$7:$R$2843,16,0)</f>
        <v>8.4864999999999995</v>
      </c>
      <c r="S23" s="67">
        <f t="shared" si="7"/>
        <v>28</v>
      </c>
    </row>
    <row r="24" spans="1:19" x14ac:dyDescent="0.3">
      <c r="A24" s="63" t="s">
        <v>1913</v>
      </c>
      <c r="B24" s="64">
        <f>VLOOKUP($A24,'Return Data'!$B$7:$R$2843,3,0)</f>
        <v>44326</v>
      </c>
      <c r="C24" s="65">
        <f>VLOOKUP($A24,'Return Data'!$B$7:$R$2843,4,0)</f>
        <v>316.32799999999997</v>
      </c>
      <c r="D24" s="65">
        <f>VLOOKUP($A24,'Return Data'!$B$7:$R$2843,10,0)</f>
        <v>-0.65039999999999998</v>
      </c>
      <c r="E24" s="66">
        <f t="shared" si="0"/>
        <v>13</v>
      </c>
      <c r="F24" s="65">
        <f>VLOOKUP($A24,'Return Data'!$B$7:$R$2843,11,0)</f>
        <v>18.872900000000001</v>
      </c>
      <c r="G24" s="66">
        <f t="shared" si="1"/>
        <v>14</v>
      </c>
      <c r="H24" s="65">
        <f>VLOOKUP($A24,'Return Data'!$B$7:$R$2843,12,0)</f>
        <v>32.373100000000001</v>
      </c>
      <c r="I24" s="66">
        <f t="shared" si="2"/>
        <v>10</v>
      </c>
      <c r="J24" s="65">
        <f>VLOOKUP($A24,'Return Data'!$B$7:$R$2843,13,0)</f>
        <v>61.000799999999998</v>
      </c>
      <c r="K24" s="66">
        <f t="shared" si="3"/>
        <v>8</v>
      </c>
      <c r="L24" s="65">
        <f>VLOOKUP($A24,'Return Data'!$B$7:$R$2843,17,0)</f>
        <v>18.2681</v>
      </c>
      <c r="M24" s="66">
        <f t="shared" si="4"/>
        <v>4</v>
      </c>
      <c r="N24" s="65">
        <f>VLOOKUP($A24,'Return Data'!$B$7:$R$2843,14,0)</f>
        <v>12.346</v>
      </c>
      <c r="O24" s="66">
        <f t="shared" si="5"/>
        <v>4</v>
      </c>
      <c r="P24" s="65">
        <f>VLOOKUP($A24,'Return Data'!$B$7:$R$2843,15,0)</f>
        <v>13.3512</v>
      </c>
      <c r="Q24" s="66">
        <f t="shared" si="6"/>
        <v>8</v>
      </c>
      <c r="R24" s="65">
        <f>VLOOKUP($A24,'Return Data'!$B$7:$R$2843,16,0)</f>
        <v>19.589500000000001</v>
      </c>
      <c r="S24" s="67">
        <f t="shared" si="7"/>
        <v>5</v>
      </c>
    </row>
    <row r="25" spans="1:19" x14ac:dyDescent="0.3">
      <c r="A25" s="63" t="s">
        <v>983</v>
      </c>
      <c r="B25" s="64">
        <f>VLOOKUP($A25,'Return Data'!$B$7:$R$2843,3,0)</f>
        <v>44326</v>
      </c>
      <c r="C25" s="65">
        <f>VLOOKUP($A25,'Return Data'!$B$7:$R$2843,4,0)</f>
        <v>34.970999999999997</v>
      </c>
      <c r="D25" s="65">
        <f>VLOOKUP($A25,'Return Data'!$B$7:$R$2843,10,0)</f>
        <v>-1.0609</v>
      </c>
      <c r="E25" s="66">
        <f t="shared" si="0"/>
        <v>18</v>
      </c>
      <c r="F25" s="65">
        <f>VLOOKUP($A25,'Return Data'!$B$7:$R$2843,11,0)</f>
        <v>19.042100000000001</v>
      </c>
      <c r="G25" s="66">
        <f t="shared" si="1"/>
        <v>13</v>
      </c>
      <c r="H25" s="65">
        <f>VLOOKUP($A25,'Return Data'!$B$7:$R$2843,12,0)</f>
        <v>28.442399999999999</v>
      </c>
      <c r="I25" s="66">
        <f t="shared" si="2"/>
        <v>21</v>
      </c>
      <c r="J25" s="65">
        <f>VLOOKUP($A25,'Return Data'!$B$7:$R$2843,13,0)</f>
        <v>53.106299999999997</v>
      </c>
      <c r="K25" s="66">
        <f t="shared" si="3"/>
        <v>21</v>
      </c>
      <c r="L25" s="65">
        <f>VLOOKUP($A25,'Return Data'!$B$7:$R$2843,17,0)</f>
        <v>14.991300000000001</v>
      </c>
      <c r="M25" s="66">
        <f t="shared" si="4"/>
        <v>19</v>
      </c>
      <c r="N25" s="65">
        <f>VLOOKUP($A25,'Return Data'!$B$7:$R$2843,14,0)</f>
        <v>10.025600000000001</v>
      </c>
      <c r="O25" s="66">
        <f t="shared" si="5"/>
        <v>17</v>
      </c>
      <c r="P25" s="65">
        <f>VLOOKUP($A25,'Return Data'!$B$7:$R$2843,15,0)</f>
        <v>12.3065</v>
      </c>
      <c r="Q25" s="66">
        <f t="shared" si="6"/>
        <v>17</v>
      </c>
      <c r="R25" s="65">
        <f>VLOOKUP($A25,'Return Data'!$B$7:$R$2843,16,0)</f>
        <v>9.6750000000000007</v>
      </c>
      <c r="S25" s="67">
        <f t="shared" si="7"/>
        <v>26</v>
      </c>
    </row>
    <row r="26" spans="1:19" x14ac:dyDescent="0.3">
      <c r="A26" s="63" t="s">
        <v>984</v>
      </c>
      <c r="B26" s="64">
        <f>VLOOKUP($A26,'Return Data'!$B$7:$R$2843,3,0)</f>
        <v>44326</v>
      </c>
      <c r="C26" s="65">
        <f>VLOOKUP($A26,'Return Data'!$B$7:$R$2843,4,0)</f>
        <v>38.268817122822902</v>
      </c>
      <c r="D26" s="65">
        <f>VLOOKUP($A26,'Return Data'!$B$7:$R$2843,10,0)</f>
        <v>-2.0141</v>
      </c>
      <c r="E26" s="66">
        <f t="shared" si="0"/>
        <v>25</v>
      </c>
      <c r="F26" s="65">
        <f>VLOOKUP($A26,'Return Data'!$B$7:$R$2843,11,0)</f>
        <v>15.3491</v>
      </c>
      <c r="G26" s="66">
        <f t="shared" si="1"/>
        <v>25</v>
      </c>
      <c r="H26" s="65">
        <f>VLOOKUP($A26,'Return Data'!$B$7:$R$2843,12,0)</f>
        <v>27.345600000000001</v>
      </c>
      <c r="I26" s="66">
        <f t="shared" si="2"/>
        <v>24</v>
      </c>
      <c r="J26" s="65">
        <f>VLOOKUP($A26,'Return Data'!$B$7:$R$2843,13,0)</f>
        <v>49.184699999999999</v>
      </c>
      <c r="K26" s="66">
        <f t="shared" si="3"/>
        <v>25</v>
      </c>
      <c r="L26" s="65">
        <f>VLOOKUP($A26,'Return Data'!$B$7:$R$2843,17,0)</f>
        <v>16.286200000000001</v>
      </c>
      <c r="M26" s="66">
        <f t="shared" si="4"/>
        <v>12</v>
      </c>
      <c r="N26" s="65">
        <f>VLOOKUP($A26,'Return Data'!$B$7:$R$2843,14,0)</f>
        <v>11.292199999999999</v>
      </c>
      <c r="O26" s="66">
        <f t="shared" si="5"/>
        <v>9</v>
      </c>
      <c r="P26" s="65">
        <f>VLOOKUP($A26,'Return Data'!$B$7:$R$2843,15,0)</f>
        <v>12.161099999999999</v>
      </c>
      <c r="Q26" s="66">
        <f t="shared" si="6"/>
        <v>19</v>
      </c>
      <c r="R26" s="65">
        <f>VLOOKUP($A26,'Return Data'!$B$7:$R$2843,16,0)</f>
        <v>10.048400000000001</v>
      </c>
      <c r="S26" s="67">
        <f t="shared" si="7"/>
        <v>24</v>
      </c>
    </row>
    <row r="27" spans="1:19" x14ac:dyDescent="0.3">
      <c r="A27" s="63" t="s">
        <v>987</v>
      </c>
      <c r="B27" s="64">
        <f>VLOOKUP($A27,'Return Data'!$B$7:$R$2843,3,0)</f>
        <v>44326</v>
      </c>
      <c r="C27" s="65">
        <f>VLOOKUP($A27,'Return Data'!$B$7:$R$2843,4,0)</f>
        <v>13.585699999999999</v>
      </c>
      <c r="D27" s="65">
        <f>VLOOKUP($A27,'Return Data'!$B$7:$R$2843,10,0)</f>
        <v>1.9908999999999999</v>
      </c>
      <c r="E27" s="66">
        <f t="shared" si="0"/>
        <v>1</v>
      </c>
      <c r="F27" s="65">
        <f>VLOOKUP($A27,'Return Data'!$B$7:$R$2843,11,0)</f>
        <v>25.032900000000001</v>
      </c>
      <c r="G27" s="66">
        <f t="shared" si="1"/>
        <v>3</v>
      </c>
      <c r="H27" s="65">
        <f>VLOOKUP($A27,'Return Data'!$B$7:$R$2843,12,0)</f>
        <v>38.103999999999999</v>
      </c>
      <c r="I27" s="66">
        <f t="shared" si="2"/>
        <v>2</v>
      </c>
      <c r="J27" s="65">
        <f>VLOOKUP($A27,'Return Data'!$B$7:$R$2843,13,0)</f>
        <v>59.555799999999998</v>
      </c>
      <c r="K27" s="66">
        <f t="shared" si="3"/>
        <v>11</v>
      </c>
      <c r="L27" s="65">
        <f>VLOOKUP($A27,'Return Data'!$B$7:$R$2843,17,0)</f>
        <v>17.2746</v>
      </c>
      <c r="M27" s="66">
        <f t="shared" si="4"/>
        <v>7</v>
      </c>
      <c r="N27" s="65"/>
      <c r="O27" s="66"/>
      <c r="P27" s="65"/>
      <c r="Q27" s="66"/>
      <c r="R27" s="65">
        <f>VLOOKUP($A27,'Return Data'!$B$7:$R$2843,16,0)</f>
        <v>15.2714</v>
      </c>
      <c r="S27" s="67">
        <f t="shared" si="7"/>
        <v>11</v>
      </c>
    </row>
    <row r="28" spans="1:19" x14ac:dyDescent="0.3">
      <c r="A28" s="63" t="s">
        <v>989</v>
      </c>
      <c r="B28" s="64">
        <f>VLOOKUP($A28,'Return Data'!$B$7:$R$2843,3,0)</f>
        <v>44326</v>
      </c>
      <c r="C28" s="65">
        <f>VLOOKUP($A28,'Return Data'!$B$7:$R$2843,4,0)</f>
        <v>66.289000000000001</v>
      </c>
      <c r="D28" s="65">
        <f>VLOOKUP($A28,'Return Data'!$B$7:$R$2843,10,0)</f>
        <v>-1.2248000000000001</v>
      </c>
      <c r="E28" s="66">
        <f t="shared" si="0"/>
        <v>21</v>
      </c>
      <c r="F28" s="65">
        <f>VLOOKUP($A28,'Return Data'!$B$7:$R$2843,11,0)</f>
        <v>17.3049</v>
      </c>
      <c r="G28" s="66">
        <f t="shared" si="1"/>
        <v>20</v>
      </c>
      <c r="H28" s="65">
        <f>VLOOKUP($A28,'Return Data'!$B$7:$R$2843,12,0)</f>
        <v>29.680900000000001</v>
      </c>
      <c r="I28" s="66">
        <f t="shared" si="2"/>
        <v>16</v>
      </c>
      <c r="J28" s="65">
        <f>VLOOKUP($A28,'Return Data'!$B$7:$R$2843,13,0)</f>
        <v>59.6556</v>
      </c>
      <c r="K28" s="66">
        <f t="shared" si="3"/>
        <v>10</v>
      </c>
      <c r="L28" s="65">
        <f>VLOOKUP($A28,'Return Data'!$B$7:$R$2843,17,0)</f>
        <v>15.595700000000001</v>
      </c>
      <c r="M28" s="66">
        <f t="shared" si="4"/>
        <v>16</v>
      </c>
      <c r="N28" s="65">
        <f>VLOOKUP($A28,'Return Data'!$B$7:$R$2843,14,0)</f>
        <v>12.0558</v>
      </c>
      <c r="O28" s="66">
        <f t="shared" ref="O28:O36" si="8">RANK(N28,N$8:N$36,0)</f>
        <v>5</v>
      </c>
      <c r="P28" s="65">
        <f>VLOOKUP($A28,'Return Data'!$B$7:$R$2843,15,0)</f>
        <v>15.7439</v>
      </c>
      <c r="Q28" s="66">
        <f t="shared" ref="Q28:Q36" si="9">RANK(P28,P$8:P$36,0)</f>
        <v>3</v>
      </c>
      <c r="R28" s="65">
        <f>VLOOKUP($A28,'Return Data'!$B$7:$R$2843,16,0)</f>
        <v>15.524100000000001</v>
      </c>
      <c r="S28" s="67">
        <f t="shared" si="7"/>
        <v>10</v>
      </c>
    </row>
    <row r="29" spans="1:19" x14ac:dyDescent="0.3">
      <c r="A29" s="63" t="s">
        <v>2023</v>
      </c>
      <c r="B29" s="64">
        <f>VLOOKUP($A29,'Return Data'!$B$7:$R$2843,3,0)</f>
        <v>44326</v>
      </c>
      <c r="C29" s="65">
        <f>VLOOKUP($A29,'Return Data'!$B$7:$R$2843,4,0)</f>
        <v>29.230399999999999</v>
      </c>
      <c r="D29" s="65">
        <f>VLOOKUP($A29,'Return Data'!$B$7:$R$2843,10,0)</f>
        <v>-0.6613</v>
      </c>
      <c r="E29" s="66">
        <f t="shared" si="0"/>
        <v>14</v>
      </c>
      <c r="F29" s="65">
        <f>VLOOKUP($A29,'Return Data'!$B$7:$R$2843,11,0)</f>
        <v>19.989000000000001</v>
      </c>
      <c r="G29" s="66">
        <f t="shared" si="1"/>
        <v>10</v>
      </c>
      <c r="H29" s="65">
        <f>VLOOKUP($A29,'Return Data'!$B$7:$R$2843,12,0)</f>
        <v>29.985099999999999</v>
      </c>
      <c r="I29" s="66">
        <f t="shared" si="2"/>
        <v>15</v>
      </c>
      <c r="J29" s="65">
        <f>VLOOKUP($A29,'Return Data'!$B$7:$R$2843,13,0)</f>
        <v>56.390900000000002</v>
      </c>
      <c r="K29" s="66">
        <f t="shared" si="3"/>
        <v>14</v>
      </c>
      <c r="L29" s="65">
        <f>VLOOKUP($A29,'Return Data'!$B$7:$R$2843,17,0)</f>
        <v>14.348100000000001</v>
      </c>
      <c r="M29" s="66">
        <f t="shared" si="4"/>
        <v>22</v>
      </c>
      <c r="N29" s="65">
        <f>VLOOKUP($A29,'Return Data'!$B$7:$R$2843,14,0)</f>
        <v>9.3261000000000003</v>
      </c>
      <c r="O29" s="66">
        <f t="shared" si="8"/>
        <v>24</v>
      </c>
      <c r="P29" s="65">
        <f>VLOOKUP($A29,'Return Data'!$B$7:$R$2843,15,0)</f>
        <v>12.006399999999999</v>
      </c>
      <c r="Q29" s="66">
        <f t="shared" si="9"/>
        <v>21</v>
      </c>
      <c r="R29" s="65">
        <f>VLOOKUP($A29,'Return Data'!$B$7:$R$2843,16,0)</f>
        <v>11.7928</v>
      </c>
      <c r="S29" s="67">
        <f t="shared" si="7"/>
        <v>18</v>
      </c>
    </row>
    <row r="30" spans="1:19" x14ac:dyDescent="0.3">
      <c r="A30" s="63" t="s">
        <v>990</v>
      </c>
      <c r="B30" s="64">
        <f>VLOOKUP($A30,'Return Data'!$B$7:$R$2843,3,0)</f>
        <v>44326</v>
      </c>
      <c r="C30" s="65">
        <f>VLOOKUP($A30,'Return Data'!$B$7:$R$2843,4,0)</f>
        <v>41.465899999999998</v>
      </c>
      <c r="D30" s="65">
        <f>VLOOKUP($A30,'Return Data'!$B$7:$R$2843,10,0)</f>
        <v>9.4100000000000003E-2</v>
      </c>
      <c r="E30" s="66">
        <f t="shared" si="0"/>
        <v>8</v>
      </c>
      <c r="F30" s="65">
        <f>VLOOKUP($A30,'Return Data'!$B$7:$R$2843,11,0)</f>
        <v>25.121500000000001</v>
      </c>
      <c r="G30" s="66">
        <f t="shared" si="1"/>
        <v>2</v>
      </c>
      <c r="H30" s="65">
        <f>VLOOKUP($A30,'Return Data'!$B$7:$R$2843,12,0)</f>
        <v>36.923000000000002</v>
      </c>
      <c r="I30" s="66">
        <f t="shared" si="2"/>
        <v>3</v>
      </c>
      <c r="J30" s="65">
        <f>VLOOKUP($A30,'Return Data'!$B$7:$R$2843,13,0)</f>
        <v>65.522599999999997</v>
      </c>
      <c r="K30" s="66">
        <f t="shared" si="3"/>
        <v>2</v>
      </c>
      <c r="L30" s="65">
        <f>VLOOKUP($A30,'Return Data'!$B$7:$R$2843,17,0)</f>
        <v>10.235099999999999</v>
      </c>
      <c r="M30" s="66">
        <f t="shared" si="4"/>
        <v>29</v>
      </c>
      <c r="N30" s="65">
        <f>VLOOKUP($A30,'Return Data'!$B$7:$R$2843,14,0)</f>
        <v>8.5745000000000005</v>
      </c>
      <c r="O30" s="66">
        <f t="shared" si="8"/>
        <v>25</v>
      </c>
      <c r="P30" s="65">
        <f>VLOOKUP($A30,'Return Data'!$B$7:$R$2843,15,0)</f>
        <v>13.2568</v>
      </c>
      <c r="Q30" s="66">
        <f t="shared" si="9"/>
        <v>9</v>
      </c>
      <c r="R30" s="65">
        <f>VLOOKUP($A30,'Return Data'!$B$7:$R$2843,16,0)</f>
        <v>10.8858</v>
      </c>
      <c r="S30" s="67">
        <f t="shared" si="7"/>
        <v>21</v>
      </c>
    </row>
    <row r="31" spans="1:19" x14ac:dyDescent="0.3">
      <c r="A31" s="63" t="s">
        <v>992</v>
      </c>
      <c r="B31" s="64">
        <f>VLOOKUP($A31,'Return Data'!$B$7:$R$2843,3,0)</f>
        <v>44326</v>
      </c>
      <c r="C31" s="65">
        <f>VLOOKUP($A31,'Return Data'!$B$7:$R$2843,4,0)</f>
        <v>220.12</v>
      </c>
      <c r="D31" s="65">
        <f>VLOOKUP($A31,'Return Data'!$B$7:$R$2843,10,0)</f>
        <v>1.6297999999999999</v>
      </c>
      <c r="E31" s="66">
        <f t="shared" si="0"/>
        <v>2</v>
      </c>
      <c r="F31" s="65">
        <f>VLOOKUP($A31,'Return Data'!$B$7:$R$2843,11,0)</f>
        <v>19.962900000000001</v>
      </c>
      <c r="G31" s="66">
        <f t="shared" si="1"/>
        <v>11</v>
      </c>
      <c r="H31" s="65">
        <f>VLOOKUP($A31,'Return Data'!$B$7:$R$2843,12,0)</f>
        <v>31.998100000000001</v>
      </c>
      <c r="I31" s="66">
        <f t="shared" si="2"/>
        <v>12</v>
      </c>
      <c r="J31" s="65">
        <f>VLOOKUP($A31,'Return Data'!$B$7:$R$2843,13,0)</f>
        <v>56.268599999999999</v>
      </c>
      <c r="K31" s="66">
        <f t="shared" si="3"/>
        <v>15</v>
      </c>
      <c r="L31" s="65">
        <f>VLOOKUP($A31,'Return Data'!$B$7:$R$2843,17,0)</f>
        <v>16.276700000000002</v>
      </c>
      <c r="M31" s="66">
        <f t="shared" si="4"/>
        <v>13</v>
      </c>
      <c r="N31" s="65">
        <f>VLOOKUP($A31,'Return Data'!$B$7:$R$2843,14,0)</f>
        <v>10.9091</v>
      </c>
      <c r="O31" s="66">
        <f t="shared" si="8"/>
        <v>13</v>
      </c>
      <c r="P31" s="65">
        <f>VLOOKUP($A31,'Return Data'!$B$7:$R$2843,15,0)</f>
        <v>12.5021</v>
      </c>
      <c r="Q31" s="66">
        <f t="shared" si="9"/>
        <v>15</v>
      </c>
      <c r="R31" s="65">
        <f>VLOOKUP($A31,'Return Data'!$B$7:$R$2843,16,0)</f>
        <v>18.418299999999999</v>
      </c>
      <c r="S31" s="67">
        <f t="shared" si="7"/>
        <v>8</v>
      </c>
    </row>
    <row r="32" spans="1:19" x14ac:dyDescent="0.3">
      <c r="A32" s="63" t="s">
        <v>995</v>
      </c>
      <c r="B32" s="64">
        <f>VLOOKUP($A32,'Return Data'!$B$7:$R$2843,3,0)</f>
        <v>44326</v>
      </c>
      <c r="C32" s="65">
        <f>VLOOKUP($A32,'Return Data'!$B$7:$R$2843,4,0)</f>
        <v>52.2562</v>
      </c>
      <c r="D32" s="65">
        <f>VLOOKUP($A32,'Return Data'!$B$7:$R$2843,10,0)</f>
        <v>-1.909</v>
      </c>
      <c r="E32" s="66">
        <f t="shared" si="0"/>
        <v>24</v>
      </c>
      <c r="F32" s="65">
        <f>VLOOKUP($A32,'Return Data'!$B$7:$R$2843,11,0)</f>
        <v>22.007000000000001</v>
      </c>
      <c r="G32" s="66">
        <f t="shared" si="1"/>
        <v>6</v>
      </c>
      <c r="H32" s="65">
        <f>VLOOKUP($A32,'Return Data'!$B$7:$R$2843,12,0)</f>
        <v>34.463299999999997</v>
      </c>
      <c r="I32" s="66">
        <f t="shared" si="2"/>
        <v>6</v>
      </c>
      <c r="J32" s="65">
        <f>VLOOKUP($A32,'Return Data'!$B$7:$R$2843,13,0)</f>
        <v>63.690899999999999</v>
      </c>
      <c r="K32" s="66">
        <f t="shared" si="3"/>
        <v>3</v>
      </c>
      <c r="L32" s="65">
        <f>VLOOKUP($A32,'Return Data'!$B$7:$R$2843,17,0)</f>
        <v>17.015799999999999</v>
      </c>
      <c r="M32" s="66">
        <f t="shared" si="4"/>
        <v>8</v>
      </c>
      <c r="N32" s="65">
        <f>VLOOKUP($A32,'Return Data'!$B$7:$R$2843,14,0)</f>
        <v>10.5359</v>
      </c>
      <c r="O32" s="66">
        <f t="shared" si="8"/>
        <v>14</v>
      </c>
      <c r="P32" s="65">
        <f>VLOOKUP($A32,'Return Data'!$B$7:$R$2843,15,0)</f>
        <v>12.5862</v>
      </c>
      <c r="Q32" s="66">
        <f t="shared" si="9"/>
        <v>14</v>
      </c>
      <c r="R32" s="65">
        <f>VLOOKUP($A32,'Return Data'!$B$7:$R$2843,16,0)</f>
        <v>11.403600000000001</v>
      </c>
      <c r="S32" s="67">
        <f t="shared" si="7"/>
        <v>20</v>
      </c>
    </row>
    <row r="33" spans="1:19" x14ac:dyDescent="0.3">
      <c r="A33" s="63" t="s">
        <v>996</v>
      </c>
      <c r="B33" s="64">
        <f>VLOOKUP($A33,'Return Data'!$B$7:$R$2843,3,0)</f>
        <v>44326</v>
      </c>
      <c r="C33" s="65">
        <f>VLOOKUP($A33,'Return Data'!$B$7:$R$2843,4,0)</f>
        <v>616.90152492503398</v>
      </c>
      <c r="D33" s="65">
        <f>VLOOKUP($A33,'Return Data'!$B$7:$R$2843,10,0)</f>
        <v>0.48420000000000002</v>
      </c>
      <c r="E33" s="66">
        <f t="shared" si="0"/>
        <v>5</v>
      </c>
      <c r="F33" s="65">
        <f>VLOOKUP($A33,'Return Data'!$B$7:$R$2843,11,0)</f>
        <v>23.5579</v>
      </c>
      <c r="G33" s="66">
        <f t="shared" si="1"/>
        <v>5</v>
      </c>
      <c r="H33" s="65">
        <f>VLOOKUP($A33,'Return Data'!$B$7:$R$2843,12,0)</f>
        <v>35.390999999999998</v>
      </c>
      <c r="I33" s="66">
        <f t="shared" si="2"/>
        <v>5</v>
      </c>
      <c r="J33" s="65">
        <f>VLOOKUP($A33,'Return Data'!$B$7:$R$2843,13,0)</f>
        <v>61.929400000000001</v>
      </c>
      <c r="K33" s="66">
        <f t="shared" si="3"/>
        <v>5</v>
      </c>
      <c r="L33" s="65">
        <f>VLOOKUP($A33,'Return Data'!$B$7:$R$2843,17,0)</f>
        <v>14.8491</v>
      </c>
      <c r="M33" s="66">
        <f t="shared" si="4"/>
        <v>21</v>
      </c>
      <c r="N33" s="65">
        <f>VLOOKUP($A33,'Return Data'!$B$7:$R$2843,14,0)</f>
        <v>10.478</v>
      </c>
      <c r="O33" s="66">
        <f t="shared" si="8"/>
        <v>15</v>
      </c>
      <c r="P33" s="65">
        <f>VLOOKUP($A33,'Return Data'!$B$7:$R$2843,15,0)</f>
        <v>12.246</v>
      </c>
      <c r="Q33" s="66">
        <f t="shared" si="9"/>
        <v>18</v>
      </c>
      <c r="R33" s="65">
        <f>VLOOKUP($A33,'Return Data'!$B$7:$R$2843,16,0)</f>
        <v>19.605799999999999</v>
      </c>
      <c r="S33" s="67">
        <f t="shared" si="7"/>
        <v>4</v>
      </c>
    </row>
    <row r="34" spans="1:19" x14ac:dyDescent="0.3">
      <c r="A34" s="63" t="s">
        <v>999</v>
      </c>
      <c r="B34" s="64">
        <f>VLOOKUP($A34,'Return Data'!$B$7:$R$2843,3,0)</f>
        <v>44326</v>
      </c>
      <c r="C34" s="65">
        <f>VLOOKUP($A34,'Return Data'!$B$7:$R$2843,4,0)</f>
        <v>120.76</v>
      </c>
      <c r="D34" s="65">
        <f>VLOOKUP($A34,'Return Data'!$B$7:$R$2843,10,0)</f>
        <v>-0.1653</v>
      </c>
      <c r="E34" s="66">
        <f t="shared" si="0"/>
        <v>9</v>
      </c>
      <c r="F34" s="65">
        <f>VLOOKUP($A34,'Return Data'!$B$7:$R$2843,11,0)</f>
        <v>16.6538</v>
      </c>
      <c r="G34" s="66">
        <f t="shared" si="1"/>
        <v>21</v>
      </c>
      <c r="H34" s="65">
        <f>VLOOKUP($A34,'Return Data'!$B$7:$R$2843,12,0)</f>
        <v>26.955400000000001</v>
      </c>
      <c r="I34" s="66">
        <f t="shared" si="2"/>
        <v>25</v>
      </c>
      <c r="J34" s="65">
        <f>VLOOKUP($A34,'Return Data'!$B$7:$R$2843,13,0)</f>
        <v>50.2239</v>
      </c>
      <c r="K34" s="66">
        <f t="shared" si="3"/>
        <v>23</v>
      </c>
      <c r="L34" s="65">
        <f>VLOOKUP($A34,'Return Data'!$B$7:$R$2843,17,0)</f>
        <v>12.2951</v>
      </c>
      <c r="M34" s="66">
        <f t="shared" si="4"/>
        <v>26</v>
      </c>
      <c r="N34" s="65">
        <f>VLOOKUP($A34,'Return Data'!$B$7:$R$2843,14,0)</f>
        <v>7.9760999999999997</v>
      </c>
      <c r="O34" s="66">
        <f t="shared" si="8"/>
        <v>27</v>
      </c>
      <c r="P34" s="65">
        <f>VLOOKUP($A34,'Return Data'!$B$7:$R$2843,15,0)</f>
        <v>9.5411999999999999</v>
      </c>
      <c r="Q34" s="66">
        <f t="shared" si="9"/>
        <v>27</v>
      </c>
      <c r="R34" s="65">
        <f>VLOOKUP($A34,'Return Data'!$B$7:$R$2843,16,0)</f>
        <v>9.9696999999999996</v>
      </c>
      <c r="S34" s="67">
        <f t="shared" si="7"/>
        <v>25</v>
      </c>
    </row>
    <row r="35" spans="1:19" x14ac:dyDescent="0.3">
      <c r="A35" s="63" t="s">
        <v>1001</v>
      </c>
      <c r="B35" s="64">
        <f>VLOOKUP($A35,'Return Data'!$B$7:$R$2843,3,0)</f>
        <v>44326</v>
      </c>
      <c r="C35" s="65">
        <f>VLOOKUP($A35,'Return Data'!$B$7:$R$2843,4,0)</f>
        <v>13.87</v>
      </c>
      <c r="D35" s="65">
        <f>VLOOKUP($A35,'Return Data'!$B$7:$R$2843,10,0)</f>
        <v>-1.5613999999999999</v>
      </c>
      <c r="E35" s="66">
        <f t="shared" si="0"/>
        <v>23</v>
      </c>
      <c r="F35" s="65">
        <f>VLOOKUP($A35,'Return Data'!$B$7:$R$2843,11,0)</f>
        <v>17.343499999999999</v>
      </c>
      <c r="G35" s="66">
        <f t="shared" si="1"/>
        <v>19</v>
      </c>
      <c r="H35" s="65">
        <f>VLOOKUP($A35,'Return Data'!$B$7:$R$2843,12,0)</f>
        <v>29.626200000000001</v>
      </c>
      <c r="I35" s="66">
        <f t="shared" si="2"/>
        <v>17</v>
      </c>
      <c r="J35" s="65">
        <f>VLOOKUP($A35,'Return Data'!$B$7:$R$2843,13,0)</f>
        <v>56.546300000000002</v>
      </c>
      <c r="K35" s="66">
        <f t="shared" si="3"/>
        <v>13</v>
      </c>
      <c r="L35" s="65">
        <f>VLOOKUP($A35,'Return Data'!$B$7:$R$2843,17,0)</f>
        <v>15.020300000000001</v>
      </c>
      <c r="M35" s="66">
        <f t="shared" si="4"/>
        <v>18</v>
      </c>
      <c r="N35" s="65">
        <f>VLOOKUP($A35,'Return Data'!$B$7:$R$2843,14,0)</f>
        <v>9.3331</v>
      </c>
      <c r="O35" s="66">
        <f t="shared" si="8"/>
        <v>23</v>
      </c>
      <c r="P35" s="65">
        <f>VLOOKUP($A35,'Return Data'!$B$7:$R$2843,15,0)</f>
        <v>0</v>
      </c>
      <c r="Q35" s="66">
        <f t="shared" si="9"/>
        <v>28</v>
      </c>
      <c r="R35" s="65">
        <f>VLOOKUP($A35,'Return Data'!$B$7:$R$2843,16,0)</f>
        <v>8.5222999999999995</v>
      </c>
      <c r="S35" s="67">
        <f t="shared" si="7"/>
        <v>27</v>
      </c>
    </row>
    <row r="36" spans="1:19" x14ac:dyDescent="0.3">
      <c r="A36" s="63" t="s">
        <v>1920</v>
      </c>
      <c r="B36" s="64">
        <f>VLOOKUP($A36,'Return Data'!$B$7:$R$2843,3,0)</f>
        <v>44326</v>
      </c>
      <c r="C36" s="65">
        <f>VLOOKUP($A36,'Return Data'!$B$7:$R$2843,4,0)</f>
        <v>164.48840000000001</v>
      </c>
      <c r="D36" s="65">
        <f>VLOOKUP($A36,'Return Data'!$B$7:$R$2843,10,0)</f>
        <v>-0.26350000000000001</v>
      </c>
      <c r="E36" s="66">
        <f t="shared" si="0"/>
        <v>10</v>
      </c>
      <c r="F36" s="65">
        <f>VLOOKUP($A36,'Return Data'!$B$7:$R$2843,11,0)</f>
        <v>20.252700000000001</v>
      </c>
      <c r="G36" s="66">
        <f t="shared" si="1"/>
        <v>9</v>
      </c>
      <c r="H36" s="65">
        <f>VLOOKUP($A36,'Return Data'!$B$7:$R$2843,12,0)</f>
        <v>34.077300000000001</v>
      </c>
      <c r="I36" s="66">
        <f t="shared" si="2"/>
        <v>8</v>
      </c>
      <c r="J36" s="65">
        <f>VLOOKUP($A36,'Return Data'!$B$7:$R$2843,13,0)</f>
        <v>60.7395</v>
      </c>
      <c r="K36" s="66">
        <f t="shared" si="3"/>
        <v>9</v>
      </c>
      <c r="L36" s="65">
        <f>VLOOKUP($A36,'Return Data'!$B$7:$R$2843,17,0)</f>
        <v>17.7685</v>
      </c>
      <c r="M36" s="66">
        <f t="shared" si="4"/>
        <v>6</v>
      </c>
      <c r="N36" s="65">
        <f>VLOOKUP($A36,'Return Data'!$B$7:$R$2843,14,0)</f>
        <v>11.907500000000001</v>
      </c>
      <c r="O36" s="66">
        <f t="shared" si="8"/>
        <v>6</v>
      </c>
      <c r="P36" s="65">
        <f>VLOOKUP($A36,'Return Data'!$B$7:$R$2843,15,0)</f>
        <v>13.641500000000001</v>
      </c>
      <c r="Q36" s="66">
        <f t="shared" si="9"/>
        <v>6</v>
      </c>
      <c r="R36" s="65">
        <f>VLOOKUP($A36,'Return Data'!$B$7:$R$2843,16,0)</f>
        <v>13.260899999999999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-0.72122758620689642</v>
      </c>
      <c r="E38" s="74"/>
      <c r="F38" s="75">
        <f>AVERAGE(F8:F36)</f>
        <v>18.890058620689654</v>
      </c>
      <c r="G38" s="74"/>
      <c r="H38" s="75">
        <f>AVERAGE(H8:H36)</f>
        <v>30.866820689655174</v>
      </c>
      <c r="I38" s="74"/>
      <c r="J38" s="75">
        <f>AVERAGE(J8:J36)</f>
        <v>56.088851724137946</v>
      </c>
      <c r="K38" s="74"/>
      <c r="L38" s="75">
        <f>AVERAGE(L8:L36)</f>
        <v>15.581341379310349</v>
      </c>
      <c r="M38" s="74"/>
      <c r="N38" s="75">
        <f>AVERAGE(N8:N36)</f>
        <v>10.648150000000001</v>
      </c>
      <c r="O38" s="74"/>
      <c r="P38" s="75">
        <f>AVERAGE(P8:P36)</f>
        <v>12.359582142857141</v>
      </c>
      <c r="Q38" s="74"/>
      <c r="R38" s="75">
        <f>AVERAGE(R8:R36)</f>
        <v>13.855724137931034</v>
      </c>
      <c r="S38" s="76"/>
    </row>
    <row r="39" spans="1:19" x14ac:dyDescent="0.3">
      <c r="A39" s="73" t="s">
        <v>28</v>
      </c>
      <c r="B39" s="74"/>
      <c r="C39" s="74"/>
      <c r="D39" s="75">
        <f>MIN(D8:D36)</f>
        <v>-4.2571000000000003</v>
      </c>
      <c r="E39" s="74"/>
      <c r="F39" s="75">
        <f>MIN(F8:F36)</f>
        <v>11.273899999999999</v>
      </c>
      <c r="G39" s="74"/>
      <c r="H39" s="75">
        <f>MIN(H8:H36)</f>
        <v>20.338200000000001</v>
      </c>
      <c r="I39" s="74"/>
      <c r="J39" s="75">
        <f>MIN(J8:J36)</f>
        <v>37.386699999999998</v>
      </c>
      <c r="K39" s="74"/>
      <c r="L39" s="75">
        <f>MIN(L8:L36)</f>
        <v>10.235099999999999</v>
      </c>
      <c r="M39" s="74"/>
      <c r="N39" s="75">
        <f>MIN(N8:N36)</f>
        <v>7.1410999999999998</v>
      </c>
      <c r="O39" s="74"/>
      <c r="P39" s="75">
        <f>MIN(P8:P36)</f>
        <v>0</v>
      </c>
      <c r="Q39" s="74"/>
      <c r="R39" s="75">
        <f>MIN(R8:R36)</f>
        <v>6.0811000000000002</v>
      </c>
      <c r="S39" s="76"/>
    </row>
    <row r="40" spans="1:19" ht="15" thickBot="1" x14ac:dyDescent="0.35">
      <c r="A40" s="77" t="s">
        <v>29</v>
      </c>
      <c r="B40" s="78"/>
      <c r="C40" s="78"/>
      <c r="D40" s="79">
        <f>MAX(D8:D36)</f>
        <v>1.9908999999999999</v>
      </c>
      <c r="E40" s="78"/>
      <c r="F40" s="79">
        <f>MAX(F8:F36)</f>
        <v>27.740400000000001</v>
      </c>
      <c r="G40" s="78"/>
      <c r="H40" s="79">
        <f>MAX(H8:H36)</f>
        <v>46.606400000000001</v>
      </c>
      <c r="I40" s="78"/>
      <c r="J40" s="79">
        <f>MAX(J8:J36)</f>
        <v>72.360900000000001</v>
      </c>
      <c r="K40" s="78"/>
      <c r="L40" s="79">
        <f>MAX(L8:L36)</f>
        <v>21.964500000000001</v>
      </c>
      <c r="M40" s="78"/>
      <c r="N40" s="79">
        <f>MAX(N8:N36)</f>
        <v>15.805300000000001</v>
      </c>
      <c r="O40" s="78"/>
      <c r="P40" s="79">
        <f>MAX(P8:P36)</f>
        <v>16.335599999999999</v>
      </c>
      <c r="Q40" s="78"/>
      <c r="R40" s="79">
        <f>MAX(R8:R36)</f>
        <v>19.981999999999999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44326</v>
      </c>
      <c r="C8" s="65">
        <f>VLOOKUP($A8,'Return Data'!$B$7:$R$2843,4,0)</f>
        <v>36.456800000000001</v>
      </c>
      <c r="D8" s="65">
        <f>VLOOKUP($A8,'Return Data'!$B$7:$R$2843,9,0)</f>
        <v>7.2529000000000003</v>
      </c>
      <c r="E8" s="66">
        <f t="shared" ref="E8:E35" si="0">RANK(D8,D$8:D$35,0)</f>
        <v>18</v>
      </c>
      <c r="F8" s="65">
        <f>VLOOKUP($A8,'Return Data'!$B$7:$R$2843,10,0)</f>
        <v>9.1790000000000003</v>
      </c>
      <c r="G8" s="66">
        <f t="shared" ref="G8:G35" si="1">RANK(F8,F$8:F$35,0)</f>
        <v>5</v>
      </c>
      <c r="H8" s="65">
        <f>VLOOKUP($A8,'Return Data'!$B$7:$R$2843,11,0)</f>
        <v>6.2949999999999999</v>
      </c>
      <c r="I8" s="66">
        <f t="shared" ref="I8:I35" si="2">RANK(H8,H$8:H$35,0)</f>
        <v>3</v>
      </c>
      <c r="J8" s="65">
        <f>VLOOKUP($A8,'Return Data'!$B$7:$R$2843,12,0)</f>
        <v>6.7888000000000002</v>
      </c>
      <c r="K8" s="66">
        <f t="shared" ref="K8:K33" si="3">RANK(J8,J$8:J$35,0)</f>
        <v>5</v>
      </c>
      <c r="L8" s="65">
        <f>VLOOKUP($A8,'Return Data'!$B$7:$R$2843,13,0)</f>
        <v>10.579800000000001</v>
      </c>
      <c r="M8" s="66">
        <f>RANK(L8,L$8:L$35,0)</f>
        <v>2</v>
      </c>
      <c r="N8" s="65">
        <f>VLOOKUP($A8,'Return Data'!$B$7:$R$2843,17,0)</f>
        <v>5.6310000000000002</v>
      </c>
      <c r="O8" s="66">
        <f>RANK(N8,N$8:N$35,0)</f>
        <v>21</v>
      </c>
      <c r="P8" s="65">
        <f>VLOOKUP($A8,'Return Data'!$B$7:$R$2843,14,0)</f>
        <v>5.9489999999999998</v>
      </c>
      <c r="Q8" s="66">
        <f>RANK(P8,P$8:P$35,0)</f>
        <v>22</v>
      </c>
      <c r="R8" s="65">
        <f>VLOOKUP($A8,'Return Data'!$B$7:$R$2843,16,0)</f>
        <v>7.8178000000000001</v>
      </c>
      <c r="S8" s="67">
        <f t="shared" ref="S8:S35" si="4">RANK(R8,R$8:R$35,0)</f>
        <v>20</v>
      </c>
    </row>
    <row r="9" spans="1:19" x14ac:dyDescent="0.3">
      <c r="A9" s="82" t="s">
        <v>54</v>
      </c>
      <c r="B9" s="64">
        <f>VLOOKUP($A9,'Return Data'!$B$7:$R$2843,3,0)</f>
        <v>44326</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-17.1172</v>
      </c>
      <c r="S9" s="67">
        <f t="shared" si="4"/>
        <v>27</v>
      </c>
    </row>
    <row r="10" spans="1:19" x14ac:dyDescent="0.3">
      <c r="A10" s="82" t="s">
        <v>55</v>
      </c>
      <c r="B10" s="64">
        <f>VLOOKUP($A10,'Return Data'!$B$7:$R$2843,3,0)</f>
        <v>44326</v>
      </c>
      <c r="C10" s="65">
        <f>VLOOKUP($A10,'Return Data'!$B$7:$R$2843,4,0)</f>
        <v>25.133600000000001</v>
      </c>
      <c r="D10" s="65">
        <f>VLOOKUP($A10,'Return Data'!$B$7:$R$2843,9,0)</f>
        <v>3.9954999999999998</v>
      </c>
      <c r="E10" s="66">
        <f t="shared" si="0"/>
        <v>23</v>
      </c>
      <c r="F10" s="65">
        <f>VLOOKUP($A10,'Return Data'!$B$7:$R$2843,10,0)</f>
        <v>10.710800000000001</v>
      </c>
      <c r="G10" s="66">
        <f t="shared" si="1"/>
        <v>3</v>
      </c>
      <c r="H10" s="65">
        <f>VLOOKUP($A10,'Return Data'!$B$7:$R$2843,11,0)</f>
        <v>3.2860999999999998</v>
      </c>
      <c r="I10" s="66">
        <f t="shared" si="2"/>
        <v>13</v>
      </c>
      <c r="J10" s="65">
        <f>VLOOKUP($A10,'Return Data'!$B$7:$R$2843,12,0)</f>
        <v>4.8178999999999998</v>
      </c>
      <c r="K10" s="66">
        <f t="shared" si="3"/>
        <v>13</v>
      </c>
      <c r="L10" s="65">
        <f>VLOOKUP($A10,'Return Data'!$B$7:$R$2843,13,0)</f>
        <v>7.5721999999999996</v>
      </c>
      <c r="M10" s="66">
        <f t="shared" ref="M10:M33" si="5">RANK(L10,L$8:L$35,0)</f>
        <v>7</v>
      </c>
      <c r="N10" s="65">
        <f>VLOOKUP($A10,'Return Data'!$B$7:$R$2843,17,0)</f>
        <v>11.303900000000001</v>
      </c>
      <c r="O10" s="66">
        <f t="shared" ref="O10:O21" si="6">RANK(N10,N$8:N$35,0)</f>
        <v>2</v>
      </c>
      <c r="P10" s="65">
        <f>VLOOKUP($A10,'Return Data'!$B$7:$R$2843,14,0)</f>
        <v>10.5344</v>
      </c>
      <c r="Q10" s="66">
        <f t="shared" ref="Q10:Q21" si="7">RANK(P10,P$8:P$35,0)</f>
        <v>2</v>
      </c>
      <c r="R10" s="65">
        <f>VLOOKUP($A10,'Return Data'!$B$7:$R$2843,16,0)</f>
        <v>9.6303999999999998</v>
      </c>
      <c r="S10" s="67">
        <f t="shared" si="4"/>
        <v>3</v>
      </c>
    </row>
    <row r="11" spans="1:19" x14ac:dyDescent="0.3">
      <c r="A11" s="82" t="s">
        <v>56</v>
      </c>
      <c r="B11" s="64">
        <f>VLOOKUP($A11,'Return Data'!$B$7:$R$2843,3,0)</f>
        <v>44326</v>
      </c>
      <c r="C11" s="65">
        <f>VLOOKUP($A11,'Return Data'!$B$7:$R$2843,4,0)</f>
        <v>19.496500000000001</v>
      </c>
      <c r="D11" s="65">
        <f>VLOOKUP($A11,'Return Data'!$B$7:$R$2843,9,0)</f>
        <v>8.1362000000000005</v>
      </c>
      <c r="E11" s="66">
        <f t="shared" si="0"/>
        <v>14</v>
      </c>
      <c r="F11" s="65">
        <f>VLOOKUP($A11,'Return Data'!$B$7:$R$2843,10,0)</f>
        <v>5.3507999999999996</v>
      </c>
      <c r="G11" s="66">
        <f t="shared" si="1"/>
        <v>22</v>
      </c>
      <c r="H11" s="65">
        <f>VLOOKUP($A11,'Return Data'!$B$7:$R$2843,11,0)</f>
        <v>8.3490000000000002</v>
      </c>
      <c r="I11" s="66">
        <f t="shared" si="2"/>
        <v>2</v>
      </c>
      <c r="J11" s="65">
        <f>VLOOKUP($A11,'Return Data'!$B$7:$R$2843,12,0)</f>
        <v>7.2290999999999999</v>
      </c>
      <c r="K11" s="66">
        <f t="shared" si="3"/>
        <v>2</v>
      </c>
      <c r="L11" s="65">
        <f>VLOOKUP($A11,'Return Data'!$B$7:$R$2843,13,0)</f>
        <v>5.9107000000000003</v>
      </c>
      <c r="M11" s="66">
        <f t="shared" si="5"/>
        <v>11</v>
      </c>
      <c r="N11" s="65">
        <f>VLOOKUP($A11,'Return Data'!$B$7:$R$2843,17,0)</f>
        <v>3.7155999999999998</v>
      </c>
      <c r="O11" s="66">
        <f t="shared" si="6"/>
        <v>23</v>
      </c>
      <c r="P11" s="65">
        <f>VLOOKUP($A11,'Return Data'!$B$7:$R$2843,14,0)</f>
        <v>4.5796999999999999</v>
      </c>
      <c r="Q11" s="66">
        <f t="shared" si="7"/>
        <v>23</v>
      </c>
      <c r="R11" s="65">
        <f>VLOOKUP($A11,'Return Data'!$B$7:$R$2843,16,0)</f>
        <v>7.6473000000000004</v>
      </c>
      <c r="S11" s="67">
        <f t="shared" si="4"/>
        <v>21</v>
      </c>
    </row>
    <row r="12" spans="1:19" x14ac:dyDescent="0.3">
      <c r="A12" s="82" t="s">
        <v>57</v>
      </c>
      <c r="B12" s="64">
        <f>VLOOKUP($A12,'Return Data'!$B$7:$R$2843,3,0)</f>
        <v>44326</v>
      </c>
      <c r="C12" s="65">
        <f>VLOOKUP($A12,'Return Data'!$B$7:$R$2843,4,0)</f>
        <v>38.655099999999997</v>
      </c>
      <c r="D12" s="65">
        <f>VLOOKUP($A12,'Return Data'!$B$7:$R$2843,9,0)</f>
        <v>11.515599999999999</v>
      </c>
      <c r="E12" s="66">
        <f t="shared" si="0"/>
        <v>3</v>
      </c>
      <c r="F12" s="65">
        <f>VLOOKUP($A12,'Return Data'!$B$7:$R$2843,10,0)</f>
        <v>6.8167</v>
      </c>
      <c r="G12" s="66">
        <f t="shared" si="1"/>
        <v>14</v>
      </c>
      <c r="H12" s="65">
        <f>VLOOKUP($A12,'Return Data'!$B$7:$R$2843,11,0)</f>
        <v>2.7235</v>
      </c>
      <c r="I12" s="66">
        <f t="shared" si="2"/>
        <v>18</v>
      </c>
      <c r="J12" s="65">
        <f>VLOOKUP($A12,'Return Data'!$B$7:$R$2843,12,0)</f>
        <v>4.0247000000000002</v>
      </c>
      <c r="K12" s="66">
        <f t="shared" si="3"/>
        <v>15</v>
      </c>
      <c r="L12" s="65">
        <f>VLOOKUP($A12,'Return Data'!$B$7:$R$2843,13,0)</f>
        <v>4.2187999999999999</v>
      </c>
      <c r="M12" s="66">
        <f t="shared" si="5"/>
        <v>23</v>
      </c>
      <c r="N12" s="65">
        <f>VLOOKUP($A12,'Return Data'!$B$7:$R$2843,17,0)</f>
        <v>8.4278999999999993</v>
      </c>
      <c r="O12" s="66">
        <f t="shared" si="6"/>
        <v>16</v>
      </c>
      <c r="P12" s="65">
        <f>VLOOKUP($A12,'Return Data'!$B$7:$R$2843,14,0)</f>
        <v>8.1387</v>
      </c>
      <c r="Q12" s="66">
        <f t="shared" si="7"/>
        <v>17</v>
      </c>
      <c r="R12" s="65">
        <f>VLOOKUP($A12,'Return Data'!$B$7:$R$2843,16,0)</f>
        <v>8.7403999999999993</v>
      </c>
      <c r="S12" s="67">
        <f t="shared" si="4"/>
        <v>11</v>
      </c>
    </row>
    <row r="13" spans="1:19" x14ac:dyDescent="0.3">
      <c r="A13" s="82" t="s">
        <v>58</v>
      </c>
      <c r="B13" s="64">
        <f>VLOOKUP($A13,'Return Data'!$B$7:$R$2843,3,0)</f>
        <v>44326</v>
      </c>
      <c r="C13" s="65">
        <f>VLOOKUP($A13,'Return Data'!$B$7:$R$2843,4,0)</f>
        <v>25.2666</v>
      </c>
      <c r="D13" s="65">
        <f>VLOOKUP($A13,'Return Data'!$B$7:$R$2843,9,0)</f>
        <v>3.7913999999999999</v>
      </c>
      <c r="E13" s="66">
        <f t="shared" si="0"/>
        <v>24</v>
      </c>
      <c r="F13" s="65">
        <f>VLOOKUP($A13,'Return Data'!$B$7:$R$2843,10,0)</f>
        <v>3.1436000000000002</v>
      </c>
      <c r="G13" s="66">
        <f t="shared" si="1"/>
        <v>26</v>
      </c>
      <c r="H13" s="65">
        <f>VLOOKUP($A13,'Return Data'!$B$7:$R$2843,11,0)</f>
        <v>1.9713000000000001</v>
      </c>
      <c r="I13" s="66">
        <f t="shared" si="2"/>
        <v>22</v>
      </c>
      <c r="J13" s="65">
        <f>VLOOKUP($A13,'Return Data'!$B$7:$R$2843,12,0)</f>
        <v>3.0587</v>
      </c>
      <c r="K13" s="66">
        <f t="shared" si="3"/>
        <v>24</v>
      </c>
      <c r="L13" s="65">
        <f>VLOOKUP($A13,'Return Data'!$B$7:$R$2843,13,0)</f>
        <v>4.1731999999999996</v>
      </c>
      <c r="M13" s="66">
        <f t="shared" si="5"/>
        <v>24</v>
      </c>
      <c r="N13" s="65">
        <f>VLOOKUP($A13,'Return Data'!$B$7:$R$2843,17,0)</f>
        <v>8.9733000000000001</v>
      </c>
      <c r="O13" s="66">
        <f t="shared" si="6"/>
        <v>14</v>
      </c>
      <c r="P13" s="65">
        <f>VLOOKUP($A13,'Return Data'!$B$7:$R$2843,14,0)</f>
        <v>8.2776999999999994</v>
      </c>
      <c r="Q13" s="66">
        <f t="shared" si="7"/>
        <v>15</v>
      </c>
      <c r="R13" s="65">
        <f>VLOOKUP($A13,'Return Data'!$B$7:$R$2843,16,0)</f>
        <v>8.7165999999999997</v>
      </c>
      <c r="S13" s="67">
        <f t="shared" si="4"/>
        <v>12</v>
      </c>
    </row>
    <row r="14" spans="1:19" x14ac:dyDescent="0.3">
      <c r="A14" s="82" t="s">
        <v>59</v>
      </c>
      <c r="B14" s="64">
        <f>VLOOKUP($A14,'Return Data'!$B$7:$R$2843,3,0)</f>
        <v>44326</v>
      </c>
      <c r="C14" s="65">
        <f>VLOOKUP($A14,'Return Data'!$B$7:$R$2843,4,0)</f>
        <v>2734.4612000000002</v>
      </c>
      <c r="D14" s="65">
        <f>VLOOKUP($A14,'Return Data'!$B$7:$R$2843,9,0)</f>
        <v>8.8223000000000003</v>
      </c>
      <c r="E14" s="66">
        <f t="shared" si="0"/>
        <v>11</v>
      </c>
      <c r="F14" s="65">
        <f>VLOOKUP($A14,'Return Data'!$B$7:$R$2843,10,0)</f>
        <v>7.4188999999999998</v>
      </c>
      <c r="G14" s="66">
        <f t="shared" si="1"/>
        <v>9</v>
      </c>
      <c r="H14" s="65">
        <f>VLOOKUP($A14,'Return Data'!$B$7:$R$2843,11,0)</f>
        <v>2.8195000000000001</v>
      </c>
      <c r="I14" s="66">
        <f t="shared" si="2"/>
        <v>16</v>
      </c>
      <c r="J14" s="65">
        <f>VLOOKUP($A14,'Return Data'!$B$7:$R$2843,12,0)</f>
        <v>3.8611</v>
      </c>
      <c r="K14" s="66">
        <f t="shared" si="3"/>
        <v>18</v>
      </c>
      <c r="L14" s="65">
        <f>VLOOKUP($A14,'Return Data'!$B$7:$R$2843,13,0)</f>
        <v>5.0286999999999997</v>
      </c>
      <c r="M14" s="66">
        <f t="shared" si="5"/>
        <v>16</v>
      </c>
      <c r="N14" s="65">
        <f>VLOOKUP($A14,'Return Data'!$B$7:$R$2843,17,0)</f>
        <v>10.8499</v>
      </c>
      <c r="O14" s="66">
        <f t="shared" si="6"/>
        <v>4</v>
      </c>
      <c r="P14" s="65">
        <f>VLOOKUP($A14,'Return Data'!$B$7:$R$2843,14,0)</f>
        <v>10.2591</v>
      </c>
      <c r="Q14" s="66">
        <f t="shared" si="7"/>
        <v>4</v>
      </c>
      <c r="R14" s="65">
        <f>VLOOKUP($A14,'Return Data'!$B$7:$R$2843,16,0)</f>
        <v>8.9640000000000004</v>
      </c>
      <c r="S14" s="67">
        <f t="shared" si="4"/>
        <v>8</v>
      </c>
    </row>
    <row r="15" spans="1:19" x14ac:dyDescent="0.3">
      <c r="A15" s="82" t="s">
        <v>61</v>
      </c>
      <c r="B15" s="64">
        <f>VLOOKUP($A15,'Return Data'!$B$7:$R$2843,3,0)</f>
        <v>44326</v>
      </c>
      <c r="C15" s="65">
        <f>VLOOKUP($A15,'Return Data'!$B$7:$R$2843,4,0)</f>
        <v>77.006200000000007</v>
      </c>
      <c r="D15" s="65">
        <f>VLOOKUP($A15,'Return Data'!$B$7:$R$2843,9,0)</f>
        <v>14.7178</v>
      </c>
      <c r="E15" s="66">
        <f t="shared" si="0"/>
        <v>1</v>
      </c>
      <c r="F15" s="65">
        <f>VLOOKUP($A15,'Return Data'!$B$7:$R$2843,10,0)</f>
        <v>19.2559</v>
      </c>
      <c r="G15" s="66">
        <f t="shared" si="1"/>
        <v>1</v>
      </c>
      <c r="H15" s="65">
        <f>VLOOKUP($A15,'Return Data'!$B$7:$R$2843,11,0)</f>
        <v>17.384899999999998</v>
      </c>
      <c r="I15" s="66">
        <f t="shared" si="2"/>
        <v>1</v>
      </c>
      <c r="J15" s="65">
        <f>VLOOKUP($A15,'Return Data'!$B$7:$R$2843,12,0)</f>
        <v>13.1556</v>
      </c>
      <c r="K15" s="66">
        <f t="shared" si="3"/>
        <v>1</v>
      </c>
      <c r="L15" s="65">
        <f>VLOOKUP($A15,'Return Data'!$B$7:$R$2843,13,0)</f>
        <v>11.0343</v>
      </c>
      <c r="M15" s="66">
        <f t="shared" si="5"/>
        <v>1</v>
      </c>
      <c r="N15" s="65">
        <f>VLOOKUP($A15,'Return Data'!$B$7:$R$2843,17,0)</f>
        <v>4.6689999999999996</v>
      </c>
      <c r="O15" s="66">
        <f t="shared" si="6"/>
        <v>22</v>
      </c>
      <c r="P15" s="65">
        <f>VLOOKUP($A15,'Return Data'!$B$7:$R$2843,14,0)</f>
        <v>6.3769</v>
      </c>
      <c r="Q15" s="66">
        <f t="shared" si="7"/>
        <v>20</v>
      </c>
      <c r="R15" s="65">
        <f>VLOOKUP($A15,'Return Data'!$B$7:$R$2843,16,0)</f>
        <v>8.4870000000000001</v>
      </c>
      <c r="S15" s="67">
        <f t="shared" si="4"/>
        <v>14</v>
      </c>
    </row>
    <row r="16" spans="1:19" x14ac:dyDescent="0.3">
      <c r="A16" s="82" t="s">
        <v>62</v>
      </c>
      <c r="B16" s="64">
        <f>VLOOKUP($A16,'Return Data'!$B$7:$R$2843,3,0)</f>
        <v>44326</v>
      </c>
      <c r="C16" s="65">
        <f>VLOOKUP($A16,'Return Data'!$B$7:$R$2843,4,0)</f>
        <v>72.476699999999994</v>
      </c>
      <c r="D16" s="65">
        <f>VLOOKUP($A16,'Return Data'!$B$7:$R$2843,9,0)</f>
        <v>6.2584</v>
      </c>
      <c r="E16" s="66">
        <f t="shared" si="0"/>
        <v>20</v>
      </c>
      <c r="F16" s="65">
        <f>VLOOKUP($A16,'Return Data'!$B$7:$R$2843,10,0)</f>
        <v>3.8357999999999999</v>
      </c>
      <c r="G16" s="66">
        <f t="shared" si="1"/>
        <v>24</v>
      </c>
      <c r="H16" s="65">
        <f>VLOOKUP($A16,'Return Data'!$B$7:$R$2843,11,0)</f>
        <v>2.8694000000000002</v>
      </c>
      <c r="I16" s="66">
        <f t="shared" si="2"/>
        <v>15</v>
      </c>
      <c r="J16" s="65">
        <f>VLOOKUP($A16,'Return Data'!$B$7:$R$2843,12,0)</f>
        <v>4.2142999999999997</v>
      </c>
      <c r="K16" s="66">
        <f t="shared" si="3"/>
        <v>14</v>
      </c>
      <c r="L16" s="65">
        <f>VLOOKUP($A16,'Return Data'!$B$7:$R$2843,13,0)</f>
        <v>6.6325000000000003</v>
      </c>
      <c r="M16" s="66">
        <f t="shared" si="5"/>
        <v>10</v>
      </c>
      <c r="N16" s="65">
        <f>VLOOKUP($A16,'Return Data'!$B$7:$R$2843,17,0)</f>
        <v>8.1260999999999992</v>
      </c>
      <c r="O16" s="66">
        <f t="shared" si="6"/>
        <v>17</v>
      </c>
      <c r="P16" s="65">
        <f>VLOOKUP($A16,'Return Data'!$B$7:$R$2843,14,0)</f>
        <v>6.0593000000000004</v>
      </c>
      <c r="Q16" s="66">
        <f t="shared" si="7"/>
        <v>21</v>
      </c>
      <c r="R16" s="65">
        <f>VLOOKUP($A16,'Return Data'!$B$7:$R$2843,16,0)</f>
        <v>7.8714000000000004</v>
      </c>
      <c r="S16" s="67">
        <f t="shared" si="4"/>
        <v>19</v>
      </c>
    </row>
    <row r="17" spans="1:19" x14ac:dyDescent="0.3">
      <c r="A17" s="82" t="s">
        <v>63</v>
      </c>
      <c r="B17" s="64">
        <f>VLOOKUP($A17,'Return Data'!$B$7:$R$2843,3,0)</f>
        <v>44326</v>
      </c>
      <c r="C17" s="65">
        <f>VLOOKUP($A17,'Return Data'!$B$7:$R$2843,4,0)</f>
        <v>30.278600000000001</v>
      </c>
      <c r="D17" s="65">
        <f>VLOOKUP($A17,'Return Data'!$B$7:$R$2843,9,0)</f>
        <v>7.7816999999999998</v>
      </c>
      <c r="E17" s="66">
        <f t="shared" si="0"/>
        <v>17</v>
      </c>
      <c r="F17" s="65">
        <f>VLOOKUP($A17,'Return Data'!$B$7:$R$2843,10,0)</f>
        <v>6.6313000000000004</v>
      </c>
      <c r="G17" s="66">
        <f t="shared" si="1"/>
        <v>16</v>
      </c>
      <c r="H17" s="65">
        <f>VLOOKUP($A17,'Return Data'!$B$7:$R$2843,11,0)</f>
        <v>2.7955000000000001</v>
      </c>
      <c r="I17" s="66">
        <f t="shared" si="2"/>
        <v>17</v>
      </c>
      <c r="J17" s="65">
        <f>VLOOKUP($A17,'Return Data'!$B$7:$R$2843,12,0)</f>
        <v>3.8028</v>
      </c>
      <c r="K17" s="66">
        <f t="shared" si="3"/>
        <v>19</v>
      </c>
      <c r="L17" s="65">
        <f>VLOOKUP($A17,'Return Data'!$B$7:$R$2843,13,0)</f>
        <v>5.4600999999999997</v>
      </c>
      <c r="M17" s="66">
        <f t="shared" si="5"/>
        <v>15</v>
      </c>
      <c r="N17" s="65">
        <f>VLOOKUP($A17,'Return Data'!$B$7:$R$2843,17,0)</f>
        <v>9.0951000000000004</v>
      </c>
      <c r="O17" s="66">
        <f t="shared" si="6"/>
        <v>13</v>
      </c>
      <c r="P17" s="65">
        <f>VLOOKUP($A17,'Return Data'!$B$7:$R$2843,14,0)</f>
        <v>8.8562999999999992</v>
      </c>
      <c r="Q17" s="66">
        <f t="shared" si="7"/>
        <v>10</v>
      </c>
      <c r="R17" s="65">
        <f>VLOOKUP($A17,'Return Data'!$B$7:$R$2843,16,0)</f>
        <v>7.8733000000000004</v>
      </c>
      <c r="S17" s="67">
        <f t="shared" si="4"/>
        <v>18</v>
      </c>
    </row>
    <row r="18" spans="1:19" x14ac:dyDescent="0.3">
      <c r="A18" s="82" t="s">
        <v>64</v>
      </c>
      <c r="B18" s="64">
        <f>VLOOKUP($A18,'Return Data'!$B$7:$R$2843,3,0)</f>
        <v>44326</v>
      </c>
      <c r="C18" s="65">
        <f>VLOOKUP($A18,'Return Data'!$B$7:$R$2843,4,0)</f>
        <v>29.599299999999999</v>
      </c>
      <c r="D18" s="65">
        <f>VLOOKUP($A18,'Return Data'!$B$7:$R$2843,9,0)</f>
        <v>8.0744000000000007</v>
      </c>
      <c r="E18" s="66">
        <f t="shared" si="0"/>
        <v>16</v>
      </c>
      <c r="F18" s="65">
        <f>VLOOKUP($A18,'Return Data'!$B$7:$R$2843,10,0)</f>
        <v>7.9028999999999998</v>
      </c>
      <c r="G18" s="66">
        <f t="shared" si="1"/>
        <v>8</v>
      </c>
      <c r="H18" s="65">
        <f>VLOOKUP($A18,'Return Data'!$B$7:$R$2843,11,0)</f>
        <v>5.7537000000000003</v>
      </c>
      <c r="I18" s="66">
        <f t="shared" si="2"/>
        <v>6</v>
      </c>
      <c r="J18" s="65">
        <f>VLOOKUP($A18,'Return Data'!$B$7:$R$2843,12,0)</f>
        <v>6.9935</v>
      </c>
      <c r="K18" s="66">
        <f t="shared" si="3"/>
        <v>4</v>
      </c>
      <c r="L18" s="65">
        <f>VLOOKUP($A18,'Return Data'!$B$7:$R$2843,13,0)</f>
        <v>8.9773999999999994</v>
      </c>
      <c r="M18" s="66">
        <f t="shared" si="5"/>
        <v>4</v>
      </c>
      <c r="N18" s="65">
        <f>VLOOKUP($A18,'Return Data'!$B$7:$R$2843,17,0)</f>
        <v>11.1586</v>
      </c>
      <c r="O18" s="66">
        <f t="shared" si="6"/>
        <v>3</v>
      </c>
      <c r="P18" s="65">
        <f>VLOOKUP($A18,'Return Data'!$B$7:$R$2843,14,0)</f>
        <v>10.077199999999999</v>
      </c>
      <c r="Q18" s="66">
        <f t="shared" si="7"/>
        <v>6</v>
      </c>
      <c r="R18" s="65">
        <f>VLOOKUP($A18,'Return Data'!$B$7:$R$2843,16,0)</f>
        <v>10.837899999999999</v>
      </c>
      <c r="S18" s="67">
        <f t="shared" si="4"/>
        <v>1</v>
      </c>
    </row>
    <row r="19" spans="1:19" x14ac:dyDescent="0.3">
      <c r="A19" s="82" t="s">
        <v>65</v>
      </c>
      <c r="B19" s="64">
        <f>VLOOKUP($A19,'Return Data'!$B$7:$R$2843,3,0)</f>
        <v>44326</v>
      </c>
      <c r="C19" s="65">
        <f>VLOOKUP($A19,'Return Data'!$B$7:$R$2843,4,0)</f>
        <v>18.650300000000001</v>
      </c>
      <c r="D19" s="65">
        <f>VLOOKUP($A19,'Return Data'!$B$7:$R$2843,9,0)</f>
        <v>12.3118</v>
      </c>
      <c r="E19" s="66">
        <f t="shared" si="0"/>
        <v>2</v>
      </c>
      <c r="F19" s="65">
        <f>VLOOKUP($A19,'Return Data'!$B$7:$R$2843,10,0)</f>
        <v>6.9115000000000002</v>
      </c>
      <c r="G19" s="66">
        <f t="shared" si="1"/>
        <v>13</v>
      </c>
      <c r="H19" s="65">
        <f>VLOOKUP($A19,'Return Data'!$B$7:$R$2843,11,0)</f>
        <v>6.1012000000000004</v>
      </c>
      <c r="I19" s="66">
        <f t="shared" si="2"/>
        <v>4</v>
      </c>
      <c r="J19" s="65">
        <f>VLOOKUP($A19,'Return Data'!$B$7:$R$2843,12,0)</f>
        <v>6.1722999999999999</v>
      </c>
      <c r="K19" s="66">
        <f t="shared" si="3"/>
        <v>6</v>
      </c>
      <c r="L19" s="65">
        <f>VLOOKUP($A19,'Return Data'!$B$7:$R$2843,13,0)</f>
        <v>9.1716999999999995</v>
      </c>
      <c r="M19" s="66">
        <f t="shared" si="5"/>
        <v>3</v>
      </c>
      <c r="N19" s="65">
        <f>VLOOKUP($A19,'Return Data'!$B$7:$R$2843,17,0)</f>
        <v>7.8558000000000003</v>
      </c>
      <c r="O19" s="66">
        <f t="shared" si="6"/>
        <v>19</v>
      </c>
      <c r="P19" s="65">
        <f>VLOOKUP($A19,'Return Data'!$B$7:$R$2843,14,0)</f>
        <v>8.1632999999999996</v>
      </c>
      <c r="Q19" s="66">
        <f t="shared" si="7"/>
        <v>16</v>
      </c>
      <c r="R19" s="65">
        <f>VLOOKUP($A19,'Return Data'!$B$7:$R$2843,16,0)</f>
        <v>6.7060000000000004</v>
      </c>
      <c r="S19" s="67">
        <f t="shared" si="4"/>
        <v>25</v>
      </c>
    </row>
    <row r="20" spans="1:19" x14ac:dyDescent="0.3">
      <c r="A20" s="82" t="s">
        <v>66</v>
      </c>
      <c r="B20" s="64">
        <f>VLOOKUP($A20,'Return Data'!$B$7:$R$2843,3,0)</f>
        <v>44326</v>
      </c>
      <c r="C20" s="65">
        <f>VLOOKUP($A20,'Return Data'!$B$7:$R$2843,4,0)</f>
        <v>29.236599999999999</v>
      </c>
      <c r="D20" s="65">
        <f>VLOOKUP($A20,'Return Data'!$B$7:$R$2843,9,0)</f>
        <v>11.2867</v>
      </c>
      <c r="E20" s="66">
        <f t="shared" si="0"/>
        <v>4</v>
      </c>
      <c r="F20" s="65">
        <f>VLOOKUP($A20,'Return Data'!$B$7:$R$2843,10,0)</f>
        <v>6.5239000000000003</v>
      </c>
      <c r="G20" s="66">
        <f t="shared" si="1"/>
        <v>17</v>
      </c>
      <c r="H20" s="65">
        <f>VLOOKUP($A20,'Return Data'!$B$7:$R$2843,11,0)</f>
        <v>2.4878999999999998</v>
      </c>
      <c r="I20" s="66">
        <f t="shared" si="2"/>
        <v>20</v>
      </c>
      <c r="J20" s="65">
        <f>VLOOKUP($A20,'Return Data'!$B$7:$R$2843,12,0)</f>
        <v>3.9927999999999999</v>
      </c>
      <c r="K20" s="66">
        <f t="shared" si="3"/>
        <v>16</v>
      </c>
      <c r="L20" s="65">
        <f>VLOOKUP($A20,'Return Data'!$B$7:$R$2843,13,0)</f>
        <v>5.5838000000000001</v>
      </c>
      <c r="M20" s="66">
        <f t="shared" si="5"/>
        <v>13</v>
      </c>
      <c r="N20" s="65">
        <f>VLOOKUP($A20,'Return Data'!$B$7:$R$2843,17,0)</f>
        <v>11.510999999999999</v>
      </c>
      <c r="O20" s="66">
        <f t="shared" si="6"/>
        <v>1</v>
      </c>
      <c r="P20" s="65">
        <f>VLOOKUP($A20,'Return Data'!$B$7:$R$2843,14,0)</f>
        <v>10.8421</v>
      </c>
      <c r="Q20" s="66">
        <f t="shared" si="7"/>
        <v>1</v>
      </c>
      <c r="R20" s="65">
        <f>VLOOKUP($A20,'Return Data'!$B$7:$R$2843,16,0)</f>
        <v>9.5359999999999996</v>
      </c>
      <c r="S20" s="67">
        <f t="shared" si="4"/>
        <v>4</v>
      </c>
    </row>
    <row r="21" spans="1:19" x14ac:dyDescent="0.3">
      <c r="A21" s="82" t="s">
        <v>67</v>
      </c>
      <c r="B21" s="64">
        <f>VLOOKUP($A21,'Return Data'!$B$7:$R$2843,3,0)</f>
        <v>44326</v>
      </c>
      <c r="C21" s="65">
        <f>VLOOKUP($A21,'Return Data'!$B$7:$R$2843,4,0)</f>
        <v>17.819099999999999</v>
      </c>
      <c r="D21" s="65">
        <f>VLOOKUP($A21,'Return Data'!$B$7:$R$2843,9,0)</f>
        <v>11.193</v>
      </c>
      <c r="E21" s="66">
        <f t="shared" si="0"/>
        <v>6</v>
      </c>
      <c r="F21" s="65">
        <f>VLOOKUP($A21,'Return Data'!$B$7:$R$2843,10,0)</f>
        <v>9.5017999999999994</v>
      </c>
      <c r="G21" s="66">
        <f t="shared" si="1"/>
        <v>4</v>
      </c>
      <c r="H21" s="65">
        <f>VLOOKUP($A21,'Return Data'!$B$7:$R$2843,11,0)</f>
        <v>6.0736999999999997</v>
      </c>
      <c r="I21" s="66">
        <f t="shared" si="2"/>
        <v>5</v>
      </c>
      <c r="J21" s="65">
        <f>VLOOKUP($A21,'Return Data'!$B$7:$R$2843,12,0)</f>
        <v>7.0023</v>
      </c>
      <c r="K21" s="66">
        <f t="shared" si="3"/>
        <v>3</v>
      </c>
      <c r="L21" s="65">
        <f>VLOOKUP($A21,'Return Data'!$B$7:$R$2843,13,0)</f>
        <v>8.5130999999999997</v>
      </c>
      <c r="M21" s="66">
        <f t="shared" si="5"/>
        <v>5</v>
      </c>
      <c r="N21" s="65">
        <f>VLOOKUP($A21,'Return Data'!$B$7:$R$2843,17,0)</f>
        <v>7.8860999999999999</v>
      </c>
      <c r="O21" s="66">
        <f t="shared" si="6"/>
        <v>18</v>
      </c>
      <c r="P21" s="65">
        <f>VLOOKUP($A21,'Return Data'!$B$7:$R$2843,14,0)</f>
        <v>7.7469000000000001</v>
      </c>
      <c r="Q21" s="66">
        <f t="shared" si="7"/>
        <v>18</v>
      </c>
      <c r="R21" s="65">
        <f>VLOOKUP($A21,'Return Data'!$B$7:$R$2843,16,0)</f>
        <v>7.6043000000000003</v>
      </c>
      <c r="S21" s="67">
        <f t="shared" si="4"/>
        <v>22</v>
      </c>
    </row>
    <row r="22" spans="1:19" x14ac:dyDescent="0.3">
      <c r="A22" s="82" t="s">
        <v>68</v>
      </c>
      <c r="B22" s="64">
        <f>VLOOKUP($A22,'Return Data'!$B$7:$R$2843,3,0)</f>
        <v>44326</v>
      </c>
      <c r="C22" s="65">
        <f>VLOOKUP($A22,'Return Data'!$B$7:$R$2843,4,0)</f>
        <v>1207.5595000000001</v>
      </c>
      <c r="D22" s="65">
        <f>VLOOKUP($A22,'Return Data'!$B$7:$R$2843,9,0)</f>
        <v>9.0848999999999993</v>
      </c>
      <c r="E22" s="66">
        <f t="shared" si="0"/>
        <v>10</v>
      </c>
      <c r="F22" s="65">
        <f>VLOOKUP($A22,'Return Data'!$B$7:$R$2843,10,0)</f>
        <v>6.9701000000000004</v>
      </c>
      <c r="G22" s="66">
        <f t="shared" si="1"/>
        <v>11</v>
      </c>
      <c r="H22" s="65">
        <f>VLOOKUP($A22,'Return Data'!$B$7:$R$2843,11,0)</f>
        <v>4.9329999999999998</v>
      </c>
      <c r="I22" s="66">
        <f t="shared" si="2"/>
        <v>7</v>
      </c>
      <c r="J22" s="65">
        <f>VLOOKUP($A22,'Return Data'!$B$7:$R$2843,12,0)</f>
        <v>5.2796000000000003</v>
      </c>
      <c r="K22" s="66">
        <f t="shared" si="3"/>
        <v>9</v>
      </c>
      <c r="L22" s="65">
        <f>VLOOKUP($A22,'Return Data'!$B$7:$R$2843,13,0)</f>
        <v>5.7588999999999997</v>
      </c>
      <c r="M22" s="66">
        <f t="shared" si="5"/>
        <v>12</v>
      </c>
      <c r="N22" s="65"/>
      <c r="O22" s="66"/>
      <c r="P22" s="65"/>
      <c r="Q22" s="66"/>
      <c r="R22" s="65">
        <f>VLOOKUP($A22,'Return Data'!$B$7:$R$2843,16,0)</f>
        <v>8.0606000000000009</v>
      </c>
      <c r="S22" s="67">
        <f t="shared" si="4"/>
        <v>17</v>
      </c>
    </row>
    <row r="23" spans="1:19" x14ac:dyDescent="0.3">
      <c r="A23" s="82" t="s">
        <v>69</v>
      </c>
      <c r="B23" s="64">
        <f>VLOOKUP($A23,'Return Data'!$B$7:$R$2843,3,0)</f>
        <v>44326</v>
      </c>
      <c r="C23" s="65">
        <f>VLOOKUP($A23,'Return Data'!$B$7:$R$2843,4,0)</f>
        <v>34.153100000000002</v>
      </c>
      <c r="D23" s="65">
        <f>VLOOKUP($A23,'Return Data'!$B$7:$R$2843,9,0)</f>
        <v>9.8063000000000002</v>
      </c>
      <c r="E23" s="66">
        <f t="shared" si="0"/>
        <v>7</v>
      </c>
      <c r="F23" s="65">
        <f>VLOOKUP($A23,'Return Data'!$B$7:$R$2843,10,0)</f>
        <v>7.2081</v>
      </c>
      <c r="G23" s="66">
        <f t="shared" si="1"/>
        <v>10</v>
      </c>
      <c r="H23" s="65">
        <f>VLOOKUP($A23,'Return Data'!$B$7:$R$2843,11,0)</f>
        <v>4.0057</v>
      </c>
      <c r="I23" s="66">
        <f t="shared" si="2"/>
        <v>10</v>
      </c>
      <c r="J23" s="65">
        <f>VLOOKUP($A23,'Return Data'!$B$7:$R$2843,12,0)</f>
        <v>4.8358999999999996</v>
      </c>
      <c r="K23" s="66">
        <f t="shared" si="3"/>
        <v>12</v>
      </c>
      <c r="L23" s="65">
        <f>VLOOKUP($A23,'Return Data'!$B$7:$R$2843,13,0)</f>
        <v>6.8559000000000001</v>
      </c>
      <c r="M23" s="66">
        <f t="shared" si="5"/>
        <v>9</v>
      </c>
      <c r="N23" s="65">
        <f>VLOOKUP($A23,'Return Data'!$B$7:$R$2843,17,0)</f>
        <v>6.6955</v>
      </c>
      <c r="O23" s="66">
        <f t="shared" ref="O23:O33" si="8">RANK(N23,N$8:N$35,0)</f>
        <v>20</v>
      </c>
      <c r="P23" s="65">
        <f>VLOOKUP($A23,'Return Data'!$B$7:$R$2843,14,0)</f>
        <v>7.0933000000000002</v>
      </c>
      <c r="Q23" s="66">
        <f t="shared" ref="Q23:Q33" si="9">RANK(P23,P$8:P$35,0)</f>
        <v>19</v>
      </c>
      <c r="R23" s="65">
        <f>VLOOKUP($A23,'Return Data'!$B$7:$R$2843,16,0)</f>
        <v>8.2251999999999992</v>
      </c>
      <c r="S23" s="67">
        <f t="shared" si="4"/>
        <v>16</v>
      </c>
    </row>
    <row r="24" spans="1:19" x14ac:dyDescent="0.3">
      <c r="A24" s="82" t="s">
        <v>70</v>
      </c>
      <c r="B24" s="64">
        <f>VLOOKUP($A24,'Return Data'!$B$7:$R$2843,3,0)</f>
        <v>44326</v>
      </c>
      <c r="C24" s="65">
        <f>VLOOKUP($A24,'Return Data'!$B$7:$R$2843,4,0)</f>
        <v>30.802</v>
      </c>
      <c r="D24" s="65">
        <f>VLOOKUP($A24,'Return Data'!$B$7:$R$2843,9,0)</f>
        <v>5.9356</v>
      </c>
      <c r="E24" s="66">
        <f t="shared" si="0"/>
        <v>21</v>
      </c>
      <c r="F24" s="65">
        <f>VLOOKUP($A24,'Return Data'!$B$7:$R$2843,10,0)</f>
        <v>5.9486999999999997</v>
      </c>
      <c r="G24" s="66">
        <f t="shared" si="1"/>
        <v>20</v>
      </c>
      <c r="H24" s="65">
        <f>VLOOKUP($A24,'Return Data'!$B$7:$R$2843,11,0)</f>
        <v>2.9197000000000002</v>
      </c>
      <c r="I24" s="66">
        <f t="shared" si="2"/>
        <v>14</v>
      </c>
      <c r="J24" s="65">
        <f>VLOOKUP($A24,'Return Data'!$B$7:$R$2843,12,0)</f>
        <v>5.3658999999999999</v>
      </c>
      <c r="K24" s="66">
        <f t="shared" si="3"/>
        <v>8</v>
      </c>
      <c r="L24" s="65">
        <f>VLOOKUP($A24,'Return Data'!$B$7:$R$2843,13,0)</f>
        <v>8.0845000000000002</v>
      </c>
      <c r="M24" s="66">
        <f t="shared" si="5"/>
        <v>6</v>
      </c>
      <c r="N24" s="65">
        <f>VLOOKUP($A24,'Return Data'!$B$7:$R$2843,17,0)</f>
        <v>10.4627</v>
      </c>
      <c r="O24" s="66">
        <f t="shared" si="8"/>
        <v>7</v>
      </c>
      <c r="P24" s="65">
        <f>VLOOKUP($A24,'Return Data'!$B$7:$R$2843,14,0)</f>
        <v>10.3285</v>
      </c>
      <c r="Q24" s="66">
        <f t="shared" si="9"/>
        <v>3</v>
      </c>
      <c r="R24" s="65">
        <f>VLOOKUP($A24,'Return Data'!$B$7:$R$2843,16,0)</f>
        <v>9.7113999999999994</v>
      </c>
      <c r="S24" s="67">
        <f t="shared" si="4"/>
        <v>2</v>
      </c>
    </row>
    <row r="25" spans="1:19" x14ac:dyDescent="0.3">
      <c r="A25" s="82" t="s">
        <v>71</v>
      </c>
      <c r="B25" s="64">
        <f>VLOOKUP($A25,'Return Data'!$B$7:$R$2843,3,0)</f>
        <v>44326</v>
      </c>
      <c r="C25" s="65">
        <f>VLOOKUP($A25,'Return Data'!$B$7:$R$2843,4,0)</f>
        <v>24.755800000000001</v>
      </c>
      <c r="D25" s="65">
        <f>VLOOKUP($A25,'Return Data'!$B$7:$R$2843,9,0)</f>
        <v>6.8936999999999999</v>
      </c>
      <c r="E25" s="66">
        <f t="shared" si="0"/>
        <v>19</v>
      </c>
      <c r="F25" s="65">
        <f>VLOOKUP($A25,'Return Data'!$B$7:$R$2843,10,0)</f>
        <v>4.1466000000000003</v>
      </c>
      <c r="G25" s="66">
        <f t="shared" si="1"/>
        <v>23</v>
      </c>
      <c r="H25" s="65">
        <f>VLOOKUP($A25,'Return Data'!$B$7:$R$2843,11,0)</f>
        <v>1.2318</v>
      </c>
      <c r="I25" s="66">
        <f t="shared" si="2"/>
        <v>25</v>
      </c>
      <c r="J25" s="65">
        <f>VLOOKUP($A25,'Return Data'!$B$7:$R$2843,12,0)</f>
        <v>3.1623000000000001</v>
      </c>
      <c r="K25" s="66">
        <f t="shared" si="3"/>
        <v>22</v>
      </c>
      <c r="L25" s="65">
        <f>VLOOKUP($A25,'Return Data'!$B$7:$R$2843,13,0)</f>
        <v>4.6665000000000001</v>
      </c>
      <c r="M25" s="66">
        <f t="shared" si="5"/>
        <v>21</v>
      </c>
      <c r="N25" s="65">
        <f>VLOOKUP($A25,'Return Data'!$B$7:$R$2843,17,0)</f>
        <v>9.2333999999999996</v>
      </c>
      <c r="O25" s="66">
        <f t="shared" si="8"/>
        <v>12</v>
      </c>
      <c r="P25" s="65">
        <f>VLOOKUP($A25,'Return Data'!$B$7:$R$2843,14,0)</f>
        <v>8.9612999999999996</v>
      </c>
      <c r="Q25" s="66">
        <f t="shared" si="9"/>
        <v>9</v>
      </c>
      <c r="R25" s="65">
        <f>VLOOKUP($A25,'Return Data'!$B$7:$R$2843,16,0)</f>
        <v>8.9764999999999997</v>
      </c>
      <c r="S25" s="67">
        <f t="shared" si="4"/>
        <v>7</v>
      </c>
    </row>
    <row r="26" spans="1:19" x14ac:dyDescent="0.3">
      <c r="A26" s="82" t="s">
        <v>72</v>
      </c>
      <c r="B26" s="64">
        <f>VLOOKUP($A26,'Return Data'!$B$7:$R$2843,3,0)</f>
        <v>44326</v>
      </c>
      <c r="C26" s="65">
        <f>VLOOKUP($A26,'Return Data'!$B$7:$R$2843,4,0)</f>
        <v>13.9681</v>
      </c>
      <c r="D26" s="65">
        <f>VLOOKUP($A26,'Return Data'!$B$7:$R$2843,9,0)</f>
        <v>8.7125000000000004</v>
      </c>
      <c r="E26" s="66">
        <f t="shared" si="0"/>
        <v>12</v>
      </c>
      <c r="F26" s="65">
        <f>VLOOKUP($A26,'Return Data'!$B$7:$R$2843,10,0)</f>
        <v>6.7931999999999997</v>
      </c>
      <c r="G26" s="66">
        <f t="shared" si="1"/>
        <v>15</v>
      </c>
      <c r="H26" s="65">
        <f>VLOOKUP($A26,'Return Data'!$B$7:$R$2843,11,0)</f>
        <v>3.4925999999999999</v>
      </c>
      <c r="I26" s="66">
        <f t="shared" si="2"/>
        <v>12</v>
      </c>
      <c r="J26" s="65">
        <f>VLOOKUP($A26,'Return Data'!$B$7:$R$2843,12,0)</f>
        <v>3.7288999999999999</v>
      </c>
      <c r="K26" s="66">
        <f t="shared" si="3"/>
        <v>20</v>
      </c>
      <c r="L26" s="65">
        <f>VLOOKUP($A26,'Return Data'!$B$7:$R$2843,13,0)</f>
        <v>4.0256999999999996</v>
      </c>
      <c r="M26" s="66">
        <f t="shared" si="5"/>
        <v>25</v>
      </c>
      <c r="N26" s="65">
        <f>VLOOKUP($A26,'Return Data'!$B$7:$R$2843,17,0)</f>
        <v>10.7348</v>
      </c>
      <c r="O26" s="66">
        <f t="shared" si="8"/>
        <v>6</v>
      </c>
      <c r="P26" s="65">
        <f>VLOOKUP($A26,'Return Data'!$B$7:$R$2843,14,0)</f>
        <v>9.9839000000000002</v>
      </c>
      <c r="Q26" s="66">
        <f t="shared" si="9"/>
        <v>7</v>
      </c>
      <c r="R26" s="65">
        <f>VLOOKUP($A26,'Return Data'!$B$7:$R$2843,16,0)</f>
        <v>8.4250000000000007</v>
      </c>
      <c r="S26" s="67">
        <f t="shared" si="4"/>
        <v>15</v>
      </c>
    </row>
    <row r="27" spans="1:19" x14ac:dyDescent="0.3">
      <c r="A27" s="82" t="s">
        <v>73</v>
      </c>
      <c r="B27" s="64">
        <f>VLOOKUP($A27,'Return Data'!$B$7:$R$2843,3,0)</f>
        <v>44326</v>
      </c>
      <c r="C27" s="65">
        <f>VLOOKUP($A27,'Return Data'!$B$7:$R$2843,4,0)</f>
        <v>30.702100000000002</v>
      </c>
      <c r="D27" s="65">
        <f>VLOOKUP($A27,'Return Data'!$B$7:$R$2843,9,0)</f>
        <v>0.68300000000000005</v>
      </c>
      <c r="E27" s="66">
        <f t="shared" si="0"/>
        <v>26</v>
      </c>
      <c r="F27" s="65">
        <f>VLOOKUP($A27,'Return Data'!$B$7:$R$2843,10,0)</f>
        <v>8.9400999999999993</v>
      </c>
      <c r="G27" s="66">
        <f t="shared" si="1"/>
        <v>6</v>
      </c>
      <c r="H27" s="65">
        <f>VLOOKUP($A27,'Return Data'!$B$7:$R$2843,11,0)</f>
        <v>2.5386000000000002</v>
      </c>
      <c r="I27" s="66">
        <f t="shared" si="2"/>
        <v>19</v>
      </c>
      <c r="J27" s="65">
        <f>VLOOKUP($A27,'Return Data'!$B$7:$R$2843,12,0)</f>
        <v>3.234</v>
      </c>
      <c r="K27" s="66">
        <f t="shared" si="3"/>
        <v>21</v>
      </c>
      <c r="L27" s="65">
        <f>VLOOKUP($A27,'Return Data'!$B$7:$R$2843,13,0)</f>
        <v>4.8460999999999999</v>
      </c>
      <c r="M27" s="66">
        <f t="shared" si="5"/>
        <v>19</v>
      </c>
      <c r="N27" s="65">
        <f>VLOOKUP($A27,'Return Data'!$B$7:$R$2843,17,0)</f>
        <v>9.5076999999999998</v>
      </c>
      <c r="O27" s="66">
        <f t="shared" si="8"/>
        <v>11</v>
      </c>
      <c r="P27" s="65">
        <f>VLOOKUP($A27,'Return Data'!$B$7:$R$2843,14,0)</f>
        <v>8.8267000000000007</v>
      </c>
      <c r="Q27" s="66">
        <f t="shared" si="9"/>
        <v>12</v>
      </c>
      <c r="R27" s="65">
        <f>VLOOKUP($A27,'Return Data'!$B$7:$R$2843,16,0)</f>
        <v>8.6118000000000006</v>
      </c>
      <c r="S27" s="67">
        <f t="shared" si="4"/>
        <v>13</v>
      </c>
    </row>
    <row r="28" spans="1:19" x14ac:dyDescent="0.3">
      <c r="A28" s="82" t="s">
        <v>74</v>
      </c>
      <c r="B28" s="64">
        <f>VLOOKUP($A28,'Return Data'!$B$7:$R$2843,3,0)</f>
        <v>44326</v>
      </c>
      <c r="C28" s="65">
        <f>VLOOKUP($A28,'Return Data'!$B$7:$R$2843,4,0)</f>
        <v>2266.0628000000002</v>
      </c>
      <c r="D28" s="65">
        <f>VLOOKUP($A28,'Return Data'!$B$7:$R$2843,9,0)</f>
        <v>9.3926999999999996</v>
      </c>
      <c r="E28" s="66">
        <f t="shared" si="0"/>
        <v>9</v>
      </c>
      <c r="F28" s="65">
        <f>VLOOKUP($A28,'Return Data'!$B$7:$R$2843,10,0)</f>
        <v>6.9164000000000003</v>
      </c>
      <c r="G28" s="66">
        <f t="shared" si="1"/>
        <v>12</v>
      </c>
      <c r="H28" s="65">
        <f>VLOOKUP($A28,'Return Data'!$B$7:$R$2843,11,0)</f>
        <v>3.6604000000000001</v>
      </c>
      <c r="I28" s="66">
        <f t="shared" si="2"/>
        <v>11</v>
      </c>
      <c r="J28" s="65">
        <f>VLOOKUP($A28,'Return Data'!$B$7:$R$2843,12,0)</f>
        <v>5.0785</v>
      </c>
      <c r="K28" s="66">
        <f t="shared" si="3"/>
        <v>11</v>
      </c>
      <c r="L28" s="65">
        <f>VLOOKUP($A28,'Return Data'!$B$7:$R$2843,13,0)</f>
        <v>5.5441000000000003</v>
      </c>
      <c r="M28" s="66">
        <f t="shared" si="5"/>
        <v>14</v>
      </c>
      <c r="N28" s="65">
        <f>VLOOKUP($A28,'Return Data'!$B$7:$R$2843,17,0)</f>
        <v>9.7035999999999998</v>
      </c>
      <c r="O28" s="66">
        <f t="shared" si="8"/>
        <v>8</v>
      </c>
      <c r="P28" s="65">
        <f>VLOOKUP($A28,'Return Data'!$B$7:$R$2843,14,0)</f>
        <v>9.5259</v>
      </c>
      <c r="Q28" s="66">
        <f t="shared" si="9"/>
        <v>8</v>
      </c>
      <c r="R28" s="65">
        <f>VLOOKUP($A28,'Return Data'!$B$7:$R$2843,16,0)</f>
        <v>9.0977999999999994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44326</v>
      </c>
      <c r="C30" s="65">
        <f>VLOOKUP($A30,'Return Data'!$B$7:$R$2843,4,0)</f>
        <v>16.524999999999999</v>
      </c>
      <c r="D30" s="65">
        <f>VLOOKUP($A30,'Return Data'!$B$7:$R$2843,9,0)</f>
        <v>8.3234999999999992</v>
      </c>
      <c r="E30" s="66">
        <f t="shared" si="0"/>
        <v>13</v>
      </c>
      <c r="F30" s="65">
        <f>VLOOKUP($A30,'Return Data'!$B$7:$R$2843,10,0)</f>
        <v>6.2153</v>
      </c>
      <c r="G30" s="66">
        <f t="shared" si="1"/>
        <v>19</v>
      </c>
      <c r="H30" s="65">
        <f>VLOOKUP($A30,'Return Data'!$B$7:$R$2843,11,0)</f>
        <v>4.1307</v>
      </c>
      <c r="I30" s="66">
        <f t="shared" si="2"/>
        <v>9</v>
      </c>
      <c r="J30" s="65">
        <f>VLOOKUP($A30,'Return Data'!$B$7:$R$2843,12,0)</f>
        <v>5.2458999999999998</v>
      </c>
      <c r="K30" s="66">
        <f t="shared" si="3"/>
        <v>10</v>
      </c>
      <c r="L30" s="65">
        <f>VLOOKUP($A30,'Return Data'!$B$7:$R$2843,13,0)</f>
        <v>4.9217000000000004</v>
      </c>
      <c r="M30" s="66">
        <f t="shared" si="5"/>
        <v>17</v>
      </c>
      <c r="N30" s="65">
        <f>VLOOKUP($A30,'Return Data'!$B$7:$R$2843,17,0)</f>
        <v>9.5258000000000003</v>
      </c>
      <c r="O30" s="66">
        <f t="shared" si="8"/>
        <v>10</v>
      </c>
      <c r="P30" s="65">
        <f>VLOOKUP($A30,'Return Data'!$B$7:$R$2843,14,0)</f>
        <v>8.8335000000000008</v>
      </c>
      <c r="Q30" s="66">
        <f t="shared" si="9"/>
        <v>11</v>
      </c>
      <c r="R30" s="65">
        <f>VLOOKUP($A30,'Return Data'!$B$7:$R$2843,16,0)</f>
        <v>8.7611000000000008</v>
      </c>
      <c r="S30" s="67">
        <f t="shared" si="4"/>
        <v>10</v>
      </c>
    </row>
    <row r="31" spans="1:19" x14ac:dyDescent="0.3">
      <c r="A31" s="82" t="s">
        <v>78</v>
      </c>
      <c r="B31" s="64">
        <f>VLOOKUP($A31,'Return Data'!$B$7:$R$2843,3,0)</f>
        <v>44326</v>
      </c>
      <c r="C31" s="65">
        <f>VLOOKUP($A31,'Return Data'!$B$7:$R$2843,4,0)</f>
        <v>29.406500000000001</v>
      </c>
      <c r="D31" s="65">
        <f>VLOOKUP($A31,'Return Data'!$B$7:$R$2843,9,0)</f>
        <v>2.5358999999999998</v>
      </c>
      <c r="E31" s="66">
        <f t="shared" si="0"/>
        <v>25</v>
      </c>
      <c r="F31" s="65">
        <f>VLOOKUP($A31,'Return Data'!$B$7:$R$2843,10,0)</f>
        <v>5.3617999999999997</v>
      </c>
      <c r="G31" s="66">
        <f t="shared" si="1"/>
        <v>21</v>
      </c>
      <c r="H31" s="65">
        <f>VLOOKUP($A31,'Return Data'!$B$7:$R$2843,11,0)</f>
        <v>2.4586000000000001</v>
      </c>
      <c r="I31" s="66">
        <f t="shared" si="2"/>
        <v>21</v>
      </c>
      <c r="J31" s="65">
        <f>VLOOKUP($A31,'Return Data'!$B$7:$R$2843,12,0)</f>
        <v>3.8866999999999998</v>
      </c>
      <c r="K31" s="66">
        <f t="shared" si="3"/>
        <v>17</v>
      </c>
      <c r="L31" s="65">
        <f>VLOOKUP($A31,'Return Data'!$B$7:$R$2843,13,0)</f>
        <v>4.4865000000000004</v>
      </c>
      <c r="M31" s="66">
        <f t="shared" si="5"/>
        <v>22</v>
      </c>
      <c r="N31" s="65">
        <f>VLOOKUP($A31,'Return Data'!$B$7:$R$2843,17,0)</f>
        <v>10.843400000000001</v>
      </c>
      <c r="O31" s="66">
        <f t="shared" si="8"/>
        <v>5</v>
      </c>
      <c r="P31" s="65">
        <f>VLOOKUP($A31,'Return Data'!$B$7:$R$2843,14,0)</f>
        <v>10.1015</v>
      </c>
      <c r="Q31" s="66">
        <f t="shared" si="9"/>
        <v>5</v>
      </c>
      <c r="R31" s="65">
        <f>VLOOKUP($A31,'Return Data'!$B$7:$R$2843,16,0)</f>
        <v>8.9482999999999997</v>
      </c>
      <c r="S31" s="67">
        <f t="shared" si="4"/>
        <v>9</v>
      </c>
    </row>
    <row r="32" spans="1:19" x14ac:dyDescent="0.3">
      <c r="A32" s="82" t="s">
        <v>79</v>
      </c>
      <c r="B32" s="64">
        <f>VLOOKUP($A32,'Return Data'!$B$7:$R$2843,3,0)</f>
        <v>44326</v>
      </c>
      <c r="C32" s="65">
        <f>VLOOKUP($A32,'Return Data'!$B$7:$R$2843,4,0)</f>
        <v>35.3459</v>
      </c>
      <c r="D32" s="65">
        <f>VLOOKUP($A32,'Return Data'!$B$7:$R$2843,9,0)</f>
        <v>9.7842000000000002</v>
      </c>
      <c r="E32" s="66">
        <f t="shared" si="0"/>
        <v>8</v>
      </c>
      <c r="F32" s="65">
        <f>VLOOKUP($A32,'Return Data'!$B$7:$R$2843,10,0)</f>
        <v>8.3139000000000003</v>
      </c>
      <c r="G32" s="66">
        <f t="shared" si="1"/>
        <v>7</v>
      </c>
      <c r="H32" s="65">
        <f>VLOOKUP($A32,'Return Data'!$B$7:$R$2843,11,0)</f>
        <v>4.8361000000000001</v>
      </c>
      <c r="I32" s="66">
        <f t="shared" si="2"/>
        <v>8</v>
      </c>
      <c r="J32" s="65">
        <f>VLOOKUP($A32,'Return Data'!$B$7:$R$2843,12,0)</f>
        <v>5.5411000000000001</v>
      </c>
      <c r="K32" s="66">
        <f t="shared" si="3"/>
        <v>7</v>
      </c>
      <c r="L32" s="65">
        <f>VLOOKUP($A32,'Return Data'!$B$7:$R$2843,13,0)</f>
        <v>7.1851000000000003</v>
      </c>
      <c r="M32" s="66">
        <f t="shared" si="5"/>
        <v>8</v>
      </c>
      <c r="N32" s="65">
        <f>VLOOKUP($A32,'Return Data'!$B$7:$R$2843,17,0)</f>
        <v>8.6700999999999997</v>
      </c>
      <c r="O32" s="66">
        <f t="shared" si="8"/>
        <v>15</v>
      </c>
      <c r="P32" s="65">
        <f>VLOOKUP($A32,'Return Data'!$B$7:$R$2843,14,0)</f>
        <v>8.4152000000000005</v>
      </c>
      <c r="Q32" s="66">
        <f t="shared" si="9"/>
        <v>14</v>
      </c>
      <c r="R32" s="65">
        <f>VLOOKUP($A32,'Return Data'!$B$7:$R$2843,16,0)</f>
        <v>9.2441999999999993</v>
      </c>
      <c r="S32" s="67">
        <f t="shared" si="4"/>
        <v>5</v>
      </c>
    </row>
    <row r="33" spans="1:19" x14ac:dyDescent="0.3">
      <c r="A33" s="82" t="s">
        <v>80</v>
      </c>
      <c r="B33" s="64">
        <f>VLOOKUP($A33,'Return Data'!$B$7:$R$2843,3,0)</f>
        <v>44326</v>
      </c>
      <c r="C33" s="65">
        <f>VLOOKUP($A33,'Return Data'!$B$7:$R$2843,4,0)</f>
        <v>19.802800000000001</v>
      </c>
      <c r="D33" s="65">
        <f>VLOOKUP($A33,'Return Data'!$B$7:$R$2843,9,0)</f>
        <v>8.1180000000000003</v>
      </c>
      <c r="E33" s="66">
        <f t="shared" si="0"/>
        <v>15</v>
      </c>
      <c r="F33" s="65">
        <f>VLOOKUP($A33,'Return Data'!$B$7:$R$2843,10,0)</f>
        <v>6.4153000000000002</v>
      </c>
      <c r="G33" s="66">
        <f t="shared" si="1"/>
        <v>18</v>
      </c>
      <c r="H33" s="65">
        <f>VLOOKUP($A33,'Return Data'!$B$7:$R$2843,11,0)</f>
        <v>1.6094999999999999</v>
      </c>
      <c r="I33" s="66">
        <f t="shared" si="2"/>
        <v>24</v>
      </c>
      <c r="J33" s="65">
        <f>VLOOKUP($A33,'Return Data'!$B$7:$R$2843,12,0)</f>
        <v>3.0735000000000001</v>
      </c>
      <c r="K33" s="66">
        <f t="shared" si="3"/>
        <v>23</v>
      </c>
      <c r="L33" s="65">
        <f>VLOOKUP($A33,'Return Data'!$B$7:$R$2843,13,0)</f>
        <v>4.9114000000000004</v>
      </c>
      <c r="M33" s="66">
        <f t="shared" si="5"/>
        <v>18</v>
      </c>
      <c r="N33" s="65">
        <f>VLOOKUP($A33,'Return Data'!$B$7:$R$2843,17,0)</f>
        <v>9.5833999999999993</v>
      </c>
      <c r="O33" s="66">
        <f t="shared" si="8"/>
        <v>9</v>
      </c>
      <c r="P33" s="65">
        <f>VLOOKUP($A33,'Return Data'!$B$7:$R$2843,14,0)</f>
        <v>8.5915999999999997</v>
      </c>
      <c r="Q33" s="66">
        <f t="shared" si="9"/>
        <v>13</v>
      </c>
      <c r="R33" s="65">
        <f>VLOOKUP($A33,'Return Data'!$B$7:$R$2843,16,0)</f>
        <v>7.4882</v>
      </c>
      <c r="S33" s="67">
        <f t="shared" si="4"/>
        <v>23</v>
      </c>
    </row>
    <row r="34" spans="1:19" x14ac:dyDescent="0.3">
      <c r="A34" s="82" t="s">
        <v>363</v>
      </c>
      <c r="B34" s="64">
        <f>VLOOKUP($A34,'Return Data'!$B$7:$R$2843,3,0)</f>
        <v>44326</v>
      </c>
      <c r="C34" s="65">
        <f>VLOOKUP($A34,'Return Data'!$B$7:$R$2843,4,0)</f>
        <v>0.317</v>
      </c>
      <c r="D34" s="65">
        <f>VLOOKUP($A34,'Return Data'!$B$7:$R$2843,9,0)</f>
        <v>11.2492</v>
      </c>
      <c r="E34" s="66">
        <f t="shared" si="0"/>
        <v>5</v>
      </c>
      <c r="F34" s="65">
        <f>VLOOKUP($A34,'Return Data'!$B$7:$R$2843,10,0)</f>
        <v>11.436299999999999</v>
      </c>
      <c r="G34" s="66">
        <f t="shared" si="1"/>
        <v>2</v>
      </c>
      <c r="H34" s="65">
        <f>VLOOKUP($A34,'Return Data'!$B$7:$R$2843,11,0)</f>
        <v>-41.000500000000002</v>
      </c>
      <c r="I34" s="66">
        <f t="shared" si="2"/>
        <v>27</v>
      </c>
      <c r="J34" s="65"/>
      <c r="K34" s="66"/>
      <c r="L34" s="65"/>
      <c r="M34" s="66"/>
      <c r="N34" s="65"/>
      <c r="O34" s="66"/>
      <c r="P34" s="65"/>
      <c r="Q34" s="66"/>
      <c r="R34" s="65">
        <f>VLOOKUP($A34,'Return Data'!$B$7:$R$2843,16,0)</f>
        <v>-12.5276</v>
      </c>
      <c r="S34" s="67">
        <f t="shared" si="4"/>
        <v>26</v>
      </c>
    </row>
    <row r="35" spans="1:19" x14ac:dyDescent="0.3">
      <c r="A35" s="82" t="s">
        <v>81</v>
      </c>
      <c r="B35" s="64">
        <f>VLOOKUP($A35,'Return Data'!$B$7:$R$2843,3,0)</f>
        <v>44326</v>
      </c>
      <c r="C35" s="65">
        <f>VLOOKUP($A35,'Return Data'!$B$7:$R$2843,4,0)</f>
        <v>22.2866</v>
      </c>
      <c r="D35" s="65">
        <f>VLOOKUP($A35,'Return Data'!$B$7:$R$2843,9,0)</f>
        <v>4.8912000000000004</v>
      </c>
      <c r="E35" s="66">
        <f t="shared" si="0"/>
        <v>22</v>
      </c>
      <c r="F35" s="65">
        <f>VLOOKUP($A35,'Return Data'!$B$7:$R$2843,10,0)</f>
        <v>3.1804000000000001</v>
      </c>
      <c r="G35" s="66">
        <f t="shared" si="1"/>
        <v>25</v>
      </c>
      <c r="H35" s="65">
        <f>VLOOKUP($A35,'Return Data'!$B$7:$R$2843,11,0)</f>
        <v>1.9477</v>
      </c>
      <c r="I35" s="66">
        <f t="shared" si="2"/>
        <v>23</v>
      </c>
      <c r="J35" s="65">
        <f>VLOOKUP($A35,'Return Data'!$B$7:$R$2843,12,0)</f>
        <v>2.4129999999999998</v>
      </c>
      <c r="K35" s="66">
        <f>RANK(J35,J$8:J$35,0)</f>
        <v>25</v>
      </c>
      <c r="L35" s="65">
        <f>VLOOKUP($A35,'Return Data'!$B$7:$R$2843,13,0)</f>
        <v>4.7847999999999997</v>
      </c>
      <c r="M35" s="66">
        <f>RANK(L35,L$8:L$35,0)</f>
        <v>20</v>
      </c>
      <c r="N35" s="65">
        <f>VLOOKUP($A35,'Return Data'!$B$7:$R$2843,17,0)</f>
        <v>3.2841</v>
      </c>
      <c r="O35" s="66">
        <f>RANK(N35,N$8:N$35,0)</f>
        <v>24</v>
      </c>
      <c r="P35" s="65">
        <f>VLOOKUP($A35,'Return Data'!$B$7:$R$2843,14,0)</f>
        <v>2.5379999999999998</v>
      </c>
      <c r="Q35" s="66">
        <f>RANK(P35,P$8:P$35,0)</f>
        <v>24</v>
      </c>
      <c r="R35" s="65">
        <f>VLOOKUP($A35,'Return Data'!$B$7:$R$2843,16,0)</f>
        <v>7.1336000000000004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7.7980888888888877</v>
      </c>
      <c r="E37" s="88"/>
      <c r="F37" s="89">
        <f>AVERAGE(F8:F35)</f>
        <v>7.0751518518518521</v>
      </c>
      <c r="G37" s="88"/>
      <c r="H37" s="89">
        <f>AVERAGE(H8:H35)</f>
        <v>2.4323925925925938</v>
      </c>
      <c r="I37" s="88"/>
      <c r="J37" s="89">
        <f>AVERAGE(J8:J35)</f>
        <v>4.8445846153846155</v>
      </c>
      <c r="K37" s="88"/>
      <c r="L37" s="89">
        <f>AVERAGE(L8:L35)</f>
        <v>6.3570999999999991</v>
      </c>
      <c r="M37" s="88"/>
      <c r="N37" s="89">
        <f>AVERAGE(N8:N35)</f>
        <v>8.6436583333333328</v>
      </c>
      <c r="O37" s="88"/>
      <c r="P37" s="89">
        <f>AVERAGE(P8:P35)</f>
        <v>8.2941666666666674</v>
      </c>
      <c r="Q37" s="88"/>
      <c r="R37" s="89">
        <f>AVERAGE(R8:R35)</f>
        <v>6.795233333333333</v>
      </c>
      <c r="S37" s="90"/>
    </row>
    <row r="38" spans="1:19" x14ac:dyDescent="0.3">
      <c r="A38" s="87" t="s">
        <v>28</v>
      </c>
      <c r="B38" s="88"/>
      <c r="C38" s="88"/>
      <c r="D38" s="89">
        <f>MIN(D8:D35)</f>
        <v>0</v>
      </c>
      <c r="E38" s="88"/>
      <c r="F38" s="89">
        <f>MIN(F8:F35)</f>
        <v>0</v>
      </c>
      <c r="G38" s="88"/>
      <c r="H38" s="89">
        <f>MIN(H8:H35)</f>
        <v>-41.000500000000002</v>
      </c>
      <c r="I38" s="88"/>
      <c r="J38" s="89">
        <f>MIN(J8:J35)</f>
        <v>0</v>
      </c>
      <c r="K38" s="88"/>
      <c r="L38" s="89">
        <f>MIN(L8:L35)</f>
        <v>4.0256999999999996</v>
      </c>
      <c r="M38" s="88"/>
      <c r="N38" s="89">
        <f>MIN(N8:N35)</f>
        <v>3.2841</v>
      </c>
      <c r="O38" s="88"/>
      <c r="P38" s="89">
        <f>MIN(P8:P35)</f>
        <v>2.5379999999999998</v>
      </c>
      <c r="Q38" s="88"/>
      <c r="R38" s="89">
        <f>MIN(R8:R35)</f>
        <v>-17.1172</v>
      </c>
      <c r="S38" s="90"/>
    </row>
    <row r="39" spans="1:19" ht="15" thickBot="1" x14ac:dyDescent="0.35">
      <c r="A39" s="91" t="s">
        <v>29</v>
      </c>
      <c r="B39" s="92"/>
      <c r="C39" s="92"/>
      <c r="D39" s="93">
        <f>MAX(D8:D35)</f>
        <v>14.7178</v>
      </c>
      <c r="E39" s="92"/>
      <c r="F39" s="93">
        <f>MAX(F8:F35)</f>
        <v>19.2559</v>
      </c>
      <c r="G39" s="92"/>
      <c r="H39" s="93">
        <f>MAX(H8:H35)</f>
        <v>17.384899999999998</v>
      </c>
      <c r="I39" s="92"/>
      <c r="J39" s="93">
        <f>MAX(J8:J35)</f>
        <v>13.1556</v>
      </c>
      <c r="K39" s="92"/>
      <c r="L39" s="93">
        <f>MAX(L8:L35)</f>
        <v>11.0343</v>
      </c>
      <c r="M39" s="92"/>
      <c r="N39" s="93">
        <f>MAX(N8:N35)</f>
        <v>11.510999999999999</v>
      </c>
      <c r="O39" s="92"/>
      <c r="P39" s="93">
        <f>MAX(P8:P35)</f>
        <v>10.8421</v>
      </c>
      <c r="Q39" s="92"/>
      <c r="R39" s="93">
        <f>MAX(R8:R35)</f>
        <v>10.837899999999999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44326</v>
      </c>
      <c r="C8" s="65">
        <f>VLOOKUP($A8,'Return Data'!$B$7:$R$2843,4,0)</f>
        <v>24.084700000000002</v>
      </c>
      <c r="D8" s="65">
        <f>VLOOKUP($A8,'Return Data'!$B$7:$R$2843,9,0)</f>
        <v>6.7407000000000004</v>
      </c>
      <c r="E8" s="66">
        <f t="shared" ref="E8:E39" si="0">RANK(D8,D$8:D$39,0)</f>
        <v>19</v>
      </c>
      <c r="F8" s="65">
        <f>VLOOKUP($A8,'Return Data'!$B$7:$R$2843,10,0)</f>
        <v>8.7174999999999994</v>
      </c>
      <c r="G8" s="66">
        <f t="shared" ref="G8:G39" si="1">RANK(F8,F$8:F$39,0)</f>
        <v>6</v>
      </c>
      <c r="H8" s="65">
        <f>VLOOKUP($A8,'Return Data'!$B$7:$R$2843,11,0)</f>
        <v>5.7446000000000002</v>
      </c>
      <c r="I8" s="66">
        <f t="shared" ref="I8:I39" si="2">RANK(H8,H$8:H$39,0)</f>
        <v>4</v>
      </c>
      <c r="J8" s="65">
        <f>VLOOKUP($A8,'Return Data'!$B$7:$R$2843,12,0)</f>
        <v>6.2026000000000003</v>
      </c>
      <c r="K8" s="66">
        <f t="shared" ref="K8:K37" si="3">RANK(J8,J$8:J$39,0)</f>
        <v>5</v>
      </c>
      <c r="L8" s="65">
        <f>VLOOKUP($A8,'Return Data'!$B$7:$R$2843,13,0)</f>
        <v>9.9598999999999993</v>
      </c>
      <c r="M8" s="66">
        <f>RANK(L8,L$8:L$39,0)</f>
        <v>3</v>
      </c>
      <c r="N8" s="65">
        <f>VLOOKUP($A8,'Return Data'!$B$7:$R$2843,17,0)</f>
        <v>5.0309999999999997</v>
      </c>
      <c r="O8" s="66">
        <f>RANK(N8,N$8:N$39,0)</f>
        <v>24</v>
      </c>
      <c r="P8" s="65">
        <f>VLOOKUP($A8,'Return Data'!$B$7:$R$2843,14,0)</f>
        <v>5.3537999999999997</v>
      </c>
      <c r="Q8" s="66">
        <f>RANK(P8,P$8:P$39,0)</f>
        <v>25</v>
      </c>
      <c r="R8" s="65">
        <f>VLOOKUP($A8,'Return Data'!$B$7:$R$2843,16,0)</f>
        <v>7.5373999999999999</v>
      </c>
      <c r="S8" s="67">
        <f t="shared" ref="S8:S39" si="4">RANK(R8,R$8:R$39,0)</f>
        <v>15</v>
      </c>
    </row>
    <row r="9" spans="1:19" x14ac:dyDescent="0.3">
      <c r="A9" s="82" t="s">
        <v>83</v>
      </c>
      <c r="B9" s="64">
        <f>VLOOKUP($A9,'Return Data'!$B$7:$R$2843,3,0)</f>
        <v>44326</v>
      </c>
      <c r="C9" s="65">
        <f>VLOOKUP($A9,'Return Data'!$B$7:$R$2843,4,0)</f>
        <v>34.822400000000002</v>
      </c>
      <c r="D9" s="65">
        <f>VLOOKUP($A9,'Return Data'!$B$7:$R$2843,9,0)</f>
        <v>6.7468000000000004</v>
      </c>
      <c r="E9" s="66">
        <f t="shared" si="0"/>
        <v>18</v>
      </c>
      <c r="F9" s="65">
        <f>VLOOKUP($A9,'Return Data'!$B$7:$R$2843,10,0)</f>
        <v>8.7286999999999999</v>
      </c>
      <c r="G9" s="66">
        <f t="shared" si="1"/>
        <v>5</v>
      </c>
      <c r="H9" s="65">
        <f>VLOOKUP($A9,'Return Data'!$B$7:$R$2843,11,0)</f>
        <v>5.758</v>
      </c>
      <c r="I9" s="66">
        <f t="shared" si="2"/>
        <v>3</v>
      </c>
      <c r="J9" s="65">
        <f>VLOOKUP($A9,'Return Data'!$B$7:$R$2843,12,0)</f>
        <v>6.2141000000000002</v>
      </c>
      <c r="K9" s="66">
        <f t="shared" si="3"/>
        <v>4</v>
      </c>
      <c r="L9" s="65">
        <f>VLOOKUP($A9,'Return Data'!$B$7:$R$2843,13,0)</f>
        <v>9.9704999999999995</v>
      </c>
      <c r="M9" s="66">
        <f>RANK(L9,L$8:L$39,0)</f>
        <v>2</v>
      </c>
      <c r="N9" s="65">
        <f>VLOOKUP($A9,'Return Data'!$B$7:$R$2843,17,0)</f>
        <v>5.0381999999999998</v>
      </c>
      <c r="O9" s="66">
        <f>RANK(N9,N$8:N$39,0)</f>
        <v>23</v>
      </c>
      <c r="P9" s="65">
        <f>VLOOKUP($A9,'Return Data'!$B$7:$R$2843,14,0)</f>
        <v>5.3590999999999998</v>
      </c>
      <c r="Q9" s="66">
        <f>RANK(P9,P$8:P$39,0)</f>
        <v>24</v>
      </c>
      <c r="R9" s="65">
        <f>VLOOKUP($A9,'Return Data'!$B$7:$R$2843,16,0)</f>
        <v>7.7923999999999998</v>
      </c>
      <c r="S9" s="67">
        <f t="shared" si="4"/>
        <v>13</v>
      </c>
    </row>
    <row r="10" spans="1:19" x14ac:dyDescent="0.3">
      <c r="A10" s="82" t="s">
        <v>84</v>
      </c>
      <c r="B10" s="64">
        <f>VLOOKUP($A10,'Return Data'!$B$7:$R$2843,3,0)</f>
        <v>44326</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-17.113499999999998</v>
      </c>
      <c r="S10" s="67">
        <f t="shared" si="4"/>
        <v>30</v>
      </c>
    </row>
    <row r="11" spans="1:19" x14ac:dyDescent="0.3">
      <c r="A11" s="82" t="s">
        <v>85</v>
      </c>
      <c r="B11" s="64">
        <f>VLOOKUP($A11,'Return Data'!$B$7:$R$2843,3,0)</f>
        <v>44326</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-17.115100000000002</v>
      </c>
      <c r="S11" s="67">
        <f t="shared" si="4"/>
        <v>31</v>
      </c>
    </row>
    <row r="12" spans="1:19" x14ac:dyDescent="0.3">
      <c r="A12" s="82" t="s">
        <v>86</v>
      </c>
      <c r="B12" s="64">
        <f>VLOOKUP($A12,'Return Data'!$B$7:$R$2843,3,0)</f>
        <v>44326</v>
      </c>
      <c r="C12" s="65">
        <f>VLOOKUP($A12,'Return Data'!$B$7:$R$2843,4,0)</f>
        <v>23.2226</v>
      </c>
      <c r="D12" s="65">
        <f>VLOOKUP($A12,'Return Data'!$B$7:$R$2843,9,0)</f>
        <v>3.5750999999999999</v>
      </c>
      <c r="E12" s="66">
        <f t="shared" si="0"/>
        <v>26</v>
      </c>
      <c r="F12" s="65">
        <f>VLOOKUP($A12,'Return Data'!$B$7:$R$2843,10,0)</f>
        <v>10.3047</v>
      </c>
      <c r="G12" s="66">
        <f t="shared" si="1"/>
        <v>3</v>
      </c>
      <c r="H12" s="65">
        <f>VLOOKUP($A12,'Return Data'!$B$7:$R$2843,11,0)</f>
        <v>2.8702999999999999</v>
      </c>
      <c r="I12" s="66">
        <f t="shared" si="2"/>
        <v>12</v>
      </c>
      <c r="J12" s="65">
        <f>VLOOKUP($A12,'Return Data'!$B$7:$R$2843,12,0)</f>
        <v>4.3907999999999996</v>
      </c>
      <c r="K12" s="66">
        <f t="shared" si="3"/>
        <v>12</v>
      </c>
      <c r="L12" s="65">
        <f>VLOOKUP($A12,'Return Data'!$B$7:$R$2843,13,0)</f>
        <v>7.1295999999999999</v>
      </c>
      <c r="M12" s="66">
        <f t="shared" ref="M12:M37" si="5">RANK(L12,L$8:L$39,0)</f>
        <v>8</v>
      </c>
      <c r="N12" s="65">
        <f>VLOOKUP($A12,'Return Data'!$B$7:$R$2843,17,0)</f>
        <v>10.7315</v>
      </c>
      <c r="O12" s="66">
        <f t="shared" ref="O12:O25" si="6">RANK(N12,N$8:N$39,0)</f>
        <v>1</v>
      </c>
      <c r="P12" s="65">
        <f>VLOOKUP($A12,'Return Data'!$B$7:$R$2843,14,0)</f>
        <v>9.8529999999999998</v>
      </c>
      <c r="Q12" s="66">
        <f t="shared" ref="Q12:Q25" si="7">RANK(P12,P$8:P$39,0)</f>
        <v>2</v>
      </c>
      <c r="R12" s="65">
        <f>VLOOKUP($A12,'Return Data'!$B$7:$R$2843,16,0)</f>
        <v>8.7505000000000006</v>
      </c>
      <c r="S12" s="67">
        <f t="shared" si="4"/>
        <v>2</v>
      </c>
    </row>
    <row r="13" spans="1:19" x14ac:dyDescent="0.3">
      <c r="A13" s="82" t="s">
        <v>87</v>
      </c>
      <c r="B13" s="64">
        <f>VLOOKUP($A13,'Return Data'!$B$7:$R$2843,3,0)</f>
        <v>44326</v>
      </c>
      <c r="C13" s="65">
        <f>VLOOKUP($A13,'Return Data'!$B$7:$R$2843,4,0)</f>
        <v>18.447500000000002</v>
      </c>
      <c r="D13" s="65">
        <f>VLOOKUP($A13,'Return Data'!$B$7:$R$2843,9,0)</f>
        <v>7.8255999999999997</v>
      </c>
      <c r="E13" s="66">
        <f t="shared" si="0"/>
        <v>13</v>
      </c>
      <c r="F13" s="65">
        <f>VLOOKUP($A13,'Return Data'!$B$7:$R$2843,10,0)</f>
        <v>5.0205000000000002</v>
      </c>
      <c r="G13" s="66">
        <f t="shared" si="1"/>
        <v>22</v>
      </c>
      <c r="H13" s="65">
        <f>VLOOKUP($A13,'Return Data'!$B$7:$R$2843,11,0)</f>
        <v>8.0082000000000004</v>
      </c>
      <c r="I13" s="66">
        <f t="shared" si="2"/>
        <v>2</v>
      </c>
      <c r="J13" s="65">
        <f>VLOOKUP($A13,'Return Data'!$B$7:$R$2843,12,0)</f>
        <v>6.8845999999999998</v>
      </c>
      <c r="K13" s="66">
        <f t="shared" si="3"/>
        <v>2</v>
      </c>
      <c r="L13" s="65">
        <f>VLOOKUP($A13,'Return Data'!$B$7:$R$2843,13,0)</f>
        <v>5.5624000000000002</v>
      </c>
      <c r="M13" s="66">
        <f t="shared" si="5"/>
        <v>14</v>
      </c>
      <c r="N13" s="65">
        <f>VLOOKUP($A13,'Return Data'!$B$7:$R$2843,17,0)</f>
        <v>3.3344999999999998</v>
      </c>
      <c r="O13" s="66">
        <f t="shared" si="6"/>
        <v>26</v>
      </c>
      <c r="P13" s="65">
        <f>VLOOKUP($A13,'Return Data'!$B$7:$R$2843,14,0)</f>
        <v>4.1527000000000003</v>
      </c>
      <c r="Q13" s="66">
        <f t="shared" si="7"/>
        <v>26</v>
      </c>
      <c r="R13" s="65">
        <f>VLOOKUP($A13,'Return Data'!$B$7:$R$2843,16,0)</f>
        <v>7.1509999999999998</v>
      </c>
      <c r="S13" s="67">
        <f t="shared" si="4"/>
        <v>19</v>
      </c>
    </row>
    <row r="14" spans="1:19" x14ac:dyDescent="0.3">
      <c r="A14" s="82" t="s">
        <v>88</v>
      </c>
      <c r="B14" s="64">
        <f>VLOOKUP($A14,'Return Data'!$B$7:$R$2843,3,0)</f>
        <v>44326</v>
      </c>
      <c r="C14" s="65">
        <f>VLOOKUP($A14,'Return Data'!$B$7:$R$2843,4,0)</f>
        <v>36.2318</v>
      </c>
      <c r="D14" s="65">
        <f>VLOOKUP($A14,'Return Data'!$B$7:$R$2843,9,0)</f>
        <v>10.184100000000001</v>
      </c>
      <c r="E14" s="66">
        <f t="shared" si="0"/>
        <v>6</v>
      </c>
      <c r="F14" s="65">
        <f>VLOOKUP($A14,'Return Data'!$B$7:$R$2843,10,0)</f>
        <v>5.4642999999999997</v>
      </c>
      <c r="G14" s="66">
        <f t="shared" si="1"/>
        <v>20</v>
      </c>
      <c r="H14" s="65">
        <f>VLOOKUP($A14,'Return Data'!$B$7:$R$2843,11,0)</f>
        <v>1.4559</v>
      </c>
      <c r="I14" s="66">
        <f t="shared" si="2"/>
        <v>24</v>
      </c>
      <c r="J14" s="65">
        <f>VLOOKUP($A14,'Return Data'!$B$7:$R$2843,12,0)</f>
        <v>2.7852999999999999</v>
      </c>
      <c r="K14" s="66">
        <f t="shared" si="3"/>
        <v>24</v>
      </c>
      <c r="L14" s="65">
        <f>VLOOKUP($A14,'Return Data'!$B$7:$R$2843,13,0)</f>
        <v>3.0209999999999999</v>
      </c>
      <c r="M14" s="66">
        <f t="shared" si="5"/>
        <v>28</v>
      </c>
      <c r="N14" s="65">
        <f>VLOOKUP($A14,'Return Data'!$B$7:$R$2843,17,0)</f>
        <v>7.3383000000000003</v>
      </c>
      <c r="O14" s="66">
        <f t="shared" si="6"/>
        <v>19</v>
      </c>
      <c r="P14" s="65">
        <f>VLOOKUP($A14,'Return Data'!$B$7:$R$2843,14,0)</f>
        <v>7.0552999999999999</v>
      </c>
      <c r="Q14" s="66">
        <f t="shared" si="7"/>
        <v>18</v>
      </c>
      <c r="R14" s="65">
        <f>VLOOKUP($A14,'Return Data'!$B$7:$R$2843,16,0)</f>
        <v>8.0444999999999993</v>
      </c>
      <c r="S14" s="67">
        <f t="shared" si="4"/>
        <v>11</v>
      </c>
    </row>
    <row r="15" spans="1:19" x14ac:dyDescent="0.3">
      <c r="A15" s="82" t="s">
        <v>89</v>
      </c>
      <c r="B15" s="64">
        <f>VLOOKUP($A15,'Return Data'!$B$7:$R$2843,3,0)</f>
        <v>44326</v>
      </c>
      <c r="C15" s="65">
        <f>VLOOKUP($A15,'Return Data'!$B$7:$R$2843,4,0)</f>
        <v>23.962800000000001</v>
      </c>
      <c r="D15" s="65">
        <f>VLOOKUP($A15,'Return Data'!$B$7:$R$2843,9,0)</f>
        <v>2.7629999999999999</v>
      </c>
      <c r="E15" s="66">
        <f t="shared" si="0"/>
        <v>27</v>
      </c>
      <c r="F15" s="65">
        <f>VLOOKUP($A15,'Return Data'!$B$7:$R$2843,10,0)</f>
        <v>2.1211000000000002</v>
      </c>
      <c r="G15" s="66">
        <f t="shared" si="1"/>
        <v>29</v>
      </c>
      <c r="H15" s="65">
        <f>VLOOKUP($A15,'Return Data'!$B$7:$R$2843,11,0)</f>
        <v>0.98180000000000001</v>
      </c>
      <c r="I15" s="66">
        <f t="shared" si="2"/>
        <v>27</v>
      </c>
      <c r="J15" s="65">
        <f>VLOOKUP($A15,'Return Data'!$B$7:$R$2843,12,0)</f>
        <v>2.1053999999999999</v>
      </c>
      <c r="K15" s="66">
        <f t="shared" si="3"/>
        <v>27</v>
      </c>
      <c r="L15" s="65">
        <f>VLOOKUP($A15,'Return Data'!$B$7:$R$2843,13,0)</f>
        <v>3.2227000000000001</v>
      </c>
      <c r="M15" s="66">
        <f t="shared" si="5"/>
        <v>26</v>
      </c>
      <c r="N15" s="65">
        <f>VLOOKUP($A15,'Return Data'!$B$7:$R$2843,17,0)</f>
        <v>8.0378000000000007</v>
      </c>
      <c r="O15" s="66">
        <f t="shared" si="6"/>
        <v>14</v>
      </c>
      <c r="P15" s="65">
        <f>VLOOKUP($A15,'Return Data'!$B$7:$R$2843,14,0)</f>
        <v>7.3590999999999998</v>
      </c>
      <c r="Q15" s="66">
        <f t="shared" si="7"/>
        <v>14</v>
      </c>
      <c r="R15" s="65">
        <f>VLOOKUP($A15,'Return Data'!$B$7:$R$2843,16,0)</f>
        <v>7.5831</v>
      </c>
      <c r="S15" s="67">
        <f t="shared" si="4"/>
        <v>14</v>
      </c>
    </row>
    <row r="16" spans="1:19" x14ac:dyDescent="0.3">
      <c r="A16" s="82" t="s">
        <v>90</v>
      </c>
      <c r="B16" s="64">
        <f>VLOOKUP($A16,'Return Data'!$B$7:$R$2843,3,0)</f>
        <v>44326</v>
      </c>
      <c r="C16" s="65">
        <f>VLOOKUP($A16,'Return Data'!$B$7:$R$2843,4,0)</f>
        <v>2635.6615000000002</v>
      </c>
      <c r="D16" s="65">
        <f>VLOOKUP($A16,'Return Data'!$B$7:$R$2843,9,0)</f>
        <v>8.1847999999999992</v>
      </c>
      <c r="E16" s="66">
        <f t="shared" si="0"/>
        <v>11</v>
      </c>
      <c r="F16" s="65">
        <f>VLOOKUP($A16,'Return Data'!$B$7:$R$2843,10,0)</f>
        <v>6.7636000000000003</v>
      </c>
      <c r="G16" s="66">
        <f t="shared" si="1"/>
        <v>10</v>
      </c>
      <c r="H16" s="65">
        <f>VLOOKUP($A16,'Return Data'!$B$7:$R$2843,11,0)</f>
        <v>2.1486000000000001</v>
      </c>
      <c r="I16" s="66">
        <f t="shared" si="2"/>
        <v>19</v>
      </c>
      <c r="J16" s="65">
        <f>VLOOKUP($A16,'Return Data'!$B$7:$R$2843,12,0)</f>
        <v>3.1915</v>
      </c>
      <c r="K16" s="66">
        <f t="shared" si="3"/>
        <v>18</v>
      </c>
      <c r="L16" s="65">
        <f>VLOOKUP($A16,'Return Data'!$B$7:$R$2843,13,0)</f>
        <v>4.3569000000000004</v>
      </c>
      <c r="M16" s="66">
        <f t="shared" si="5"/>
        <v>22</v>
      </c>
      <c r="N16" s="65">
        <f>VLOOKUP($A16,'Return Data'!$B$7:$R$2843,17,0)</f>
        <v>10.1442</v>
      </c>
      <c r="O16" s="66">
        <f t="shared" si="6"/>
        <v>4</v>
      </c>
      <c r="P16" s="65">
        <f>VLOOKUP($A16,'Return Data'!$B$7:$R$2843,14,0)</f>
        <v>9.6105999999999998</v>
      </c>
      <c r="Q16" s="66">
        <f t="shared" si="7"/>
        <v>4</v>
      </c>
      <c r="R16" s="65">
        <f>VLOOKUP($A16,'Return Data'!$B$7:$R$2843,16,0)</f>
        <v>7.1604000000000001</v>
      </c>
      <c r="S16" s="67">
        <f t="shared" si="4"/>
        <v>17</v>
      </c>
    </row>
    <row r="17" spans="1:19" x14ac:dyDescent="0.3">
      <c r="A17" s="82" t="s">
        <v>92</v>
      </c>
      <c r="B17" s="64">
        <f>VLOOKUP($A17,'Return Data'!$B$7:$R$2843,3,0)</f>
        <v>44326</v>
      </c>
      <c r="C17" s="65">
        <f>VLOOKUP($A17,'Return Data'!$B$7:$R$2843,4,0)</f>
        <v>72.037300000000002</v>
      </c>
      <c r="D17" s="65">
        <f>VLOOKUP($A17,'Return Data'!$B$7:$R$2843,9,0)</f>
        <v>14.7186</v>
      </c>
      <c r="E17" s="66">
        <f t="shared" si="0"/>
        <v>1</v>
      </c>
      <c r="F17" s="65">
        <f>VLOOKUP($A17,'Return Data'!$B$7:$R$2843,10,0)</f>
        <v>18.974900000000002</v>
      </c>
      <c r="G17" s="66">
        <f t="shared" si="1"/>
        <v>1</v>
      </c>
      <c r="H17" s="65">
        <f>VLOOKUP($A17,'Return Data'!$B$7:$R$2843,11,0)</f>
        <v>16.800699999999999</v>
      </c>
      <c r="I17" s="66">
        <f t="shared" si="2"/>
        <v>1</v>
      </c>
      <c r="J17" s="65">
        <f>VLOOKUP($A17,'Return Data'!$B$7:$R$2843,12,0)</f>
        <v>12.4688</v>
      </c>
      <c r="K17" s="66">
        <f t="shared" si="3"/>
        <v>1</v>
      </c>
      <c r="L17" s="65">
        <f>VLOOKUP($A17,'Return Data'!$B$7:$R$2843,13,0)</f>
        <v>10.2913</v>
      </c>
      <c r="M17" s="66">
        <f t="shared" si="5"/>
        <v>1</v>
      </c>
      <c r="N17" s="65">
        <f>VLOOKUP($A17,'Return Data'!$B$7:$R$2843,17,0)</f>
        <v>3.8715000000000002</v>
      </c>
      <c r="O17" s="66">
        <f t="shared" si="6"/>
        <v>25</v>
      </c>
      <c r="P17" s="65">
        <f>VLOOKUP($A17,'Return Data'!$B$7:$R$2843,14,0)</f>
        <v>5.5034000000000001</v>
      </c>
      <c r="Q17" s="66">
        <f t="shared" si="7"/>
        <v>20</v>
      </c>
      <c r="R17" s="65">
        <f>VLOOKUP($A17,'Return Data'!$B$7:$R$2843,16,0)</f>
        <v>8.5025999999999993</v>
      </c>
      <c r="S17" s="67">
        <f t="shared" si="4"/>
        <v>5</v>
      </c>
    </row>
    <row r="18" spans="1:19" x14ac:dyDescent="0.3">
      <c r="A18" s="82" t="s">
        <v>93</v>
      </c>
      <c r="B18" s="64">
        <f>VLOOKUP($A18,'Return Data'!$B$7:$R$2843,3,0)</f>
        <v>44326</v>
      </c>
      <c r="C18" s="65">
        <f>VLOOKUP($A18,'Return Data'!$B$7:$R$2843,4,0)</f>
        <v>68.243499999999997</v>
      </c>
      <c r="D18" s="65">
        <f>VLOOKUP($A18,'Return Data'!$B$7:$R$2843,9,0)</f>
        <v>6.0384000000000002</v>
      </c>
      <c r="E18" s="66">
        <f t="shared" si="0"/>
        <v>21</v>
      </c>
      <c r="F18" s="65">
        <f>VLOOKUP($A18,'Return Data'!$B$7:$R$2843,10,0)</f>
        <v>3.5105</v>
      </c>
      <c r="G18" s="66">
        <f t="shared" si="1"/>
        <v>24</v>
      </c>
      <c r="H18" s="65">
        <f>VLOOKUP($A18,'Return Data'!$B$7:$R$2843,11,0)</f>
        <v>2.3923000000000001</v>
      </c>
      <c r="I18" s="66">
        <f t="shared" si="2"/>
        <v>15</v>
      </c>
      <c r="J18" s="65">
        <f>VLOOKUP($A18,'Return Data'!$B$7:$R$2843,12,0)</f>
        <v>3.6789000000000001</v>
      </c>
      <c r="K18" s="66">
        <f t="shared" si="3"/>
        <v>15</v>
      </c>
      <c r="L18" s="65">
        <f>VLOOKUP($A18,'Return Data'!$B$7:$R$2843,13,0)</f>
        <v>6.0622999999999996</v>
      </c>
      <c r="M18" s="66">
        <f t="shared" si="5"/>
        <v>10</v>
      </c>
      <c r="N18" s="65">
        <f>VLOOKUP($A18,'Return Data'!$B$7:$R$2843,17,0)</f>
        <v>7.4208999999999996</v>
      </c>
      <c r="O18" s="66">
        <f t="shared" si="6"/>
        <v>16</v>
      </c>
      <c r="P18" s="65">
        <f>VLOOKUP($A18,'Return Data'!$B$7:$R$2843,14,0)</f>
        <v>5.3925999999999998</v>
      </c>
      <c r="Q18" s="66">
        <f t="shared" si="7"/>
        <v>21</v>
      </c>
      <c r="R18" s="65">
        <f>VLOOKUP($A18,'Return Data'!$B$7:$R$2843,16,0)</f>
        <v>8.3132000000000001</v>
      </c>
      <c r="S18" s="67">
        <f t="shared" si="4"/>
        <v>7</v>
      </c>
    </row>
    <row r="19" spans="1:19" x14ac:dyDescent="0.3">
      <c r="A19" s="82" t="s">
        <v>94</v>
      </c>
      <c r="B19" s="64">
        <f>VLOOKUP($A19,'Return Data'!$B$7:$R$2843,3,0)</f>
        <v>44326</v>
      </c>
      <c r="C19" s="65">
        <f>VLOOKUP($A19,'Return Data'!$B$7:$R$2843,4,0)</f>
        <v>68.243499999999997</v>
      </c>
      <c r="D19" s="65">
        <f>VLOOKUP($A19,'Return Data'!$B$7:$R$2843,9,0)</f>
        <v>6.0384000000000002</v>
      </c>
      <c r="E19" s="66">
        <f t="shared" si="0"/>
        <v>21</v>
      </c>
      <c r="F19" s="65">
        <f>VLOOKUP($A19,'Return Data'!$B$7:$R$2843,10,0)</f>
        <v>3.5105</v>
      </c>
      <c r="G19" s="66">
        <f t="shared" si="1"/>
        <v>24</v>
      </c>
      <c r="H19" s="65">
        <f>VLOOKUP($A19,'Return Data'!$B$7:$R$2843,11,0)</f>
        <v>2.3923000000000001</v>
      </c>
      <c r="I19" s="66">
        <f t="shared" si="2"/>
        <v>15</v>
      </c>
      <c r="J19" s="65">
        <f>VLOOKUP($A19,'Return Data'!$B$7:$R$2843,12,0)</f>
        <v>3.6789000000000001</v>
      </c>
      <c r="K19" s="66">
        <f t="shared" si="3"/>
        <v>15</v>
      </c>
      <c r="L19" s="65">
        <f>VLOOKUP($A19,'Return Data'!$B$7:$R$2843,13,0)</f>
        <v>6.0622999999999996</v>
      </c>
      <c r="M19" s="66">
        <f t="shared" si="5"/>
        <v>10</v>
      </c>
      <c r="N19" s="65">
        <f>VLOOKUP($A19,'Return Data'!$B$7:$R$2843,17,0)</f>
        <v>7.4208999999999996</v>
      </c>
      <c r="O19" s="66">
        <f t="shared" si="6"/>
        <v>16</v>
      </c>
      <c r="P19" s="65">
        <f>VLOOKUP($A19,'Return Data'!$B$7:$R$2843,14,0)</f>
        <v>5.3925999999999998</v>
      </c>
      <c r="Q19" s="66">
        <f t="shared" si="7"/>
        <v>21</v>
      </c>
      <c r="R19" s="65">
        <f>VLOOKUP($A19,'Return Data'!$B$7:$R$2843,16,0)</f>
        <v>8.3132000000000001</v>
      </c>
      <c r="S19" s="67">
        <f t="shared" si="4"/>
        <v>7</v>
      </c>
    </row>
    <row r="20" spans="1:19" x14ac:dyDescent="0.3">
      <c r="A20" s="82" t="s">
        <v>95</v>
      </c>
      <c r="B20" s="64">
        <f>VLOOKUP($A20,'Return Data'!$B$7:$R$2843,3,0)</f>
        <v>44326</v>
      </c>
      <c r="C20" s="65">
        <f>VLOOKUP($A20,'Return Data'!$B$7:$R$2843,4,0)</f>
        <v>68.243499999999997</v>
      </c>
      <c r="D20" s="65">
        <f>VLOOKUP($A20,'Return Data'!$B$7:$R$2843,9,0)</f>
        <v>6.0384000000000002</v>
      </c>
      <c r="E20" s="66">
        <f t="shared" si="0"/>
        <v>21</v>
      </c>
      <c r="F20" s="65">
        <f>VLOOKUP($A20,'Return Data'!$B$7:$R$2843,10,0)</f>
        <v>3.5105</v>
      </c>
      <c r="G20" s="66">
        <f t="shared" si="1"/>
        <v>24</v>
      </c>
      <c r="H20" s="65">
        <f>VLOOKUP($A20,'Return Data'!$B$7:$R$2843,11,0)</f>
        <v>2.3923000000000001</v>
      </c>
      <c r="I20" s="66">
        <f t="shared" si="2"/>
        <v>15</v>
      </c>
      <c r="J20" s="65">
        <f>VLOOKUP($A20,'Return Data'!$B$7:$R$2843,12,0)</f>
        <v>3.6789000000000001</v>
      </c>
      <c r="K20" s="66">
        <f t="shared" si="3"/>
        <v>15</v>
      </c>
      <c r="L20" s="65">
        <f>VLOOKUP($A20,'Return Data'!$B$7:$R$2843,13,0)</f>
        <v>6.0622999999999996</v>
      </c>
      <c r="M20" s="66">
        <f t="shared" si="5"/>
        <v>10</v>
      </c>
      <c r="N20" s="65">
        <f>VLOOKUP($A20,'Return Data'!$B$7:$R$2843,17,0)</f>
        <v>7.4208999999999996</v>
      </c>
      <c r="O20" s="66">
        <f t="shared" si="6"/>
        <v>16</v>
      </c>
      <c r="P20" s="65">
        <f>VLOOKUP($A20,'Return Data'!$B$7:$R$2843,14,0)</f>
        <v>5.3925999999999998</v>
      </c>
      <c r="Q20" s="66">
        <f t="shared" si="7"/>
        <v>21</v>
      </c>
      <c r="R20" s="65">
        <f>VLOOKUP($A20,'Return Data'!$B$7:$R$2843,16,0)</f>
        <v>8.3132000000000001</v>
      </c>
      <c r="S20" s="67">
        <f t="shared" si="4"/>
        <v>7</v>
      </c>
    </row>
    <row r="21" spans="1:19" x14ac:dyDescent="0.3">
      <c r="A21" s="82" t="s">
        <v>96</v>
      </c>
      <c r="B21" s="64">
        <f>VLOOKUP($A21,'Return Data'!$B$7:$R$2843,3,0)</f>
        <v>44326</v>
      </c>
      <c r="C21" s="65">
        <f>VLOOKUP($A21,'Return Data'!$B$7:$R$2843,4,0)</f>
        <v>28.401800000000001</v>
      </c>
      <c r="D21" s="65">
        <f>VLOOKUP($A21,'Return Data'!$B$7:$R$2843,9,0)</f>
        <v>6.9934000000000003</v>
      </c>
      <c r="E21" s="66">
        <f t="shared" si="0"/>
        <v>17</v>
      </c>
      <c r="F21" s="65">
        <f>VLOOKUP($A21,'Return Data'!$B$7:$R$2843,10,0)</f>
        <v>5.8315999999999999</v>
      </c>
      <c r="G21" s="66">
        <f t="shared" si="1"/>
        <v>16</v>
      </c>
      <c r="H21" s="65">
        <f>VLOOKUP($A21,'Return Data'!$B$7:$R$2843,11,0)</f>
        <v>1.9992000000000001</v>
      </c>
      <c r="I21" s="66">
        <f t="shared" si="2"/>
        <v>21</v>
      </c>
      <c r="J21" s="65">
        <f>VLOOKUP($A21,'Return Data'!$B$7:$R$2843,12,0)</f>
        <v>2.9969999999999999</v>
      </c>
      <c r="K21" s="66">
        <f t="shared" si="3"/>
        <v>21</v>
      </c>
      <c r="L21" s="65">
        <f>VLOOKUP($A21,'Return Data'!$B$7:$R$2843,13,0)</f>
        <v>4.6364999999999998</v>
      </c>
      <c r="M21" s="66">
        <f t="shared" si="5"/>
        <v>19</v>
      </c>
      <c r="N21" s="65">
        <f>VLOOKUP($A21,'Return Data'!$B$7:$R$2843,17,0)</f>
        <v>8.2487999999999992</v>
      </c>
      <c r="O21" s="66">
        <f t="shared" si="6"/>
        <v>13</v>
      </c>
      <c r="P21" s="65">
        <f>VLOOKUP($A21,'Return Data'!$B$7:$R$2843,14,0)</f>
        <v>8.0229999999999997</v>
      </c>
      <c r="Q21" s="66">
        <f t="shared" si="7"/>
        <v>13</v>
      </c>
      <c r="R21" s="65">
        <f>VLOOKUP($A21,'Return Data'!$B$7:$R$2843,16,0)</f>
        <v>7.9744000000000002</v>
      </c>
      <c r="S21" s="67">
        <f t="shared" si="4"/>
        <v>12</v>
      </c>
    </row>
    <row r="22" spans="1:19" x14ac:dyDescent="0.3">
      <c r="A22" s="82" t="s">
        <v>97</v>
      </c>
      <c r="B22" s="64">
        <f>VLOOKUP($A22,'Return Data'!$B$7:$R$2843,3,0)</f>
        <v>44326</v>
      </c>
      <c r="C22" s="65">
        <f>VLOOKUP($A22,'Return Data'!$B$7:$R$2843,4,0)</f>
        <v>28.247599999999998</v>
      </c>
      <c r="D22" s="65">
        <f>VLOOKUP($A22,'Return Data'!$B$7:$R$2843,9,0)</f>
        <v>7.2808000000000002</v>
      </c>
      <c r="E22" s="66">
        <f t="shared" si="0"/>
        <v>16</v>
      </c>
      <c r="F22" s="65">
        <f>VLOOKUP($A22,'Return Data'!$B$7:$R$2843,10,0)</f>
        <v>7.1013999999999999</v>
      </c>
      <c r="G22" s="66">
        <f t="shared" si="1"/>
        <v>9</v>
      </c>
      <c r="H22" s="65">
        <f>VLOOKUP($A22,'Return Data'!$B$7:$R$2843,11,0)</f>
        <v>4.9554999999999998</v>
      </c>
      <c r="I22" s="66">
        <f t="shared" si="2"/>
        <v>7</v>
      </c>
      <c r="J22" s="65">
        <f>VLOOKUP($A22,'Return Data'!$B$7:$R$2843,12,0)</f>
        <v>6.1981000000000002</v>
      </c>
      <c r="K22" s="66">
        <f t="shared" si="3"/>
        <v>6</v>
      </c>
      <c r="L22" s="65">
        <f>VLOOKUP($A22,'Return Data'!$B$7:$R$2843,13,0)</f>
        <v>8.1835000000000004</v>
      </c>
      <c r="M22" s="66">
        <f t="shared" si="5"/>
        <v>5</v>
      </c>
      <c r="N22" s="65">
        <f>VLOOKUP($A22,'Return Data'!$B$7:$R$2843,17,0)</f>
        <v>10.3916</v>
      </c>
      <c r="O22" s="66">
        <f t="shared" si="6"/>
        <v>3</v>
      </c>
      <c r="P22" s="65">
        <f>VLOOKUP($A22,'Return Data'!$B$7:$R$2843,14,0)</f>
        <v>9.3093000000000004</v>
      </c>
      <c r="Q22" s="66">
        <f t="shared" si="7"/>
        <v>6</v>
      </c>
      <c r="R22" s="65">
        <f>VLOOKUP($A22,'Return Data'!$B$7:$R$2843,16,0)</f>
        <v>9.6165000000000003</v>
      </c>
      <c r="S22" s="67">
        <f t="shared" si="4"/>
        <v>1</v>
      </c>
    </row>
    <row r="23" spans="1:19" x14ac:dyDescent="0.3">
      <c r="A23" s="82" t="s">
        <v>98</v>
      </c>
      <c r="B23" s="64">
        <f>VLOOKUP($A23,'Return Data'!$B$7:$R$2843,3,0)</f>
        <v>44326</v>
      </c>
      <c r="C23" s="65">
        <f>VLOOKUP($A23,'Return Data'!$B$7:$R$2843,4,0)</f>
        <v>17.430299999999999</v>
      </c>
      <c r="D23" s="65">
        <f>VLOOKUP($A23,'Return Data'!$B$7:$R$2843,9,0)</f>
        <v>11.548400000000001</v>
      </c>
      <c r="E23" s="66">
        <f t="shared" si="0"/>
        <v>2</v>
      </c>
      <c r="F23" s="65">
        <f>VLOOKUP($A23,'Return Data'!$B$7:$R$2843,10,0)</f>
        <v>6.1688999999999998</v>
      </c>
      <c r="G23" s="66">
        <f t="shared" si="1"/>
        <v>14</v>
      </c>
      <c r="H23" s="65">
        <f>VLOOKUP($A23,'Return Data'!$B$7:$R$2843,11,0)</f>
        <v>5.3552</v>
      </c>
      <c r="I23" s="66">
        <f t="shared" si="2"/>
        <v>6</v>
      </c>
      <c r="J23" s="65">
        <f>VLOOKUP($A23,'Return Data'!$B$7:$R$2843,12,0)</f>
        <v>5.3978000000000002</v>
      </c>
      <c r="K23" s="66">
        <f t="shared" si="3"/>
        <v>7</v>
      </c>
      <c r="L23" s="65">
        <f>VLOOKUP($A23,'Return Data'!$B$7:$R$2843,13,0)</f>
        <v>8.3536000000000001</v>
      </c>
      <c r="M23" s="66">
        <f t="shared" si="5"/>
        <v>4</v>
      </c>
      <c r="N23" s="65">
        <f>VLOOKUP($A23,'Return Data'!$B$7:$R$2843,17,0)</f>
        <v>7.0293999999999999</v>
      </c>
      <c r="O23" s="66">
        <f t="shared" si="6"/>
        <v>21</v>
      </c>
      <c r="P23" s="65">
        <f>VLOOKUP($A23,'Return Data'!$B$7:$R$2843,14,0)</f>
        <v>7.1722999999999999</v>
      </c>
      <c r="Q23" s="66">
        <f t="shared" si="7"/>
        <v>16</v>
      </c>
      <c r="R23" s="65">
        <f>VLOOKUP($A23,'Return Data'!$B$7:$R$2843,16,0)</f>
        <v>6.2103000000000002</v>
      </c>
      <c r="S23" s="67">
        <f t="shared" si="4"/>
        <v>26</v>
      </c>
    </row>
    <row r="24" spans="1:19" x14ac:dyDescent="0.3">
      <c r="A24" s="82" t="s">
        <v>99</v>
      </c>
      <c r="B24" s="64">
        <f>VLOOKUP($A24,'Return Data'!$B$7:$R$2843,3,0)</f>
        <v>44326</v>
      </c>
      <c r="C24" s="65">
        <f>VLOOKUP($A24,'Return Data'!$B$7:$R$2843,4,0)</f>
        <v>27.263200000000001</v>
      </c>
      <c r="D24" s="65">
        <f>VLOOKUP($A24,'Return Data'!$B$7:$R$2843,9,0)</f>
        <v>10.404199999999999</v>
      </c>
      <c r="E24" s="66">
        <f t="shared" si="0"/>
        <v>5</v>
      </c>
      <c r="F24" s="65">
        <f>VLOOKUP($A24,'Return Data'!$B$7:$R$2843,10,0)</f>
        <v>5.5495999999999999</v>
      </c>
      <c r="G24" s="66">
        <f t="shared" si="1"/>
        <v>19</v>
      </c>
      <c r="H24" s="65">
        <f>VLOOKUP($A24,'Return Data'!$B$7:$R$2843,11,0)</f>
        <v>1.5630999999999999</v>
      </c>
      <c r="I24" s="66">
        <f t="shared" si="2"/>
        <v>23</v>
      </c>
      <c r="J24" s="65">
        <f>VLOOKUP($A24,'Return Data'!$B$7:$R$2843,12,0)</f>
        <v>3.0916999999999999</v>
      </c>
      <c r="K24" s="66">
        <f t="shared" si="3"/>
        <v>20</v>
      </c>
      <c r="L24" s="65">
        <f>VLOOKUP($A24,'Return Data'!$B$7:$R$2843,13,0)</f>
        <v>4.6882000000000001</v>
      </c>
      <c r="M24" s="66">
        <f t="shared" si="5"/>
        <v>17</v>
      </c>
      <c r="N24" s="65">
        <f>VLOOKUP($A24,'Return Data'!$B$7:$R$2843,17,0)</f>
        <v>10.617900000000001</v>
      </c>
      <c r="O24" s="66">
        <f t="shared" si="6"/>
        <v>2</v>
      </c>
      <c r="P24" s="65">
        <f>VLOOKUP($A24,'Return Data'!$B$7:$R$2843,14,0)</f>
        <v>9.9901999999999997</v>
      </c>
      <c r="Q24" s="66">
        <f t="shared" si="7"/>
        <v>1</v>
      </c>
      <c r="R24" s="65">
        <f>VLOOKUP($A24,'Return Data'!$B$7:$R$2843,16,0)</f>
        <v>8.3916000000000004</v>
      </c>
      <c r="S24" s="67">
        <f t="shared" si="4"/>
        <v>6</v>
      </c>
    </row>
    <row r="25" spans="1:19" x14ac:dyDescent="0.3">
      <c r="A25" s="82" t="s">
        <v>100</v>
      </c>
      <c r="B25" s="64">
        <f>VLOOKUP($A25,'Return Data'!$B$7:$R$2843,3,0)</f>
        <v>44326</v>
      </c>
      <c r="C25" s="65">
        <f>VLOOKUP($A25,'Return Data'!$B$7:$R$2843,4,0)</f>
        <v>17.065999999999999</v>
      </c>
      <c r="D25" s="65">
        <f>VLOOKUP($A25,'Return Data'!$B$7:$R$2843,9,0)</f>
        <v>10.9323</v>
      </c>
      <c r="E25" s="66">
        <f t="shared" si="0"/>
        <v>4</v>
      </c>
      <c r="F25" s="65">
        <f>VLOOKUP($A25,'Return Data'!$B$7:$R$2843,10,0)</f>
        <v>9.1411999999999995</v>
      </c>
      <c r="G25" s="66">
        <f t="shared" si="1"/>
        <v>4</v>
      </c>
      <c r="H25" s="65">
        <f>VLOOKUP($A25,'Return Data'!$B$7:$R$2843,11,0)</f>
        <v>5.6334999999999997</v>
      </c>
      <c r="I25" s="66">
        <f t="shared" si="2"/>
        <v>5</v>
      </c>
      <c r="J25" s="65">
        <f>VLOOKUP($A25,'Return Data'!$B$7:$R$2843,12,0)</f>
        <v>6.5274000000000001</v>
      </c>
      <c r="K25" s="66">
        <f t="shared" si="3"/>
        <v>3</v>
      </c>
      <c r="L25" s="65">
        <f>VLOOKUP($A25,'Return Data'!$B$7:$R$2843,13,0)</f>
        <v>7.9751000000000003</v>
      </c>
      <c r="M25" s="66">
        <f t="shared" si="5"/>
        <v>6</v>
      </c>
      <c r="N25" s="65">
        <f>VLOOKUP($A25,'Return Data'!$B$7:$R$2843,17,0)</f>
        <v>7.2708000000000004</v>
      </c>
      <c r="O25" s="66">
        <f t="shared" si="6"/>
        <v>20</v>
      </c>
      <c r="P25" s="65">
        <f>VLOOKUP($A25,'Return Data'!$B$7:$R$2843,14,0)</f>
        <v>7.1044999999999998</v>
      </c>
      <c r="Q25" s="66">
        <f t="shared" si="7"/>
        <v>17</v>
      </c>
      <c r="R25" s="65">
        <f>VLOOKUP($A25,'Return Data'!$B$7:$R$2843,16,0)</f>
        <v>7.0164</v>
      </c>
      <c r="S25" s="67">
        <f t="shared" si="4"/>
        <v>22</v>
      </c>
    </row>
    <row r="26" spans="1:19" x14ac:dyDescent="0.3">
      <c r="A26" s="82" t="s">
        <v>101</v>
      </c>
      <c r="B26" s="64">
        <f>VLOOKUP($A26,'Return Data'!$B$7:$R$2843,3,0)</f>
        <v>44326</v>
      </c>
      <c r="C26" s="65">
        <f>VLOOKUP($A26,'Return Data'!$B$7:$R$2843,4,0)</f>
        <v>1192.4751000000001</v>
      </c>
      <c r="D26" s="65">
        <f>VLOOKUP($A26,'Return Data'!$B$7:$R$2843,9,0)</f>
        <v>8.5594999999999999</v>
      </c>
      <c r="E26" s="66">
        <f t="shared" si="0"/>
        <v>9</v>
      </c>
      <c r="F26" s="65">
        <f>VLOOKUP($A26,'Return Data'!$B$7:$R$2843,10,0)</f>
        <v>6.4439000000000002</v>
      </c>
      <c r="G26" s="66">
        <f t="shared" si="1"/>
        <v>12</v>
      </c>
      <c r="H26" s="65">
        <f>VLOOKUP($A26,'Return Data'!$B$7:$R$2843,11,0)</f>
        <v>4.4077999999999999</v>
      </c>
      <c r="I26" s="66">
        <f t="shared" si="2"/>
        <v>8</v>
      </c>
      <c r="J26" s="65">
        <f>VLOOKUP($A26,'Return Data'!$B$7:$R$2843,12,0)</f>
        <v>4.7417999999999996</v>
      </c>
      <c r="K26" s="66">
        <f t="shared" si="3"/>
        <v>9</v>
      </c>
      <c r="L26" s="65">
        <f>VLOOKUP($A26,'Return Data'!$B$7:$R$2843,13,0)</f>
        <v>5.2107000000000001</v>
      </c>
      <c r="M26" s="66">
        <f t="shared" si="5"/>
        <v>15</v>
      </c>
      <c r="N26" s="65"/>
      <c r="O26" s="66"/>
      <c r="P26" s="65"/>
      <c r="Q26" s="66"/>
      <c r="R26" s="65">
        <f>VLOOKUP($A26,'Return Data'!$B$7:$R$2843,16,0)</f>
        <v>7.5037000000000003</v>
      </c>
      <c r="S26" s="67">
        <f t="shared" si="4"/>
        <v>16</v>
      </c>
    </row>
    <row r="27" spans="1:19" x14ac:dyDescent="0.3">
      <c r="A27" s="82" t="s">
        <v>102</v>
      </c>
      <c r="B27" s="64">
        <f>VLOOKUP($A27,'Return Data'!$B$7:$R$2843,3,0)</f>
        <v>44326</v>
      </c>
      <c r="C27" s="65">
        <f>VLOOKUP($A27,'Return Data'!$B$7:$R$2843,4,0)</f>
        <v>32.608699999999999</v>
      </c>
      <c r="D27" s="65">
        <f>VLOOKUP($A27,'Return Data'!$B$7:$R$2843,9,0)</f>
        <v>9.0709999999999997</v>
      </c>
      <c r="E27" s="66">
        <f t="shared" si="0"/>
        <v>8</v>
      </c>
      <c r="F27" s="65">
        <f>VLOOKUP($A27,'Return Data'!$B$7:$R$2843,10,0)</f>
        <v>6.4654999999999996</v>
      </c>
      <c r="G27" s="66">
        <f t="shared" si="1"/>
        <v>11</v>
      </c>
      <c r="H27" s="65">
        <f>VLOOKUP($A27,'Return Data'!$B$7:$R$2843,11,0)</f>
        <v>3.2627999999999999</v>
      </c>
      <c r="I27" s="66">
        <f t="shared" si="2"/>
        <v>11</v>
      </c>
      <c r="J27" s="65">
        <f>VLOOKUP($A27,'Return Data'!$B$7:$R$2843,12,0)</f>
        <v>4.0811999999999999</v>
      </c>
      <c r="K27" s="66">
        <f t="shared" si="3"/>
        <v>13</v>
      </c>
      <c r="L27" s="65">
        <f>VLOOKUP($A27,'Return Data'!$B$7:$R$2843,13,0)</f>
        <v>6.0781999999999998</v>
      </c>
      <c r="M27" s="66">
        <f t="shared" si="5"/>
        <v>9</v>
      </c>
      <c r="N27" s="65">
        <f>VLOOKUP($A27,'Return Data'!$B$7:$R$2843,17,0)</f>
        <v>6.0129000000000001</v>
      </c>
      <c r="O27" s="66">
        <f t="shared" ref="O27:O37" si="8">RANK(N27,N$8:N$39,0)</f>
        <v>22</v>
      </c>
      <c r="P27" s="65">
        <f>VLOOKUP($A27,'Return Data'!$B$7:$R$2843,14,0)</f>
        <v>6.4584000000000001</v>
      </c>
      <c r="Q27" s="66">
        <f t="shared" ref="Q27:Q37" si="9">RANK(P27,P$8:P$39,0)</f>
        <v>19</v>
      </c>
      <c r="R27" s="65">
        <f>VLOOKUP($A27,'Return Data'!$B$7:$R$2843,16,0)</f>
        <v>6.8311000000000002</v>
      </c>
      <c r="S27" s="67">
        <f t="shared" si="4"/>
        <v>24</v>
      </c>
    </row>
    <row r="28" spans="1:19" x14ac:dyDescent="0.3">
      <c r="A28" s="82" t="s">
        <v>103</v>
      </c>
      <c r="B28" s="64">
        <f>VLOOKUP($A28,'Return Data'!$B$7:$R$2843,3,0)</f>
        <v>44326</v>
      </c>
      <c r="C28" s="65">
        <f>VLOOKUP($A28,'Return Data'!$B$7:$R$2843,4,0)</f>
        <v>29.237500000000001</v>
      </c>
      <c r="D28" s="65">
        <f>VLOOKUP($A28,'Return Data'!$B$7:$R$2843,9,0)</f>
        <v>5.1936</v>
      </c>
      <c r="E28" s="66">
        <f t="shared" si="0"/>
        <v>24</v>
      </c>
      <c r="F28" s="65">
        <f>VLOOKUP($A28,'Return Data'!$B$7:$R$2843,10,0)</f>
        <v>5.2032999999999996</v>
      </c>
      <c r="G28" s="66">
        <f t="shared" si="1"/>
        <v>21</v>
      </c>
      <c r="H28" s="65">
        <f>VLOOKUP($A28,'Return Data'!$B$7:$R$2843,11,0)</f>
        <v>2.1857000000000002</v>
      </c>
      <c r="I28" s="66">
        <f t="shared" si="2"/>
        <v>18</v>
      </c>
      <c r="J28" s="65">
        <f>VLOOKUP($A28,'Return Data'!$B$7:$R$2843,12,0)</f>
        <v>4.6241000000000003</v>
      </c>
      <c r="K28" s="66">
        <f t="shared" si="3"/>
        <v>10</v>
      </c>
      <c r="L28" s="65">
        <f>VLOOKUP($A28,'Return Data'!$B$7:$R$2843,13,0)</f>
        <v>7.3365</v>
      </c>
      <c r="M28" s="66">
        <f t="shared" si="5"/>
        <v>7</v>
      </c>
      <c r="N28" s="65">
        <f>VLOOKUP($A28,'Return Data'!$B$7:$R$2843,17,0)</f>
        <v>9.7182999999999993</v>
      </c>
      <c r="O28" s="66">
        <f t="shared" si="8"/>
        <v>6</v>
      </c>
      <c r="P28" s="65">
        <f>VLOOKUP($A28,'Return Data'!$B$7:$R$2843,14,0)</f>
        <v>9.6106999999999996</v>
      </c>
      <c r="Q28" s="66">
        <f t="shared" si="9"/>
        <v>3</v>
      </c>
      <c r="R28" s="65">
        <f>VLOOKUP($A28,'Return Data'!$B$7:$R$2843,16,0)</f>
        <v>8.6293000000000006</v>
      </c>
      <c r="S28" s="67">
        <f t="shared" si="4"/>
        <v>4</v>
      </c>
    </row>
    <row r="29" spans="1:19" x14ac:dyDescent="0.3">
      <c r="A29" s="82" t="s">
        <v>104</v>
      </c>
      <c r="B29" s="64">
        <f>VLOOKUP($A29,'Return Data'!$B$7:$R$2843,3,0)</f>
        <v>44326</v>
      </c>
      <c r="C29" s="65">
        <f>VLOOKUP($A29,'Return Data'!$B$7:$R$2843,4,0)</f>
        <v>23.4361</v>
      </c>
      <c r="D29" s="65">
        <f>VLOOKUP($A29,'Return Data'!$B$7:$R$2843,9,0)</f>
        <v>6.1715</v>
      </c>
      <c r="E29" s="66">
        <f t="shared" si="0"/>
        <v>20</v>
      </c>
      <c r="F29" s="65">
        <f>VLOOKUP($A29,'Return Data'!$B$7:$R$2843,10,0)</f>
        <v>3.4196</v>
      </c>
      <c r="G29" s="66">
        <f t="shared" si="1"/>
        <v>27</v>
      </c>
      <c r="H29" s="65">
        <f>VLOOKUP($A29,'Return Data'!$B$7:$R$2843,11,0)</f>
        <v>0.52110000000000001</v>
      </c>
      <c r="I29" s="66">
        <f t="shared" si="2"/>
        <v>28</v>
      </c>
      <c r="J29" s="65">
        <f>VLOOKUP($A29,'Return Data'!$B$7:$R$2843,12,0)</f>
        <v>2.4557000000000002</v>
      </c>
      <c r="K29" s="66">
        <f t="shared" si="3"/>
        <v>26</v>
      </c>
      <c r="L29" s="65">
        <f>VLOOKUP($A29,'Return Data'!$B$7:$R$2843,13,0)</f>
        <v>3.9529999999999998</v>
      </c>
      <c r="M29" s="66">
        <f t="shared" si="5"/>
        <v>24</v>
      </c>
      <c r="N29" s="65">
        <f>VLOOKUP($A29,'Return Data'!$B$7:$R$2843,17,0)</f>
        <v>8.4878999999999998</v>
      </c>
      <c r="O29" s="66">
        <f t="shared" si="8"/>
        <v>12</v>
      </c>
      <c r="P29" s="65">
        <f>VLOOKUP($A29,'Return Data'!$B$7:$R$2843,14,0)</f>
        <v>8.1721000000000004</v>
      </c>
      <c r="Q29" s="66">
        <f t="shared" si="9"/>
        <v>11</v>
      </c>
      <c r="R29" s="65">
        <f>VLOOKUP($A29,'Return Data'!$B$7:$R$2843,16,0)</f>
        <v>5.9631999999999996</v>
      </c>
      <c r="S29" s="67">
        <f t="shared" si="4"/>
        <v>28</v>
      </c>
    </row>
    <row r="30" spans="1:19" x14ac:dyDescent="0.3">
      <c r="A30" s="82" t="s">
        <v>105</v>
      </c>
      <c r="B30" s="64">
        <f>VLOOKUP($A30,'Return Data'!$B$7:$R$2843,3,0)</f>
        <v>44326</v>
      </c>
      <c r="C30" s="65">
        <f>VLOOKUP($A30,'Return Data'!$B$7:$R$2843,4,0)</f>
        <v>13.2743</v>
      </c>
      <c r="D30" s="65">
        <f>VLOOKUP($A30,'Return Data'!$B$7:$R$2843,9,0)</f>
        <v>7.7587999999999999</v>
      </c>
      <c r="E30" s="66">
        <f t="shared" si="0"/>
        <v>14</v>
      </c>
      <c r="F30" s="65">
        <f>VLOOKUP($A30,'Return Data'!$B$7:$R$2843,10,0)</f>
        <v>5.8090999999999999</v>
      </c>
      <c r="G30" s="66">
        <f t="shared" si="1"/>
        <v>17</v>
      </c>
      <c r="H30" s="65">
        <f>VLOOKUP($A30,'Return Data'!$B$7:$R$2843,11,0)</f>
        <v>2.5209999999999999</v>
      </c>
      <c r="I30" s="66">
        <f t="shared" si="2"/>
        <v>13</v>
      </c>
      <c r="J30" s="65">
        <f>VLOOKUP($A30,'Return Data'!$B$7:$R$2843,12,0)</f>
        <v>2.7644000000000002</v>
      </c>
      <c r="K30" s="66">
        <f t="shared" si="3"/>
        <v>25</v>
      </c>
      <c r="L30" s="65">
        <f>VLOOKUP($A30,'Return Data'!$B$7:$R$2843,13,0)</f>
        <v>3.0573999999999999</v>
      </c>
      <c r="M30" s="66">
        <f t="shared" si="5"/>
        <v>27</v>
      </c>
      <c r="N30" s="65">
        <f>VLOOKUP($A30,'Return Data'!$B$7:$R$2843,17,0)</f>
        <v>9.6210000000000004</v>
      </c>
      <c r="O30" s="66">
        <f t="shared" si="8"/>
        <v>7</v>
      </c>
      <c r="P30" s="65">
        <f>VLOOKUP($A30,'Return Data'!$B$7:$R$2843,14,0)</f>
        <v>8.7338000000000005</v>
      </c>
      <c r="Q30" s="66">
        <f t="shared" si="9"/>
        <v>7</v>
      </c>
      <c r="R30" s="65">
        <f>VLOOKUP($A30,'Return Data'!$B$7:$R$2843,16,0)</f>
        <v>7.0961999999999996</v>
      </c>
      <c r="S30" s="67">
        <f t="shared" si="4"/>
        <v>21</v>
      </c>
    </row>
    <row r="31" spans="1:19" x14ac:dyDescent="0.3">
      <c r="A31" s="82" t="s">
        <v>106</v>
      </c>
      <c r="B31" s="64">
        <f>VLOOKUP($A31,'Return Data'!$B$7:$R$2843,3,0)</f>
        <v>44326</v>
      </c>
      <c r="C31" s="65">
        <f>VLOOKUP($A31,'Return Data'!$B$7:$R$2843,4,0)</f>
        <v>29.098400000000002</v>
      </c>
      <c r="D31" s="65">
        <f>VLOOKUP($A31,'Return Data'!$B$7:$R$2843,9,0)</f>
        <v>0.2712</v>
      </c>
      <c r="E31" s="66">
        <f t="shared" si="0"/>
        <v>29</v>
      </c>
      <c r="F31" s="65">
        <f>VLOOKUP($A31,'Return Data'!$B$7:$R$2843,10,0)</f>
        <v>8.5153999999999996</v>
      </c>
      <c r="G31" s="66">
        <f t="shared" si="1"/>
        <v>7</v>
      </c>
      <c r="H31" s="65">
        <f>VLOOKUP($A31,'Return Data'!$B$7:$R$2843,11,0)</f>
        <v>2.1034999999999999</v>
      </c>
      <c r="I31" s="66">
        <f t="shared" si="2"/>
        <v>20</v>
      </c>
      <c r="J31" s="65">
        <f>VLOOKUP($A31,'Return Data'!$B$7:$R$2843,12,0)</f>
        <v>2.7905000000000002</v>
      </c>
      <c r="K31" s="66">
        <f t="shared" si="3"/>
        <v>23</v>
      </c>
      <c r="L31" s="65">
        <f>VLOOKUP($A31,'Return Data'!$B$7:$R$2843,13,0)</f>
        <v>4.3902999999999999</v>
      </c>
      <c r="M31" s="66">
        <f t="shared" si="5"/>
        <v>21</v>
      </c>
      <c r="N31" s="65">
        <f>VLOOKUP($A31,'Return Data'!$B$7:$R$2843,17,0)</f>
        <v>8.8995999999999995</v>
      </c>
      <c r="O31" s="66">
        <f t="shared" si="8"/>
        <v>10</v>
      </c>
      <c r="P31" s="65">
        <f>VLOOKUP($A31,'Return Data'!$B$7:$R$2843,14,0)</f>
        <v>8.1656999999999993</v>
      </c>
      <c r="Q31" s="66">
        <f t="shared" si="9"/>
        <v>12</v>
      </c>
      <c r="R31" s="65">
        <f>VLOOKUP($A31,'Return Data'!$B$7:$R$2843,16,0)</f>
        <v>6.6902999999999997</v>
      </c>
      <c r="S31" s="67">
        <f t="shared" si="4"/>
        <v>25</v>
      </c>
    </row>
    <row r="32" spans="1:19" x14ac:dyDescent="0.3">
      <c r="A32" s="82" t="s">
        <v>107</v>
      </c>
      <c r="B32" s="64">
        <f>VLOOKUP($A32,'Return Data'!$B$7:$R$2843,3,0)</f>
        <v>44326</v>
      </c>
      <c r="C32" s="65">
        <f>VLOOKUP($A32,'Return Data'!$B$7:$R$2843,4,0)</f>
        <v>2100.7370000000001</v>
      </c>
      <c r="D32" s="65">
        <f>VLOOKUP($A32,'Return Data'!$B$7:$R$2843,9,0)</f>
        <v>8.1736000000000004</v>
      </c>
      <c r="E32" s="66">
        <f t="shared" si="0"/>
        <v>12</v>
      </c>
      <c r="F32" s="65">
        <f>VLOOKUP($A32,'Return Data'!$B$7:$R$2843,10,0)</f>
        <v>5.6878000000000002</v>
      </c>
      <c r="G32" s="66">
        <f t="shared" si="1"/>
        <v>18</v>
      </c>
      <c r="H32" s="65">
        <f>VLOOKUP($A32,'Return Data'!$B$7:$R$2843,11,0)</f>
        <v>2.472</v>
      </c>
      <c r="I32" s="66">
        <f t="shared" si="2"/>
        <v>14</v>
      </c>
      <c r="J32" s="65">
        <f>VLOOKUP($A32,'Return Data'!$B$7:$R$2843,12,0)</f>
        <v>3.9662999999999999</v>
      </c>
      <c r="K32" s="66">
        <f t="shared" si="3"/>
        <v>14</v>
      </c>
      <c r="L32" s="65">
        <f>VLOOKUP($A32,'Return Data'!$B$7:$R$2843,13,0)</f>
        <v>4.4576000000000002</v>
      </c>
      <c r="M32" s="66">
        <f t="shared" si="5"/>
        <v>20</v>
      </c>
      <c r="N32" s="65">
        <f>VLOOKUP($A32,'Return Data'!$B$7:$R$2843,17,0)</f>
        <v>8.7296999999999993</v>
      </c>
      <c r="O32" s="66">
        <f t="shared" si="8"/>
        <v>11</v>
      </c>
      <c r="P32" s="65">
        <f>VLOOKUP($A32,'Return Data'!$B$7:$R$2843,14,0)</f>
        <v>8.5861000000000001</v>
      </c>
      <c r="Q32" s="66">
        <f t="shared" si="9"/>
        <v>9</v>
      </c>
      <c r="R32" s="65">
        <f>VLOOKUP($A32,'Return Data'!$B$7:$R$2843,16,0)</f>
        <v>8.2796000000000003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44326</v>
      </c>
      <c r="C34" s="65">
        <f>VLOOKUP($A34,'Return Data'!$B$7:$R$2843,4,0)</f>
        <v>16.449400000000001</v>
      </c>
      <c r="D34" s="65">
        <f>VLOOKUP($A34,'Return Data'!$B$7:$R$2843,9,0)</f>
        <v>8.2024000000000008</v>
      </c>
      <c r="E34" s="66">
        <f t="shared" si="0"/>
        <v>10</v>
      </c>
      <c r="F34" s="65">
        <f>VLOOKUP($A34,'Return Data'!$B$7:$R$2843,10,0)</f>
        <v>6.0928000000000004</v>
      </c>
      <c r="G34" s="66">
        <f t="shared" si="1"/>
        <v>15</v>
      </c>
      <c r="H34" s="65">
        <f>VLOOKUP($A34,'Return Data'!$B$7:$R$2843,11,0)</f>
        <v>4.0084</v>
      </c>
      <c r="I34" s="66">
        <f t="shared" si="2"/>
        <v>9</v>
      </c>
      <c r="J34" s="65">
        <f>VLOOKUP($A34,'Return Data'!$B$7:$R$2843,12,0)</f>
        <v>5.1218000000000004</v>
      </c>
      <c r="K34" s="66">
        <f t="shared" si="3"/>
        <v>8</v>
      </c>
      <c r="L34" s="65">
        <f>VLOOKUP($A34,'Return Data'!$B$7:$R$2843,13,0)</f>
        <v>4.7949999999999999</v>
      </c>
      <c r="M34" s="66">
        <f t="shared" si="5"/>
        <v>16</v>
      </c>
      <c r="N34" s="65">
        <f>VLOOKUP($A34,'Return Data'!$B$7:$R$2843,17,0)</f>
        <v>9.39</v>
      </c>
      <c r="O34" s="66">
        <f t="shared" si="8"/>
        <v>8</v>
      </c>
      <c r="P34" s="65">
        <f>VLOOKUP($A34,'Return Data'!$B$7:$R$2843,14,0)</f>
        <v>8.7048000000000005</v>
      </c>
      <c r="Q34" s="66">
        <f t="shared" si="9"/>
        <v>8</v>
      </c>
      <c r="R34" s="65">
        <f>VLOOKUP($A34,'Return Data'!$B$7:$R$2843,16,0)</f>
        <v>8.6438000000000006</v>
      </c>
      <c r="S34" s="67">
        <f t="shared" si="4"/>
        <v>3</v>
      </c>
    </row>
    <row r="35" spans="1:19" x14ac:dyDescent="0.3">
      <c r="A35" s="82" t="s">
        <v>111</v>
      </c>
      <c r="B35" s="64">
        <f>VLOOKUP($A35,'Return Data'!$B$7:$R$2843,3,0)</f>
        <v>44326</v>
      </c>
      <c r="C35" s="65">
        <f>VLOOKUP($A35,'Return Data'!$B$7:$R$2843,4,0)</f>
        <v>27.7743</v>
      </c>
      <c r="D35" s="65">
        <f>VLOOKUP($A35,'Return Data'!$B$7:$R$2843,9,0)</f>
        <v>1.7662</v>
      </c>
      <c r="E35" s="66">
        <f t="shared" si="0"/>
        <v>28</v>
      </c>
      <c r="F35" s="65">
        <f>VLOOKUP($A35,'Return Data'!$B$7:$R$2843,10,0)</f>
        <v>4.5838000000000001</v>
      </c>
      <c r="G35" s="66">
        <f t="shared" si="1"/>
        <v>23</v>
      </c>
      <c r="H35" s="65">
        <f>VLOOKUP($A35,'Return Data'!$B$7:$R$2843,11,0)</f>
        <v>1.6823999999999999</v>
      </c>
      <c r="I35" s="66">
        <f t="shared" si="2"/>
        <v>22</v>
      </c>
      <c r="J35" s="65">
        <f>VLOOKUP($A35,'Return Data'!$B$7:$R$2843,12,0)</f>
        <v>3.097</v>
      </c>
      <c r="K35" s="66">
        <f t="shared" si="3"/>
        <v>19</v>
      </c>
      <c r="L35" s="65">
        <f>VLOOKUP($A35,'Return Data'!$B$7:$R$2843,13,0)</f>
        <v>3.7103000000000002</v>
      </c>
      <c r="M35" s="66">
        <f t="shared" si="5"/>
        <v>25</v>
      </c>
      <c r="N35" s="65">
        <f>VLOOKUP($A35,'Return Data'!$B$7:$R$2843,17,0)</f>
        <v>10.101599999999999</v>
      </c>
      <c r="O35" s="66">
        <f t="shared" si="8"/>
        <v>5</v>
      </c>
      <c r="P35" s="65">
        <f>VLOOKUP($A35,'Return Data'!$B$7:$R$2843,14,0)</f>
        <v>9.31</v>
      </c>
      <c r="Q35" s="66">
        <f t="shared" si="9"/>
        <v>5</v>
      </c>
      <c r="R35" s="65">
        <f>VLOOKUP($A35,'Return Data'!$B$7:$R$2843,16,0)</f>
        <v>6.0701999999999998</v>
      </c>
      <c r="S35" s="67">
        <f t="shared" si="4"/>
        <v>27</v>
      </c>
    </row>
    <row r="36" spans="1:19" x14ac:dyDescent="0.3">
      <c r="A36" s="82" t="s">
        <v>112</v>
      </c>
      <c r="B36" s="64">
        <f>VLOOKUP($A36,'Return Data'!$B$7:$R$2843,3,0)</f>
        <v>44326</v>
      </c>
      <c r="C36" s="65">
        <f>VLOOKUP($A36,'Return Data'!$B$7:$R$2843,4,0)</f>
        <v>32.442399999999999</v>
      </c>
      <c r="D36" s="65">
        <f>VLOOKUP($A36,'Return Data'!$B$7:$R$2843,9,0)</f>
        <v>9.3574000000000002</v>
      </c>
      <c r="E36" s="66">
        <f t="shared" si="0"/>
        <v>7</v>
      </c>
      <c r="F36" s="65">
        <f>VLOOKUP($A36,'Return Data'!$B$7:$R$2843,10,0)</f>
        <v>7.6608000000000001</v>
      </c>
      <c r="G36" s="66">
        <f t="shared" si="1"/>
        <v>8</v>
      </c>
      <c r="H36" s="65">
        <f>VLOOKUP($A36,'Return Data'!$B$7:$R$2843,11,0)</f>
        <v>3.8843999999999999</v>
      </c>
      <c r="I36" s="66">
        <f t="shared" si="2"/>
        <v>10</v>
      </c>
      <c r="J36" s="65">
        <f>VLOOKUP($A36,'Return Data'!$B$7:$R$2843,12,0)</f>
        <v>4.4561000000000002</v>
      </c>
      <c r="K36" s="66">
        <f t="shared" si="3"/>
        <v>11</v>
      </c>
      <c r="L36" s="65">
        <f>VLOOKUP($A36,'Return Data'!$B$7:$R$2843,13,0)</f>
        <v>6.0067000000000004</v>
      </c>
      <c r="M36" s="66">
        <f t="shared" si="5"/>
        <v>13</v>
      </c>
      <c r="N36" s="65">
        <f>VLOOKUP($A36,'Return Data'!$B$7:$R$2843,17,0)</f>
        <v>7.5065</v>
      </c>
      <c r="O36" s="66">
        <f t="shared" si="8"/>
        <v>15</v>
      </c>
      <c r="P36" s="65">
        <f>VLOOKUP($A36,'Return Data'!$B$7:$R$2843,14,0)</f>
        <v>7.2637999999999998</v>
      </c>
      <c r="Q36" s="66">
        <f t="shared" si="9"/>
        <v>15</v>
      </c>
      <c r="R36" s="65">
        <f>VLOOKUP($A36,'Return Data'!$B$7:$R$2843,16,0)</f>
        <v>6.8766999999999996</v>
      </c>
      <c r="S36" s="67">
        <f t="shared" si="4"/>
        <v>23</v>
      </c>
    </row>
    <row r="37" spans="1:19" x14ac:dyDescent="0.3">
      <c r="A37" s="82" t="s">
        <v>113</v>
      </c>
      <c r="B37" s="64">
        <f>VLOOKUP($A37,'Return Data'!$B$7:$R$2843,3,0)</f>
        <v>44326</v>
      </c>
      <c r="C37" s="65">
        <f>VLOOKUP($A37,'Return Data'!$B$7:$R$2843,4,0)</f>
        <v>18.945799999999998</v>
      </c>
      <c r="D37" s="65">
        <f>VLOOKUP($A37,'Return Data'!$B$7:$R$2843,9,0)</f>
        <v>7.7507000000000001</v>
      </c>
      <c r="E37" s="66">
        <f t="shared" si="0"/>
        <v>15</v>
      </c>
      <c r="F37" s="65">
        <f>VLOOKUP($A37,'Return Data'!$B$7:$R$2843,10,0)</f>
        <v>6.2077</v>
      </c>
      <c r="G37" s="66">
        <f t="shared" si="1"/>
        <v>13</v>
      </c>
      <c r="H37" s="65">
        <f>VLOOKUP($A37,'Return Data'!$B$7:$R$2843,11,0)</f>
        <v>1.4375</v>
      </c>
      <c r="I37" s="66">
        <f t="shared" si="2"/>
        <v>25</v>
      </c>
      <c r="J37" s="65">
        <f>VLOOKUP($A37,'Return Data'!$B$7:$R$2843,12,0)</f>
        <v>2.8527</v>
      </c>
      <c r="K37" s="66">
        <f t="shared" si="3"/>
        <v>22</v>
      </c>
      <c r="L37" s="65">
        <f>VLOOKUP($A37,'Return Data'!$B$7:$R$2843,13,0)</f>
        <v>4.6658999999999997</v>
      </c>
      <c r="M37" s="66">
        <f t="shared" si="5"/>
        <v>18</v>
      </c>
      <c r="N37" s="65">
        <f>VLOOKUP($A37,'Return Data'!$B$7:$R$2843,17,0)</f>
        <v>9.3001000000000005</v>
      </c>
      <c r="O37" s="66">
        <f t="shared" si="8"/>
        <v>9</v>
      </c>
      <c r="P37" s="65">
        <f>VLOOKUP($A37,'Return Data'!$B$7:$R$2843,14,0)</f>
        <v>8.3209999999999997</v>
      </c>
      <c r="Q37" s="66">
        <f t="shared" si="9"/>
        <v>10</v>
      </c>
      <c r="R37" s="65">
        <f>VLOOKUP($A37,'Return Data'!$B$7:$R$2843,16,0)</f>
        <v>7.1571999999999996</v>
      </c>
      <c r="S37" s="67">
        <f t="shared" si="4"/>
        <v>18</v>
      </c>
    </row>
    <row r="38" spans="1:19" x14ac:dyDescent="0.3">
      <c r="A38" s="82" t="s">
        <v>367</v>
      </c>
      <c r="B38" s="64">
        <f>VLOOKUP($A38,'Return Data'!$B$7:$R$2843,3,0)</f>
        <v>44326</v>
      </c>
      <c r="C38" s="65">
        <f>VLOOKUP($A38,'Return Data'!$B$7:$R$2843,4,0)</f>
        <v>0.30220000000000002</v>
      </c>
      <c r="D38" s="65">
        <f>VLOOKUP($A38,'Return Data'!$B$7:$R$2843,9,0)</f>
        <v>11.0113</v>
      </c>
      <c r="E38" s="66">
        <f t="shared" si="0"/>
        <v>3</v>
      </c>
      <c r="F38" s="65">
        <f>VLOOKUP($A38,'Return Data'!$B$7:$R$2843,10,0)</f>
        <v>11.438499999999999</v>
      </c>
      <c r="G38" s="66">
        <f t="shared" si="1"/>
        <v>2</v>
      </c>
      <c r="H38" s="65">
        <f>VLOOKUP($A38,'Return Data'!$B$7:$R$2843,11,0)</f>
        <v>-41.371099999999998</v>
      </c>
      <c r="I38" s="66">
        <f t="shared" si="2"/>
        <v>31</v>
      </c>
      <c r="J38" s="65"/>
      <c r="K38" s="66"/>
      <c r="L38" s="65"/>
      <c r="M38" s="66"/>
      <c r="N38" s="65"/>
      <c r="O38" s="66"/>
      <c r="P38" s="65"/>
      <c r="Q38" s="66"/>
      <c r="R38" s="65">
        <f>VLOOKUP($A38,'Return Data'!$B$7:$R$2843,16,0)</f>
        <v>-12.6959</v>
      </c>
      <c r="S38" s="67">
        <f t="shared" si="4"/>
        <v>29</v>
      </c>
    </row>
    <row r="39" spans="1:19" x14ac:dyDescent="0.3">
      <c r="A39" s="82" t="s">
        <v>114</v>
      </c>
      <c r="B39" s="64">
        <f>VLOOKUP($A39,'Return Data'!$B$7:$R$2843,3,0)</f>
        <v>44326</v>
      </c>
      <c r="C39" s="65">
        <f>VLOOKUP($A39,'Return Data'!$B$7:$R$2843,4,0)</f>
        <v>21.1447</v>
      </c>
      <c r="D39" s="65">
        <f>VLOOKUP($A39,'Return Data'!$B$7:$R$2843,9,0)</f>
        <v>4.3258000000000001</v>
      </c>
      <c r="E39" s="66">
        <f t="shared" si="0"/>
        <v>25</v>
      </c>
      <c r="F39" s="65">
        <f>VLOOKUP($A39,'Return Data'!$B$7:$R$2843,10,0)</f>
        <v>2.6097000000000001</v>
      </c>
      <c r="G39" s="66">
        <f t="shared" si="1"/>
        <v>28</v>
      </c>
      <c r="H39" s="65">
        <f>VLOOKUP($A39,'Return Data'!$B$7:$R$2843,11,0)</f>
        <v>1.3711</v>
      </c>
      <c r="I39" s="66">
        <f t="shared" si="2"/>
        <v>26</v>
      </c>
      <c r="J39" s="65">
        <f>VLOOKUP($A39,'Return Data'!$B$7:$R$2843,12,0)</f>
        <v>1.8319000000000001</v>
      </c>
      <c r="K39" s="66">
        <f>RANK(J39,J$8:J$39,0)</f>
        <v>28</v>
      </c>
      <c r="L39" s="65">
        <f>VLOOKUP($A39,'Return Data'!$B$7:$R$2843,13,0)</f>
        <v>4.1844000000000001</v>
      </c>
      <c r="M39" s="66">
        <f>RANK(L39,L$8:L$39,0)</f>
        <v>23</v>
      </c>
      <c r="N39" s="65">
        <f>VLOOKUP($A39,'Return Data'!$B$7:$R$2843,17,0)</f>
        <v>2.6707000000000001</v>
      </c>
      <c r="O39" s="66">
        <f>RANK(N39,N$8:N$39,0)</f>
        <v>27</v>
      </c>
      <c r="P39" s="65">
        <f>VLOOKUP($A39,'Return Data'!$B$7:$R$2843,14,0)</f>
        <v>1.8851</v>
      </c>
      <c r="Q39" s="66">
        <f>RANK(P39,P$8:P$39,0)</f>
        <v>27</v>
      </c>
      <c r="R39" s="65">
        <f>VLOOKUP($A39,'Return Data'!$B$7:$R$2843,16,0)</f>
        <v>7.1196000000000002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6.8911612903225805</v>
      </c>
      <c r="E41" s="88"/>
      <c r="F41" s="89">
        <f>AVERAGE(F8:F39)</f>
        <v>6.1470129032258063</v>
      </c>
      <c r="G41" s="88"/>
      <c r="H41" s="89">
        <f>AVERAGE(H8:H39)</f>
        <v>1.9012290322580643</v>
      </c>
      <c r="I41" s="88"/>
      <c r="J41" s="89">
        <f>AVERAGE(J8:J39)</f>
        <v>4.0758433333333333</v>
      </c>
      <c r="K41" s="88"/>
      <c r="L41" s="89">
        <f>AVERAGE(L8:L39)</f>
        <v>5.8351464285714272</v>
      </c>
      <c r="M41" s="88"/>
      <c r="N41" s="89">
        <f>AVERAGE(N8:N39)</f>
        <v>7.76987037037037</v>
      </c>
      <c r="O41" s="88"/>
      <c r="P41" s="89">
        <f>AVERAGE(P8:P39)</f>
        <v>7.3050222222222212</v>
      </c>
      <c r="Q41" s="88"/>
      <c r="R41" s="89">
        <f>AVERAGE(R8:R39)</f>
        <v>5.3744225806451613</v>
      </c>
      <c r="S41" s="90"/>
    </row>
    <row r="42" spans="1:19" x14ac:dyDescent="0.3">
      <c r="A42" s="87" t="s">
        <v>28</v>
      </c>
      <c r="B42" s="88"/>
      <c r="C42" s="88"/>
      <c r="D42" s="89">
        <f>MIN(D8:D39)</f>
        <v>0</v>
      </c>
      <c r="E42" s="88"/>
      <c r="F42" s="89">
        <f>MIN(F8:F39)</f>
        <v>0</v>
      </c>
      <c r="G42" s="88"/>
      <c r="H42" s="89">
        <f>MIN(H8:H39)</f>
        <v>-41.371099999999998</v>
      </c>
      <c r="I42" s="88"/>
      <c r="J42" s="89">
        <f>MIN(J8:J39)</f>
        <v>0</v>
      </c>
      <c r="K42" s="88"/>
      <c r="L42" s="89">
        <f>MIN(L8:L39)</f>
        <v>3.0209999999999999</v>
      </c>
      <c r="M42" s="88"/>
      <c r="N42" s="89">
        <f>MIN(N8:N39)</f>
        <v>2.6707000000000001</v>
      </c>
      <c r="O42" s="88"/>
      <c r="P42" s="89">
        <f>MIN(P8:P39)</f>
        <v>1.8851</v>
      </c>
      <c r="Q42" s="88"/>
      <c r="R42" s="89">
        <f>MIN(R8:R39)</f>
        <v>-17.115100000000002</v>
      </c>
      <c r="S42" s="90"/>
    </row>
    <row r="43" spans="1:19" ht="15" thickBot="1" x14ac:dyDescent="0.35">
      <c r="A43" s="91" t="s">
        <v>29</v>
      </c>
      <c r="B43" s="92"/>
      <c r="C43" s="92"/>
      <c r="D43" s="93">
        <f>MAX(D8:D39)</f>
        <v>14.7186</v>
      </c>
      <c r="E43" s="92"/>
      <c r="F43" s="93">
        <f>MAX(F8:F39)</f>
        <v>18.974900000000002</v>
      </c>
      <c r="G43" s="92"/>
      <c r="H43" s="93">
        <f>MAX(H8:H39)</f>
        <v>16.800699999999999</v>
      </c>
      <c r="I43" s="92"/>
      <c r="J43" s="93">
        <f>MAX(J8:J39)</f>
        <v>12.4688</v>
      </c>
      <c r="K43" s="92"/>
      <c r="L43" s="93">
        <f>MAX(L8:L39)</f>
        <v>10.2913</v>
      </c>
      <c r="M43" s="92"/>
      <c r="N43" s="93">
        <f>MAX(N8:N39)</f>
        <v>10.7315</v>
      </c>
      <c r="O43" s="92"/>
      <c r="P43" s="93">
        <f>MAX(P8:P39)</f>
        <v>9.9901999999999997</v>
      </c>
      <c r="Q43" s="92"/>
      <c r="R43" s="93">
        <f>MAX(R8:R39)</f>
        <v>9.6165000000000003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44326</v>
      </c>
      <c r="C8" s="65">
        <f>VLOOKUP($A8,'Return Data'!$B$7:$R$2843,4,0)</f>
        <v>1116.81</v>
      </c>
      <c r="D8" s="65">
        <f>VLOOKUP($A8,'Return Data'!$B$7:$R$2843,5,0)</f>
        <v>3.226</v>
      </c>
      <c r="E8" s="66">
        <f t="shared" ref="E8:E37" si="0">RANK(D8,D$8:D$37,0)</f>
        <v>8</v>
      </c>
      <c r="F8" s="65">
        <f>VLOOKUP($A8,'Return Data'!$B$7:$R$2843,6,0)</f>
        <v>3.2124000000000001</v>
      </c>
      <c r="G8" s="66">
        <f t="shared" ref="G8:G37" si="1">RANK(F8,F$8:F$37,0)</f>
        <v>13</v>
      </c>
      <c r="H8" s="65">
        <f>VLOOKUP($A8,'Return Data'!$B$7:$R$2843,7,0)</f>
        <v>3.1833</v>
      </c>
      <c r="I8" s="66">
        <f t="shared" ref="I8:I37" si="2">RANK(H8,H$8:H$37,0)</f>
        <v>11</v>
      </c>
      <c r="J8" s="65">
        <f>VLOOKUP($A8,'Return Data'!$B$7:$R$2843,8,0)</f>
        <v>3.1829000000000001</v>
      </c>
      <c r="K8" s="66">
        <f t="shared" ref="K8:K37" si="3">RANK(J8,J$8:J$37,0)</f>
        <v>9</v>
      </c>
      <c r="L8" s="65">
        <f>VLOOKUP($A8,'Return Data'!$B$7:$R$2843,9,0)</f>
        <v>3.1696</v>
      </c>
      <c r="M8" s="66">
        <f t="shared" ref="M8:M37" si="4">RANK(L8,L$8:L$37,0)</f>
        <v>9</v>
      </c>
      <c r="N8" s="65">
        <f>VLOOKUP($A8,'Return Data'!$B$7:$R$2843,10,0)</f>
        <v>3.1150000000000002</v>
      </c>
      <c r="O8" s="66">
        <f t="shared" ref="O8:O37" si="5">RANK(N8,N$8:N$37,0)</f>
        <v>8</v>
      </c>
      <c r="P8" s="65">
        <f>VLOOKUP($A8,'Return Data'!$B$7:$R$2843,11,0)</f>
        <v>3.0565000000000002</v>
      </c>
      <c r="Q8" s="66">
        <f>RANK(P8,P$8:P$37,0)</f>
        <v>12</v>
      </c>
      <c r="R8" s="65">
        <f>VLOOKUP($A8,'Return Data'!$B$7:$R$2843,12,0)</f>
        <v>3.0682999999999998</v>
      </c>
      <c r="S8" s="66">
        <f>RANK(R8,R$8:R$37,0)</f>
        <v>13</v>
      </c>
      <c r="T8" s="65">
        <f>VLOOKUP($A8,'Return Data'!$B$7:$R$2843,13,0)</f>
        <v>3.0581</v>
      </c>
      <c r="U8" s="66">
        <f>RANK(T8,T$8:T$37,0)</f>
        <v>15</v>
      </c>
      <c r="V8" s="65">
        <f>VLOOKUP($A8,'Return Data'!$B$7:$R$2843,17,0)</f>
        <v>3.9727999999999999</v>
      </c>
      <c r="W8" s="66">
        <f t="shared" ref="W8" si="6">RANK(V8,V$8:V$37,0)</f>
        <v>3</v>
      </c>
      <c r="X8" s="65"/>
      <c r="Y8" s="66"/>
      <c r="Z8" s="65">
        <f>VLOOKUP($A8,'Return Data'!$B$7:$R$2843,16,0)</f>
        <v>4.4755000000000003</v>
      </c>
      <c r="AA8" s="67">
        <f t="shared" ref="AA8:AA37" si="7">RANK(Z8,Z$8:Z$37,0)</f>
        <v>5</v>
      </c>
    </row>
    <row r="9" spans="1:27" x14ac:dyDescent="0.3">
      <c r="A9" s="63" t="s">
        <v>1285</v>
      </c>
      <c r="B9" s="64">
        <f>VLOOKUP($A9,'Return Data'!$B$7:$R$2843,3,0)</f>
        <v>44326</v>
      </c>
      <c r="C9" s="65">
        <f>VLOOKUP($A9,'Return Data'!$B$7:$R$2843,4,0)</f>
        <v>1091.674</v>
      </c>
      <c r="D9" s="65">
        <f>VLOOKUP($A9,'Return Data'!$B$7:$R$2843,5,0)</f>
        <v>3.2233999999999998</v>
      </c>
      <c r="E9" s="66">
        <f t="shared" si="0"/>
        <v>10</v>
      </c>
      <c r="F9" s="65">
        <f>VLOOKUP($A9,'Return Data'!$B$7:$R$2843,6,0)</f>
        <v>3.2652000000000001</v>
      </c>
      <c r="G9" s="66">
        <f t="shared" si="1"/>
        <v>6</v>
      </c>
      <c r="H9" s="65">
        <f>VLOOKUP($A9,'Return Data'!$B$7:$R$2843,7,0)</f>
        <v>3.2202999999999999</v>
      </c>
      <c r="I9" s="66">
        <f t="shared" si="2"/>
        <v>7</v>
      </c>
      <c r="J9" s="65">
        <f>VLOOKUP($A9,'Return Data'!$B$7:$R$2843,8,0)</f>
        <v>3.2077</v>
      </c>
      <c r="K9" s="66">
        <f t="shared" si="3"/>
        <v>7</v>
      </c>
      <c r="L9" s="65">
        <f>VLOOKUP($A9,'Return Data'!$B$7:$R$2843,9,0)</f>
        <v>3.1777000000000002</v>
      </c>
      <c r="M9" s="66">
        <f t="shared" si="4"/>
        <v>6</v>
      </c>
      <c r="N9" s="65">
        <f>VLOOKUP($A9,'Return Data'!$B$7:$R$2843,10,0)</f>
        <v>3.1107999999999998</v>
      </c>
      <c r="O9" s="66">
        <f t="shared" si="5"/>
        <v>10</v>
      </c>
      <c r="P9" s="65">
        <f>VLOOKUP($A9,'Return Data'!$B$7:$R$2843,11,0)</f>
        <v>3.0630000000000002</v>
      </c>
      <c r="Q9" s="66">
        <f>RANK(P9,P$8:P$37,0)</f>
        <v>10</v>
      </c>
      <c r="R9" s="65">
        <f>VLOOKUP($A9,'Return Data'!$B$7:$R$2843,12,0)</f>
        <v>3.0796000000000001</v>
      </c>
      <c r="S9" s="66">
        <f>RANK(R9,R$8:R$37,0)</f>
        <v>11</v>
      </c>
      <c r="T9" s="65">
        <f>VLOOKUP($A9,'Return Data'!$B$7:$R$2843,13,0)</f>
        <v>3.0893999999999999</v>
      </c>
      <c r="U9" s="66">
        <f>RANK(T9,T$8:T$37,0)</f>
        <v>8</v>
      </c>
      <c r="V9" s="65"/>
      <c r="W9" s="66"/>
      <c r="X9" s="65"/>
      <c r="Y9" s="66"/>
      <c r="Z9" s="65">
        <f>VLOOKUP($A9,'Return Data'!$B$7:$R$2843,16,0)</f>
        <v>4.1519000000000004</v>
      </c>
      <c r="AA9" s="67">
        <f t="shared" si="7"/>
        <v>12</v>
      </c>
    </row>
    <row r="10" spans="1:27" x14ac:dyDescent="0.3">
      <c r="A10" s="63" t="s">
        <v>1287</v>
      </c>
      <c r="B10" s="64">
        <f>VLOOKUP($A10,'Return Data'!$B$7:$R$2843,3,0)</f>
        <v>44326</v>
      </c>
      <c r="C10" s="65">
        <f>VLOOKUP($A10,'Return Data'!$B$7:$R$2843,4,0)</f>
        <v>1084.6669999999999</v>
      </c>
      <c r="D10" s="65">
        <f>VLOOKUP($A10,'Return Data'!$B$7:$R$2843,5,0)</f>
        <v>3.1937000000000002</v>
      </c>
      <c r="E10" s="66">
        <f t="shared" si="0"/>
        <v>15</v>
      </c>
      <c r="F10" s="65">
        <f>VLOOKUP($A10,'Return Data'!$B$7:$R$2843,6,0)</f>
        <v>3.1920999999999999</v>
      </c>
      <c r="G10" s="66">
        <f t="shared" si="1"/>
        <v>18</v>
      </c>
      <c r="H10" s="65">
        <f>VLOOKUP($A10,'Return Data'!$B$7:$R$2843,7,0)</f>
        <v>3.1549999999999998</v>
      </c>
      <c r="I10" s="66">
        <f t="shared" si="2"/>
        <v>17</v>
      </c>
      <c r="J10" s="65">
        <f>VLOOKUP($A10,'Return Data'!$B$7:$R$2843,8,0)</f>
        <v>3.1598000000000002</v>
      </c>
      <c r="K10" s="66">
        <f t="shared" si="3"/>
        <v>15</v>
      </c>
      <c r="L10" s="65">
        <f>VLOOKUP($A10,'Return Data'!$B$7:$R$2843,9,0)</f>
        <v>3.1436000000000002</v>
      </c>
      <c r="M10" s="66">
        <f t="shared" si="4"/>
        <v>14</v>
      </c>
      <c r="N10" s="65">
        <f>VLOOKUP($A10,'Return Data'!$B$7:$R$2843,10,0)</f>
        <v>3.1135000000000002</v>
      </c>
      <c r="O10" s="66">
        <f t="shared" si="5"/>
        <v>9</v>
      </c>
      <c r="P10" s="65">
        <f>VLOOKUP($A10,'Return Data'!$B$7:$R$2843,11,0)</f>
        <v>3.0775999999999999</v>
      </c>
      <c r="Q10" s="66">
        <f>RANK(P10,P$8:P$37,0)</f>
        <v>6</v>
      </c>
      <c r="R10" s="65">
        <f>VLOOKUP($A10,'Return Data'!$B$7:$R$2843,12,0)</f>
        <v>3.0960999999999999</v>
      </c>
      <c r="S10" s="66">
        <f>RANK(R10,R$8:R$37,0)</f>
        <v>7</v>
      </c>
      <c r="T10" s="65">
        <f>VLOOKUP($A10,'Return Data'!$B$7:$R$2843,13,0)</f>
        <v>3.0947</v>
      </c>
      <c r="U10" s="66">
        <f>RANK(T10,T$8:T$37,0)</f>
        <v>6</v>
      </c>
      <c r="V10" s="65"/>
      <c r="W10" s="66"/>
      <c r="X10" s="65"/>
      <c r="Y10" s="66"/>
      <c r="Z10" s="65">
        <f>VLOOKUP($A10,'Return Data'!$B$7:$R$2843,16,0)</f>
        <v>4.0479000000000003</v>
      </c>
      <c r="AA10" s="67">
        <f t="shared" si="7"/>
        <v>15</v>
      </c>
    </row>
    <row r="11" spans="1:27" x14ac:dyDescent="0.3">
      <c r="A11" s="63" t="s">
        <v>1289</v>
      </c>
      <c r="B11" s="64">
        <f>VLOOKUP($A11,'Return Data'!$B$7:$R$2843,3,0)</f>
        <v>44326</v>
      </c>
      <c r="C11" s="65">
        <f>VLOOKUP($A11,'Return Data'!$B$7:$R$2843,4,0)</f>
        <v>1086.9667999999999</v>
      </c>
      <c r="D11" s="65">
        <f>VLOOKUP($A11,'Return Data'!$B$7:$R$2843,5,0)</f>
        <v>3.1635</v>
      </c>
      <c r="E11" s="66">
        <f t="shared" si="0"/>
        <v>20</v>
      </c>
      <c r="F11" s="65">
        <f>VLOOKUP($A11,'Return Data'!$B$7:$R$2843,6,0)</f>
        <v>3.1987000000000001</v>
      </c>
      <c r="G11" s="66">
        <f t="shared" si="1"/>
        <v>17</v>
      </c>
      <c r="H11" s="65">
        <f>VLOOKUP($A11,'Return Data'!$B$7:$R$2843,7,0)</f>
        <v>3.1549999999999998</v>
      </c>
      <c r="I11" s="66">
        <f t="shared" si="2"/>
        <v>17</v>
      </c>
      <c r="J11" s="65">
        <f>VLOOKUP($A11,'Return Data'!$B$7:$R$2843,8,0)</f>
        <v>3.1511999999999998</v>
      </c>
      <c r="K11" s="66">
        <f t="shared" si="3"/>
        <v>16</v>
      </c>
      <c r="L11" s="65">
        <f>VLOOKUP($A11,'Return Data'!$B$7:$R$2843,9,0)</f>
        <v>3.1294</v>
      </c>
      <c r="M11" s="66">
        <f t="shared" si="4"/>
        <v>18</v>
      </c>
      <c r="N11" s="65">
        <f>VLOOKUP($A11,'Return Data'!$B$7:$R$2843,10,0)</f>
        <v>3.0933000000000002</v>
      </c>
      <c r="O11" s="66">
        <f t="shared" si="5"/>
        <v>12</v>
      </c>
      <c r="P11" s="65">
        <f>VLOOKUP($A11,'Return Data'!$B$7:$R$2843,11,0)</f>
        <v>3.0746000000000002</v>
      </c>
      <c r="Q11" s="66">
        <f>RANK(P11,P$8:P$37,0)</f>
        <v>7</v>
      </c>
      <c r="R11" s="65">
        <f>VLOOKUP($A11,'Return Data'!$B$7:$R$2843,12,0)</f>
        <v>3.0800999999999998</v>
      </c>
      <c r="S11" s="66">
        <f>RANK(R11,R$8:R$37,0)</f>
        <v>10</v>
      </c>
      <c r="T11" s="65">
        <f>VLOOKUP($A11,'Return Data'!$B$7:$R$2843,13,0)</f>
        <v>3.0811000000000002</v>
      </c>
      <c r="U11" s="66">
        <f>RANK(T11,T$8:T$37,0)</f>
        <v>9</v>
      </c>
      <c r="V11" s="65"/>
      <c r="W11" s="66"/>
      <c r="X11" s="65"/>
      <c r="Y11" s="66"/>
      <c r="Z11" s="65">
        <f>VLOOKUP($A11,'Return Data'!$B$7:$R$2843,16,0)</f>
        <v>4.0808</v>
      </c>
      <c r="AA11" s="67">
        <f t="shared" si="7"/>
        <v>14</v>
      </c>
    </row>
    <row r="12" spans="1:27" x14ac:dyDescent="0.3">
      <c r="A12" s="63" t="s">
        <v>1291</v>
      </c>
      <c r="B12" s="64">
        <f>VLOOKUP($A12,'Return Data'!$B$7:$R$2843,3,0)</f>
        <v>44326</v>
      </c>
      <c r="C12" s="65">
        <f>VLOOKUP($A12,'Return Data'!$B$7:$R$2843,4,0)</f>
        <v>1044.4938999999999</v>
      </c>
      <c r="D12" s="65">
        <f>VLOOKUP($A12,'Return Data'!$B$7:$R$2843,5,0)</f>
        <v>3.2991000000000001</v>
      </c>
      <c r="E12" s="66">
        <f t="shared" si="0"/>
        <v>1</v>
      </c>
      <c r="F12" s="65">
        <f>VLOOKUP($A12,'Return Data'!$B$7:$R$2843,6,0)</f>
        <v>3.3043999999999998</v>
      </c>
      <c r="G12" s="66">
        <f t="shared" si="1"/>
        <v>2</v>
      </c>
      <c r="H12" s="65">
        <f>VLOOKUP($A12,'Return Data'!$B$7:$R$2843,7,0)</f>
        <v>3.2719</v>
      </c>
      <c r="I12" s="66">
        <f t="shared" si="2"/>
        <v>3</v>
      </c>
      <c r="J12" s="65">
        <f>VLOOKUP($A12,'Return Data'!$B$7:$R$2843,8,0)</f>
        <v>3.2437</v>
      </c>
      <c r="K12" s="66">
        <f t="shared" si="3"/>
        <v>3</v>
      </c>
      <c r="L12" s="65">
        <f>VLOOKUP($A12,'Return Data'!$B$7:$R$2843,9,0)</f>
        <v>3.1962000000000002</v>
      </c>
      <c r="M12" s="66">
        <f t="shared" si="4"/>
        <v>4</v>
      </c>
      <c r="N12" s="65">
        <f>VLOOKUP($A12,'Return Data'!$B$7:$R$2843,10,0)</f>
        <v>3.1511</v>
      </c>
      <c r="O12" s="66">
        <f t="shared" si="5"/>
        <v>3</v>
      </c>
      <c r="P12" s="65">
        <f>VLOOKUP($A12,'Return Data'!$B$7:$R$2843,11,0)</f>
        <v>3.1189</v>
      </c>
      <c r="Q12" s="66">
        <f t="shared" ref="Q12:Q37" si="8">RANK(P12,P$8:P$37,0)</f>
        <v>1</v>
      </c>
      <c r="R12" s="65">
        <f>VLOOKUP($A12,'Return Data'!$B$7:$R$2843,12,0)</f>
        <v>3.1562999999999999</v>
      </c>
      <c r="S12" s="66">
        <f t="shared" ref="S12" si="9">RANK(R12,R$8:R$37,0)</f>
        <v>1</v>
      </c>
      <c r="T12" s="65"/>
      <c r="U12" s="66"/>
      <c r="V12" s="65"/>
      <c r="W12" s="66"/>
      <c r="X12" s="65"/>
      <c r="Y12" s="66"/>
      <c r="Z12" s="65">
        <f>VLOOKUP($A12,'Return Data'!$B$7:$R$2843,16,0)</f>
        <v>3.4430999999999998</v>
      </c>
      <c r="AA12" s="67">
        <f t="shared" si="7"/>
        <v>28</v>
      </c>
    </row>
    <row r="13" spans="1:27" x14ac:dyDescent="0.3">
      <c r="A13" s="63" t="s">
        <v>1293</v>
      </c>
      <c r="B13" s="64">
        <f>VLOOKUP($A13,'Return Data'!$B$7:$R$2843,3,0)</f>
        <v>44326</v>
      </c>
      <c r="C13" s="65">
        <f>VLOOKUP($A13,'Return Data'!$B$7:$R$2843,4,0)</f>
        <v>1069.3843999999999</v>
      </c>
      <c r="D13" s="65">
        <f>VLOOKUP($A13,'Return Data'!$B$7:$R$2843,5,0)</f>
        <v>3.1608999999999998</v>
      </c>
      <c r="E13" s="66">
        <f t="shared" si="0"/>
        <v>22</v>
      </c>
      <c r="F13" s="65">
        <f>VLOOKUP($A13,'Return Data'!$B$7:$R$2843,6,0)</f>
        <v>3.1602999999999999</v>
      </c>
      <c r="G13" s="66">
        <f t="shared" si="1"/>
        <v>24</v>
      </c>
      <c r="H13" s="65">
        <f>VLOOKUP($A13,'Return Data'!$B$7:$R$2843,7,0)</f>
        <v>3.1248999999999998</v>
      </c>
      <c r="I13" s="66">
        <f t="shared" si="2"/>
        <v>24</v>
      </c>
      <c r="J13" s="65">
        <f>VLOOKUP($A13,'Return Data'!$B$7:$R$2843,8,0)</f>
        <v>3.1265999999999998</v>
      </c>
      <c r="K13" s="66">
        <f t="shared" si="3"/>
        <v>24</v>
      </c>
      <c r="L13" s="65">
        <f>VLOOKUP($A13,'Return Data'!$B$7:$R$2843,9,0)</f>
        <v>3.1345000000000001</v>
      </c>
      <c r="M13" s="66">
        <f t="shared" si="4"/>
        <v>16</v>
      </c>
      <c r="N13" s="65">
        <f>VLOOKUP($A13,'Return Data'!$B$7:$R$2843,10,0)</f>
        <v>3.0586000000000002</v>
      </c>
      <c r="O13" s="66">
        <f t="shared" si="5"/>
        <v>22</v>
      </c>
      <c r="P13" s="65">
        <f>VLOOKUP($A13,'Return Data'!$B$7:$R$2843,11,0)</f>
        <v>3.0261999999999998</v>
      </c>
      <c r="Q13" s="66">
        <f t="shared" si="8"/>
        <v>21</v>
      </c>
      <c r="R13" s="65">
        <f>VLOOKUP($A13,'Return Data'!$B$7:$R$2843,12,0)</f>
        <v>3.0505</v>
      </c>
      <c r="S13" s="66">
        <f t="shared" ref="S13:S37" si="10">RANK(R13,R$8:R$37,0)</f>
        <v>18</v>
      </c>
      <c r="T13" s="65">
        <f>VLOOKUP($A13,'Return Data'!$B$7:$R$2843,13,0)</f>
        <v>3.0708000000000002</v>
      </c>
      <c r="U13" s="66">
        <f t="shared" ref="U13:U37" si="11">RANK(T13,T$8:T$37,0)</f>
        <v>11</v>
      </c>
      <c r="V13" s="65"/>
      <c r="W13" s="66"/>
      <c r="X13" s="65"/>
      <c r="Y13" s="66"/>
      <c r="Z13" s="65">
        <f>VLOOKUP($A13,'Return Data'!$B$7:$R$2843,16,0)</f>
        <v>3.7917000000000001</v>
      </c>
      <c r="AA13" s="67">
        <f t="shared" si="7"/>
        <v>21</v>
      </c>
    </row>
    <row r="14" spans="1:27" x14ac:dyDescent="0.3">
      <c r="A14" s="63" t="s">
        <v>1295</v>
      </c>
      <c r="B14" s="64">
        <f>VLOOKUP($A14,'Return Data'!$B$7:$R$2843,3,0)</f>
        <v>44326</v>
      </c>
      <c r="C14" s="65">
        <f>VLOOKUP($A14,'Return Data'!$B$7:$R$2843,4,0)</f>
        <v>1105.9767999999999</v>
      </c>
      <c r="D14" s="65">
        <f>VLOOKUP($A14,'Return Data'!$B$7:$R$2843,5,0)</f>
        <v>3.1255999999999999</v>
      </c>
      <c r="E14" s="66">
        <f t="shared" si="0"/>
        <v>26</v>
      </c>
      <c r="F14" s="65">
        <f>VLOOKUP($A14,'Return Data'!$B$7:$R$2843,6,0)</f>
        <v>3.1371000000000002</v>
      </c>
      <c r="G14" s="66">
        <f t="shared" si="1"/>
        <v>26</v>
      </c>
      <c r="H14" s="65">
        <f>VLOOKUP($A14,'Return Data'!$B$7:$R$2843,7,0)</f>
        <v>3.1078999999999999</v>
      </c>
      <c r="I14" s="66">
        <f t="shared" si="2"/>
        <v>26</v>
      </c>
      <c r="J14" s="65">
        <f>VLOOKUP($A14,'Return Data'!$B$7:$R$2843,8,0)</f>
        <v>3.1097000000000001</v>
      </c>
      <c r="K14" s="66">
        <f t="shared" si="3"/>
        <v>26</v>
      </c>
      <c r="L14" s="65">
        <f>VLOOKUP($A14,'Return Data'!$B$7:$R$2843,9,0)</f>
        <v>3.0964</v>
      </c>
      <c r="M14" s="66">
        <f t="shared" si="4"/>
        <v>26</v>
      </c>
      <c r="N14" s="65">
        <f>VLOOKUP($A14,'Return Data'!$B$7:$R$2843,10,0)</f>
        <v>3.0602</v>
      </c>
      <c r="O14" s="66">
        <f t="shared" si="5"/>
        <v>21</v>
      </c>
      <c r="P14" s="65">
        <f>VLOOKUP($A14,'Return Data'!$B$7:$R$2843,11,0)</f>
        <v>3.0427</v>
      </c>
      <c r="Q14" s="66">
        <f t="shared" si="8"/>
        <v>14</v>
      </c>
      <c r="R14" s="65">
        <f>VLOOKUP($A14,'Return Data'!$B$7:$R$2843,12,0)</f>
        <v>3.0731000000000002</v>
      </c>
      <c r="S14" s="66">
        <f t="shared" si="10"/>
        <v>12</v>
      </c>
      <c r="T14" s="65">
        <f>VLOOKUP($A14,'Return Data'!$B$7:$R$2843,13,0)</f>
        <v>3.0939999999999999</v>
      </c>
      <c r="U14" s="66">
        <f t="shared" si="11"/>
        <v>7</v>
      </c>
      <c r="V14" s="65"/>
      <c r="W14" s="66"/>
      <c r="X14" s="65"/>
      <c r="Y14" s="66"/>
      <c r="Z14" s="65">
        <f>VLOOKUP($A14,'Return Data'!$B$7:$R$2843,16,0)</f>
        <v>4.4017999999999997</v>
      </c>
      <c r="AA14" s="67">
        <f t="shared" si="7"/>
        <v>8</v>
      </c>
    </row>
    <row r="15" spans="1:27" x14ac:dyDescent="0.3">
      <c r="A15" s="63" t="s">
        <v>1297</v>
      </c>
      <c r="B15" s="64">
        <f>VLOOKUP($A15,'Return Data'!$B$7:$R$2843,3,0)</f>
        <v>44326</v>
      </c>
      <c r="C15" s="65">
        <f>VLOOKUP($A15,'Return Data'!$B$7:$R$2843,4,0)</f>
        <v>1071.2823000000001</v>
      </c>
      <c r="D15" s="65">
        <f>VLOOKUP($A15,'Return Data'!$B$7:$R$2843,5,0)</f>
        <v>3.1212</v>
      </c>
      <c r="E15" s="66">
        <f t="shared" si="0"/>
        <v>27</v>
      </c>
      <c r="F15" s="65">
        <f>VLOOKUP($A15,'Return Data'!$B$7:$R$2843,6,0)</f>
        <v>3.1410999999999998</v>
      </c>
      <c r="G15" s="66">
        <f t="shared" si="1"/>
        <v>25</v>
      </c>
      <c r="H15" s="65">
        <f>VLOOKUP($A15,'Return Data'!$B$7:$R$2843,7,0)</f>
        <v>3.1179000000000001</v>
      </c>
      <c r="I15" s="66">
        <f t="shared" si="2"/>
        <v>25</v>
      </c>
      <c r="J15" s="65">
        <f>VLOOKUP($A15,'Return Data'!$B$7:$R$2843,8,0)</f>
        <v>3.1126999999999998</v>
      </c>
      <c r="K15" s="66">
        <f t="shared" si="3"/>
        <v>25</v>
      </c>
      <c r="L15" s="65">
        <f>VLOOKUP($A15,'Return Data'!$B$7:$R$2843,9,0)</f>
        <v>3.1131000000000002</v>
      </c>
      <c r="M15" s="66">
        <f t="shared" si="4"/>
        <v>24</v>
      </c>
      <c r="N15" s="65">
        <f>VLOOKUP($A15,'Return Data'!$B$7:$R$2843,10,0)</f>
        <v>3.052</v>
      </c>
      <c r="O15" s="66">
        <f t="shared" si="5"/>
        <v>25</v>
      </c>
      <c r="P15" s="65">
        <f>VLOOKUP($A15,'Return Data'!$B$7:$R$2843,11,0)</f>
        <v>3.0607000000000002</v>
      </c>
      <c r="Q15" s="66">
        <f t="shared" si="8"/>
        <v>11</v>
      </c>
      <c r="R15" s="65">
        <f>VLOOKUP($A15,'Return Data'!$B$7:$R$2843,12,0)</f>
        <v>3.1172</v>
      </c>
      <c r="S15" s="66">
        <f t="shared" si="10"/>
        <v>4</v>
      </c>
      <c r="T15" s="65">
        <f>VLOOKUP($A15,'Return Data'!$B$7:$R$2843,13,0)</f>
        <v>3.1345999999999998</v>
      </c>
      <c r="U15" s="66">
        <f t="shared" si="11"/>
        <v>2</v>
      </c>
      <c r="V15" s="65"/>
      <c r="W15" s="66"/>
      <c r="X15" s="65"/>
      <c r="Y15" s="66"/>
      <c r="Z15" s="65">
        <f>VLOOKUP($A15,'Return Data'!$B$7:$R$2843,16,0)</f>
        <v>3.8965999999999998</v>
      </c>
      <c r="AA15" s="67">
        <f t="shared" si="7"/>
        <v>18</v>
      </c>
    </row>
    <row r="16" spans="1:27" x14ac:dyDescent="0.3">
      <c r="A16" s="63" t="s">
        <v>1300</v>
      </c>
      <c r="B16" s="64">
        <f>VLOOKUP($A16,'Return Data'!$B$7:$R$2843,3,0)</f>
        <v>44326</v>
      </c>
      <c r="C16" s="65">
        <f>VLOOKUP($A16,'Return Data'!$B$7:$R$2843,4,0)</f>
        <v>1079.1573000000001</v>
      </c>
      <c r="D16" s="65">
        <f>VLOOKUP($A16,'Return Data'!$B$7:$R$2843,5,0)</f>
        <v>3.1288999999999998</v>
      </c>
      <c r="E16" s="66">
        <f t="shared" si="0"/>
        <v>25</v>
      </c>
      <c r="F16" s="65">
        <f>VLOOKUP($A16,'Return Data'!$B$7:$R$2843,6,0)</f>
        <v>3.1282999999999999</v>
      </c>
      <c r="G16" s="66">
        <f t="shared" si="1"/>
        <v>28</v>
      </c>
      <c r="H16" s="65">
        <f>VLOOKUP($A16,'Return Data'!$B$7:$R$2843,7,0)</f>
        <v>3.0918000000000001</v>
      </c>
      <c r="I16" s="66">
        <f t="shared" si="2"/>
        <v>27</v>
      </c>
      <c r="J16" s="65">
        <f>VLOOKUP($A16,'Return Data'!$B$7:$R$2843,8,0)</f>
        <v>3.0939000000000001</v>
      </c>
      <c r="K16" s="66">
        <f t="shared" si="3"/>
        <v>28</v>
      </c>
      <c r="L16" s="65">
        <f>VLOOKUP($A16,'Return Data'!$B$7:$R$2843,9,0)</f>
        <v>3.0598000000000001</v>
      </c>
      <c r="M16" s="66">
        <f t="shared" si="4"/>
        <v>29</v>
      </c>
      <c r="N16" s="65">
        <f>VLOOKUP($A16,'Return Data'!$B$7:$R$2843,10,0)</f>
        <v>3.0171999999999999</v>
      </c>
      <c r="O16" s="66">
        <f t="shared" si="5"/>
        <v>28</v>
      </c>
      <c r="P16" s="65">
        <f>VLOOKUP($A16,'Return Data'!$B$7:$R$2843,11,0)</f>
        <v>2.9779</v>
      </c>
      <c r="Q16" s="66">
        <f t="shared" si="8"/>
        <v>28</v>
      </c>
      <c r="R16" s="65">
        <f>VLOOKUP($A16,'Return Data'!$B$7:$R$2843,12,0)</f>
        <v>3.0061</v>
      </c>
      <c r="S16" s="66">
        <f t="shared" si="10"/>
        <v>27</v>
      </c>
      <c r="T16" s="65">
        <f>VLOOKUP($A16,'Return Data'!$B$7:$R$2843,13,0)</f>
        <v>2.9857999999999998</v>
      </c>
      <c r="U16" s="66">
        <f t="shared" si="11"/>
        <v>26</v>
      </c>
      <c r="V16" s="65"/>
      <c r="W16" s="66"/>
      <c r="X16" s="65"/>
      <c r="Y16" s="66"/>
      <c r="Z16" s="65">
        <f>VLOOKUP($A16,'Return Data'!$B$7:$R$2843,16,0)</f>
        <v>3.8662999999999998</v>
      </c>
      <c r="AA16" s="67">
        <f t="shared" si="7"/>
        <v>19</v>
      </c>
    </row>
    <row r="17" spans="1:27" x14ac:dyDescent="0.3">
      <c r="A17" s="63" t="s">
        <v>1302</v>
      </c>
      <c r="B17" s="64">
        <f>VLOOKUP($A17,'Return Data'!$B$7:$R$2843,3,0)</f>
        <v>44326</v>
      </c>
      <c r="C17" s="65">
        <f>VLOOKUP($A17,'Return Data'!$B$7:$R$2843,4,0)</f>
        <v>3068.4859999999999</v>
      </c>
      <c r="D17" s="65">
        <f>VLOOKUP($A17,'Return Data'!$B$7:$R$2843,5,0)</f>
        <v>3.2298</v>
      </c>
      <c r="E17" s="66">
        <f t="shared" si="0"/>
        <v>7</v>
      </c>
      <c r="F17" s="65">
        <f>VLOOKUP($A17,'Return Data'!$B$7:$R$2843,6,0)</f>
        <v>3.2038000000000002</v>
      </c>
      <c r="G17" s="66">
        <f t="shared" si="1"/>
        <v>15</v>
      </c>
      <c r="H17" s="65">
        <f>VLOOKUP($A17,'Return Data'!$B$7:$R$2843,7,0)</f>
        <v>3.1511</v>
      </c>
      <c r="I17" s="66">
        <f t="shared" si="2"/>
        <v>20</v>
      </c>
      <c r="J17" s="65">
        <f>VLOOKUP($A17,'Return Data'!$B$7:$R$2843,8,0)</f>
        <v>3.1486999999999998</v>
      </c>
      <c r="K17" s="66">
        <f t="shared" si="3"/>
        <v>19</v>
      </c>
      <c r="L17" s="65">
        <f>VLOOKUP($A17,'Return Data'!$B$7:$R$2843,9,0)</f>
        <v>3.1160999999999999</v>
      </c>
      <c r="M17" s="66">
        <f t="shared" si="4"/>
        <v>23</v>
      </c>
      <c r="N17" s="65">
        <f>VLOOKUP($A17,'Return Data'!$B$7:$R$2843,10,0)</f>
        <v>3.0611999999999999</v>
      </c>
      <c r="O17" s="66">
        <f t="shared" si="5"/>
        <v>20</v>
      </c>
      <c r="P17" s="65">
        <f>VLOOKUP($A17,'Return Data'!$B$7:$R$2843,11,0)</f>
        <v>3.0188999999999999</v>
      </c>
      <c r="Q17" s="66">
        <f t="shared" si="8"/>
        <v>25</v>
      </c>
      <c r="R17" s="65">
        <f>VLOOKUP($A17,'Return Data'!$B$7:$R$2843,12,0)</f>
        <v>3.0337000000000001</v>
      </c>
      <c r="S17" s="66">
        <f t="shared" si="10"/>
        <v>25</v>
      </c>
      <c r="T17" s="65">
        <f>VLOOKUP($A17,'Return Data'!$B$7:$R$2843,13,0)</f>
        <v>3.0238</v>
      </c>
      <c r="U17" s="66">
        <f t="shared" si="11"/>
        <v>23</v>
      </c>
      <c r="V17" s="65">
        <f>VLOOKUP($A17,'Return Data'!$B$7:$R$2843,17,0)</f>
        <v>3.9283999999999999</v>
      </c>
      <c r="W17" s="66">
        <f>RANK(V17,V$8:V$37,0)</f>
        <v>5</v>
      </c>
      <c r="X17" s="65">
        <f>VLOOKUP($A17,'Return Data'!$B$7:$R$2843,14,0)</f>
        <v>4.7098000000000004</v>
      </c>
      <c r="Y17" s="66">
        <f>RANK(X17,X$8:X$37,0)</f>
        <v>4</v>
      </c>
      <c r="Z17" s="65">
        <f>VLOOKUP($A17,'Return Data'!$B$7:$R$2843,16,0)</f>
        <v>6.2763999999999998</v>
      </c>
      <c r="AA17" s="67">
        <f t="shared" si="7"/>
        <v>4</v>
      </c>
    </row>
    <row r="18" spans="1:27" x14ac:dyDescent="0.3">
      <c r="A18" s="63" t="s">
        <v>1303</v>
      </c>
      <c r="B18" s="64">
        <f>VLOOKUP($A18,'Return Data'!$B$7:$R$2843,3,0)</f>
        <v>44326</v>
      </c>
      <c r="C18" s="65">
        <f>VLOOKUP($A18,'Return Data'!$B$7:$R$2843,4,0)</f>
        <v>1079.8549</v>
      </c>
      <c r="D18" s="65">
        <f>VLOOKUP($A18,'Return Data'!$B$7:$R$2843,5,0)</f>
        <v>3.2349999999999999</v>
      </c>
      <c r="E18" s="66">
        <f t="shared" si="0"/>
        <v>6</v>
      </c>
      <c r="F18" s="65">
        <f>VLOOKUP($A18,'Return Data'!$B$7:$R$2843,6,0)</f>
        <v>3.2332999999999998</v>
      </c>
      <c r="G18" s="66">
        <f t="shared" si="1"/>
        <v>9</v>
      </c>
      <c r="H18" s="65">
        <f>VLOOKUP($A18,'Return Data'!$B$7:$R$2843,7,0)</f>
        <v>3.2174</v>
      </c>
      <c r="I18" s="66">
        <f t="shared" si="2"/>
        <v>8</v>
      </c>
      <c r="J18" s="65">
        <f>VLOOKUP($A18,'Return Data'!$B$7:$R$2843,8,0)</f>
        <v>3.2073</v>
      </c>
      <c r="K18" s="66">
        <f t="shared" si="3"/>
        <v>8</v>
      </c>
      <c r="L18" s="65">
        <f>VLOOKUP($A18,'Return Data'!$B$7:$R$2843,9,0)</f>
        <v>3.1737000000000002</v>
      </c>
      <c r="M18" s="66">
        <f t="shared" si="4"/>
        <v>8</v>
      </c>
      <c r="N18" s="65">
        <f>VLOOKUP($A18,'Return Data'!$B$7:$R$2843,10,0)</f>
        <v>3.1562000000000001</v>
      </c>
      <c r="O18" s="66">
        <f t="shared" si="5"/>
        <v>2</v>
      </c>
      <c r="P18" s="65">
        <f>VLOOKUP($A18,'Return Data'!$B$7:$R$2843,11,0)</f>
        <v>3.0958999999999999</v>
      </c>
      <c r="Q18" s="66">
        <f t="shared" si="8"/>
        <v>5</v>
      </c>
      <c r="R18" s="65">
        <f>VLOOKUP($A18,'Return Data'!$B$7:$R$2843,12,0)</f>
        <v>3.1179999999999999</v>
      </c>
      <c r="S18" s="66">
        <f t="shared" si="10"/>
        <v>3</v>
      </c>
      <c r="T18" s="65">
        <f>VLOOKUP($A18,'Return Data'!$B$7:$R$2843,13,0)</f>
        <v>3.1194999999999999</v>
      </c>
      <c r="U18" s="66">
        <f t="shared" si="11"/>
        <v>4</v>
      </c>
      <c r="V18" s="65"/>
      <c r="W18" s="66"/>
      <c r="X18" s="65"/>
      <c r="Y18" s="66"/>
      <c r="Z18" s="65">
        <f>VLOOKUP($A18,'Return Data'!$B$7:$R$2843,16,0)</f>
        <v>3.9687000000000001</v>
      </c>
      <c r="AA18" s="67">
        <f t="shared" si="7"/>
        <v>17</v>
      </c>
    </row>
    <row r="19" spans="1:27" x14ac:dyDescent="0.3">
      <c r="A19" s="63" t="s">
        <v>1306</v>
      </c>
      <c r="B19" s="64">
        <f>VLOOKUP($A19,'Return Data'!$B$7:$R$2843,3,0)</f>
        <v>44326</v>
      </c>
      <c r="C19" s="65">
        <f>VLOOKUP($A19,'Return Data'!$B$7:$R$2843,4,0)</f>
        <v>111.3613</v>
      </c>
      <c r="D19" s="65">
        <f>VLOOKUP($A19,'Return Data'!$B$7:$R$2843,5,0)</f>
        <v>3.1796000000000002</v>
      </c>
      <c r="E19" s="66">
        <f t="shared" si="0"/>
        <v>17</v>
      </c>
      <c r="F19" s="65">
        <f>VLOOKUP($A19,'Return Data'!$B$7:$R$2843,6,0)</f>
        <v>3.202</v>
      </c>
      <c r="G19" s="66">
        <f t="shared" si="1"/>
        <v>16</v>
      </c>
      <c r="H19" s="65">
        <f>VLOOKUP($A19,'Return Data'!$B$7:$R$2843,7,0)</f>
        <v>3.1625000000000001</v>
      </c>
      <c r="I19" s="66">
        <f t="shared" si="2"/>
        <v>16</v>
      </c>
      <c r="J19" s="65">
        <f>VLOOKUP($A19,'Return Data'!$B$7:$R$2843,8,0)</f>
        <v>3.1503000000000001</v>
      </c>
      <c r="K19" s="66">
        <f t="shared" si="3"/>
        <v>18</v>
      </c>
      <c r="L19" s="65">
        <f>VLOOKUP($A19,'Return Data'!$B$7:$R$2843,9,0)</f>
        <v>3.1177000000000001</v>
      </c>
      <c r="M19" s="66">
        <f t="shared" si="4"/>
        <v>21</v>
      </c>
      <c r="N19" s="65">
        <f>VLOOKUP($A19,'Return Data'!$B$7:$R$2843,10,0)</f>
        <v>3.0750999999999999</v>
      </c>
      <c r="O19" s="66">
        <f t="shared" si="5"/>
        <v>16</v>
      </c>
      <c r="P19" s="65">
        <f>VLOOKUP($A19,'Return Data'!$B$7:$R$2843,11,0)</f>
        <v>3.0278</v>
      </c>
      <c r="Q19" s="66">
        <f t="shared" si="8"/>
        <v>19</v>
      </c>
      <c r="R19" s="65">
        <f>VLOOKUP($A19,'Return Data'!$B$7:$R$2843,12,0)</f>
        <v>3.0467</v>
      </c>
      <c r="S19" s="66">
        <f t="shared" si="10"/>
        <v>21</v>
      </c>
      <c r="T19" s="65">
        <f>VLOOKUP($A19,'Return Data'!$B$7:$R$2843,13,0)</f>
        <v>3.0371999999999999</v>
      </c>
      <c r="U19" s="66">
        <f t="shared" si="11"/>
        <v>20</v>
      </c>
      <c r="V19" s="65"/>
      <c r="W19" s="66"/>
      <c r="X19" s="65"/>
      <c r="Y19" s="66"/>
      <c r="Z19" s="65">
        <f>VLOOKUP($A19,'Return Data'!$B$7:$R$2843,16,0)</f>
        <v>4.4188999999999998</v>
      </c>
      <c r="AA19" s="67">
        <f t="shared" si="7"/>
        <v>7</v>
      </c>
    </row>
    <row r="20" spans="1:27" x14ac:dyDescent="0.3">
      <c r="A20" s="63" t="s">
        <v>1307</v>
      </c>
      <c r="B20" s="64">
        <f>VLOOKUP($A20,'Return Data'!$B$7:$R$2843,3,0)</f>
        <v>44326</v>
      </c>
      <c r="C20" s="65">
        <f>VLOOKUP($A20,'Return Data'!$B$7:$R$2843,4,0)</f>
        <v>1101.6386</v>
      </c>
      <c r="D20" s="65">
        <f>VLOOKUP($A20,'Return Data'!$B$7:$R$2843,5,0)</f>
        <v>3.2208000000000001</v>
      </c>
      <c r="E20" s="66">
        <f t="shared" si="0"/>
        <v>11</v>
      </c>
      <c r="F20" s="65">
        <f>VLOOKUP($A20,'Return Data'!$B$7:$R$2843,6,0)</f>
        <v>3.1838000000000002</v>
      </c>
      <c r="G20" s="66">
        <f t="shared" si="1"/>
        <v>22</v>
      </c>
      <c r="H20" s="65">
        <f>VLOOKUP($A20,'Return Data'!$B$7:$R$2843,7,0)</f>
        <v>3.1419000000000001</v>
      </c>
      <c r="I20" s="66">
        <f t="shared" si="2"/>
        <v>23</v>
      </c>
      <c r="J20" s="65">
        <f>VLOOKUP($A20,'Return Data'!$B$7:$R$2843,8,0)</f>
        <v>3.1474000000000002</v>
      </c>
      <c r="K20" s="66">
        <f t="shared" si="3"/>
        <v>21</v>
      </c>
      <c r="L20" s="65">
        <f>VLOOKUP($A20,'Return Data'!$B$7:$R$2843,9,0)</f>
        <v>3.1564000000000001</v>
      </c>
      <c r="M20" s="66">
        <f t="shared" si="4"/>
        <v>10</v>
      </c>
      <c r="N20" s="65">
        <f>VLOOKUP($A20,'Return Data'!$B$7:$R$2843,10,0)</f>
        <v>3.0697000000000001</v>
      </c>
      <c r="O20" s="66">
        <f t="shared" si="5"/>
        <v>18</v>
      </c>
      <c r="P20" s="65">
        <f>VLOOKUP($A20,'Return Data'!$B$7:$R$2843,11,0)</f>
        <v>3.0194999999999999</v>
      </c>
      <c r="Q20" s="66">
        <f t="shared" si="8"/>
        <v>24</v>
      </c>
      <c r="R20" s="65">
        <f>VLOOKUP($A20,'Return Data'!$B$7:$R$2843,12,0)</f>
        <v>3.0491000000000001</v>
      </c>
      <c r="S20" s="66">
        <f t="shared" si="10"/>
        <v>20</v>
      </c>
      <c r="T20" s="65">
        <f>VLOOKUP($A20,'Return Data'!$B$7:$R$2843,13,0)</f>
        <v>3.0461999999999998</v>
      </c>
      <c r="U20" s="66">
        <f t="shared" si="11"/>
        <v>16</v>
      </c>
      <c r="V20" s="65"/>
      <c r="W20" s="66"/>
      <c r="X20" s="65"/>
      <c r="Y20" s="66"/>
      <c r="Z20" s="65">
        <f>VLOOKUP($A20,'Return Data'!$B$7:$R$2843,16,0)</f>
        <v>4.2801999999999998</v>
      </c>
      <c r="AA20" s="67">
        <f t="shared" si="7"/>
        <v>10</v>
      </c>
    </row>
    <row r="21" spans="1:27" x14ac:dyDescent="0.3">
      <c r="A21" s="63" t="s">
        <v>1309</v>
      </c>
      <c r="B21" s="64">
        <f>VLOOKUP($A21,'Return Data'!$B$7:$R$2843,3,0)</f>
        <v>44326</v>
      </c>
      <c r="C21" s="65">
        <f>VLOOKUP($A21,'Return Data'!$B$7:$R$2843,4,0)</f>
        <v>1070.8177000000001</v>
      </c>
      <c r="D21" s="65">
        <f>VLOOKUP($A21,'Return Data'!$B$7:$R$2843,5,0)</f>
        <v>3.0884999999999998</v>
      </c>
      <c r="E21" s="66">
        <f t="shared" si="0"/>
        <v>28</v>
      </c>
      <c r="F21" s="65">
        <f>VLOOKUP($A21,'Return Data'!$B$7:$R$2843,6,0)</f>
        <v>3.1196999999999999</v>
      </c>
      <c r="G21" s="66">
        <f t="shared" si="1"/>
        <v>29</v>
      </c>
      <c r="H21" s="65">
        <f>VLOOKUP($A21,'Return Data'!$B$7:$R$2843,7,0)</f>
        <v>3.0821999999999998</v>
      </c>
      <c r="I21" s="66">
        <f t="shared" si="2"/>
        <v>28</v>
      </c>
      <c r="J21" s="65">
        <f>VLOOKUP($A21,'Return Data'!$B$7:$R$2843,8,0)</f>
        <v>3.0893999999999999</v>
      </c>
      <c r="K21" s="66">
        <f t="shared" si="3"/>
        <v>29</v>
      </c>
      <c r="L21" s="65">
        <f>VLOOKUP($A21,'Return Data'!$B$7:$R$2843,9,0)</f>
        <v>3.0623999999999998</v>
      </c>
      <c r="M21" s="66">
        <f t="shared" si="4"/>
        <v>28</v>
      </c>
      <c r="N21" s="65">
        <f>VLOOKUP($A21,'Return Data'!$B$7:$R$2843,10,0)</f>
        <v>3.0204</v>
      </c>
      <c r="O21" s="66">
        <f t="shared" si="5"/>
        <v>27</v>
      </c>
      <c r="P21" s="65">
        <f>VLOOKUP($A21,'Return Data'!$B$7:$R$2843,11,0)</f>
        <v>2.9819</v>
      </c>
      <c r="Q21" s="66">
        <f t="shared" si="8"/>
        <v>27</v>
      </c>
      <c r="R21" s="65">
        <f>VLOOKUP($A21,'Return Data'!$B$7:$R$2843,12,0)</f>
        <v>2.9988000000000001</v>
      </c>
      <c r="S21" s="66">
        <f t="shared" si="10"/>
        <v>28</v>
      </c>
      <c r="T21" s="65">
        <f>VLOOKUP($A21,'Return Data'!$B$7:$R$2843,13,0)</f>
        <v>2.9975999999999998</v>
      </c>
      <c r="U21" s="66">
        <f t="shared" si="11"/>
        <v>24</v>
      </c>
      <c r="V21" s="65"/>
      <c r="W21" s="66"/>
      <c r="X21" s="65"/>
      <c r="Y21" s="66"/>
      <c r="Z21" s="65">
        <f>VLOOKUP($A21,'Return Data'!$B$7:$R$2843,16,0)</f>
        <v>3.7863000000000002</v>
      </c>
      <c r="AA21" s="67">
        <f t="shared" si="7"/>
        <v>22</v>
      </c>
    </row>
    <row r="22" spans="1:27" x14ac:dyDescent="0.3">
      <c r="A22" s="63" t="s">
        <v>1311</v>
      </c>
      <c r="B22" s="64">
        <f>VLOOKUP($A22,'Return Data'!$B$7:$R$2843,3,0)</f>
        <v>44326</v>
      </c>
      <c r="C22" s="65">
        <f>VLOOKUP($A22,'Return Data'!$B$7:$R$2843,4,0)</f>
        <v>1043.9983999999999</v>
      </c>
      <c r="D22" s="65">
        <f>VLOOKUP($A22,'Return Data'!$B$7:$R$2843,5,0)</f>
        <v>3.1503000000000001</v>
      </c>
      <c r="E22" s="66">
        <f t="shared" si="0"/>
        <v>24</v>
      </c>
      <c r="F22" s="65">
        <f>VLOOKUP($A22,'Return Data'!$B$7:$R$2843,6,0)</f>
        <v>3.1905000000000001</v>
      </c>
      <c r="G22" s="66">
        <f t="shared" si="1"/>
        <v>20</v>
      </c>
      <c r="H22" s="65">
        <f>VLOOKUP($A22,'Return Data'!$B$7:$R$2843,7,0)</f>
        <v>3.1484999999999999</v>
      </c>
      <c r="I22" s="66">
        <f t="shared" si="2"/>
        <v>21</v>
      </c>
      <c r="J22" s="65">
        <f>VLOOKUP($A22,'Return Data'!$B$7:$R$2843,8,0)</f>
        <v>3.1417999999999999</v>
      </c>
      <c r="K22" s="66">
        <f t="shared" si="3"/>
        <v>22</v>
      </c>
      <c r="L22" s="65">
        <f>VLOOKUP($A22,'Return Data'!$B$7:$R$2843,9,0)</f>
        <v>3.1240000000000001</v>
      </c>
      <c r="M22" s="66">
        <f t="shared" si="4"/>
        <v>20</v>
      </c>
      <c r="N22" s="65">
        <f>VLOOKUP($A22,'Return Data'!$B$7:$R$2843,10,0)</f>
        <v>3.0709</v>
      </c>
      <c r="O22" s="66">
        <f t="shared" si="5"/>
        <v>17</v>
      </c>
      <c r="P22" s="65">
        <f>VLOOKUP($A22,'Return Data'!$B$7:$R$2843,11,0)</f>
        <v>3.0304000000000002</v>
      </c>
      <c r="Q22" s="66">
        <f t="shared" si="8"/>
        <v>18</v>
      </c>
      <c r="R22" s="65">
        <f>VLOOKUP($A22,'Return Data'!$B$7:$R$2843,12,0)</f>
        <v>3.0417000000000001</v>
      </c>
      <c r="S22" s="66">
        <f t="shared" ref="S22" si="12">RANK(R22,R$8:R$37,0)</f>
        <v>24</v>
      </c>
      <c r="T22" s="65"/>
      <c r="U22" s="66"/>
      <c r="V22" s="65"/>
      <c r="W22" s="66"/>
      <c r="X22" s="65"/>
      <c r="Y22" s="66"/>
      <c r="Z22" s="65">
        <f>VLOOKUP($A22,'Return Data'!$B$7:$R$2843,16,0)</f>
        <v>3.2728999999999999</v>
      </c>
      <c r="AA22" s="67">
        <f t="shared" si="7"/>
        <v>30</v>
      </c>
    </row>
    <row r="23" spans="1:27" x14ac:dyDescent="0.3">
      <c r="A23" s="63" t="s">
        <v>1313</v>
      </c>
      <c r="B23" s="64">
        <f>VLOOKUP($A23,'Return Data'!$B$7:$R$2843,3,0)</f>
        <v>44326</v>
      </c>
      <c r="C23" s="65">
        <f>VLOOKUP($A23,'Return Data'!$B$7:$R$2843,4,0)</f>
        <v>1054.0672</v>
      </c>
      <c r="D23" s="65">
        <f>VLOOKUP($A23,'Return Data'!$B$7:$R$2843,5,0)</f>
        <v>3.0855999999999999</v>
      </c>
      <c r="E23" s="66">
        <f t="shared" si="0"/>
        <v>29</v>
      </c>
      <c r="F23" s="65">
        <f>VLOOKUP($A23,'Return Data'!$B$7:$R$2843,6,0)</f>
        <v>3.13</v>
      </c>
      <c r="G23" s="66">
        <f t="shared" si="1"/>
        <v>27</v>
      </c>
      <c r="H23" s="65">
        <f>VLOOKUP($A23,'Return Data'!$B$7:$R$2843,7,0)</f>
        <v>3.0817000000000001</v>
      </c>
      <c r="I23" s="66">
        <f t="shared" si="2"/>
        <v>29</v>
      </c>
      <c r="J23" s="65">
        <f>VLOOKUP($A23,'Return Data'!$B$7:$R$2843,8,0)</f>
        <v>3.0972</v>
      </c>
      <c r="K23" s="66">
        <f t="shared" si="3"/>
        <v>27</v>
      </c>
      <c r="L23" s="65">
        <f>VLOOKUP($A23,'Return Data'!$B$7:$R$2843,9,0)</f>
        <v>3.0777000000000001</v>
      </c>
      <c r="M23" s="66">
        <f t="shared" si="4"/>
        <v>27</v>
      </c>
      <c r="N23" s="65">
        <f>VLOOKUP($A23,'Return Data'!$B$7:$R$2843,10,0)</f>
        <v>2.9971999999999999</v>
      </c>
      <c r="O23" s="66">
        <f t="shared" si="5"/>
        <v>29</v>
      </c>
      <c r="P23" s="65">
        <f>VLOOKUP($A23,'Return Data'!$B$7:$R$2843,11,0)</f>
        <v>2.9647999999999999</v>
      </c>
      <c r="Q23" s="66">
        <f t="shared" si="8"/>
        <v>29</v>
      </c>
      <c r="R23" s="65">
        <f>VLOOKUP($A23,'Return Data'!$B$7:$R$2843,12,0)</f>
        <v>2.9889999999999999</v>
      </c>
      <c r="S23" s="66">
        <f t="shared" si="10"/>
        <v>29</v>
      </c>
      <c r="T23" s="65">
        <f>VLOOKUP($A23,'Return Data'!$B$7:$R$2843,13,0)</f>
        <v>2.9961000000000002</v>
      </c>
      <c r="U23" s="66">
        <f t="shared" si="11"/>
        <v>25</v>
      </c>
      <c r="V23" s="65"/>
      <c r="W23" s="66"/>
      <c r="X23" s="65"/>
      <c r="Y23" s="66"/>
      <c r="Z23" s="65">
        <f>VLOOKUP($A23,'Return Data'!$B$7:$R$2843,16,0)</f>
        <v>3.4664000000000001</v>
      </c>
      <c r="AA23" s="67">
        <f t="shared" si="7"/>
        <v>27</v>
      </c>
    </row>
    <row r="24" spans="1:27" x14ac:dyDescent="0.3">
      <c r="A24" s="63" t="s">
        <v>1315</v>
      </c>
      <c r="B24" s="64">
        <f>VLOOKUP($A24,'Return Data'!$B$7:$R$2843,3,0)</f>
        <v>44326</v>
      </c>
      <c r="C24" s="65">
        <f>VLOOKUP($A24,'Return Data'!$B$7:$R$2843,4,0)</f>
        <v>1049.6872000000001</v>
      </c>
      <c r="D24" s="65">
        <f>VLOOKUP($A24,'Return Data'!$B$7:$R$2843,5,0)</f>
        <v>3.1854</v>
      </c>
      <c r="E24" s="66">
        <f t="shared" si="0"/>
        <v>16</v>
      </c>
      <c r="F24" s="65">
        <f>VLOOKUP($A24,'Return Data'!$B$7:$R$2843,6,0)</f>
        <v>3.23</v>
      </c>
      <c r="G24" s="66">
        <f t="shared" si="1"/>
        <v>10</v>
      </c>
      <c r="H24" s="65">
        <f>VLOOKUP($A24,'Return Data'!$B$7:$R$2843,7,0)</f>
        <v>3.1821000000000002</v>
      </c>
      <c r="I24" s="66">
        <f t="shared" si="2"/>
        <v>12</v>
      </c>
      <c r="J24" s="65">
        <f>VLOOKUP($A24,'Return Data'!$B$7:$R$2843,8,0)</f>
        <v>3.1743000000000001</v>
      </c>
      <c r="K24" s="66">
        <f t="shared" si="3"/>
        <v>11</v>
      </c>
      <c r="L24" s="65">
        <f>VLOOKUP($A24,'Return Data'!$B$7:$R$2843,9,0)</f>
        <v>3.3077999999999999</v>
      </c>
      <c r="M24" s="66">
        <f t="shared" si="4"/>
        <v>1</v>
      </c>
      <c r="N24" s="65">
        <f>VLOOKUP($A24,'Return Data'!$B$7:$R$2843,10,0)</f>
        <v>3.1747999999999998</v>
      </c>
      <c r="O24" s="66">
        <f t="shared" si="5"/>
        <v>1</v>
      </c>
      <c r="P24" s="65">
        <f>VLOOKUP($A24,'Return Data'!$B$7:$R$2843,11,0)</f>
        <v>3.1021000000000001</v>
      </c>
      <c r="Q24" s="66">
        <f t="shared" si="8"/>
        <v>3</v>
      </c>
      <c r="R24" s="65">
        <f>VLOOKUP($A24,'Return Data'!$B$7:$R$2843,12,0)</f>
        <v>3.1002000000000001</v>
      </c>
      <c r="S24" s="66">
        <f t="shared" ref="S24" si="13">RANK(R24,R$8:R$37,0)</f>
        <v>6</v>
      </c>
      <c r="T24" s="65"/>
      <c r="U24" s="66"/>
      <c r="V24" s="65"/>
      <c r="W24" s="66"/>
      <c r="X24" s="65"/>
      <c r="Y24" s="66"/>
      <c r="Z24" s="65">
        <f>VLOOKUP($A24,'Return Data'!$B$7:$R$2843,16,0)</f>
        <v>3.4355000000000002</v>
      </c>
      <c r="AA24" s="67">
        <f t="shared" si="7"/>
        <v>29</v>
      </c>
    </row>
    <row r="25" spans="1:27" x14ac:dyDescent="0.3">
      <c r="A25" s="63" t="s">
        <v>1317</v>
      </c>
      <c r="B25" s="64">
        <f>VLOOKUP($A25,'Return Data'!$B$7:$R$2843,3,0)</f>
        <v>44326</v>
      </c>
      <c r="C25" s="65">
        <f>VLOOKUP($A25,'Return Data'!$B$7:$R$2843,4,0)</f>
        <v>1101.6513</v>
      </c>
      <c r="D25" s="65">
        <f>VLOOKUP($A25,'Return Data'!$B$7:$R$2843,5,0)</f>
        <v>3.2042000000000002</v>
      </c>
      <c r="E25" s="66">
        <f t="shared" si="0"/>
        <v>12</v>
      </c>
      <c r="F25" s="65">
        <f>VLOOKUP($A25,'Return Data'!$B$7:$R$2843,6,0)</f>
        <v>3.1869999999999998</v>
      </c>
      <c r="G25" s="66">
        <f t="shared" si="1"/>
        <v>21</v>
      </c>
      <c r="H25" s="65">
        <f>VLOOKUP($A25,'Return Data'!$B$7:$R$2843,7,0)</f>
        <v>3.1484999999999999</v>
      </c>
      <c r="I25" s="66">
        <f t="shared" si="2"/>
        <v>21</v>
      </c>
      <c r="J25" s="65">
        <f>VLOOKUP($A25,'Return Data'!$B$7:$R$2843,8,0)</f>
        <v>3.1389999999999998</v>
      </c>
      <c r="K25" s="66">
        <f t="shared" si="3"/>
        <v>23</v>
      </c>
      <c r="L25" s="65">
        <f>VLOOKUP($A25,'Return Data'!$B$7:$R$2843,9,0)</f>
        <v>3.1017999999999999</v>
      </c>
      <c r="M25" s="66">
        <f t="shared" si="4"/>
        <v>25</v>
      </c>
      <c r="N25" s="65">
        <f>VLOOKUP($A25,'Return Data'!$B$7:$R$2843,10,0)</f>
        <v>3.0556000000000001</v>
      </c>
      <c r="O25" s="66">
        <f t="shared" si="5"/>
        <v>24</v>
      </c>
      <c r="P25" s="65">
        <f>VLOOKUP($A25,'Return Data'!$B$7:$R$2843,11,0)</f>
        <v>3.0272000000000001</v>
      </c>
      <c r="Q25" s="66">
        <f t="shared" si="8"/>
        <v>20</v>
      </c>
      <c r="R25" s="65">
        <f>VLOOKUP($A25,'Return Data'!$B$7:$R$2843,12,0)</f>
        <v>3.0493000000000001</v>
      </c>
      <c r="S25" s="66">
        <f t="shared" si="10"/>
        <v>19</v>
      </c>
      <c r="T25" s="65">
        <f>VLOOKUP($A25,'Return Data'!$B$7:$R$2843,13,0)</f>
        <v>3.0402999999999998</v>
      </c>
      <c r="U25" s="66">
        <f t="shared" si="11"/>
        <v>19</v>
      </c>
      <c r="V25" s="65"/>
      <c r="W25" s="66"/>
      <c r="X25" s="65"/>
      <c r="Y25" s="66"/>
      <c r="Z25" s="65">
        <f>VLOOKUP($A25,'Return Data'!$B$7:$R$2843,16,0)</f>
        <v>4.2652999999999999</v>
      </c>
      <c r="AA25" s="67">
        <f t="shared" si="7"/>
        <v>11</v>
      </c>
    </row>
    <row r="26" spans="1:27" x14ac:dyDescent="0.3">
      <c r="A26" s="63" t="s">
        <v>1319</v>
      </c>
      <c r="B26" s="64">
        <f>VLOOKUP($A26,'Return Data'!$B$7:$R$2843,3,0)</f>
        <v>44326</v>
      </c>
      <c r="C26" s="65">
        <f>VLOOKUP($A26,'Return Data'!$B$7:$R$2843,4,0)</f>
        <v>2685.3651666666701</v>
      </c>
      <c r="D26" s="65">
        <f>VLOOKUP($A26,'Return Data'!$B$7:$R$2843,5,0)</f>
        <v>3.2012</v>
      </c>
      <c r="E26" s="66">
        <f t="shared" si="0"/>
        <v>13</v>
      </c>
      <c r="F26" s="65">
        <f>VLOOKUP($A26,'Return Data'!$B$7:$R$2843,6,0)</f>
        <v>3.2071000000000001</v>
      </c>
      <c r="G26" s="66">
        <f t="shared" si="1"/>
        <v>14</v>
      </c>
      <c r="H26" s="65">
        <f>VLOOKUP($A26,'Return Data'!$B$7:$R$2843,7,0)</f>
        <v>3.2995000000000001</v>
      </c>
      <c r="I26" s="66">
        <f t="shared" si="2"/>
        <v>1</v>
      </c>
      <c r="J26" s="65">
        <f>VLOOKUP($A26,'Return Data'!$B$7:$R$2843,8,0)</f>
        <v>3.2383000000000002</v>
      </c>
      <c r="K26" s="66">
        <f t="shared" si="3"/>
        <v>4</v>
      </c>
      <c r="L26" s="65">
        <f>VLOOKUP($A26,'Return Data'!$B$7:$R$2843,9,0)</f>
        <v>3.1751999999999998</v>
      </c>
      <c r="M26" s="66">
        <f t="shared" si="4"/>
        <v>7</v>
      </c>
      <c r="N26" s="65">
        <f>VLOOKUP($A26,'Return Data'!$B$7:$R$2843,10,0)</f>
        <v>3.1032999999999999</v>
      </c>
      <c r="O26" s="66">
        <f t="shared" si="5"/>
        <v>11</v>
      </c>
      <c r="P26" s="65">
        <f>VLOOKUP($A26,'Return Data'!$B$7:$R$2843,11,0)</f>
        <v>3.0453000000000001</v>
      </c>
      <c r="Q26" s="66">
        <f t="shared" si="8"/>
        <v>13</v>
      </c>
      <c r="R26" s="65">
        <f>VLOOKUP($A26,'Return Data'!$B$7:$R$2843,12,0)</f>
        <v>3.0640000000000001</v>
      </c>
      <c r="S26" s="66">
        <f t="shared" si="10"/>
        <v>14</v>
      </c>
      <c r="T26" s="65">
        <f>VLOOKUP($A26,'Return Data'!$B$7:$R$2843,13,0)</f>
        <v>3.0588000000000002</v>
      </c>
      <c r="U26" s="66">
        <f t="shared" si="11"/>
        <v>14</v>
      </c>
      <c r="V26" s="65">
        <f>VLOOKUP($A26,'Return Data'!$B$7:$R$2843,17,0)</f>
        <v>3.9750000000000001</v>
      </c>
      <c r="W26" s="66">
        <f t="shared" ref="W26:W36" si="14">RANK(V26,V$8:V$37,0)</f>
        <v>2</v>
      </c>
      <c r="X26" s="65">
        <f>VLOOKUP($A26,'Return Data'!$B$7:$R$2843,14,0)</f>
        <v>4.7392000000000003</v>
      </c>
      <c r="Y26" s="66">
        <f t="shared" ref="Y26:Y36" si="15">RANK(X26,X$8:X$37,0)</f>
        <v>2</v>
      </c>
      <c r="Z26" s="65">
        <f>VLOOKUP($A26,'Return Data'!$B$7:$R$2843,16,0)</f>
        <v>6.6928999999999998</v>
      </c>
      <c r="AA26" s="67">
        <f t="shared" si="7"/>
        <v>1</v>
      </c>
    </row>
    <row r="27" spans="1:27" x14ac:dyDescent="0.3">
      <c r="A27" s="63" t="s">
        <v>1321</v>
      </c>
      <c r="B27" s="64">
        <f>VLOOKUP($A27,'Return Data'!$B$7:$R$2843,3,0)</f>
        <v>44326</v>
      </c>
      <c r="C27" s="65">
        <f>VLOOKUP($A27,'Return Data'!$B$7:$R$2843,4,0)</f>
        <v>1070.232</v>
      </c>
      <c r="D27" s="65">
        <f>VLOOKUP($A27,'Return Data'!$B$7:$R$2843,5,0)</f>
        <v>3.2402000000000002</v>
      </c>
      <c r="E27" s="66">
        <f t="shared" si="0"/>
        <v>4</v>
      </c>
      <c r="F27" s="65">
        <f>VLOOKUP($A27,'Return Data'!$B$7:$R$2843,6,0)</f>
        <v>3.2646999999999999</v>
      </c>
      <c r="G27" s="66">
        <f t="shared" si="1"/>
        <v>7</v>
      </c>
      <c r="H27" s="65">
        <f>VLOOKUP($A27,'Return Data'!$B$7:$R$2843,7,0)</f>
        <v>3.2317</v>
      </c>
      <c r="I27" s="66">
        <f t="shared" si="2"/>
        <v>6</v>
      </c>
      <c r="J27" s="65">
        <f>VLOOKUP($A27,'Return Data'!$B$7:$R$2843,8,0)</f>
        <v>3.2134999999999998</v>
      </c>
      <c r="K27" s="66">
        <f t="shared" si="3"/>
        <v>6</v>
      </c>
      <c r="L27" s="65">
        <f>VLOOKUP($A27,'Return Data'!$B$7:$R$2843,9,0)</f>
        <v>3.1461999999999999</v>
      </c>
      <c r="M27" s="66">
        <f t="shared" si="4"/>
        <v>13</v>
      </c>
      <c r="N27" s="65">
        <f>VLOOKUP($A27,'Return Data'!$B$7:$R$2843,10,0)</f>
        <v>3.0931999999999999</v>
      </c>
      <c r="O27" s="66">
        <f t="shared" si="5"/>
        <v>13</v>
      </c>
      <c r="P27" s="65">
        <f>VLOOKUP($A27,'Return Data'!$B$7:$R$2843,11,0)</f>
        <v>3.0339999999999998</v>
      </c>
      <c r="Q27" s="66">
        <f t="shared" si="8"/>
        <v>16</v>
      </c>
      <c r="R27" s="65">
        <f>VLOOKUP($A27,'Return Data'!$B$7:$R$2843,12,0)</f>
        <v>3.0529999999999999</v>
      </c>
      <c r="S27" s="66">
        <f t="shared" si="10"/>
        <v>17</v>
      </c>
      <c r="T27" s="65">
        <f>VLOOKUP($A27,'Return Data'!$B$7:$R$2843,13,0)</f>
        <v>3.0444</v>
      </c>
      <c r="U27" s="66">
        <f t="shared" si="11"/>
        <v>17</v>
      </c>
      <c r="V27" s="65"/>
      <c r="W27" s="66"/>
      <c r="X27" s="65"/>
      <c r="Y27" s="66"/>
      <c r="Z27" s="65">
        <f>VLOOKUP($A27,'Return Data'!$B$7:$R$2843,16,0)</f>
        <v>3.7816999999999998</v>
      </c>
      <c r="AA27" s="67">
        <f t="shared" si="7"/>
        <v>23</v>
      </c>
    </row>
    <row r="28" spans="1:27" x14ac:dyDescent="0.3">
      <c r="A28" s="63" t="s">
        <v>1323</v>
      </c>
      <c r="B28" s="64">
        <f>VLOOKUP($A28,'Return Data'!$B$7:$R$2843,3,0)</f>
        <v>44326</v>
      </c>
      <c r="C28" s="65">
        <f>VLOOKUP($A28,'Return Data'!$B$7:$R$2843,4,0)</f>
        <v>1068.6043</v>
      </c>
      <c r="D28" s="65">
        <f>VLOOKUP($A28,'Return Data'!$B$7:$R$2843,5,0)</f>
        <v>3.2246999999999999</v>
      </c>
      <c r="E28" s="66">
        <f t="shared" si="0"/>
        <v>9</v>
      </c>
      <c r="F28" s="65">
        <f>VLOOKUP($A28,'Return Data'!$B$7:$R$2843,6,0)</f>
        <v>3.2822</v>
      </c>
      <c r="G28" s="66">
        <f t="shared" si="1"/>
        <v>4</v>
      </c>
      <c r="H28" s="65">
        <f>VLOOKUP($A28,'Return Data'!$B$7:$R$2843,7,0)</f>
        <v>3.2429999999999999</v>
      </c>
      <c r="I28" s="66">
        <f t="shared" si="2"/>
        <v>4</v>
      </c>
      <c r="J28" s="65">
        <f>VLOOKUP($A28,'Return Data'!$B$7:$R$2843,8,0)</f>
        <v>3.2959000000000001</v>
      </c>
      <c r="K28" s="66">
        <f t="shared" si="3"/>
        <v>1</v>
      </c>
      <c r="L28" s="65">
        <f>VLOOKUP($A28,'Return Data'!$B$7:$R$2843,9,0)</f>
        <v>3.2057000000000002</v>
      </c>
      <c r="M28" s="66">
        <f t="shared" si="4"/>
        <v>3</v>
      </c>
      <c r="N28" s="65">
        <f>VLOOKUP($A28,'Return Data'!$B$7:$R$2843,10,0)</f>
        <v>3.1261999999999999</v>
      </c>
      <c r="O28" s="66">
        <f t="shared" si="5"/>
        <v>7</v>
      </c>
      <c r="P28" s="65">
        <f>VLOOKUP($A28,'Return Data'!$B$7:$R$2843,11,0)</f>
        <v>3.0680000000000001</v>
      </c>
      <c r="Q28" s="66">
        <f t="shared" si="8"/>
        <v>9</v>
      </c>
      <c r="R28" s="65">
        <f>VLOOKUP($A28,'Return Data'!$B$7:$R$2843,12,0)</f>
        <v>3.0947</v>
      </c>
      <c r="S28" s="66">
        <f t="shared" si="10"/>
        <v>8</v>
      </c>
      <c r="T28" s="65">
        <f>VLOOKUP($A28,'Return Data'!$B$7:$R$2843,13,0)</f>
        <v>3.1011000000000002</v>
      </c>
      <c r="U28" s="66">
        <f t="shared" si="11"/>
        <v>5</v>
      </c>
      <c r="V28" s="65"/>
      <c r="W28" s="66"/>
      <c r="X28" s="65"/>
      <c r="Y28" s="66"/>
      <c r="Z28" s="65">
        <f>VLOOKUP($A28,'Return Data'!$B$7:$R$2843,16,0)</f>
        <v>3.7551000000000001</v>
      </c>
      <c r="AA28" s="67">
        <f t="shared" si="7"/>
        <v>24</v>
      </c>
    </row>
    <row r="29" spans="1:27" x14ac:dyDescent="0.3">
      <c r="A29" s="63" t="s">
        <v>1325</v>
      </c>
      <c r="B29" s="64">
        <f>VLOOKUP($A29,'Return Data'!$B$7:$R$2843,3,0)</f>
        <v>44326</v>
      </c>
      <c r="C29" s="65">
        <f>VLOOKUP($A29,'Return Data'!$B$7:$R$2843,4,0)</f>
        <v>1057.9691</v>
      </c>
      <c r="D29" s="65">
        <f>VLOOKUP($A29,'Return Data'!$B$7:$R$2843,5,0)</f>
        <v>3.2364000000000002</v>
      </c>
      <c r="E29" s="66">
        <f t="shared" si="0"/>
        <v>5</v>
      </c>
      <c r="F29" s="65">
        <f>VLOOKUP($A29,'Return Data'!$B$7:$R$2843,6,0)</f>
        <v>3.3601000000000001</v>
      </c>
      <c r="G29" s="66">
        <f t="shared" si="1"/>
        <v>1</v>
      </c>
      <c r="H29" s="65">
        <f>VLOOKUP($A29,'Return Data'!$B$7:$R$2843,7,0)</f>
        <v>3.2959000000000001</v>
      </c>
      <c r="I29" s="66">
        <f t="shared" si="2"/>
        <v>2</v>
      </c>
      <c r="J29" s="65">
        <f>VLOOKUP($A29,'Return Data'!$B$7:$R$2843,8,0)</f>
        <v>3.2589000000000001</v>
      </c>
      <c r="K29" s="66">
        <f t="shared" si="3"/>
        <v>2</v>
      </c>
      <c r="L29" s="65">
        <f>VLOOKUP($A29,'Return Data'!$B$7:$R$2843,9,0)</f>
        <v>3.1962000000000002</v>
      </c>
      <c r="M29" s="66">
        <f t="shared" si="4"/>
        <v>4</v>
      </c>
      <c r="N29" s="65">
        <f>VLOOKUP($A29,'Return Data'!$B$7:$R$2843,10,0)</f>
        <v>3.1496</v>
      </c>
      <c r="O29" s="66">
        <f t="shared" si="5"/>
        <v>4</v>
      </c>
      <c r="P29" s="65">
        <f>VLOOKUP($A29,'Return Data'!$B$7:$R$2843,11,0)</f>
        <v>3.1110000000000002</v>
      </c>
      <c r="Q29" s="66">
        <f t="shared" si="8"/>
        <v>2</v>
      </c>
      <c r="R29" s="65">
        <f>VLOOKUP($A29,'Return Data'!$B$7:$R$2843,12,0)</f>
        <v>3.1375000000000002</v>
      </c>
      <c r="S29" s="66">
        <f t="shared" si="10"/>
        <v>2</v>
      </c>
      <c r="T29" s="65">
        <f>VLOOKUP($A29,'Return Data'!$B$7:$R$2843,13,0)</f>
        <v>3.1444000000000001</v>
      </c>
      <c r="U29" s="66">
        <f t="shared" ref="U29" si="16">RANK(T29,T$8:T$37,0)</f>
        <v>1</v>
      </c>
      <c r="V29" s="65"/>
      <c r="W29" s="66"/>
      <c r="X29" s="65"/>
      <c r="Y29" s="66"/>
      <c r="Z29" s="65">
        <f>VLOOKUP($A29,'Return Data'!$B$7:$R$2843,16,0)</f>
        <v>3.6547999999999998</v>
      </c>
      <c r="AA29" s="67">
        <f t="shared" si="7"/>
        <v>25</v>
      </c>
    </row>
    <row r="30" spans="1:27" x14ac:dyDescent="0.3">
      <c r="A30" s="63" t="s">
        <v>1327</v>
      </c>
      <c r="B30" s="64">
        <f>VLOOKUP($A30,'Return Data'!$B$7:$R$2843,3,0)</f>
        <v>44326</v>
      </c>
      <c r="C30" s="65">
        <f>VLOOKUP($A30,'Return Data'!$B$7:$R$2843,4,0)</f>
        <v>110.85129999999999</v>
      </c>
      <c r="D30" s="65">
        <f>VLOOKUP($A30,'Return Data'!$B$7:$R$2843,5,0)</f>
        <v>3.1613000000000002</v>
      </c>
      <c r="E30" s="66">
        <f t="shared" si="0"/>
        <v>21</v>
      </c>
      <c r="F30" s="65">
        <f>VLOOKUP($A30,'Return Data'!$B$7:$R$2843,6,0)</f>
        <v>3.1838000000000002</v>
      </c>
      <c r="G30" s="66">
        <f t="shared" si="1"/>
        <v>22</v>
      </c>
      <c r="H30" s="65">
        <f>VLOOKUP($A30,'Return Data'!$B$7:$R$2843,7,0)</f>
        <v>3.1535000000000002</v>
      </c>
      <c r="I30" s="66">
        <f t="shared" si="2"/>
        <v>19</v>
      </c>
      <c r="J30" s="65">
        <f>VLOOKUP($A30,'Return Data'!$B$7:$R$2843,8,0)</f>
        <v>3.1482999999999999</v>
      </c>
      <c r="K30" s="66">
        <f t="shared" si="3"/>
        <v>20</v>
      </c>
      <c r="L30" s="65">
        <f>VLOOKUP($A30,'Return Data'!$B$7:$R$2843,9,0)</f>
        <v>3.1246999999999998</v>
      </c>
      <c r="M30" s="66">
        <f t="shared" si="4"/>
        <v>19</v>
      </c>
      <c r="N30" s="65">
        <f>VLOOKUP($A30,'Return Data'!$B$7:$R$2843,10,0)</f>
        <v>3.0661</v>
      </c>
      <c r="O30" s="66">
        <f t="shared" si="5"/>
        <v>19</v>
      </c>
      <c r="P30" s="65">
        <f>VLOOKUP($A30,'Return Data'!$B$7:$R$2843,11,0)</f>
        <v>3.0377999999999998</v>
      </c>
      <c r="Q30" s="66">
        <f t="shared" si="8"/>
        <v>15</v>
      </c>
      <c r="R30" s="65">
        <f>VLOOKUP($A30,'Return Data'!$B$7:$R$2843,12,0)</f>
        <v>3.0566</v>
      </c>
      <c r="S30" s="66">
        <f t="shared" si="10"/>
        <v>16</v>
      </c>
      <c r="T30" s="65">
        <f>VLOOKUP($A30,'Return Data'!$B$7:$R$2843,13,0)</f>
        <v>3.0619999999999998</v>
      </c>
      <c r="U30" s="66">
        <f t="shared" si="11"/>
        <v>13</v>
      </c>
      <c r="V30" s="65"/>
      <c r="W30" s="66"/>
      <c r="X30" s="65"/>
      <c r="Y30" s="66"/>
      <c r="Z30" s="65">
        <f>VLOOKUP($A30,'Return Data'!$B$7:$R$2843,16,0)</f>
        <v>4.3962000000000003</v>
      </c>
      <c r="AA30" s="67">
        <f t="shared" si="7"/>
        <v>9</v>
      </c>
    </row>
    <row r="31" spans="1:27" x14ac:dyDescent="0.3">
      <c r="A31" s="63" t="s">
        <v>1329</v>
      </c>
      <c r="B31" s="64">
        <f>VLOOKUP($A31,'Return Data'!$B$7:$R$2843,3,0)</f>
        <v>44326</v>
      </c>
      <c r="C31" s="65">
        <f>VLOOKUP($A31,'Return Data'!$B$7:$R$2843,4,0)</f>
        <v>1065.7053000000001</v>
      </c>
      <c r="D31" s="65">
        <f>VLOOKUP($A31,'Return Data'!$B$7:$R$2843,5,0)</f>
        <v>3.2608999999999999</v>
      </c>
      <c r="E31" s="66">
        <f t="shared" si="0"/>
        <v>3</v>
      </c>
      <c r="F31" s="65">
        <f>VLOOKUP($A31,'Return Data'!$B$7:$R$2843,6,0)</f>
        <v>3.2911000000000001</v>
      </c>
      <c r="G31" s="66">
        <f t="shared" si="1"/>
        <v>3</v>
      </c>
      <c r="H31" s="65">
        <f>VLOOKUP($A31,'Return Data'!$B$7:$R$2843,7,0)</f>
        <v>3.2381000000000002</v>
      </c>
      <c r="I31" s="66">
        <f t="shared" si="2"/>
        <v>5</v>
      </c>
      <c r="J31" s="65">
        <f>VLOOKUP($A31,'Return Data'!$B$7:$R$2843,8,0)</f>
        <v>3.2342</v>
      </c>
      <c r="K31" s="66">
        <f t="shared" si="3"/>
        <v>5</v>
      </c>
      <c r="L31" s="65">
        <f>VLOOKUP($A31,'Return Data'!$B$7:$R$2843,9,0)</f>
        <v>3.2118000000000002</v>
      </c>
      <c r="M31" s="66">
        <f t="shared" si="4"/>
        <v>2</v>
      </c>
      <c r="N31" s="65">
        <f>VLOOKUP($A31,'Return Data'!$B$7:$R$2843,10,0)</f>
        <v>3.1393</v>
      </c>
      <c r="O31" s="66">
        <f t="shared" si="5"/>
        <v>5</v>
      </c>
      <c r="P31" s="65">
        <f>VLOOKUP($A31,'Return Data'!$B$7:$R$2843,11,0)</f>
        <v>3.1021000000000001</v>
      </c>
      <c r="Q31" s="66">
        <f t="shared" si="8"/>
        <v>3</v>
      </c>
      <c r="R31" s="65">
        <f>VLOOKUP($A31,'Return Data'!$B$7:$R$2843,12,0)</f>
        <v>3.1120000000000001</v>
      </c>
      <c r="S31" s="66">
        <f t="shared" si="10"/>
        <v>5</v>
      </c>
      <c r="T31" s="65">
        <f>VLOOKUP($A31,'Return Data'!$B$7:$R$2843,13,0)</f>
        <v>3.1251000000000002</v>
      </c>
      <c r="U31" s="66">
        <f t="shared" si="11"/>
        <v>3</v>
      </c>
      <c r="V31" s="65"/>
      <c r="W31" s="66"/>
      <c r="X31" s="65"/>
      <c r="Y31" s="66"/>
      <c r="Z31" s="65">
        <f>VLOOKUP($A31,'Return Data'!$B$7:$R$2843,16,0)</f>
        <v>3.8048999999999999</v>
      </c>
      <c r="AA31" s="67">
        <f t="shared" si="7"/>
        <v>20</v>
      </c>
    </row>
    <row r="32" spans="1:27" x14ac:dyDescent="0.3">
      <c r="A32" s="63" t="s">
        <v>1331</v>
      </c>
      <c r="B32" s="64">
        <f>VLOOKUP($A32,'Return Data'!$B$7:$R$2843,3,0)</f>
        <v>44326</v>
      </c>
      <c r="C32" s="65">
        <f>VLOOKUP($A32,'Return Data'!$B$7:$R$2843,4,0)</f>
        <v>3363.2748999999999</v>
      </c>
      <c r="D32" s="65">
        <f>VLOOKUP($A32,'Return Data'!$B$7:$R$2843,5,0)</f>
        <v>3.2006999999999999</v>
      </c>
      <c r="E32" s="66">
        <f t="shared" si="0"/>
        <v>14</v>
      </c>
      <c r="F32" s="65">
        <f>VLOOKUP($A32,'Return Data'!$B$7:$R$2843,6,0)</f>
        <v>3.2265999999999999</v>
      </c>
      <c r="G32" s="66">
        <f t="shared" si="1"/>
        <v>11</v>
      </c>
      <c r="H32" s="65">
        <f>VLOOKUP($A32,'Return Data'!$B$7:$R$2843,7,0)</f>
        <v>3.1861000000000002</v>
      </c>
      <c r="I32" s="66">
        <f t="shared" si="2"/>
        <v>10</v>
      </c>
      <c r="J32" s="65">
        <f>VLOOKUP($A32,'Return Data'!$B$7:$R$2843,8,0)</f>
        <v>3.1789000000000001</v>
      </c>
      <c r="K32" s="66">
        <f t="shared" si="3"/>
        <v>10</v>
      </c>
      <c r="L32" s="65">
        <f>VLOOKUP($A32,'Return Data'!$B$7:$R$2843,9,0)</f>
        <v>3.1526999999999998</v>
      </c>
      <c r="M32" s="66">
        <f t="shared" si="4"/>
        <v>12</v>
      </c>
      <c r="N32" s="65">
        <f>VLOOKUP($A32,'Return Data'!$B$7:$R$2843,10,0)</f>
        <v>3.0775000000000001</v>
      </c>
      <c r="O32" s="66">
        <f t="shared" si="5"/>
        <v>14</v>
      </c>
      <c r="P32" s="65">
        <f>VLOOKUP($A32,'Return Data'!$B$7:$R$2843,11,0)</f>
        <v>3.0242</v>
      </c>
      <c r="Q32" s="66">
        <f t="shared" si="8"/>
        <v>22</v>
      </c>
      <c r="R32" s="65">
        <f>VLOOKUP($A32,'Return Data'!$B$7:$R$2843,12,0)</f>
        <v>3.0421999999999998</v>
      </c>
      <c r="S32" s="66">
        <f t="shared" si="10"/>
        <v>23</v>
      </c>
      <c r="T32" s="65">
        <f>VLOOKUP($A32,'Return Data'!$B$7:$R$2843,13,0)</f>
        <v>3.0415999999999999</v>
      </c>
      <c r="U32" s="66">
        <f t="shared" si="11"/>
        <v>18</v>
      </c>
      <c r="V32" s="65">
        <f>VLOOKUP($A32,'Return Data'!$B$7:$R$2843,17,0)</f>
        <v>3.95</v>
      </c>
      <c r="W32" s="66">
        <f t="shared" si="14"/>
        <v>4</v>
      </c>
      <c r="X32" s="65">
        <f>VLOOKUP($A32,'Return Data'!$B$7:$R$2843,14,0)</f>
        <v>4.7309000000000001</v>
      </c>
      <c r="Y32" s="66">
        <f t="shared" si="15"/>
        <v>3</v>
      </c>
      <c r="Z32" s="65">
        <f>VLOOKUP($A32,'Return Data'!$B$7:$R$2843,16,0)</f>
        <v>6.5804999999999998</v>
      </c>
      <c r="AA32" s="67">
        <f t="shared" si="7"/>
        <v>3</v>
      </c>
    </row>
    <row r="33" spans="1:27" x14ac:dyDescent="0.3">
      <c r="A33" s="63" t="s">
        <v>1333</v>
      </c>
      <c r="B33" s="64">
        <f>VLOOKUP($A33,'Return Data'!$B$7:$R$2843,3,0)</f>
        <v>44326</v>
      </c>
      <c r="C33" s="65">
        <f>VLOOKUP($A33,'Return Data'!$B$7:$R$2843,4,0)</f>
        <v>1098.1215999999999</v>
      </c>
      <c r="D33" s="65">
        <f>VLOOKUP($A33,'Return Data'!$B$7:$R$2843,5,0)</f>
        <v>3.2610000000000001</v>
      </c>
      <c r="E33" s="66">
        <f t="shared" si="0"/>
        <v>2</v>
      </c>
      <c r="F33" s="65">
        <f>VLOOKUP($A33,'Return Data'!$B$7:$R$2843,6,0)</f>
        <v>3.2770999999999999</v>
      </c>
      <c r="G33" s="66">
        <f t="shared" si="1"/>
        <v>5</v>
      </c>
      <c r="H33" s="65">
        <f>VLOOKUP($A33,'Return Data'!$B$7:$R$2843,7,0)</f>
        <v>3.2119</v>
      </c>
      <c r="I33" s="66">
        <f t="shared" si="2"/>
        <v>9</v>
      </c>
      <c r="J33" s="65">
        <f>VLOOKUP($A33,'Return Data'!$B$7:$R$2843,8,0)</f>
        <v>3.1613000000000002</v>
      </c>
      <c r="K33" s="66">
        <f t="shared" si="3"/>
        <v>14</v>
      </c>
      <c r="L33" s="65">
        <f>VLOOKUP($A33,'Return Data'!$B$7:$R$2843,9,0)</f>
        <v>3.1173999999999999</v>
      </c>
      <c r="M33" s="66">
        <f t="shared" si="4"/>
        <v>22</v>
      </c>
      <c r="N33" s="65">
        <f>VLOOKUP($A33,'Return Data'!$B$7:$R$2843,10,0)</f>
        <v>3.0440999999999998</v>
      </c>
      <c r="O33" s="66">
        <f t="shared" si="5"/>
        <v>26</v>
      </c>
      <c r="P33" s="65">
        <f>VLOOKUP($A33,'Return Data'!$B$7:$R$2843,11,0)</f>
        <v>3.0024000000000002</v>
      </c>
      <c r="Q33" s="66">
        <f t="shared" si="8"/>
        <v>26</v>
      </c>
      <c r="R33" s="65">
        <f>VLOOKUP($A33,'Return Data'!$B$7:$R$2843,12,0)</f>
        <v>3.0215999999999998</v>
      </c>
      <c r="S33" s="66">
        <f t="shared" si="10"/>
        <v>26</v>
      </c>
      <c r="T33" s="65">
        <f>VLOOKUP($A33,'Return Data'!$B$7:$R$2843,13,0)</f>
        <v>3.0253000000000001</v>
      </c>
      <c r="U33" s="66">
        <f t="shared" si="11"/>
        <v>22</v>
      </c>
      <c r="V33" s="65"/>
      <c r="W33" s="66"/>
      <c r="X33" s="65"/>
      <c r="Y33" s="66"/>
      <c r="Z33" s="65">
        <f>VLOOKUP($A33,'Return Data'!$B$7:$R$2843,16,0)</f>
        <v>4.4657</v>
      </c>
      <c r="AA33" s="67">
        <f t="shared" si="7"/>
        <v>6</v>
      </c>
    </row>
    <row r="34" spans="1:27" x14ac:dyDescent="0.3">
      <c r="A34" s="63" t="s">
        <v>1335</v>
      </c>
      <c r="B34" s="64">
        <f>VLOOKUP($A34,'Return Data'!$B$7:$R$2843,3,0)</f>
        <v>44326</v>
      </c>
      <c r="C34" s="65">
        <f>VLOOKUP($A34,'Return Data'!$B$7:$R$2843,4,0)</f>
        <v>1089.6496999999999</v>
      </c>
      <c r="D34" s="65">
        <f>VLOOKUP($A34,'Return Data'!$B$7:$R$2843,5,0)</f>
        <v>3.1791</v>
      </c>
      <c r="E34" s="66">
        <f t="shared" si="0"/>
        <v>18</v>
      </c>
      <c r="F34" s="65">
        <f>VLOOKUP($A34,'Return Data'!$B$7:$R$2843,6,0)</f>
        <v>3.1920000000000002</v>
      </c>
      <c r="G34" s="66">
        <f t="shared" si="1"/>
        <v>19</v>
      </c>
      <c r="H34" s="65">
        <f>VLOOKUP($A34,'Return Data'!$B$7:$R$2843,7,0)</f>
        <v>3.1726999999999999</v>
      </c>
      <c r="I34" s="66">
        <f t="shared" si="2"/>
        <v>14</v>
      </c>
      <c r="J34" s="65">
        <f>VLOOKUP($A34,'Return Data'!$B$7:$R$2843,8,0)</f>
        <v>3.1705000000000001</v>
      </c>
      <c r="K34" s="66">
        <f t="shared" si="3"/>
        <v>13</v>
      </c>
      <c r="L34" s="65">
        <f>VLOOKUP($A34,'Return Data'!$B$7:$R$2843,9,0)</f>
        <v>3.1374</v>
      </c>
      <c r="M34" s="66">
        <f t="shared" si="4"/>
        <v>15</v>
      </c>
      <c r="N34" s="65">
        <f>VLOOKUP($A34,'Return Data'!$B$7:$R$2843,10,0)</f>
        <v>3.1318999999999999</v>
      </c>
      <c r="O34" s="66">
        <f t="shared" si="5"/>
        <v>6</v>
      </c>
      <c r="P34" s="65">
        <f>VLOOKUP($A34,'Return Data'!$B$7:$R$2843,11,0)</f>
        <v>3.0722</v>
      </c>
      <c r="Q34" s="66">
        <f t="shared" si="8"/>
        <v>8</v>
      </c>
      <c r="R34" s="65">
        <f>VLOOKUP($A34,'Return Data'!$B$7:$R$2843,12,0)</f>
        <v>3.0886</v>
      </c>
      <c r="S34" s="66">
        <f t="shared" si="10"/>
        <v>9</v>
      </c>
      <c r="T34" s="65">
        <f>VLOOKUP($A34,'Return Data'!$B$7:$R$2843,13,0)</f>
        <v>3.0808</v>
      </c>
      <c r="U34" s="66">
        <f t="shared" si="11"/>
        <v>10</v>
      </c>
      <c r="V34" s="65"/>
      <c r="W34" s="66"/>
      <c r="X34" s="65"/>
      <c r="Y34" s="66"/>
      <c r="Z34" s="65">
        <f>VLOOKUP($A34,'Return Data'!$B$7:$R$2843,16,0)</f>
        <v>4.1100000000000003</v>
      </c>
      <c r="AA34" s="67">
        <f t="shared" si="7"/>
        <v>13</v>
      </c>
    </row>
    <row r="35" spans="1:27" x14ac:dyDescent="0.3">
      <c r="A35" s="63" t="s">
        <v>1337</v>
      </c>
      <c r="B35" s="64">
        <f>VLOOKUP($A35,'Return Data'!$B$7:$R$2843,3,0)</f>
        <v>44326</v>
      </c>
      <c r="C35" s="65">
        <f>VLOOKUP($A35,'Return Data'!$B$7:$R$2843,4,0)</f>
        <v>1087.4421</v>
      </c>
      <c r="D35" s="65">
        <f>VLOOKUP($A35,'Return Data'!$B$7:$R$2843,5,0)</f>
        <v>3.1520000000000001</v>
      </c>
      <c r="E35" s="66">
        <f t="shared" si="0"/>
        <v>23</v>
      </c>
      <c r="F35" s="65">
        <f>VLOOKUP($A35,'Return Data'!$B$7:$R$2843,6,0)</f>
        <v>3.2555999999999998</v>
      </c>
      <c r="G35" s="66">
        <f t="shared" si="1"/>
        <v>8</v>
      </c>
      <c r="H35" s="65">
        <f>VLOOKUP($A35,'Return Data'!$B$7:$R$2843,7,0)</f>
        <v>3.1695000000000002</v>
      </c>
      <c r="I35" s="66">
        <f t="shared" si="2"/>
        <v>15</v>
      </c>
      <c r="J35" s="65">
        <f>VLOOKUP($A35,'Return Data'!$B$7:$R$2843,8,0)</f>
        <v>3.1507999999999998</v>
      </c>
      <c r="K35" s="66">
        <f t="shared" si="3"/>
        <v>17</v>
      </c>
      <c r="L35" s="65">
        <f>VLOOKUP($A35,'Return Data'!$B$7:$R$2843,9,0)</f>
        <v>3.1295000000000002</v>
      </c>
      <c r="M35" s="66">
        <f t="shared" si="4"/>
        <v>17</v>
      </c>
      <c r="N35" s="65">
        <f>VLOOKUP($A35,'Return Data'!$B$7:$R$2843,10,0)</f>
        <v>3.0565000000000002</v>
      </c>
      <c r="O35" s="66">
        <f t="shared" si="5"/>
        <v>23</v>
      </c>
      <c r="P35" s="65">
        <f>VLOOKUP($A35,'Return Data'!$B$7:$R$2843,11,0)</f>
        <v>3.0219</v>
      </c>
      <c r="Q35" s="66">
        <f t="shared" si="8"/>
        <v>23</v>
      </c>
      <c r="R35" s="65">
        <f>VLOOKUP($A35,'Return Data'!$B$7:$R$2843,12,0)</f>
        <v>3.0451999999999999</v>
      </c>
      <c r="S35" s="66">
        <f t="shared" si="10"/>
        <v>22</v>
      </c>
      <c r="T35" s="65">
        <f>VLOOKUP($A35,'Return Data'!$B$7:$R$2843,13,0)</f>
        <v>3.0312999999999999</v>
      </c>
      <c r="U35" s="66">
        <f t="shared" si="11"/>
        <v>21</v>
      </c>
      <c r="V35" s="65"/>
      <c r="W35" s="66"/>
      <c r="X35" s="65"/>
      <c r="Y35" s="66"/>
      <c r="Z35" s="65">
        <f>VLOOKUP($A35,'Return Data'!$B$7:$R$2843,16,0)</f>
        <v>4.0190000000000001</v>
      </c>
      <c r="AA35" s="67">
        <f t="shared" si="7"/>
        <v>16</v>
      </c>
    </row>
    <row r="36" spans="1:27" x14ac:dyDescent="0.3">
      <c r="A36" s="63" t="s">
        <v>1339</v>
      </c>
      <c r="B36" s="64">
        <f>VLOOKUP($A36,'Return Data'!$B$7:$R$2843,3,0)</f>
        <v>44326</v>
      </c>
      <c r="C36" s="65">
        <f>VLOOKUP($A36,'Return Data'!$B$7:$R$2843,4,0)</f>
        <v>2827.2701000000002</v>
      </c>
      <c r="D36" s="65">
        <f>VLOOKUP($A36,'Return Data'!$B$7:$R$2843,5,0)</f>
        <v>3.1787000000000001</v>
      </c>
      <c r="E36" s="66">
        <f t="shared" si="0"/>
        <v>19</v>
      </c>
      <c r="F36" s="65">
        <f>VLOOKUP($A36,'Return Data'!$B$7:$R$2843,6,0)</f>
        <v>3.2206000000000001</v>
      </c>
      <c r="G36" s="66">
        <f t="shared" si="1"/>
        <v>12</v>
      </c>
      <c r="H36" s="65">
        <f>VLOOKUP($A36,'Return Data'!$B$7:$R$2843,7,0)</f>
        <v>3.1779999999999999</v>
      </c>
      <c r="I36" s="66">
        <f t="shared" si="2"/>
        <v>13</v>
      </c>
      <c r="J36" s="65">
        <f>VLOOKUP($A36,'Return Data'!$B$7:$R$2843,8,0)</f>
        <v>3.1711999999999998</v>
      </c>
      <c r="K36" s="66">
        <f t="shared" si="3"/>
        <v>12</v>
      </c>
      <c r="L36" s="65">
        <f>VLOOKUP($A36,'Return Data'!$B$7:$R$2843,9,0)</f>
        <v>3.1535000000000002</v>
      </c>
      <c r="M36" s="66">
        <f t="shared" si="4"/>
        <v>11</v>
      </c>
      <c r="N36" s="65">
        <f>VLOOKUP($A36,'Return Data'!$B$7:$R$2843,10,0)</f>
        <v>3.077</v>
      </c>
      <c r="O36" s="66">
        <f t="shared" si="5"/>
        <v>15</v>
      </c>
      <c r="P36" s="65">
        <f>VLOOKUP($A36,'Return Data'!$B$7:$R$2843,11,0)</f>
        <v>3.0329000000000002</v>
      </c>
      <c r="Q36" s="66">
        <f t="shared" si="8"/>
        <v>17</v>
      </c>
      <c r="R36" s="65">
        <f>VLOOKUP($A36,'Return Data'!$B$7:$R$2843,12,0)</f>
        <v>3.0619000000000001</v>
      </c>
      <c r="S36" s="66">
        <f t="shared" si="10"/>
        <v>15</v>
      </c>
      <c r="T36" s="65">
        <f>VLOOKUP($A36,'Return Data'!$B$7:$R$2843,13,0)</f>
        <v>3.0642999999999998</v>
      </c>
      <c r="U36" s="66">
        <f t="shared" si="11"/>
        <v>12</v>
      </c>
      <c r="V36" s="65">
        <f>VLOOKUP($A36,'Return Data'!$B$7:$R$2843,17,0)</f>
        <v>3.9868000000000001</v>
      </c>
      <c r="W36" s="66">
        <f t="shared" si="14"/>
        <v>1</v>
      </c>
      <c r="X36" s="65">
        <f>VLOOKUP($A36,'Return Data'!$B$7:$R$2843,14,0)</f>
        <v>4.7720000000000002</v>
      </c>
      <c r="Y36" s="66">
        <f t="shared" si="15"/>
        <v>1</v>
      </c>
      <c r="Z36" s="65">
        <f>VLOOKUP($A36,'Return Data'!$B$7:$R$2843,16,0)</f>
        <v>6.6848999999999998</v>
      </c>
      <c r="AA36" s="67">
        <f t="shared" si="7"/>
        <v>2</v>
      </c>
    </row>
    <row r="37" spans="1:27" x14ac:dyDescent="0.3">
      <c r="A37" s="63" t="s">
        <v>1341</v>
      </c>
      <c r="B37" s="64">
        <f>VLOOKUP($A37,'Return Data'!$B$7:$R$2843,3,0)</f>
        <v>44326</v>
      </c>
      <c r="C37" s="65">
        <f>VLOOKUP($A37,'Return Data'!$B$7:$R$2843,4,0)</f>
        <v>1062.6196</v>
      </c>
      <c r="D37" s="65">
        <f>VLOOKUP($A37,'Return Data'!$B$7:$R$2843,5,0)</f>
        <v>3.0539000000000001</v>
      </c>
      <c r="E37" s="66">
        <f t="shared" si="0"/>
        <v>30</v>
      </c>
      <c r="F37" s="65">
        <f>VLOOKUP($A37,'Return Data'!$B$7:$R$2843,6,0)</f>
        <v>3.0807000000000002</v>
      </c>
      <c r="G37" s="66">
        <f t="shared" si="1"/>
        <v>30</v>
      </c>
      <c r="H37" s="65">
        <f>VLOOKUP($A37,'Return Data'!$B$7:$R$2843,7,0)</f>
        <v>3.0514999999999999</v>
      </c>
      <c r="I37" s="66">
        <f t="shared" si="2"/>
        <v>30</v>
      </c>
      <c r="J37" s="65">
        <f>VLOOKUP($A37,'Return Data'!$B$7:$R$2843,8,0)</f>
        <v>3.0535000000000001</v>
      </c>
      <c r="K37" s="66">
        <f t="shared" si="3"/>
        <v>30</v>
      </c>
      <c r="L37" s="65">
        <f>VLOOKUP($A37,'Return Data'!$B$7:$R$2843,9,0)</f>
        <v>3.0272000000000001</v>
      </c>
      <c r="M37" s="66">
        <f t="shared" si="4"/>
        <v>30</v>
      </c>
      <c r="N37" s="65">
        <f>VLOOKUP($A37,'Return Data'!$B$7:$R$2843,10,0)</f>
        <v>2.972</v>
      </c>
      <c r="O37" s="66">
        <f t="shared" si="5"/>
        <v>30</v>
      </c>
      <c r="P37" s="65">
        <f>VLOOKUP($A37,'Return Data'!$B$7:$R$2843,11,0)</f>
        <v>2.9289000000000001</v>
      </c>
      <c r="Q37" s="66">
        <f t="shared" si="8"/>
        <v>30</v>
      </c>
      <c r="R37" s="65">
        <f>VLOOKUP($A37,'Return Data'!$B$7:$R$2843,12,0)</f>
        <v>2.9499</v>
      </c>
      <c r="S37" s="66">
        <f t="shared" si="10"/>
        <v>30</v>
      </c>
      <c r="T37" s="65">
        <f>VLOOKUP($A37,'Return Data'!$B$7:$R$2843,13,0)</f>
        <v>2.9270999999999998</v>
      </c>
      <c r="U37" s="66">
        <f t="shared" si="11"/>
        <v>27</v>
      </c>
      <c r="V37" s="65"/>
      <c r="W37" s="66"/>
      <c r="X37" s="65"/>
      <c r="Y37" s="66"/>
      <c r="Z37" s="65">
        <f>VLOOKUP($A37,'Return Data'!$B$7:$R$2843,16,0)</f>
        <v>3.6048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3.1857200000000008</v>
      </c>
      <c r="E39" s="74"/>
      <c r="F39" s="75">
        <f>AVERAGE(F8:F37)</f>
        <v>3.2087100000000004</v>
      </c>
      <c r="G39" s="74"/>
      <c r="H39" s="75">
        <f>AVERAGE(H8:H37)</f>
        <v>3.1725099999999999</v>
      </c>
      <c r="I39" s="74"/>
      <c r="J39" s="75">
        <f>AVERAGE(J8:J37)</f>
        <v>3.1652966666666673</v>
      </c>
      <c r="K39" s="74"/>
      <c r="L39" s="75">
        <f>AVERAGE(L8:L37)</f>
        <v>3.1411799999999994</v>
      </c>
      <c r="M39" s="74"/>
      <c r="N39" s="75">
        <f>AVERAGE(N8:N37)</f>
        <v>3.0829833333333334</v>
      </c>
      <c r="O39" s="74"/>
      <c r="P39" s="75">
        <f>AVERAGE(P8:P37)</f>
        <v>3.0415766666666655</v>
      </c>
      <c r="Q39" s="74"/>
      <c r="R39" s="75">
        <f>AVERAGE(R8:R37)</f>
        <v>3.0626999999999995</v>
      </c>
      <c r="S39" s="74"/>
      <c r="T39" s="75">
        <f>AVERAGE(T8:T37)</f>
        <v>3.058348148148148</v>
      </c>
      <c r="U39" s="74"/>
      <c r="V39" s="75">
        <f>AVERAGE(V8:V37)</f>
        <v>3.9625999999999997</v>
      </c>
      <c r="W39" s="74"/>
      <c r="X39" s="75">
        <f>AVERAGE(X8:X37)</f>
        <v>4.7379750000000005</v>
      </c>
      <c r="Y39" s="74"/>
      <c r="Z39" s="75">
        <f>AVERAGE(Z8:Z37)</f>
        <v>4.29589</v>
      </c>
      <c r="AA39" s="76"/>
    </row>
    <row r="40" spans="1:27" x14ac:dyDescent="0.3">
      <c r="A40" s="73" t="s">
        <v>28</v>
      </c>
      <c r="B40" s="74"/>
      <c r="C40" s="74"/>
      <c r="D40" s="75">
        <f>MIN(D8:D37)</f>
        <v>3.0539000000000001</v>
      </c>
      <c r="E40" s="74"/>
      <c r="F40" s="75">
        <f>MIN(F8:F37)</f>
        <v>3.0807000000000002</v>
      </c>
      <c r="G40" s="74"/>
      <c r="H40" s="75">
        <f>MIN(H8:H37)</f>
        <v>3.0514999999999999</v>
      </c>
      <c r="I40" s="74"/>
      <c r="J40" s="75">
        <f>MIN(J8:J37)</f>
        <v>3.0535000000000001</v>
      </c>
      <c r="K40" s="74"/>
      <c r="L40" s="75">
        <f>MIN(L8:L37)</f>
        <v>3.0272000000000001</v>
      </c>
      <c r="M40" s="74"/>
      <c r="N40" s="75">
        <f>MIN(N8:N37)</f>
        <v>2.972</v>
      </c>
      <c r="O40" s="74"/>
      <c r="P40" s="75">
        <f>MIN(P8:P37)</f>
        <v>2.9289000000000001</v>
      </c>
      <c r="Q40" s="74"/>
      <c r="R40" s="75">
        <f>MIN(R8:R37)</f>
        <v>2.9499</v>
      </c>
      <c r="S40" s="74"/>
      <c r="T40" s="75">
        <f>MIN(T8:T37)</f>
        <v>2.9270999999999998</v>
      </c>
      <c r="U40" s="74"/>
      <c r="V40" s="75">
        <f>MIN(V8:V37)</f>
        <v>3.9283999999999999</v>
      </c>
      <c r="W40" s="74"/>
      <c r="X40" s="75">
        <f>MIN(X8:X37)</f>
        <v>4.7098000000000004</v>
      </c>
      <c r="Y40" s="74"/>
      <c r="Z40" s="75">
        <f>MIN(Z8:Z37)</f>
        <v>3.2728999999999999</v>
      </c>
      <c r="AA40" s="76"/>
    </row>
    <row r="41" spans="1:27" ht="15" thickBot="1" x14ac:dyDescent="0.35">
      <c r="A41" s="77" t="s">
        <v>29</v>
      </c>
      <c r="B41" s="78"/>
      <c r="C41" s="78"/>
      <c r="D41" s="79">
        <f>MAX(D8:D37)</f>
        <v>3.2991000000000001</v>
      </c>
      <c r="E41" s="78"/>
      <c r="F41" s="79">
        <f>MAX(F8:F37)</f>
        <v>3.3601000000000001</v>
      </c>
      <c r="G41" s="78"/>
      <c r="H41" s="79">
        <f>MAX(H8:H37)</f>
        <v>3.2995000000000001</v>
      </c>
      <c r="I41" s="78"/>
      <c r="J41" s="79">
        <f>MAX(J8:J37)</f>
        <v>3.2959000000000001</v>
      </c>
      <c r="K41" s="78"/>
      <c r="L41" s="79">
        <f>MAX(L8:L37)</f>
        <v>3.3077999999999999</v>
      </c>
      <c r="M41" s="78"/>
      <c r="N41" s="79">
        <f>MAX(N8:N37)</f>
        <v>3.1747999999999998</v>
      </c>
      <c r="O41" s="78"/>
      <c r="P41" s="79">
        <f>MAX(P8:P37)</f>
        <v>3.1189</v>
      </c>
      <c r="Q41" s="78"/>
      <c r="R41" s="79">
        <f>MAX(R8:R37)</f>
        <v>3.1562999999999999</v>
      </c>
      <c r="S41" s="78"/>
      <c r="T41" s="79">
        <f>MAX(T8:T37)</f>
        <v>3.1444000000000001</v>
      </c>
      <c r="U41" s="78"/>
      <c r="V41" s="79">
        <f>MAX(V8:V37)</f>
        <v>3.9868000000000001</v>
      </c>
      <c r="W41" s="78"/>
      <c r="X41" s="79">
        <f>MAX(X8:X37)</f>
        <v>4.7720000000000002</v>
      </c>
      <c r="Y41" s="78"/>
      <c r="Z41" s="79">
        <f>MAX(Z8:Z37)</f>
        <v>6.6928999999999998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44326</v>
      </c>
      <c r="C8" s="65">
        <f>VLOOKUP($A8,'Return Data'!$B$7:$R$2843,4,0)</f>
        <v>1113.3251</v>
      </c>
      <c r="D8" s="65">
        <f>VLOOKUP($A8,'Return Data'!$B$7:$R$2843,5,0)</f>
        <v>3.1246</v>
      </c>
      <c r="E8" s="66">
        <f t="shared" ref="E8:E37" si="0">RANK(D8,D$8:D$37,0)</f>
        <v>10</v>
      </c>
      <c r="F8" s="65">
        <f>VLOOKUP($A8,'Return Data'!$B$7:$R$2843,6,0)</f>
        <v>3.1120999999999999</v>
      </c>
      <c r="G8" s="66">
        <f t="shared" ref="G8:G37" si="1">RANK(F8,F$8:F$37,0)</f>
        <v>14</v>
      </c>
      <c r="H8" s="65">
        <f>VLOOKUP($A8,'Return Data'!$B$7:$R$2843,7,0)</f>
        <v>3.0831</v>
      </c>
      <c r="I8" s="66">
        <f t="shared" ref="I8:I37" si="2">RANK(H8,H$8:H$37,0)</f>
        <v>14</v>
      </c>
      <c r="J8" s="65">
        <f>VLOOKUP($A8,'Return Data'!$B$7:$R$2843,8,0)</f>
        <v>3.0825999999999998</v>
      </c>
      <c r="K8" s="66">
        <f t="shared" ref="K8:K37" si="3">RANK(J8,J$8:J$37,0)</f>
        <v>13</v>
      </c>
      <c r="L8" s="65">
        <f>VLOOKUP($A8,'Return Data'!$B$7:$R$2843,9,0)</f>
        <v>3.0691999999999999</v>
      </c>
      <c r="M8" s="66">
        <f t="shared" ref="M8:M37" si="4">RANK(L8,L$8:L$37,0)</f>
        <v>12</v>
      </c>
      <c r="N8" s="65">
        <f>VLOOKUP($A8,'Return Data'!$B$7:$R$2843,10,0)</f>
        <v>3.0142000000000002</v>
      </c>
      <c r="O8" s="66">
        <f t="shared" ref="O8:O37" si="5">RANK(N8,N$8:N$37,0)</f>
        <v>10</v>
      </c>
      <c r="P8" s="65">
        <f>VLOOKUP($A8,'Return Data'!$B$7:$R$2843,11,0)</f>
        <v>2.9500999999999999</v>
      </c>
      <c r="Q8" s="66">
        <f>RANK(P8,P$8:P$37,0)</f>
        <v>15</v>
      </c>
      <c r="R8" s="65">
        <f>VLOOKUP($A8,'Return Data'!$B$7:$R$2843,12,0)</f>
        <v>2.956</v>
      </c>
      <c r="S8" s="66">
        <f>RANK(R8,R$8:R$37,0)</f>
        <v>19</v>
      </c>
      <c r="T8" s="65">
        <f>VLOOKUP($A8,'Return Data'!$B$7:$R$2843,13,0)</f>
        <v>2.9424000000000001</v>
      </c>
      <c r="U8" s="66">
        <f>RANK(T8,T$8:T$37,0)</f>
        <v>16</v>
      </c>
      <c r="V8" s="65">
        <f>VLOOKUP($A8,'Return Data'!$B$7:$R$2843,17,0)</f>
        <v>3.8481999999999998</v>
      </c>
      <c r="W8" s="66">
        <f t="shared" ref="W8" si="6">RANK(V8,V$8:V$37,0)</f>
        <v>3</v>
      </c>
      <c r="X8" s="65"/>
      <c r="Y8" s="66"/>
      <c r="Z8" s="65">
        <f>VLOOKUP($A8,'Return Data'!$B$7:$R$2843,16,0)</f>
        <v>4.3461999999999996</v>
      </c>
      <c r="AA8" s="67">
        <f t="shared" ref="AA8:AA37" si="7">RANK(Z8,Z$8:Z$37,0)</f>
        <v>6</v>
      </c>
    </row>
    <row r="9" spans="1:27" x14ac:dyDescent="0.3">
      <c r="A9" s="63" t="s">
        <v>1286</v>
      </c>
      <c r="B9" s="64">
        <f>VLOOKUP($A9,'Return Data'!$B$7:$R$2843,3,0)</f>
        <v>44326</v>
      </c>
      <c r="C9" s="65">
        <f>VLOOKUP($A9,'Return Data'!$B$7:$R$2843,4,0)</f>
        <v>1090.2868000000001</v>
      </c>
      <c r="D9" s="65">
        <f>VLOOKUP($A9,'Return Data'!$B$7:$R$2843,5,0)</f>
        <v>3.1638999999999999</v>
      </c>
      <c r="E9" s="66">
        <f t="shared" si="0"/>
        <v>3</v>
      </c>
      <c r="F9" s="65">
        <f>VLOOKUP($A9,'Return Data'!$B$7:$R$2843,6,0)</f>
        <v>3.2058</v>
      </c>
      <c r="G9" s="66">
        <f t="shared" si="1"/>
        <v>4</v>
      </c>
      <c r="H9" s="65">
        <f>VLOOKUP($A9,'Return Data'!$B$7:$R$2843,7,0)</f>
        <v>3.1606999999999998</v>
      </c>
      <c r="I9" s="66">
        <f t="shared" si="2"/>
        <v>5</v>
      </c>
      <c r="J9" s="65">
        <f>VLOOKUP($A9,'Return Data'!$B$7:$R$2843,8,0)</f>
        <v>3.1478000000000002</v>
      </c>
      <c r="K9" s="66">
        <f t="shared" si="3"/>
        <v>5</v>
      </c>
      <c r="L9" s="65">
        <f>VLOOKUP($A9,'Return Data'!$B$7:$R$2843,9,0)</f>
        <v>3.1175999999999999</v>
      </c>
      <c r="M9" s="66">
        <f t="shared" si="4"/>
        <v>4</v>
      </c>
      <c r="N9" s="65">
        <f>VLOOKUP($A9,'Return Data'!$B$7:$R$2843,10,0)</f>
        <v>3.0529000000000002</v>
      </c>
      <c r="O9" s="66">
        <f t="shared" si="5"/>
        <v>5</v>
      </c>
      <c r="P9" s="65">
        <f>VLOOKUP($A9,'Return Data'!$B$7:$R$2843,11,0)</f>
        <v>3.0085000000000002</v>
      </c>
      <c r="Q9" s="66">
        <f>RANK(P9,P$8:P$37,0)</f>
        <v>8</v>
      </c>
      <c r="R9" s="65">
        <f>VLOOKUP($A9,'Return Data'!$B$7:$R$2843,12,0)</f>
        <v>3.0259</v>
      </c>
      <c r="S9" s="66">
        <f>RANK(R9,R$8:R$37,0)</f>
        <v>7</v>
      </c>
      <c r="T9" s="65">
        <f>VLOOKUP($A9,'Return Data'!$B$7:$R$2843,13,0)</f>
        <v>3.036</v>
      </c>
      <c r="U9" s="66">
        <f>RANK(T9,T$8:T$37,0)</f>
        <v>4</v>
      </c>
      <c r="V9" s="65"/>
      <c r="W9" s="66"/>
      <c r="X9" s="65"/>
      <c r="Y9" s="66"/>
      <c r="Z9" s="65">
        <f>VLOOKUP($A9,'Return Data'!$B$7:$R$2843,16,0)</f>
        <v>4.0904999999999996</v>
      </c>
      <c r="AA9" s="67">
        <f t="shared" si="7"/>
        <v>12</v>
      </c>
    </row>
    <row r="10" spans="1:27" x14ac:dyDescent="0.3">
      <c r="A10" s="63" t="s">
        <v>1288</v>
      </c>
      <c r="B10" s="64">
        <f>VLOOKUP($A10,'Return Data'!$B$7:$R$2843,3,0)</f>
        <v>44326</v>
      </c>
      <c r="C10" s="65">
        <f>VLOOKUP($A10,'Return Data'!$B$7:$R$2843,4,0)</f>
        <v>1083.4456</v>
      </c>
      <c r="D10" s="65">
        <f>VLOOKUP($A10,'Return Data'!$B$7:$R$2843,5,0)</f>
        <v>3.1434000000000002</v>
      </c>
      <c r="E10" s="66">
        <f t="shared" si="0"/>
        <v>4</v>
      </c>
      <c r="F10" s="65">
        <f>VLOOKUP($A10,'Return Data'!$B$7:$R$2843,6,0)</f>
        <v>3.1429</v>
      </c>
      <c r="G10" s="66">
        <f t="shared" si="1"/>
        <v>10</v>
      </c>
      <c r="H10" s="65">
        <f>VLOOKUP($A10,'Return Data'!$B$7:$R$2843,7,0)</f>
        <v>3.1055999999999999</v>
      </c>
      <c r="I10" s="66">
        <f t="shared" si="2"/>
        <v>10</v>
      </c>
      <c r="J10" s="65">
        <f>VLOOKUP($A10,'Return Data'!$B$7:$R$2843,8,0)</f>
        <v>3.1095999999999999</v>
      </c>
      <c r="K10" s="66">
        <f t="shared" si="3"/>
        <v>8</v>
      </c>
      <c r="L10" s="65">
        <f>VLOOKUP($A10,'Return Data'!$B$7:$R$2843,9,0)</f>
        <v>3.0933999999999999</v>
      </c>
      <c r="M10" s="66">
        <f t="shared" si="4"/>
        <v>9</v>
      </c>
      <c r="N10" s="65">
        <f>VLOOKUP($A10,'Return Data'!$B$7:$R$2843,10,0)</f>
        <v>3.0630999999999999</v>
      </c>
      <c r="O10" s="66">
        <f t="shared" si="5"/>
        <v>2</v>
      </c>
      <c r="P10" s="65">
        <f>VLOOKUP($A10,'Return Data'!$B$7:$R$2843,11,0)</f>
        <v>3.0234999999999999</v>
      </c>
      <c r="Q10" s="66">
        <f>RANK(P10,P$8:P$37,0)</f>
        <v>3</v>
      </c>
      <c r="R10" s="65">
        <f>VLOOKUP($A10,'Return Data'!$B$7:$R$2843,12,0)</f>
        <v>3.0324</v>
      </c>
      <c r="S10" s="66">
        <f>RANK(R10,R$8:R$37,0)</f>
        <v>5</v>
      </c>
      <c r="T10" s="65">
        <f>VLOOKUP($A10,'Return Data'!$B$7:$R$2843,13,0)</f>
        <v>3.0322</v>
      </c>
      <c r="U10" s="66">
        <f>RANK(T10,T$8:T$37,0)</f>
        <v>5</v>
      </c>
      <c r="V10" s="65"/>
      <c r="W10" s="66"/>
      <c r="X10" s="65"/>
      <c r="Y10" s="66"/>
      <c r="Z10" s="65">
        <f>VLOOKUP($A10,'Return Data'!$B$7:$R$2843,16,0)</f>
        <v>3.9906000000000001</v>
      </c>
      <c r="AA10" s="67">
        <f t="shared" si="7"/>
        <v>14</v>
      </c>
    </row>
    <row r="11" spans="1:27" x14ac:dyDescent="0.3">
      <c r="A11" s="63" t="s">
        <v>1290</v>
      </c>
      <c r="B11" s="64">
        <f>VLOOKUP($A11,'Return Data'!$B$7:$R$2843,3,0)</f>
        <v>44326</v>
      </c>
      <c r="C11" s="65">
        <f>VLOOKUP($A11,'Return Data'!$B$7:$R$2843,4,0)</f>
        <v>1084.5052000000001</v>
      </c>
      <c r="D11" s="65">
        <f>VLOOKUP($A11,'Return Data'!$B$7:$R$2843,5,0)</f>
        <v>3.0629</v>
      </c>
      <c r="E11" s="66">
        <f t="shared" si="0"/>
        <v>24</v>
      </c>
      <c r="F11" s="65">
        <f>VLOOKUP($A11,'Return Data'!$B$7:$R$2843,6,0)</f>
        <v>3.0971000000000002</v>
      </c>
      <c r="G11" s="66">
        <f t="shared" si="1"/>
        <v>19</v>
      </c>
      <c r="H11" s="65">
        <f>VLOOKUP($A11,'Return Data'!$B$7:$R$2843,7,0)</f>
        <v>3.0539000000000001</v>
      </c>
      <c r="I11" s="66">
        <f t="shared" si="2"/>
        <v>21</v>
      </c>
      <c r="J11" s="65">
        <f>VLOOKUP($A11,'Return Data'!$B$7:$R$2843,8,0)</f>
        <v>3.0522999999999998</v>
      </c>
      <c r="K11" s="66">
        <f t="shared" si="3"/>
        <v>19</v>
      </c>
      <c r="L11" s="65">
        <f>VLOOKUP($A11,'Return Data'!$B$7:$R$2843,9,0)</f>
        <v>3.0295000000000001</v>
      </c>
      <c r="M11" s="66">
        <f t="shared" si="4"/>
        <v>18</v>
      </c>
      <c r="N11" s="65">
        <f>VLOOKUP($A11,'Return Data'!$B$7:$R$2843,10,0)</f>
        <v>2.9923999999999999</v>
      </c>
      <c r="O11" s="66">
        <f t="shared" si="5"/>
        <v>16</v>
      </c>
      <c r="P11" s="65">
        <f>VLOOKUP($A11,'Return Data'!$B$7:$R$2843,11,0)</f>
        <v>2.9729000000000001</v>
      </c>
      <c r="Q11" s="66">
        <f>RANK(P11,P$8:P$37,0)</f>
        <v>9</v>
      </c>
      <c r="R11" s="65">
        <f>VLOOKUP($A11,'Return Data'!$B$7:$R$2843,12,0)</f>
        <v>2.9775999999999998</v>
      </c>
      <c r="S11" s="66">
        <f>RANK(R11,R$8:R$37,0)</f>
        <v>13</v>
      </c>
      <c r="T11" s="65">
        <f>VLOOKUP($A11,'Return Data'!$B$7:$R$2843,13,0)</f>
        <v>2.9779</v>
      </c>
      <c r="U11" s="66">
        <f>RANK(T11,T$8:T$37,0)</f>
        <v>10</v>
      </c>
      <c r="V11" s="65"/>
      <c r="W11" s="66"/>
      <c r="X11" s="65"/>
      <c r="Y11" s="66"/>
      <c r="Z11" s="65">
        <f>VLOOKUP($A11,'Return Data'!$B$7:$R$2843,16,0)</f>
        <v>3.9674999999999998</v>
      </c>
      <c r="AA11" s="67">
        <f t="shared" si="7"/>
        <v>15</v>
      </c>
    </row>
    <row r="12" spans="1:27" x14ac:dyDescent="0.3">
      <c r="A12" s="63" t="s">
        <v>1292</v>
      </c>
      <c r="B12" s="64">
        <f>VLOOKUP($A12,'Return Data'!$B$7:$R$2843,3,0)</f>
        <v>44326</v>
      </c>
      <c r="C12" s="65">
        <f>VLOOKUP($A12,'Return Data'!$B$7:$R$2843,4,0)</f>
        <v>1043.2363</v>
      </c>
      <c r="D12" s="65">
        <f>VLOOKUP($A12,'Return Data'!$B$7:$R$2843,5,0)</f>
        <v>3.2225999999999999</v>
      </c>
      <c r="E12" s="66">
        <f t="shared" si="0"/>
        <v>1</v>
      </c>
      <c r="F12" s="65">
        <f>VLOOKUP($A12,'Return Data'!$B$7:$R$2843,6,0)</f>
        <v>3.2254999999999998</v>
      </c>
      <c r="G12" s="66">
        <f t="shared" si="1"/>
        <v>3</v>
      </c>
      <c r="H12" s="65">
        <f>VLOOKUP($A12,'Return Data'!$B$7:$R$2843,7,0)</f>
        <v>3.1922999999999999</v>
      </c>
      <c r="I12" s="66">
        <f t="shared" si="2"/>
        <v>3</v>
      </c>
      <c r="J12" s="65">
        <f>VLOOKUP($A12,'Return Data'!$B$7:$R$2843,8,0)</f>
        <v>3.1568999999999998</v>
      </c>
      <c r="K12" s="66">
        <f t="shared" si="3"/>
        <v>4</v>
      </c>
      <c r="L12" s="65">
        <f>VLOOKUP($A12,'Return Data'!$B$7:$R$2843,9,0)</f>
        <v>3.1092</v>
      </c>
      <c r="M12" s="66">
        <f t="shared" si="4"/>
        <v>5</v>
      </c>
      <c r="N12" s="65">
        <f>VLOOKUP($A12,'Return Data'!$B$7:$R$2843,10,0)</f>
        <v>3.0613000000000001</v>
      </c>
      <c r="O12" s="66">
        <f t="shared" si="5"/>
        <v>3</v>
      </c>
      <c r="P12" s="65">
        <f>VLOOKUP($A12,'Return Data'!$B$7:$R$2843,11,0)</f>
        <v>3.0253999999999999</v>
      </c>
      <c r="Q12" s="66">
        <f t="shared" ref="Q12:Q37" si="8">RANK(P12,P$8:P$37,0)</f>
        <v>2</v>
      </c>
      <c r="R12" s="65">
        <f>VLOOKUP($A12,'Return Data'!$B$7:$R$2843,12,0)</f>
        <v>3.0617999999999999</v>
      </c>
      <c r="S12" s="66">
        <f>RANK(R12,R$8:R$37,0)</f>
        <v>2</v>
      </c>
      <c r="T12" s="65"/>
      <c r="U12" s="66"/>
      <c r="V12" s="65"/>
      <c r="W12" s="66"/>
      <c r="X12" s="65"/>
      <c r="Y12" s="66"/>
      <c r="Z12" s="65">
        <f>VLOOKUP($A12,'Return Data'!$B$7:$R$2843,16,0)</f>
        <v>3.3462000000000001</v>
      </c>
      <c r="AA12" s="67">
        <f t="shared" si="7"/>
        <v>29</v>
      </c>
    </row>
    <row r="13" spans="1:27" x14ac:dyDescent="0.3">
      <c r="A13" s="63" t="s">
        <v>1294</v>
      </c>
      <c r="B13" s="64">
        <f>VLOOKUP($A13,'Return Data'!$B$7:$R$2843,3,0)</f>
        <v>44326</v>
      </c>
      <c r="C13" s="65">
        <f>VLOOKUP($A13,'Return Data'!$B$7:$R$2843,4,0)</f>
        <v>1068.8481999999999</v>
      </c>
      <c r="D13" s="65">
        <f>VLOOKUP($A13,'Return Data'!$B$7:$R$2843,5,0)</f>
        <v>3.1385999999999998</v>
      </c>
      <c r="E13" s="66">
        <f t="shared" si="0"/>
        <v>6</v>
      </c>
      <c r="F13" s="65">
        <f>VLOOKUP($A13,'Return Data'!$B$7:$R$2843,6,0)</f>
        <v>3.1402000000000001</v>
      </c>
      <c r="G13" s="66">
        <f t="shared" si="1"/>
        <v>11</v>
      </c>
      <c r="H13" s="65">
        <f>VLOOKUP($A13,'Return Data'!$B$7:$R$2843,7,0)</f>
        <v>3.105</v>
      </c>
      <c r="I13" s="66">
        <f t="shared" si="2"/>
        <v>11</v>
      </c>
      <c r="J13" s="65">
        <f>VLOOKUP($A13,'Return Data'!$B$7:$R$2843,8,0)</f>
        <v>3.1065999999999998</v>
      </c>
      <c r="K13" s="66">
        <f t="shared" si="3"/>
        <v>10</v>
      </c>
      <c r="L13" s="65">
        <f>VLOOKUP($A13,'Return Data'!$B$7:$R$2843,9,0)</f>
        <v>3.1343999999999999</v>
      </c>
      <c r="M13" s="66">
        <f t="shared" si="4"/>
        <v>3</v>
      </c>
      <c r="N13" s="65">
        <f>VLOOKUP($A13,'Return Data'!$B$7:$R$2843,10,0)</f>
        <v>3.0474000000000001</v>
      </c>
      <c r="O13" s="66">
        <f t="shared" si="5"/>
        <v>7</v>
      </c>
      <c r="P13" s="65">
        <f>VLOOKUP($A13,'Return Data'!$B$7:$R$2843,11,0)</f>
        <v>3.0102000000000002</v>
      </c>
      <c r="Q13" s="66">
        <f t="shared" si="8"/>
        <v>6</v>
      </c>
      <c r="R13" s="65">
        <f>VLOOKUP($A13,'Return Data'!$B$7:$R$2843,12,0)</f>
        <v>3.0329000000000002</v>
      </c>
      <c r="S13" s="66">
        <f t="shared" ref="S13:S37" si="9">RANK(R13,R$8:R$37,0)</f>
        <v>4</v>
      </c>
      <c r="T13" s="65">
        <f>VLOOKUP($A13,'Return Data'!$B$7:$R$2843,13,0)</f>
        <v>3.0522</v>
      </c>
      <c r="U13" s="66">
        <f t="shared" ref="U13:U37" si="10">RANK(T13,T$8:T$37,0)</f>
        <v>2</v>
      </c>
      <c r="V13" s="65"/>
      <c r="W13" s="66"/>
      <c r="X13" s="65"/>
      <c r="Y13" s="66"/>
      <c r="Z13" s="65">
        <f>VLOOKUP($A13,'Return Data'!$B$7:$R$2843,16,0)</f>
        <v>3.7627999999999999</v>
      </c>
      <c r="AA13" s="67">
        <f t="shared" si="7"/>
        <v>20</v>
      </c>
    </row>
    <row r="14" spans="1:27" x14ac:dyDescent="0.3">
      <c r="A14" s="63" t="s">
        <v>1296</v>
      </c>
      <c r="B14" s="64">
        <f>VLOOKUP($A14,'Return Data'!$B$7:$R$2843,3,0)</f>
        <v>44326</v>
      </c>
      <c r="C14" s="65">
        <f>VLOOKUP($A14,'Return Data'!$B$7:$R$2843,4,0)</f>
        <v>1103.7093</v>
      </c>
      <c r="D14" s="65">
        <f>VLOOKUP($A14,'Return Data'!$B$7:$R$2843,5,0)</f>
        <v>3.0526</v>
      </c>
      <c r="E14" s="66">
        <f t="shared" si="0"/>
        <v>26</v>
      </c>
      <c r="F14" s="65">
        <f>VLOOKUP($A14,'Return Data'!$B$7:$R$2843,6,0)</f>
        <v>3.0663999999999998</v>
      </c>
      <c r="G14" s="66">
        <f t="shared" si="1"/>
        <v>26</v>
      </c>
      <c r="H14" s="65">
        <f>VLOOKUP($A14,'Return Data'!$B$7:$R$2843,7,0)</f>
        <v>3.0375999999999999</v>
      </c>
      <c r="I14" s="66">
        <f t="shared" si="2"/>
        <v>26</v>
      </c>
      <c r="J14" s="65">
        <f>VLOOKUP($A14,'Return Data'!$B$7:$R$2843,8,0)</f>
        <v>3.0373000000000001</v>
      </c>
      <c r="K14" s="66">
        <f t="shared" si="3"/>
        <v>26</v>
      </c>
      <c r="L14" s="65">
        <f>VLOOKUP($A14,'Return Data'!$B$7:$R$2843,9,0)</f>
        <v>3.0196999999999998</v>
      </c>
      <c r="M14" s="66">
        <f t="shared" si="4"/>
        <v>21</v>
      </c>
      <c r="N14" s="65">
        <f>VLOOKUP($A14,'Return Data'!$B$7:$R$2843,10,0)</f>
        <v>2.9763000000000002</v>
      </c>
      <c r="O14" s="66">
        <f t="shared" si="5"/>
        <v>18</v>
      </c>
      <c r="P14" s="65">
        <f>VLOOKUP($A14,'Return Data'!$B$7:$R$2843,11,0)</f>
        <v>2.9579</v>
      </c>
      <c r="Q14" s="66">
        <f t="shared" si="8"/>
        <v>13</v>
      </c>
      <c r="R14" s="65">
        <f>VLOOKUP($A14,'Return Data'!$B$7:$R$2843,12,0)</f>
        <v>2.9939</v>
      </c>
      <c r="S14" s="66">
        <f t="shared" si="9"/>
        <v>10</v>
      </c>
      <c r="T14" s="65">
        <f>VLOOKUP($A14,'Return Data'!$B$7:$R$2843,13,0)</f>
        <v>3.0163000000000002</v>
      </c>
      <c r="U14" s="66">
        <f t="shared" si="10"/>
        <v>7</v>
      </c>
      <c r="V14" s="65"/>
      <c r="W14" s="66"/>
      <c r="X14" s="65"/>
      <c r="Y14" s="66"/>
      <c r="Z14" s="65">
        <f>VLOOKUP($A14,'Return Data'!$B$7:$R$2843,16,0)</f>
        <v>4.3101000000000003</v>
      </c>
      <c r="AA14" s="67">
        <f t="shared" si="7"/>
        <v>8</v>
      </c>
    </row>
    <row r="15" spans="1:27" x14ac:dyDescent="0.3">
      <c r="A15" s="63" t="s">
        <v>1298</v>
      </c>
      <c r="B15" s="64">
        <f>VLOOKUP($A15,'Return Data'!$B$7:$R$2843,3,0)</f>
        <v>44326</v>
      </c>
      <c r="C15" s="65">
        <f>VLOOKUP($A15,'Return Data'!$B$7:$R$2843,4,0)</f>
        <v>1070.01</v>
      </c>
      <c r="D15" s="65">
        <f>VLOOKUP($A15,'Return Data'!$B$7:$R$2843,5,0)</f>
        <v>3.0703</v>
      </c>
      <c r="E15" s="66">
        <f t="shared" si="0"/>
        <v>23</v>
      </c>
      <c r="F15" s="65">
        <f>VLOOKUP($A15,'Return Data'!$B$7:$R$2843,6,0)</f>
        <v>3.0912999999999999</v>
      </c>
      <c r="G15" s="66">
        <f t="shared" si="1"/>
        <v>21</v>
      </c>
      <c r="H15" s="65">
        <f>VLOOKUP($A15,'Return Data'!$B$7:$R$2843,7,0)</f>
        <v>3.0680000000000001</v>
      </c>
      <c r="I15" s="66">
        <f t="shared" si="2"/>
        <v>17</v>
      </c>
      <c r="J15" s="65">
        <f>VLOOKUP($A15,'Return Data'!$B$7:$R$2843,8,0)</f>
        <v>3.0629</v>
      </c>
      <c r="K15" s="66">
        <f t="shared" si="3"/>
        <v>16</v>
      </c>
      <c r="L15" s="65">
        <f>VLOOKUP($A15,'Return Data'!$B$7:$R$2843,9,0)</f>
        <v>3.0630000000000002</v>
      </c>
      <c r="M15" s="66">
        <f t="shared" si="4"/>
        <v>14</v>
      </c>
      <c r="N15" s="65">
        <f>VLOOKUP($A15,'Return Data'!$B$7:$R$2843,10,0)</f>
        <v>3.0017</v>
      </c>
      <c r="O15" s="66">
        <f t="shared" si="5"/>
        <v>15</v>
      </c>
      <c r="P15" s="65">
        <f>VLOOKUP($A15,'Return Data'!$B$7:$R$2843,11,0)</f>
        <v>3.0099</v>
      </c>
      <c r="Q15" s="66">
        <f t="shared" si="8"/>
        <v>7</v>
      </c>
      <c r="R15" s="65">
        <f>VLOOKUP($A15,'Return Data'!$B$7:$R$2843,12,0)</f>
        <v>3.0661</v>
      </c>
      <c r="S15" s="66">
        <f t="shared" si="9"/>
        <v>1</v>
      </c>
      <c r="T15" s="65">
        <f>VLOOKUP($A15,'Return Data'!$B$7:$R$2843,13,0)</f>
        <v>3.0831</v>
      </c>
      <c r="U15" s="66">
        <f t="shared" si="10"/>
        <v>1</v>
      </c>
      <c r="V15" s="65"/>
      <c r="W15" s="66"/>
      <c r="X15" s="65"/>
      <c r="Y15" s="66"/>
      <c r="Z15" s="65">
        <f>VLOOKUP($A15,'Return Data'!$B$7:$R$2843,16,0)</f>
        <v>3.8281000000000001</v>
      </c>
      <c r="AA15" s="67">
        <f t="shared" si="7"/>
        <v>17</v>
      </c>
    </row>
    <row r="16" spans="1:27" x14ac:dyDescent="0.3">
      <c r="A16" s="63" t="s">
        <v>1299</v>
      </c>
      <c r="B16" s="64">
        <f>VLOOKUP($A16,'Return Data'!$B$7:$R$2843,3,0)</f>
        <v>44326</v>
      </c>
      <c r="C16" s="65">
        <f>VLOOKUP($A16,'Return Data'!$B$7:$R$2843,4,0)</f>
        <v>1077.9102</v>
      </c>
      <c r="D16" s="65">
        <f>VLOOKUP($A16,'Return Data'!$B$7:$R$2843,5,0)</f>
        <v>3.0783</v>
      </c>
      <c r="E16" s="66">
        <f t="shared" si="0"/>
        <v>21</v>
      </c>
      <c r="F16" s="65">
        <f>VLOOKUP($A16,'Return Data'!$B$7:$R$2843,6,0)</f>
        <v>3.0788000000000002</v>
      </c>
      <c r="G16" s="66">
        <f t="shared" si="1"/>
        <v>25</v>
      </c>
      <c r="H16" s="65">
        <f>VLOOKUP($A16,'Return Data'!$B$7:$R$2843,7,0)</f>
        <v>3.0406</v>
      </c>
      <c r="I16" s="66">
        <f t="shared" si="2"/>
        <v>25</v>
      </c>
      <c r="J16" s="65">
        <f>VLOOKUP($A16,'Return Data'!$B$7:$R$2843,8,0)</f>
        <v>3.0426000000000002</v>
      </c>
      <c r="K16" s="66">
        <f t="shared" si="3"/>
        <v>24</v>
      </c>
      <c r="L16" s="65">
        <f>VLOOKUP($A16,'Return Data'!$B$7:$R$2843,9,0)</f>
        <v>3.0087000000000002</v>
      </c>
      <c r="M16" s="66">
        <f t="shared" si="4"/>
        <v>25</v>
      </c>
      <c r="N16" s="65">
        <f>VLOOKUP($A16,'Return Data'!$B$7:$R$2843,10,0)</f>
        <v>2.9660000000000002</v>
      </c>
      <c r="O16" s="66">
        <f t="shared" si="5"/>
        <v>22</v>
      </c>
      <c r="P16" s="65">
        <f>VLOOKUP($A16,'Return Data'!$B$7:$R$2843,11,0)</f>
        <v>2.9264000000000001</v>
      </c>
      <c r="Q16" s="66">
        <f t="shared" si="8"/>
        <v>21</v>
      </c>
      <c r="R16" s="65">
        <f>VLOOKUP($A16,'Return Data'!$B$7:$R$2843,12,0)</f>
        <v>2.9542999999999999</v>
      </c>
      <c r="S16" s="66">
        <f t="shared" si="9"/>
        <v>20</v>
      </c>
      <c r="T16" s="65">
        <f>VLOOKUP($A16,'Return Data'!$B$7:$R$2843,13,0)</f>
        <v>2.9289000000000001</v>
      </c>
      <c r="U16" s="66">
        <f t="shared" si="10"/>
        <v>20</v>
      </c>
      <c r="V16" s="65"/>
      <c r="W16" s="66"/>
      <c r="X16" s="65"/>
      <c r="Y16" s="66"/>
      <c r="Z16" s="65">
        <f>VLOOKUP($A16,'Return Data'!$B$7:$R$2843,16,0)</f>
        <v>3.8065000000000002</v>
      </c>
      <c r="AA16" s="67">
        <f t="shared" si="7"/>
        <v>19</v>
      </c>
    </row>
    <row r="17" spans="1:27" x14ac:dyDescent="0.3">
      <c r="A17" s="63" t="s">
        <v>1301</v>
      </c>
      <c r="B17" s="64">
        <f>VLOOKUP($A17,'Return Data'!$B$7:$R$2843,3,0)</f>
        <v>44326</v>
      </c>
      <c r="C17" s="65">
        <f>VLOOKUP($A17,'Return Data'!$B$7:$R$2843,4,0)</f>
        <v>3050.3377999999998</v>
      </c>
      <c r="D17" s="65">
        <f>VLOOKUP($A17,'Return Data'!$B$7:$R$2843,5,0)</f>
        <v>3.1293000000000002</v>
      </c>
      <c r="E17" s="66">
        <f t="shared" si="0"/>
        <v>8</v>
      </c>
      <c r="F17" s="65">
        <f>VLOOKUP($A17,'Return Data'!$B$7:$R$2843,6,0)</f>
        <v>3.1038999999999999</v>
      </c>
      <c r="G17" s="66">
        <f t="shared" si="1"/>
        <v>17</v>
      </c>
      <c r="H17" s="65">
        <f>VLOOKUP($A17,'Return Data'!$B$7:$R$2843,7,0)</f>
        <v>3.0508999999999999</v>
      </c>
      <c r="I17" s="66">
        <f t="shared" si="2"/>
        <v>22</v>
      </c>
      <c r="J17" s="65">
        <f>VLOOKUP($A17,'Return Data'!$B$7:$R$2843,8,0)</f>
        <v>3.0489000000000002</v>
      </c>
      <c r="K17" s="66">
        <f t="shared" si="3"/>
        <v>22</v>
      </c>
      <c r="L17" s="65">
        <f>VLOOKUP($A17,'Return Data'!$B$7:$R$2843,9,0)</f>
        <v>3.0158</v>
      </c>
      <c r="M17" s="66">
        <f t="shared" si="4"/>
        <v>24</v>
      </c>
      <c r="N17" s="65">
        <f>VLOOKUP($A17,'Return Data'!$B$7:$R$2843,10,0)</f>
        <v>2.9603999999999999</v>
      </c>
      <c r="O17" s="66">
        <f t="shared" si="5"/>
        <v>25</v>
      </c>
      <c r="P17" s="65">
        <f>VLOOKUP($A17,'Return Data'!$B$7:$R$2843,11,0)</f>
        <v>2.9171</v>
      </c>
      <c r="Q17" s="66">
        <f t="shared" si="8"/>
        <v>24</v>
      </c>
      <c r="R17" s="65">
        <f>VLOOKUP($A17,'Return Data'!$B$7:$R$2843,12,0)</f>
        <v>2.9312</v>
      </c>
      <c r="S17" s="66">
        <f t="shared" si="9"/>
        <v>24</v>
      </c>
      <c r="T17" s="65">
        <f>VLOOKUP($A17,'Return Data'!$B$7:$R$2843,13,0)</f>
        <v>2.9205999999999999</v>
      </c>
      <c r="U17" s="66">
        <f t="shared" si="10"/>
        <v>22</v>
      </c>
      <c r="V17" s="65">
        <f>VLOOKUP($A17,'Return Data'!$B$7:$R$2843,17,0)</f>
        <v>3.8239999999999998</v>
      </c>
      <c r="W17" s="66">
        <f>RANK(V17,V$8:V$37,0)</f>
        <v>4</v>
      </c>
      <c r="X17" s="65">
        <f>VLOOKUP($A17,'Return Data'!$B$7:$R$2843,14,0)</f>
        <v>4.6097000000000001</v>
      </c>
      <c r="Y17" s="66">
        <f>RANK(X17,X$8:X$37,0)</f>
        <v>3</v>
      </c>
      <c r="Z17" s="65">
        <f>VLOOKUP($A17,'Return Data'!$B$7:$R$2843,16,0)</f>
        <v>5.9587000000000003</v>
      </c>
      <c r="AA17" s="67">
        <f t="shared" si="7"/>
        <v>4</v>
      </c>
    </row>
    <row r="18" spans="1:27" x14ac:dyDescent="0.3">
      <c r="A18" s="63" t="s">
        <v>1304</v>
      </c>
      <c r="B18" s="64">
        <f>VLOOKUP($A18,'Return Data'!$B$7:$R$2843,3,0)</f>
        <v>44326</v>
      </c>
      <c r="C18" s="65">
        <f>VLOOKUP($A18,'Return Data'!$B$7:$R$2843,4,0)</f>
        <v>1076.6558</v>
      </c>
      <c r="D18" s="65">
        <f>VLOOKUP($A18,'Return Data'!$B$7:$R$2843,5,0)</f>
        <v>3.0853000000000002</v>
      </c>
      <c r="E18" s="66">
        <f t="shared" si="0"/>
        <v>20</v>
      </c>
      <c r="F18" s="65">
        <f>VLOOKUP($A18,'Return Data'!$B$7:$R$2843,6,0)</f>
        <v>3.0834999999999999</v>
      </c>
      <c r="G18" s="66">
        <f t="shared" si="1"/>
        <v>24</v>
      </c>
      <c r="H18" s="65">
        <f>VLOOKUP($A18,'Return Data'!$B$7:$R$2843,7,0)</f>
        <v>3.0670000000000002</v>
      </c>
      <c r="I18" s="66">
        <f t="shared" si="2"/>
        <v>18</v>
      </c>
      <c r="J18" s="65">
        <f>VLOOKUP($A18,'Return Data'!$B$7:$R$2843,8,0)</f>
        <v>3.0569000000000002</v>
      </c>
      <c r="K18" s="66">
        <f t="shared" si="3"/>
        <v>18</v>
      </c>
      <c r="L18" s="65">
        <f>VLOOKUP($A18,'Return Data'!$B$7:$R$2843,9,0)</f>
        <v>3.0232000000000001</v>
      </c>
      <c r="M18" s="66">
        <f t="shared" si="4"/>
        <v>20</v>
      </c>
      <c r="N18" s="65">
        <f>VLOOKUP($A18,'Return Data'!$B$7:$R$2843,10,0)</f>
        <v>3.0049000000000001</v>
      </c>
      <c r="O18" s="66">
        <f t="shared" si="5"/>
        <v>13</v>
      </c>
      <c r="P18" s="65">
        <f>VLOOKUP($A18,'Return Data'!$B$7:$R$2843,11,0)</f>
        <v>2.9434999999999998</v>
      </c>
      <c r="Q18" s="66">
        <f t="shared" si="8"/>
        <v>19</v>
      </c>
      <c r="R18" s="65">
        <f>VLOOKUP($A18,'Return Data'!$B$7:$R$2843,12,0)</f>
        <v>2.9645000000000001</v>
      </c>
      <c r="S18" s="66">
        <f t="shared" si="9"/>
        <v>17</v>
      </c>
      <c r="T18" s="65">
        <f>VLOOKUP($A18,'Return Data'!$B$7:$R$2843,13,0)</f>
        <v>2.9647999999999999</v>
      </c>
      <c r="U18" s="66">
        <f t="shared" si="10"/>
        <v>14</v>
      </c>
      <c r="V18" s="65"/>
      <c r="W18" s="66"/>
      <c r="X18" s="65"/>
      <c r="Y18" s="66"/>
      <c r="Z18" s="65">
        <f>VLOOKUP($A18,'Return Data'!$B$7:$R$2843,16,0)</f>
        <v>3.8123999999999998</v>
      </c>
      <c r="AA18" s="67">
        <f t="shared" si="7"/>
        <v>18</v>
      </c>
    </row>
    <row r="19" spans="1:27" x14ac:dyDescent="0.3">
      <c r="A19" s="63" t="s">
        <v>1305</v>
      </c>
      <c r="B19" s="64">
        <f>VLOOKUP($A19,'Return Data'!$B$7:$R$2843,3,0)</f>
        <v>44326</v>
      </c>
      <c r="C19" s="65">
        <f>VLOOKUP($A19,'Return Data'!$B$7:$R$2843,4,0)</f>
        <v>111.0847</v>
      </c>
      <c r="D19" s="65">
        <f>VLOOKUP($A19,'Return Data'!$B$7:$R$2843,5,0)</f>
        <v>3.1217999999999999</v>
      </c>
      <c r="E19" s="66">
        <f t="shared" si="0"/>
        <v>12</v>
      </c>
      <c r="F19" s="65">
        <f>VLOOKUP($A19,'Return Data'!$B$7:$R$2843,6,0)</f>
        <v>3.1113</v>
      </c>
      <c r="G19" s="66">
        <f t="shared" si="1"/>
        <v>15</v>
      </c>
      <c r="H19" s="65">
        <f>VLOOKUP($A19,'Return Data'!$B$7:$R$2843,7,0)</f>
        <v>3.0670000000000002</v>
      </c>
      <c r="I19" s="66">
        <f t="shared" si="2"/>
        <v>18</v>
      </c>
      <c r="J19" s="65">
        <f>VLOOKUP($A19,'Return Data'!$B$7:$R$2843,8,0)</f>
        <v>3.0522999999999998</v>
      </c>
      <c r="K19" s="66">
        <f t="shared" si="3"/>
        <v>19</v>
      </c>
      <c r="L19" s="65">
        <f>VLOOKUP($A19,'Return Data'!$B$7:$R$2843,9,0)</f>
        <v>3.0190000000000001</v>
      </c>
      <c r="M19" s="66">
        <f t="shared" si="4"/>
        <v>22</v>
      </c>
      <c r="N19" s="65">
        <f>VLOOKUP($A19,'Return Data'!$B$7:$R$2843,10,0)</f>
        <v>2.9742000000000002</v>
      </c>
      <c r="O19" s="66">
        <f t="shared" si="5"/>
        <v>20</v>
      </c>
      <c r="P19" s="65">
        <f>VLOOKUP($A19,'Return Data'!$B$7:$R$2843,11,0)</f>
        <v>2.9264999999999999</v>
      </c>
      <c r="Q19" s="66">
        <f t="shared" si="8"/>
        <v>20</v>
      </c>
      <c r="R19" s="65">
        <f>VLOOKUP($A19,'Return Data'!$B$7:$R$2843,12,0)</f>
        <v>2.9445000000000001</v>
      </c>
      <c r="S19" s="66">
        <f t="shared" si="9"/>
        <v>23</v>
      </c>
      <c r="T19" s="65">
        <f>VLOOKUP($A19,'Return Data'!$B$7:$R$2843,13,0)</f>
        <v>2.9342000000000001</v>
      </c>
      <c r="U19" s="66">
        <f t="shared" si="10"/>
        <v>18</v>
      </c>
      <c r="V19" s="65"/>
      <c r="W19" s="66"/>
      <c r="X19" s="65"/>
      <c r="Y19" s="66"/>
      <c r="Z19" s="65">
        <f>VLOOKUP($A19,'Return Data'!$B$7:$R$2843,16,0)</f>
        <v>4.3146000000000004</v>
      </c>
      <c r="AA19" s="67">
        <f t="shared" si="7"/>
        <v>7</v>
      </c>
    </row>
    <row r="20" spans="1:27" x14ac:dyDescent="0.3">
      <c r="A20" s="63" t="s">
        <v>1308</v>
      </c>
      <c r="B20" s="64">
        <f>VLOOKUP($A20,'Return Data'!$B$7:$R$2843,3,0)</f>
        <v>44326</v>
      </c>
      <c r="C20" s="65">
        <f>VLOOKUP($A20,'Return Data'!$B$7:$R$2843,4,0)</f>
        <v>1098.5244</v>
      </c>
      <c r="D20" s="65">
        <f>VLOOKUP($A20,'Return Data'!$B$7:$R$2843,5,0)</f>
        <v>3.1234999999999999</v>
      </c>
      <c r="E20" s="66">
        <f t="shared" si="0"/>
        <v>11</v>
      </c>
      <c r="F20" s="65">
        <f>VLOOKUP($A20,'Return Data'!$B$7:$R$2843,6,0)</f>
        <v>3.0842000000000001</v>
      </c>
      <c r="G20" s="66">
        <f t="shared" si="1"/>
        <v>23</v>
      </c>
      <c r="H20" s="65">
        <f>VLOOKUP($A20,'Return Data'!$B$7:$R$2843,7,0)</f>
        <v>3.0419999999999998</v>
      </c>
      <c r="I20" s="66">
        <f t="shared" si="2"/>
        <v>24</v>
      </c>
      <c r="J20" s="65">
        <f>VLOOKUP($A20,'Return Data'!$B$7:$R$2843,8,0)</f>
        <v>3.0468999999999999</v>
      </c>
      <c r="K20" s="66">
        <f t="shared" si="3"/>
        <v>23</v>
      </c>
      <c r="L20" s="65">
        <f>VLOOKUP($A20,'Return Data'!$B$7:$R$2843,9,0)</f>
        <v>3.0558000000000001</v>
      </c>
      <c r="M20" s="66">
        <f t="shared" si="4"/>
        <v>15</v>
      </c>
      <c r="N20" s="65">
        <f>VLOOKUP($A20,'Return Data'!$B$7:$R$2843,10,0)</f>
        <v>2.9678</v>
      </c>
      <c r="O20" s="66">
        <f t="shared" si="5"/>
        <v>21</v>
      </c>
      <c r="P20" s="65">
        <f>VLOOKUP($A20,'Return Data'!$B$7:$R$2843,11,0)</f>
        <v>2.9066999999999998</v>
      </c>
      <c r="Q20" s="66">
        <f t="shared" si="8"/>
        <v>25</v>
      </c>
      <c r="R20" s="65">
        <f>VLOOKUP($A20,'Return Data'!$B$7:$R$2843,12,0)</f>
        <v>2.9289000000000001</v>
      </c>
      <c r="S20" s="66">
        <f t="shared" si="9"/>
        <v>25</v>
      </c>
      <c r="T20" s="65">
        <f>VLOOKUP($A20,'Return Data'!$B$7:$R$2843,13,0)</f>
        <v>2.9218000000000002</v>
      </c>
      <c r="U20" s="66">
        <f t="shared" si="10"/>
        <v>21</v>
      </c>
      <c r="V20" s="65"/>
      <c r="W20" s="66"/>
      <c r="X20" s="65"/>
      <c r="Y20" s="66"/>
      <c r="Z20" s="65">
        <f>VLOOKUP($A20,'Return Data'!$B$7:$R$2843,16,0)</f>
        <v>4.1524999999999999</v>
      </c>
      <c r="AA20" s="67">
        <f t="shared" si="7"/>
        <v>11</v>
      </c>
    </row>
    <row r="21" spans="1:27" x14ac:dyDescent="0.3">
      <c r="A21" s="63" t="s">
        <v>1310</v>
      </c>
      <c r="B21" s="64">
        <f>VLOOKUP($A21,'Return Data'!$B$7:$R$2843,3,0)</f>
        <v>44326</v>
      </c>
      <c r="C21" s="65">
        <f>VLOOKUP($A21,'Return Data'!$B$7:$R$2843,4,0)</f>
        <v>1068.8367000000001</v>
      </c>
      <c r="D21" s="65">
        <f>VLOOKUP($A21,'Return Data'!$B$7:$R$2843,5,0)</f>
        <v>2.9849000000000001</v>
      </c>
      <c r="E21" s="66">
        <f t="shared" si="0"/>
        <v>30</v>
      </c>
      <c r="F21" s="65">
        <f>VLOOKUP($A21,'Return Data'!$B$7:$R$2843,6,0)</f>
        <v>3.0184000000000002</v>
      </c>
      <c r="G21" s="66">
        <f t="shared" si="1"/>
        <v>30</v>
      </c>
      <c r="H21" s="65">
        <f>VLOOKUP($A21,'Return Data'!$B$7:$R$2843,7,0)</f>
        <v>2.9815</v>
      </c>
      <c r="I21" s="66">
        <f t="shared" si="2"/>
        <v>28</v>
      </c>
      <c r="J21" s="65">
        <f>VLOOKUP($A21,'Return Data'!$B$7:$R$2843,8,0)</f>
        <v>2.9881000000000002</v>
      </c>
      <c r="K21" s="66">
        <f t="shared" si="3"/>
        <v>29</v>
      </c>
      <c r="L21" s="65">
        <f>VLOOKUP($A21,'Return Data'!$B$7:$R$2843,9,0)</f>
        <v>2.9615999999999998</v>
      </c>
      <c r="M21" s="66">
        <f t="shared" si="4"/>
        <v>30</v>
      </c>
      <c r="N21" s="65">
        <f>VLOOKUP($A21,'Return Data'!$B$7:$R$2843,10,0)</f>
        <v>2.9192</v>
      </c>
      <c r="O21" s="66">
        <f t="shared" si="5"/>
        <v>28</v>
      </c>
      <c r="P21" s="65">
        <f>VLOOKUP($A21,'Return Data'!$B$7:$R$2843,11,0)</f>
        <v>2.8805000000000001</v>
      </c>
      <c r="Q21" s="66">
        <f t="shared" si="8"/>
        <v>28</v>
      </c>
      <c r="R21" s="65">
        <f>VLOOKUP($A21,'Return Data'!$B$7:$R$2843,12,0)</f>
        <v>2.8965000000000001</v>
      </c>
      <c r="S21" s="66">
        <f t="shared" si="9"/>
        <v>28</v>
      </c>
      <c r="T21" s="65">
        <f>VLOOKUP($A21,'Return Data'!$B$7:$R$2843,13,0)</f>
        <v>2.8944999999999999</v>
      </c>
      <c r="U21" s="66">
        <f t="shared" si="10"/>
        <v>25</v>
      </c>
      <c r="V21" s="65"/>
      <c r="W21" s="66"/>
      <c r="X21" s="65"/>
      <c r="Y21" s="66"/>
      <c r="Z21" s="65">
        <f>VLOOKUP($A21,'Return Data'!$B$7:$R$2843,16,0)</f>
        <v>3.6819999999999999</v>
      </c>
      <c r="AA21" s="67">
        <f t="shared" si="7"/>
        <v>22</v>
      </c>
    </row>
    <row r="22" spans="1:27" x14ac:dyDescent="0.3">
      <c r="A22" s="63" t="s">
        <v>1312</v>
      </c>
      <c r="B22" s="64">
        <f>VLOOKUP($A22,'Return Data'!$B$7:$R$2843,3,0)</f>
        <v>44326</v>
      </c>
      <c r="C22" s="65">
        <f>VLOOKUP($A22,'Return Data'!$B$7:$R$2843,4,0)</f>
        <v>1043.1576</v>
      </c>
      <c r="D22" s="65">
        <f>VLOOKUP($A22,'Return Data'!$B$7:$R$2843,5,0)</f>
        <v>3.0899000000000001</v>
      </c>
      <c r="E22" s="66">
        <f t="shared" si="0"/>
        <v>19</v>
      </c>
      <c r="F22" s="65">
        <f>VLOOKUP($A22,'Return Data'!$B$7:$R$2843,6,0)</f>
        <v>3.1301000000000001</v>
      </c>
      <c r="G22" s="66">
        <f t="shared" si="1"/>
        <v>13</v>
      </c>
      <c r="H22" s="65">
        <f>VLOOKUP($A22,'Return Data'!$B$7:$R$2843,7,0)</f>
        <v>3.0884</v>
      </c>
      <c r="I22" s="66">
        <f t="shared" si="2"/>
        <v>13</v>
      </c>
      <c r="J22" s="65">
        <f>VLOOKUP($A22,'Return Data'!$B$7:$R$2843,8,0)</f>
        <v>3.0815000000000001</v>
      </c>
      <c r="K22" s="66">
        <f t="shared" si="3"/>
        <v>14</v>
      </c>
      <c r="L22" s="65">
        <f>VLOOKUP($A22,'Return Data'!$B$7:$R$2843,9,0)</f>
        <v>3.0638000000000001</v>
      </c>
      <c r="M22" s="66">
        <f t="shared" si="4"/>
        <v>13</v>
      </c>
      <c r="N22" s="65">
        <f>VLOOKUP($A22,'Return Data'!$B$7:$R$2843,10,0)</f>
        <v>3.0104000000000002</v>
      </c>
      <c r="O22" s="66">
        <f t="shared" si="5"/>
        <v>11</v>
      </c>
      <c r="P22" s="65">
        <f>VLOOKUP($A22,'Return Data'!$B$7:$R$2843,11,0)</f>
        <v>2.9693999999999998</v>
      </c>
      <c r="Q22" s="66">
        <f t="shared" si="8"/>
        <v>11</v>
      </c>
      <c r="R22" s="65">
        <f>VLOOKUP($A22,'Return Data'!$B$7:$R$2843,12,0)</f>
        <v>2.9803000000000002</v>
      </c>
      <c r="S22" s="66">
        <f>RANK(R22,R$8:R$37,0)</f>
        <v>12</v>
      </c>
      <c r="T22" s="65"/>
      <c r="U22" s="66"/>
      <c r="V22" s="65"/>
      <c r="W22" s="66"/>
      <c r="X22" s="65"/>
      <c r="Y22" s="66"/>
      <c r="Z22" s="65">
        <f>VLOOKUP($A22,'Return Data'!$B$7:$R$2843,16,0)</f>
        <v>3.2107000000000001</v>
      </c>
      <c r="AA22" s="67">
        <f t="shared" si="7"/>
        <v>30</v>
      </c>
    </row>
    <row r="23" spans="1:27" x14ac:dyDescent="0.3">
      <c r="A23" s="63" t="s">
        <v>1314</v>
      </c>
      <c r="B23" s="64">
        <f>VLOOKUP($A23,'Return Data'!$B$7:$R$2843,3,0)</f>
        <v>44326</v>
      </c>
      <c r="C23" s="65">
        <f>VLOOKUP($A23,'Return Data'!$B$7:$R$2843,4,0)</f>
        <v>1052.4411</v>
      </c>
      <c r="D23" s="65">
        <f>VLOOKUP($A23,'Return Data'!$B$7:$R$2843,5,0)</f>
        <v>2.9897999999999998</v>
      </c>
      <c r="E23" s="66">
        <f t="shared" si="0"/>
        <v>29</v>
      </c>
      <c r="F23" s="65">
        <f>VLOOKUP($A23,'Return Data'!$B$7:$R$2843,6,0)</f>
        <v>3.0306999999999999</v>
      </c>
      <c r="G23" s="66">
        <f t="shared" si="1"/>
        <v>28</v>
      </c>
      <c r="H23" s="65">
        <f>VLOOKUP($A23,'Return Data'!$B$7:$R$2843,7,0)</f>
        <v>2.9782999999999999</v>
      </c>
      <c r="I23" s="66">
        <f t="shared" si="2"/>
        <v>29</v>
      </c>
      <c r="J23" s="65">
        <f>VLOOKUP($A23,'Return Data'!$B$7:$R$2843,8,0)</f>
        <v>2.9954000000000001</v>
      </c>
      <c r="K23" s="66">
        <f t="shared" si="3"/>
        <v>28</v>
      </c>
      <c r="L23" s="65">
        <f>VLOOKUP($A23,'Return Data'!$B$7:$R$2843,9,0)</f>
        <v>2.9767000000000001</v>
      </c>
      <c r="M23" s="66">
        <f t="shared" si="4"/>
        <v>28</v>
      </c>
      <c r="N23" s="65">
        <f>VLOOKUP($A23,'Return Data'!$B$7:$R$2843,10,0)</f>
        <v>2.8961999999999999</v>
      </c>
      <c r="O23" s="66">
        <f t="shared" si="5"/>
        <v>30</v>
      </c>
      <c r="P23" s="65">
        <f>VLOOKUP($A23,'Return Data'!$B$7:$R$2843,11,0)</f>
        <v>2.8633000000000002</v>
      </c>
      <c r="Q23" s="66">
        <f t="shared" si="8"/>
        <v>29</v>
      </c>
      <c r="R23" s="65">
        <f>VLOOKUP($A23,'Return Data'!$B$7:$R$2843,12,0)</f>
        <v>2.8864999999999998</v>
      </c>
      <c r="S23" s="66">
        <f t="shared" si="9"/>
        <v>30</v>
      </c>
      <c r="T23" s="65">
        <f>VLOOKUP($A23,'Return Data'!$B$7:$R$2843,13,0)</f>
        <v>2.8933</v>
      </c>
      <c r="U23" s="66">
        <f t="shared" si="10"/>
        <v>26</v>
      </c>
      <c r="V23" s="65"/>
      <c r="W23" s="66"/>
      <c r="X23" s="65"/>
      <c r="Y23" s="66"/>
      <c r="Z23" s="65">
        <f>VLOOKUP($A23,'Return Data'!$B$7:$R$2843,16,0)</f>
        <v>3.3631000000000002</v>
      </c>
      <c r="AA23" s="67">
        <f t="shared" si="7"/>
        <v>28</v>
      </c>
    </row>
    <row r="24" spans="1:27" x14ac:dyDescent="0.3">
      <c r="A24" s="63" t="s">
        <v>1316</v>
      </c>
      <c r="B24" s="64">
        <f>VLOOKUP($A24,'Return Data'!$B$7:$R$2843,3,0)</f>
        <v>44326</v>
      </c>
      <c r="C24" s="65">
        <f>VLOOKUP($A24,'Return Data'!$B$7:$R$2843,4,0)</f>
        <v>1048.6437000000001</v>
      </c>
      <c r="D24" s="65">
        <f>VLOOKUP($A24,'Return Data'!$B$7:$R$2843,5,0)</f>
        <v>3.1154999999999999</v>
      </c>
      <c r="E24" s="66">
        <f t="shared" si="0"/>
        <v>14</v>
      </c>
      <c r="F24" s="65">
        <f>VLOOKUP($A24,'Return Data'!$B$7:$R$2843,6,0)</f>
        <v>3.1600999999999999</v>
      </c>
      <c r="G24" s="66">
        <f t="shared" si="1"/>
        <v>7</v>
      </c>
      <c r="H24" s="65">
        <f>VLOOKUP($A24,'Return Data'!$B$7:$R$2843,7,0)</f>
        <v>3.1126</v>
      </c>
      <c r="I24" s="66">
        <f t="shared" si="2"/>
        <v>9</v>
      </c>
      <c r="J24" s="65">
        <f>VLOOKUP($A24,'Return Data'!$B$7:$R$2843,8,0)</f>
        <v>3.1044999999999998</v>
      </c>
      <c r="K24" s="66">
        <f t="shared" si="3"/>
        <v>11</v>
      </c>
      <c r="L24" s="65">
        <f>VLOOKUP($A24,'Return Data'!$B$7:$R$2843,9,0)</f>
        <v>3.2378999999999998</v>
      </c>
      <c r="M24" s="66">
        <f t="shared" si="4"/>
        <v>1</v>
      </c>
      <c r="N24" s="65">
        <f>VLOOKUP($A24,'Return Data'!$B$7:$R$2843,10,0)</f>
        <v>3.1042999999999998</v>
      </c>
      <c r="O24" s="66">
        <f t="shared" si="5"/>
        <v>1</v>
      </c>
      <c r="P24" s="65">
        <f>VLOOKUP($A24,'Return Data'!$B$7:$R$2843,11,0)</f>
        <v>3.0312000000000001</v>
      </c>
      <c r="Q24" s="66">
        <f t="shared" si="8"/>
        <v>1</v>
      </c>
      <c r="R24" s="65">
        <f>VLOOKUP($A24,'Return Data'!$B$7:$R$2843,12,0)</f>
        <v>3.0287000000000002</v>
      </c>
      <c r="S24" s="66">
        <f>RANK(R24,R$8:R$37,0)</f>
        <v>6</v>
      </c>
      <c r="T24" s="65"/>
      <c r="U24" s="66"/>
      <c r="V24" s="65"/>
      <c r="W24" s="66"/>
      <c r="X24" s="65"/>
      <c r="Y24" s="66"/>
      <c r="Z24" s="65">
        <f>VLOOKUP($A24,'Return Data'!$B$7:$R$2843,16,0)</f>
        <v>3.3639000000000001</v>
      </c>
      <c r="AA24" s="67">
        <f t="shared" si="7"/>
        <v>27</v>
      </c>
    </row>
    <row r="25" spans="1:27" x14ac:dyDescent="0.3">
      <c r="A25" s="63" t="s">
        <v>1318</v>
      </c>
      <c r="B25" s="64">
        <f>VLOOKUP($A25,'Return Data'!$B$7:$R$2843,3,0)</f>
        <v>44326</v>
      </c>
      <c r="C25" s="65">
        <f>VLOOKUP($A25,'Return Data'!$B$7:$R$2843,4,0)</f>
        <v>1099.7719</v>
      </c>
      <c r="D25" s="65">
        <f>VLOOKUP($A25,'Return Data'!$B$7:$R$2843,5,0)</f>
        <v>3.1067</v>
      </c>
      <c r="E25" s="66">
        <f t="shared" si="0"/>
        <v>16</v>
      </c>
      <c r="F25" s="65">
        <f>VLOOKUP($A25,'Return Data'!$B$7:$R$2843,6,0)</f>
        <v>3.0884</v>
      </c>
      <c r="G25" s="66">
        <f t="shared" si="1"/>
        <v>22</v>
      </c>
      <c r="H25" s="65">
        <f>VLOOKUP($A25,'Return Data'!$B$7:$R$2843,7,0)</f>
        <v>3.0485000000000002</v>
      </c>
      <c r="I25" s="66">
        <f t="shared" si="2"/>
        <v>23</v>
      </c>
      <c r="J25" s="65">
        <f>VLOOKUP($A25,'Return Data'!$B$7:$R$2843,8,0)</f>
        <v>3.0388999999999999</v>
      </c>
      <c r="K25" s="66">
        <f t="shared" si="3"/>
        <v>25</v>
      </c>
      <c r="L25" s="65">
        <f>VLOOKUP($A25,'Return Data'!$B$7:$R$2843,9,0)</f>
        <v>3.0015999999999998</v>
      </c>
      <c r="M25" s="66">
        <f t="shared" si="4"/>
        <v>26</v>
      </c>
      <c r="N25" s="65">
        <f>VLOOKUP($A25,'Return Data'!$B$7:$R$2843,10,0)</f>
        <v>2.9548000000000001</v>
      </c>
      <c r="O25" s="66">
        <f t="shared" si="5"/>
        <v>26</v>
      </c>
      <c r="P25" s="65">
        <f>VLOOKUP($A25,'Return Data'!$B$7:$R$2843,11,0)</f>
        <v>2.9256000000000002</v>
      </c>
      <c r="Q25" s="66">
        <f t="shared" si="8"/>
        <v>23</v>
      </c>
      <c r="R25" s="65">
        <f>VLOOKUP($A25,'Return Data'!$B$7:$R$2843,12,0)</f>
        <v>2.9468000000000001</v>
      </c>
      <c r="S25" s="66">
        <f t="shared" si="9"/>
        <v>21</v>
      </c>
      <c r="T25" s="65">
        <f>VLOOKUP($A25,'Return Data'!$B$7:$R$2843,13,0)</f>
        <v>2.9371</v>
      </c>
      <c r="U25" s="66">
        <f t="shared" si="10"/>
        <v>17</v>
      </c>
      <c r="V25" s="65"/>
      <c r="W25" s="66"/>
      <c r="X25" s="65"/>
      <c r="Y25" s="66"/>
      <c r="Z25" s="65">
        <f>VLOOKUP($A25,'Return Data'!$B$7:$R$2843,16,0)</f>
        <v>4.1885000000000003</v>
      </c>
      <c r="AA25" s="67">
        <f t="shared" si="7"/>
        <v>10</v>
      </c>
    </row>
    <row r="26" spans="1:27" x14ac:dyDescent="0.3">
      <c r="A26" s="63" t="s">
        <v>1320</v>
      </c>
      <c r="B26" s="64">
        <f>VLOOKUP($A26,'Return Data'!$B$7:$R$2843,3,0)</f>
        <v>44326</v>
      </c>
      <c r="C26" s="65">
        <f>VLOOKUP($A26,'Return Data'!$B$7:$R$2843,4,0)</f>
        <v>2557.1334999999999</v>
      </c>
      <c r="D26" s="65">
        <f>VLOOKUP($A26,'Return Data'!$B$7:$R$2843,5,0)</f>
        <v>3.1023999999999998</v>
      </c>
      <c r="E26" s="66">
        <f t="shared" si="0"/>
        <v>18</v>
      </c>
      <c r="F26" s="65">
        <f>VLOOKUP($A26,'Return Data'!$B$7:$R$2843,6,0)</f>
        <v>3.1069</v>
      </c>
      <c r="G26" s="66">
        <f t="shared" si="1"/>
        <v>16</v>
      </c>
      <c r="H26" s="65">
        <f>VLOOKUP($A26,'Return Data'!$B$7:$R$2843,7,0)</f>
        <v>3.1996000000000002</v>
      </c>
      <c r="I26" s="66">
        <f t="shared" si="2"/>
        <v>1</v>
      </c>
      <c r="J26" s="65">
        <f>VLOOKUP($A26,'Return Data'!$B$7:$R$2843,8,0)</f>
        <v>3.1381000000000001</v>
      </c>
      <c r="K26" s="66">
        <f t="shared" si="3"/>
        <v>6</v>
      </c>
      <c r="L26" s="65">
        <f>VLOOKUP($A26,'Return Data'!$B$7:$R$2843,9,0)</f>
        <v>3.0749</v>
      </c>
      <c r="M26" s="66">
        <f t="shared" si="4"/>
        <v>11</v>
      </c>
      <c r="N26" s="65">
        <f>VLOOKUP($A26,'Return Data'!$B$7:$R$2843,10,0)</f>
        <v>3.0024999999999999</v>
      </c>
      <c r="O26" s="66">
        <f t="shared" si="5"/>
        <v>14</v>
      </c>
      <c r="P26" s="65">
        <f>VLOOKUP($A26,'Return Data'!$B$7:$R$2843,11,0)</f>
        <v>2.9438</v>
      </c>
      <c r="Q26" s="66">
        <f t="shared" si="8"/>
        <v>18</v>
      </c>
      <c r="R26" s="65">
        <f>VLOOKUP($A26,'Return Data'!$B$7:$R$2843,12,0)</f>
        <v>2.96</v>
      </c>
      <c r="S26" s="66">
        <f t="shared" si="9"/>
        <v>18</v>
      </c>
      <c r="T26" s="65">
        <f>VLOOKUP($A26,'Return Data'!$B$7:$R$2843,13,0)</f>
        <v>2.9544000000000001</v>
      </c>
      <c r="U26" s="66">
        <f t="shared" si="10"/>
        <v>15</v>
      </c>
      <c r="V26" s="65">
        <f>VLOOKUP($A26,'Return Data'!$B$7:$R$2843,17,0)</f>
        <v>3.5746000000000002</v>
      </c>
      <c r="W26" s="66">
        <f t="shared" ref="W26:W36" si="11">RANK(V26,V$8:V$37,0)</f>
        <v>5</v>
      </c>
      <c r="X26" s="65">
        <f>VLOOKUP($A26,'Return Data'!$B$7:$R$2843,14,0)</f>
        <v>4.2046000000000001</v>
      </c>
      <c r="Y26" s="66">
        <f t="shared" ref="Y26:Y36" si="12">RANK(X26,X$8:X$37,0)</f>
        <v>4</v>
      </c>
      <c r="Z26" s="65">
        <f>VLOOKUP($A26,'Return Data'!$B$7:$R$2843,16,0)</f>
        <v>6.7083000000000004</v>
      </c>
      <c r="AA26" s="67">
        <f t="shared" si="7"/>
        <v>1</v>
      </c>
    </row>
    <row r="27" spans="1:27" x14ac:dyDescent="0.3">
      <c r="A27" s="63" t="s">
        <v>1322</v>
      </c>
      <c r="B27" s="64">
        <f>VLOOKUP($A27,'Return Data'!$B$7:$R$2843,3,0)</f>
        <v>44326</v>
      </c>
      <c r="C27" s="65">
        <f>VLOOKUP($A27,'Return Data'!$B$7:$R$2843,4,0)</f>
        <v>1067.7075</v>
      </c>
      <c r="D27" s="65">
        <f>VLOOKUP($A27,'Return Data'!$B$7:$R$2843,5,0)</f>
        <v>3.1111</v>
      </c>
      <c r="E27" s="66">
        <f t="shared" si="0"/>
        <v>15</v>
      </c>
      <c r="F27" s="65">
        <f>VLOOKUP($A27,'Return Data'!$B$7:$R$2843,6,0)</f>
        <v>3.1345000000000001</v>
      </c>
      <c r="G27" s="66">
        <f t="shared" si="1"/>
        <v>12</v>
      </c>
      <c r="H27" s="65">
        <f>VLOOKUP($A27,'Return Data'!$B$7:$R$2843,7,0)</f>
        <v>3.101</v>
      </c>
      <c r="I27" s="66">
        <f t="shared" si="2"/>
        <v>12</v>
      </c>
      <c r="J27" s="65">
        <f>VLOOKUP($A27,'Return Data'!$B$7:$R$2843,8,0)</f>
        <v>3.0832999999999999</v>
      </c>
      <c r="K27" s="66">
        <f t="shared" si="3"/>
        <v>12</v>
      </c>
      <c r="L27" s="65">
        <f>VLOOKUP($A27,'Return Data'!$B$7:$R$2843,9,0)</f>
        <v>3.0158999999999998</v>
      </c>
      <c r="M27" s="66">
        <f t="shared" si="4"/>
        <v>23</v>
      </c>
      <c r="N27" s="65">
        <f>VLOOKUP($A27,'Return Data'!$B$7:$R$2843,10,0)</f>
        <v>2.9620000000000002</v>
      </c>
      <c r="O27" s="66">
        <f t="shared" si="5"/>
        <v>23</v>
      </c>
      <c r="P27" s="65">
        <f>VLOOKUP($A27,'Return Data'!$B$7:$R$2843,11,0)</f>
        <v>2.9018999999999999</v>
      </c>
      <c r="Q27" s="66">
        <f t="shared" si="8"/>
        <v>26</v>
      </c>
      <c r="R27" s="65">
        <f>VLOOKUP($A27,'Return Data'!$B$7:$R$2843,12,0)</f>
        <v>2.9199000000000002</v>
      </c>
      <c r="S27" s="66">
        <f t="shared" si="9"/>
        <v>26</v>
      </c>
      <c r="T27" s="65">
        <f>VLOOKUP($A27,'Return Data'!$B$7:$R$2843,13,0)</f>
        <v>2.9102999999999999</v>
      </c>
      <c r="U27" s="66">
        <f t="shared" si="10"/>
        <v>24</v>
      </c>
      <c r="V27" s="65"/>
      <c r="W27" s="66"/>
      <c r="X27" s="65"/>
      <c r="Y27" s="66"/>
      <c r="Z27" s="65">
        <f>VLOOKUP($A27,'Return Data'!$B$7:$R$2843,16,0)</f>
        <v>3.6467999999999998</v>
      </c>
      <c r="AA27" s="67">
        <f t="shared" si="7"/>
        <v>24</v>
      </c>
    </row>
    <row r="28" spans="1:27" x14ac:dyDescent="0.3">
      <c r="A28" s="63" t="s">
        <v>1324</v>
      </c>
      <c r="B28" s="64">
        <f>VLOOKUP($A28,'Return Data'!$B$7:$R$2843,3,0)</f>
        <v>44326</v>
      </c>
      <c r="C28" s="65">
        <f>VLOOKUP($A28,'Return Data'!$B$7:$R$2843,4,0)</f>
        <v>1066.6574000000001</v>
      </c>
      <c r="D28" s="65">
        <f>VLOOKUP($A28,'Return Data'!$B$7:$R$2843,5,0)</f>
        <v>3.1278999999999999</v>
      </c>
      <c r="E28" s="66">
        <f t="shared" si="0"/>
        <v>9</v>
      </c>
      <c r="F28" s="65">
        <f>VLOOKUP($A28,'Return Data'!$B$7:$R$2843,6,0)</f>
        <v>3.1831999999999998</v>
      </c>
      <c r="G28" s="66">
        <f t="shared" si="1"/>
        <v>5</v>
      </c>
      <c r="H28" s="65">
        <f>VLOOKUP($A28,'Return Data'!$B$7:$R$2843,7,0)</f>
        <v>3.1432000000000002</v>
      </c>
      <c r="I28" s="66">
        <f t="shared" si="2"/>
        <v>6</v>
      </c>
      <c r="J28" s="65">
        <f>VLOOKUP($A28,'Return Data'!$B$7:$R$2843,8,0)</f>
        <v>3.1953</v>
      </c>
      <c r="K28" s="66">
        <f t="shared" si="3"/>
        <v>1</v>
      </c>
      <c r="L28" s="65">
        <f>VLOOKUP($A28,'Return Data'!$B$7:$R$2843,9,0)</f>
        <v>3.1053999999999999</v>
      </c>
      <c r="M28" s="66">
        <f t="shared" si="4"/>
        <v>6</v>
      </c>
      <c r="N28" s="65">
        <f>VLOOKUP($A28,'Return Data'!$B$7:$R$2843,10,0)</f>
        <v>3.0253999999999999</v>
      </c>
      <c r="O28" s="66">
        <f t="shared" si="5"/>
        <v>8</v>
      </c>
      <c r="P28" s="65">
        <f>VLOOKUP($A28,'Return Data'!$B$7:$R$2843,11,0)</f>
        <v>2.9664999999999999</v>
      </c>
      <c r="Q28" s="66">
        <f t="shared" si="8"/>
        <v>12</v>
      </c>
      <c r="R28" s="65">
        <f>VLOOKUP($A28,'Return Data'!$B$7:$R$2843,12,0)</f>
        <v>2.9923999999999999</v>
      </c>
      <c r="S28" s="66">
        <f t="shared" si="9"/>
        <v>11</v>
      </c>
      <c r="T28" s="65">
        <f>VLOOKUP($A28,'Return Data'!$B$7:$R$2843,13,0)</f>
        <v>2.9980000000000002</v>
      </c>
      <c r="U28" s="66">
        <f t="shared" si="10"/>
        <v>9</v>
      </c>
      <c r="V28" s="65"/>
      <c r="W28" s="66"/>
      <c r="X28" s="65"/>
      <c r="Y28" s="66"/>
      <c r="Z28" s="65">
        <f>VLOOKUP($A28,'Return Data'!$B$7:$R$2843,16,0)</f>
        <v>3.65</v>
      </c>
      <c r="AA28" s="67">
        <f t="shared" si="7"/>
        <v>23</v>
      </c>
    </row>
    <row r="29" spans="1:27" x14ac:dyDescent="0.3">
      <c r="A29" s="63" t="s">
        <v>1326</v>
      </c>
      <c r="B29" s="64">
        <f>VLOOKUP($A29,'Return Data'!$B$7:$R$2843,3,0)</f>
        <v>44326</v>
      </c>
      <c r="C29" s="65">
        <f>VLOOKUP($A29,'Return Data'!$B$7:$R$2843,4,0)</f>
        <v>1056.2925</v>
      </c>
      <c r="D29" s="65">
        <f>VLOOKUP($A29,'Return Data'!$B$7:$R$2843,5,0)</f>
        <v>3.1413000000000002</v>
      </c>
      <c r="E29" s="66">
        <f t="shared" si="0"/>
        <v>5</v>
      </c>
      <c r="F29" s="65">
        <f>VLOOKUP($A29,'Return Data'!$B$7:$R$2843,6,0)</f>
        <v>3.2629000000000001</v>
      </c>
      <c r="G29" s="66">
        <f t="shared" si="1"/>
        <v>1</v>
      </c>
      <c r="H29" s="65">
        <f>VLOOKUP($A29,'Return Data'!$B$7:$R$2843,7,0)</f>
        <v>3.1978</v>
      </c>
      <c r="I29" s="66">
        <f t="shared" si="2"/>
        <v>2</v>
      </c>
      <c r="J29" s="65">
        <f>VLOOKUP($A29,'Return Data'!$B$7:$R$2843,8,0)</f>
        <v>3.1612</v>
      </c>
      <c r="K29" s="66">
        <f t="shared" si="3"/>
        <v>3</v>
      </c>
      <c r="L29" s="65">
        <f>VLOOKUP($A29,'Return Data'!$B$7:$R$2843,9,0)</f>
        <v>3.0987</v>
      </c>
      <c r="M29" s="66">
        <f t="shared" si="4"/>
        <v>7</v>
      </c>
      <c r="N29" s="65">
        <f>VLOOKUP($A29,'Return Data'!$B$7:$R$2843,10,0)</f>
        <v>3.0514000000000001</v>
      </c>
      <c r="O29" s="66">
        <f t="shared" si="5"/>
        <v>6</v>
      </c>
      <c r="P29" s="65">
        <f>VLOOKUP($A29,'Return Data'!$B$7:$R$2843,11,0)</f>
        <v>3.0125999999999999</v>
      </c>
      <c r="Q29" s="66">
        <f t="shared" si="8"/>
        <v>4</v>
      </c>
      <c r="R29" s="65">
        <f>VLOOKUP($A29,'Return Data'!$B$7:$R$2843,12,0)</f>
        <v>3.0371000000000001</v>
      </c>
      <c r="S29" s="66">
        <f t="shared" si="9"/>
        <v>3</v>
      </c>
      <c r="T29" s="65">
        <f>VLOOKUP($A29,'Return Data'!$B$7:$R$2843,13,0)</f>
        <v>3.0444</v>
      </c>
      <c r="U29" s="66">
        <f t="shared" ref="U29" si="13">RANK(T29,T$8:T$37,0)</f>
        <v>3</v>
      </c>
      <c r="V29" s="65"/>
      <c r="W29" s="66"/>
      <c r="X29" s="65"/>
      <c r="Y29" s="66"/>
      <c r="Z29" s="65">
        <f>VLOOKUP($A29,'Return Data'!$B$7:$R$2843,16,0)</f>
        <v>3.5501</v>
      </c>
      <c r="AA29" s="67">
        <f t="shared" si="7"/>
        <v>25</v>
      </c>
    </row>
    <row r="30" spans="1:27" x14ac:dyDescent="0.3">
      <c r="A30" s="63" t="s">
        <v>1328</v>
      </c>
      <c r="B30" s="64">
        <f>VLOOKUP($A30,'Return Data'!$B$7:$R$2843,3,0)</f>
        <v>44326</v>
      </c>
      <c r="C30" s="65">
        <f>VLOOKUP($A30,'Return Data'!$B$7:$R$2843,4,0)</f>
        <v>110.5946</v>
      </c>
      <c r="D30" s="65">
        <f>VLOOKUP($A30,'Return Data'!$B$7:$R$2843,5,0)</f>
        <v>3.1025999999999998</v>
      </c>
      <c r="E30" s="66">
        <f t="shared" si="0"/>
        <v>17</v>
      </c>
      <c r="F30" s="65">
        <f>VLOOKUP($A30,'Return Data'!$B$7:$R$2843,6,0)</f>
        <v>3.1031</v>
      </c>
      <c r="G30" s="66">
        <f t="shared" si="1"/>
        <v>18</v>
      </c>
      <c r="H30" s="65">
        <f>VLOOKUP($A30,'Return Data'!$B$7:$R$2843,7,0)</f>
        <v>3.0663999999999998</v>
      </c>
      <c r="I30" s="66">
        <f t="shared" si="2"/>
        <v>20</v>
      </c>
      <c r="J30" s="65">
        <f>VLOOKUP($A30,'Return Data'!$B$7:$R$2843,8,0)</f>
        <v>3.0588000000000002</v>
      </c>
      <c r="K30" s="66">
        <f t="shared" si="3"/>
        <v>17</v>
      </c>
      <c r="L30" s="65">
        <f>VLOOKUP($A30,'Return Data'!$B$7:$R$2843,9,0)</f>
        <v>3.0345</v>
      </c>
      <c r="M30" s="66">
        <f t="shared" si="4"/>
        <v>17</v>
      </c>
      <c r="N30" s="65">
        <f>VLOOKUP($A30,'Return Data'!$B$7:$R$2843,10,0)</f>
        <v>2.9754</v>
      </c>
      <c r="O30" s="66">
        <f t="shared" si="5"/>
        <v>19</v>
      </c>
      <c r="P30" s="65">
        <f>VLOOKUP($A30,'Return Data'!$B$7:$R$2843,11,0)</f>
        <v>2.9466000000000001</v>
      </c>
      <c r="Q30" s="66">
        <f t="shared" si="8"/>
        <v>17</v>
      </c>
      <c r="R30" s="65">
        <f>VLOOKUP($A30,'Return Data'!$B$7:$R$2843,12,0)</f>
        <v>2.9647000000000001</v>
      </c>
      <c r="S30" s="66">
        <f t="shared" si="9"/>
        <v>16</v>
      </c>
      <c r="T30" s="65">
        <f>VLOOKUP($A30,'Return Data'!$B$7:$R$2843,13,0)</f>
        <v>2.9670999999999998</v>
      </c>
      <c r="U30" s="66">
        <f t="shared" si="10"/>
        <v>12</v>
      </c>
      <c r="V30" s="65"/>
      <c r="W30" s="66"/>
      <c r="X30" s="65"/>
      <c r="Y30" s="66"/>
      <c r="Z30" s="65">
        <f>VLOOKUP($A30,'Return Data'!$B$7:$R$2843,16,0)</f>
        <v>4.2952000000000004</v>
      </c>
      <c r="AA30" s="67">
        <f t="shared" si="7"/>
        <v>9</v>
      </c>
    </row>
    <row r="31" spans="1:27" x14ac:dyDescent="0.3">
      <c r="A31" s="63" t="s">
        <v>1330</v>
      </c>
      <c r="B31" s="64">
        <f>VLOOKUP($A31,'Return Data'!$B$7:$R$2843,3,0)</f>
        <v>44326</v>
      </c>
      <c r="C31" s="65">
        <f>VLOOKUP($A31,'Return Data'!$B$7:$R$2843,4,0)</f>
        <v>1063.8367000000001</v>
      </c>
      <c r="D31" s="65">
        <f>VLOOKUP($A31,'Return Data'!$B$7:$R$2843,5,0)</f>
        <v>3.2117</v>
      </c>
      <c r="E31" s="66">
        <f t="shared" si="0"/>
        <v>2</v>
      </c>
      <c r="F31" s="65">
        <f>VLOOKUP($A31,'Return Data'!$B$7:$R$2843,6,0)</f>
        <v>3.2408000000000001</v>
      </c>
      <c r="G31" s="66">
        <f t="shared" si="1"/>
        <v>2</v>
      </c>
      <c r="H31" s="65">
        <f>VLOOKUP($A31,'Return Data'!$B$7:$R$2843,7,0)</f>
        <v>3.1879</v>
      </c>
      <c r="I31" s="66">
        <f t="shared" si="2"/>
        <v>4</v>
      </c>
      <c r="J31" s="65">
        <f>VLOOKUP($A31,'Return Data'!$B$7:$R$2843,8,0)</f>
        <v>3.1839</v>
      </c>
      <c r="K31" s="66">
        <f t="shared" si="3"/>
        <v>2</v>
      </c>
      <c r="L31" s="65">
        <f>VLOOKUP($A31,'Return Data'!$B$7:$R$2843,9,0)</f>
        <v>3.1614</v>
      </c>
      <c r="M31" s="66">
        <f t="shared" si="4"/>
        <v>2</v>
      </c>
      <c r="N31" s="65">
        <f>VLOOKUP($A31,'Return Data'!$B$7:$R$2843,10,0)</f>
        <v>3.0609999999999999</v>
      </c>
      <c r="O31" s="66">
        <f t="shared" si="5"/>
        <v>4</v>
      </c>
      <c r="P31" s="65">
        <f>VLOOKUP($A31,'Return Data'!$B$7:$R$2843,11,0)</f>
        <v>3.0114999999999998</v>
      </c>
      <c r="Q31" s="66">
        <f t="shared" si="8"/>
        <v>5</v>
      </c>
      <c r="R31" s="65">
        <f>VLOOKUP($A31,'Return Data'!$B$7:$R$2843,12,0)</f>
        <v>3.0169000000000001</v>
      </c>
      <c r="S31" s="66">
        <f t="shared" si="9"/>
        <v>8</v>
      </c>
      <c r="T31" s="65">
        <f>VLOOKUP($A31,'Return Data'!$B$7:$R$2843,13,0)</f>
        <v>3.0261</v>
      </c>
      <c r="U31" s="66">
        <f t="shared" si="10"/>
        <v>6</v>
      </c>
      <c r="V31" s="65"/>
      <c r="W31" s="66"/>
      <c r="X31" s="65"/>
      <c r="Y31" s="66"/>
      <c r="Z31" s="65">
        <f>VLOOKUP($A31,'Return Data'!$B$7:$R$2843,16,0)</f>
        <v>3.6981000000000002</v>
      </c>
      <c r="AA31" s="67">
        <f t="shared" si="7"/>
        <v>21</v>
      </c>
    </row>
    <row r="32" spans="1:27" x14ac:dyDescent="0.3">
      <c r="A32" s="63" t="s">
        <v>1332</v>
      </c>
      <c r="B32" s="64">
        <f>VLOOKUP($A32,'Return Data'!$B$7:$R$2843,3,0)</f>
        <v>44326</v>
      </c>
      <c r="C32" s="65">
        <f>VLOOKUP($A32,'Return Data'!$B$7:$R$2843,4,0)</f>
        <v>3330.5023000000001</v>
      </c>
      <c r="D32" s="65">
        <f>VLOOKUP($A32,'Return Data'!$B$7:$R$2843,5,0)</f>
        <v>3.1301999999999999</v>
      </c>
      <c r="E32" s="66">
        <f t="shared" si="0"/>
        <v>7</v>
      </c>
      <c r="F32" s="65">
        <f>VLOOKUP($A32,'Return Data'!$B$7:$R$2843,6,0)</f>
        <v>3.1564000000000001</v>
      </c>
      <c r="G32" s="66">
        <f t="shared" si="1"/>
        <v>9</v>
      </c>
      <c r="H32" s="65">
        <f>VLOOKUP($A32,'Return Data'!$B$7:$R$2843,7,0)</f>
        <v>3.1158999999999999</v>
      </c>
      <c r="I32" s="66">
        <f t="shared" si="2"/>
        <v>8</v>
      </c>
      <c r="J32" s="65">
        <f>VLOOKUP($A32,'Return Data'!$B$7:$R$2843,8,0)</f>
        <v>3.1086999999999998</v>
      </c>
      <c r="K32" s="66">
        <f t="shared" si="3"/>
        <v>9</v>
      </c>
      <c r="L32" s="65">
        <f>VLOOKUP($A32,'Return Data'!$B$7:$R$2843,9,0)</f>
        <v>3.0825</v>
      </c>
      <c r="M32" s="66">
        <f t="shared" si="4"/>
        <v>10</v>
      </c>
      <c r="N32" s="65">
        <f>VLOOKUP($A32,'Return Data'!$B$7:$R$2843,10,0)</f>
        <v>3.0068999999999999</v>
      </c>
      <c r="O32" s="66">
        <f t="shared" si="5"/>
        <v>12</v>
      </c>
      <c r="P32" s="65">
        <f>VLOOKUP($A32,'Return Data'!$B$7:$R$2843,11,0)</f>
        <v>2.9531000000000001</v>
      </c>
      <c r="Q32" s="66">
        <f t="shared" si="8"/>
        <v>14</v>
      </c>
      <c r="R32" s="65">
        <f>VLOOKUP($A32,'Return Data'!$B$7:$R$2843,12,0)</f>
        <v>2.9704999999999999</v>
      </c>
      <c r="S32" s="66">
        <f t="shared" si="9"/>
        <v>15</v>
      </c>
      <c r="T32" s="65">
        <f>VLOOKUP($A32,'Return Data'!$B$7:$R$2843,13,0)</f>
        <v>2.9695</v>
      </c>
      <c r="U32" s="66">
        <f t="shared" si="10"/>
        <v>11</v>
      </c>
      <c r="V32" s="65">
        <f>VLOOKUP($A32,'Return Data'!$B$7:$R$2843,17,0)</f>
        <v>3.8771</v>
      </c>
      <c r="W32" s="66">
        <f t="shared" si="11"/>
        <v>2</v>
      </c>
      <c r="X32" s="65">
        <f>VLOOKUP($A32,'Return Data'!$B$7:$R$2843,14,0)</f>
        <v>4.6619000000000002</v>
      </c>
      <c r="Y32" s="66">
        <f t="shared" si="12"/>
        <v>2</v>
      </c>
      <c r="Z32" s="65">
        <f>VLOOKUP($A32,'Return Data'!$B$7:$R$2843,16,0)</f>
        <v>6.6680000000000001</v>
      </c>
      <c r="AA32" s="67">
        <f t="shared" si="7"/>
        <v>2</v>
      </c>
    </row>
    <row r="33" spans="1:27" x14ac:dyDescent="0.3">
      <c r="A33" s="63" t="s">
        <v>1334</v>
      </c>
      <c r="B33" s="64">
        <f>VLOOKUP($A33,'Return Data'!$B$7:$R$2843,3,0)</f>
        <v>44326</v>
      </c>
      <c r="C33" s="65">
        <f>VLOOKUP($A33,'Return Data'!$B$7:$R$2843,4,0)</f>
        <v>1095.6855</v>
      </c>
      <c r="D33" s="65">
        <f>VLOOKUP($A33,'Return Data'!$B$7:$R$2843,5,0)</f>
        <v>3.0184000000000002</v>
      </c>
      <c r="E33" s="66">
        <f t="shared" si="0"/>
        <v>27</v>
      </c>
      <c r="F33" s="65">
        <f>VLOOKUP($A33,'Return Data'!$B$7:$R$2843,6,0)</f>
        <v>3.0344000000000002</v>
      </c>
      <c r="G33" s="66">
        <f t="shared" si="1"/>
        <v>27</v>
      </c>
      <c r="H33" s="65">
        <f>VLOOKUP($A33,'Return Data'!$B$7:$R$2843,7,0)</f>
        <v>3.0198999999999998</v>
      </c>
      <c r="I33" s="66">
        <f t="shared" si="2"/>
        <v>27</v>
      </c>
      <c r="J33" s="65">
        <f>VLOOKUP($A33,'Return Data'!$B$7:$R$2843,8,0)</f>
        <v>3.0085000000000002</v>
      </c>
      <c r="K33" s="66">
        <f t="shared" si="3"/>
        <v>27</v>
      </c>
      <c r="L33" s="65">
        <f>VLOOKUP($A33,'Return Data'!$B$7:$R$2843,9,0)</f>
        <v>2.9861</v>
      </c>
      <c r="M33" s="66">
        <f t="shared" si="4"/>
        <v>27</v>
      </c>
      <c r="N33" s="65">
        <f>VLOOKUP($A33,'Return Data'!$B$7:$R$2843,10,0)</f>
        <v>2.93</v>
      </c>
      <c r="O33" s="66">
        <f t="shared" si="5"/>
        <v>27</v>
      </c>
      <c r="P33" s="65">
        <f>VLOOKUP($A33,'Return Data'!$B$7:$R$2843,11,0)</f>
        <v>2.8942999999999999</v>
      </c>
      <c r="Q33" s="66">
        <f t="shared" si="8"/>
        <v>27</v>
      </c>
      <c r="R33" s="65">
        <f>VLOOKUP($A33,'Return Data'!$B$7:$R$2843,12,0)</f>
        <v>2.9148999999999998</v>
      </c>
      <c r="S33" s="66">
        <f t="shared" si="9"/>
        <v>27</v>
      </c>
      <c r="T33" s="65">
        <f>VLOOKUP($A33,'Return Data'!$B$7:$R$2843,13,0)</f>
        <v>2.919</v>
      </c>
      <c r="U33" s="66">
        <f t="shared" si="10"/>
        <v>23</v>
      </c>
      <c r="V33" s="65"/>
      <c r="W33" s="66"/>
      <c r="X33" s="65"/>
      <c r="Y33" s="66"/>
      <c r="Z33" s="65">
        <f>VLOOKUP($A33,'Return Data'!$B$7:$R$2843,16,0)</f>
        <v>4.3574999999999999</v>
      </c>
      <c r="AA33" s="67">
        <f t="shared" si="7"/>
        <v>5</v>
      </c>
    </row>
    <row r="34" spans="1:27" x14ac:dyDescent="0.3">
      <c r="A34" s="63" t="s">
        <v>1336</v>
      </c>
      <c r="B34" s="64">
        <f>VLOOKUP($A34,'Return Data'!$B$7:$R$2843,3,0)</f>
        <v>44326</v>
      </c>
      <c r="C34" s="65">
        <f>VLOOKUP($A34,'Return Data'!$B$7:$R$2843,4,0)</f>
        <v>1087.1859999999999</v>
      </c>
      <c r="D34" s="65">
        <f>VLOOKUP($A34,'Return Data'!$B$7:$R$2843,5,0)</f>
        <v>3.0754999999999999</v>
      </c>
      <c r="E34" s="66">
        <f t="shared" si="0"/>
        <v>22</v>
      </c>
      <c r="F34" s="65">
        <f>VLOOKUP($A34,'Return Data'!$B$7:$R$2843,6,0)</f>
        <v>3.0916999999999999</v>
      </c>
      <c r="G34" s="66">
        <f t="shared" si="1"/>
        <v>20</v>
      </c>
      <c r="H34" s="65">
        <f>VLOOKUP($A34,'Return Data'!$B$7:$R$2843,7,0)</f>
        <v>3.0728</v>
      </c>
      <c r="I34" s="66">
        <f t="shared" si="2"/>
        <v>15</v>
      </c>
      <c r="J34" s="65">
        <f>VLOOKUP($A34,'Return Data'!$B$7:$R$2843,8,0)</f>
        <v>3.0703</v>
      </c>
      <c r="K34" s="66">
        <f t="shared" si="3"/>
        <v>15</v>
      </c>
      <c r="L34" s="65">
        <f>VLOOKUP($A34,'Return Data'!$B$7:$R$2843,9,0)</f>
        <v>3.0371000000000001</v>
      </c>
      <c r="M34" s="66">
        <f t="shared" si="4"/>
        <v>16</v>
      </c>
      <c r="N34" s="65">
        <f>VLOOKUP($A34,'Return Data'!$B$7:$R$2843,10,0)</f>
        <v>2.9885999999999999</v>
      </c>
      <c r="O34" s="66">
        <f t="shared" si="5"/>
        <v>17</v>
      </c>
      <c r="P34" s="65">
        <f>VLOOKUP($A34,'Return Data'!$B$7:$R$2843,11,0)</f>
        <v>2.9495</v>
      </c>
      <c r="Q34" s="66">
        <f t="shared" si="8"/>
        <v>16</v>
      </c>
      <c r="R34" s="65">
        <f>VLOOKUP($A34,'Return Data'!$B$7:$R$2843,12,0)</f>
        <v>2.9721000000000002</v>
      </c>
      <c r="S34" s="66">
        <f t="shared" si="9"/>
        <v>14</v>
      </c>
      <c r="T34" s="65">
        <f>VLOOKUP($A34,'Return Data'!$B$7:$R$2843,13,0)</f>
        <v>2.9668000000000001</v>
      </c>
      <c r="U34" s="66">
        <f t="shared" si="10"/>
        <v>13</v>
      </c>
      <c r="V34" s="65"/>
      <c r="W34" s="66"/>
      <c r="X34" s="65"/>
      <c r="Y34" s="66"/>
      <c r="Z34" s="65">
        <f>VLOOKUP($A34,'Return Data'!$B$7:$R$2843,16,0)</f>
        <v>3.9992000000000001</v>
      </c>
      <c r="AA34" s="67">
        <f t="shared" si="7"/>
        <v>13</v>
      </c>
    </row>
    <row r="35" spans="1:27" x14ac:dyDescent="0.3">
      <c r="A35" s="63" t="s">
        <v>1338</v>
      </c>
      <c r="B35" s="64">
        <f>VLOOKUP($A35,'Return Data'!$B$7:$R$2843,3,0)</f>
        <v>44326</v>
      </c>
      <c r="C35" s="65">
        <f>VLOOKUP($A35,'Return Data'!$B$7:$R$2843,4,0)</f>
        <v>1085.1622</v>
      </c>
      <c r="D35" s="65">
        <f>VLOOKUP($A35,'Return Data'!$B$7:$R$2843,5,0)</f>
        <v>3.0543999999999998</v>
      </c>
      <c r="E35" s="66">
        <f t="shared" si="0"/>
        <v>25</v>
      </c>
      <c r="F35" s="65">
        <f>VLOOKUP($A35,'Return Data'!$B$7:$R$2843,6,0)</f>
        <v>3.157</v>
      </c>
      <c r="G35" s="66">
        <f t="shared" si="1"/>
        <v>8</v>
      </c>
      <c r="H35" s="65">
        <f>VLOOKUP($A35,'Return Data'!$B$7:$R$2843,7,0)</f>
        <v>3.0703</v>
      </c>
      <c r="I35" s="66">
        <f t="shared" si="2"/>
        <v>16</v>
      </c>
      <c r="J35" s="65">
        <f>VLOOKUP($A35,'Return Data'!$B$7:$R$2843,8,0)</f>
        <v>3.0508999999999999</v>
      </c>
      <c r="K35" s="66">
        <f t="shared" si="3"/>
        <v>21</v>
      </c>
      <c r="L35" s="65">
        <f>VLOOKUP($A35,'Return Data'!$B$7:$R$2843,9,0)</f>
        <v>3.0291000000000001</v>
      </c>
      <c r="M35" s="66">
        <f t="shared" si="4"/>
        <v>19</v>
      </c>
      <c r="N35" s="65">
        <f>VLOOKUP($A35,'Return Data'!$B$7:$R$2843,10,0)</f>
        <v>2.9609999999999999</v>
      </c>
      <c r="O35" s="66">
        <f t="shared" si="5"/>
        <v>24</v>
      </c>
      <c r="P35" s="65">
        <f>VLOOKUP($A35,'Return Data'!$B$7:$R$2843,11,0)</f>
        <v>2.9257</v>
      </c>
      <c r="Q35" s="66">
        <f t="shared" si="8"/>
        <v>22</v>
      </c>
      <c r="R35" s="65">
        <f>VLOOKUP($A35,'Return Data'!$B$7:$R$2843,12,0)</f>
        <v>2.9464999999999999</v>
      </c>
      <c r="S35" s="66">
        <f t="shared" si="9"/>
        <v>22</v>
      </c>
      <c r="T35" s="65">
        <f>VLOOKUP($A35,'Return Data'!$B$7:$R$2843,13,0)</f>
        <v>2.9304999999999999</v>
      </c>
      <c r="U35" s="66">
        <f t="shared" si="10"/>
        <v>19</v>
      </c>
      <c r="V35" s="65"/>
      <c r="W35" s="66"/>
      <c r="X35" s="65"/>
      <c r="Y35" s="66"/>
      <c r="Z35" s="65">
        <f>VLOOKUP($A35,'Return Data'!$B$7:$R$2843,16,0)</f>
        <v>3.9163999999999999</v>
      </c>
      <c r="AA35" s="67">
        <f t="shared" si="7"/>
        <v>16</v>
      </c>
    </row>
    <row r="36" spans="1:27" x14ac:dyDescent="0.3">
      <c r="A36" s="63" t="s">
        <v>1340</v>
      </c>
      <c r="B36" s="64">
        <f>VLOOKUP($A36,'Return Data'!$B$7:$R$2843,3,0)</f>
        <v>44326</v>
      </c>
      <c r="C36" s="65">
        <f>VLOOKUP($A36,'Return Data'!$B$7:$R$2843,4,0)</f>
        <v>2803.0372000000002</v>
      </c>
      <c r="D36" s="65">
        <f>VLOOKUP($A36,'Return Data'!$B$7:$R$2843,5,0)</f>
        <v>3.1189</v>
      </c>
      <c r="E36" s="66">
        <f t="shared" si="0"/>
        <v>13</v>
      </c>
      <c r="F36" s="65">
        <f>VLOOKUP($A36,'Return Data'!$B$7:$R$2843,6,0)</f>
        <v>3.1606999999999998</v>
      </c>
      <c r="G36" s="66">
        <f t="shared" si="1"/>
        <v>6</v>
      </c>
      <c r="H36" s="65">
        <f>VLOOKUP($A36,'Return Data'!$B$7:$R$2843,7,0)</f>
        <v>3.1181000000000001</v>
      </c>
      <c r="I36" s="66">
        <f t="shared" si="2"/>
        <v>7</v>
      </c>
      <c r="J36" s="65">
        <f>VLOOKUP($A36,'Return Data'!$B$7:$R$2843,8,0)</f>
        <v>3.1112000000000002</v>
      </c>
      <c r="K36" s="66">
        <f t="shared" si="3"/>
        <v>7</v>
      </c>
      <c r="L36" s="65">
        <f>VLOOKUP($A36,'Return Data'!$B$7:$R$2843,9,0)</f>
        <v>3.0939999999999999</v>
      </c>
      <c r="M36" s="66">
        <f t="shared" si="4"/>
        <v>8</v>
      </c>
      <c r="N36" s="65">
        <f>VLOOKUP($A36,'Return Data'!$B$7:$R$2843,10,0)</f>
        <v>3.0167000000000002</v>
      </c>
      <c r="O36" s="66">
        <f t="shared" si="5"/>
        <v>9</v>
      </c>
      <c r="P36" s="65">
        <f>VLOOKUP($A36,'Return Data'!$B$7:$R$2843,11,0)</f>
        <v>2.9721000000000002</v>
      </c>
      <c r="Q36" s="66">
        <f t="shared" si="8"/>
        <v>10</v>
      </c>
      <c r="R36" s="65">
        <f>VLOOKUP($A36,'Return Data'!$B$7:$R$2843,12,0)</f>
        <v>3.0028999999999999</v>
      </c>
      <c r="S36" s="66">
        <f t="shared" si="9"/>
        <v>9</v>
      </c>
      <c r="T36" s="65">
        <f>VLOOKUP($A36,'Return Data'!$B$7:$R$2843,13,0)</f>
        <v>3.0036</v>
      </c>
      <c r="U36" s="66">
        <f t="shared" si="10"/>
        <v>8</v>
      </c>
      <c r="V36" s="65">
        <f>VLOOKUP($A36,'Return Data'!$B$7:$R$2843,17,0)</f>
        <v>3.9129</v>
      </c>
      <c r="W36" s="66">
        <f t="shared" si="11"/>
        <v>1</v>
      </c>
      <c r="X36" s="65">
        <f>VLOOKUP($A36,'Return Data'!$B$7:$R$2843,14,0)</f>
        <v>4.7031999999999998</v>
      </c>
      <c r="Y36" s="66">
        <f t="shared" si="12"/>
        <v>1</v>
      </c>
      <c r="Z36" s="65">
        <f>VLOOKUP($A36,'Return Data'!$B$7:$R$2843,16,0)</f>
        <v>6.0917000000000003</v>
      </c>
      <c r="AA36" s="67">
        <f t="shared" si="7"/>
        <v>3</v>
      </c>
    </row>
    <row r="37" spans="1:27" x14ac:dyDescent="0.3">
      <c r="A37" s="63" t="s">
        <v>1342</v>
      </c>
      <c r="B37" s="64">
        <f>VLOOKUP($A37,'Return Data'!$B$7:$R$2843,3,0)</f>
        <v>44326</v>
      </c>
      <c r="C37" s="65">
        <f>VLOOKUP($A37,'Return Data'!$B$7:$R$2843,4,0)</f>
        <v>1061.5255</v>
      </c>
      <c r="D37" s="65">
        <f>VLOOKUP($A37,'Return Data'!$B$7:$R$2843,5,0)</f>
        <v>2.9986000000000002</v>
      </c>
      <c r="E37" s="66">
        <f t="shared" si="0"/>
        <v>28</v>
      </c>
      <c r="F37" s="65">
        <f>VLOOKUP($A37,'Return Data'!$B$7:$R$2843,6,0)</f>
        <v>3.03</v>
      </c>
      <c r="G37" s="66">
        <f t="shared" si="1"/>
        <v>29</v>
      </c>
      <c r="H37" s="65">
        <f>VLOOKUP($A37,'Return Data'!$B$7:$R$2843,7,0)</f>
        <v>2.9331999999999998</v>
      </c>
      <c r="I37" s="66">
        <f t="shared" si="2"/>
        <v>30</v>
      </c>
      <c r="J37" s="65">
        <f>VLOOKUP($A37,'Return Data'!$B$7:$R$2843,8,0)</f>
        <v>2.9649000000000001</v>
      </c>
      <c r="K37" s="66">
        <f t="shared" si="3"/>
        <v>30</v>
      </c>
      <c r="L37" s="65">
        <f>VLOOKUP($A37,'Return Data'!$B$7:$R$2843,9,0)</f>
        <v>2.9702999999999999</v>
      </c>
      <c r="M37" s="66">
        <f t="shared" si="4"/>
        <v>29</v>
      </c>
      <c r="N37" s="65">
        <f>VLOOKUP($A37,'Return Data'!$B$7:$R$2843,10,0)</f>
        <v>2.9039999999999999</v>
      </c>
      <c r="O37" s="66">
        <f t="shared" si="5"/>
        <v>29</v>
      </c>
      <c r="P37" s="65">
        <f>VLOOKUP($A37,'Return Data'!$B$7:$R$2843,11,0)</f>
        <v>2.8622000000000001</v>
      </c>
      <c r="Q37" s="66">
        <f t="shared" si="8"/>
        <v>30</v>
      </c>
      <c r="R37" s="65">
        <f>VLOOKUP($A37,'Return Data'!$B$7:$R$2843,12,0)</f>
        <v>2.8889</v>
      </c>
      <c r="S37" s="66">
        <f t="shared" si="9"/>
        <v>29</v>
      </c>
      <c r="T37" s="65">
        <f>VLOOKUP($A37,'Return Data'!$B$7:$R$2843,13,0)</f>
        <v>2.8641000000000001</v>
      </c>
      <c r="U37" s="66">
        <f t="shared" si="10"/>
        <v>27</v>
      </c>
      <c r="V37" s="65"/>
      <c r="W37" s="66"/>
      <c r="X37" s="65"/>
      <c r="Y37" s="66"/>
      <c r="Z37" s="65">
        <f>VLOOKUP($A37,'Return Data'!$B$7:$R$2843,16,0)</f>
        <v>3.5426000000000002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3.0998966666666665</v>
      </c>
      <c r="E39" s="74"/>
      <c r="F39" s="75">
        <f>AVERAGE(F8:F37)</f>
        <v>3.1210766666666676</v>
      </c>
      <c r="G39" s="74"/>
      <c r="H39" s="75">
        <f>AVERAGE(H8:H37)</f>
        <v>3.0836366666666661</v>
      </c>
      <c r="I39" s="74"/>
      <c r="J39" s="75">
        <f>AVERAGE(J8:J37)</f>
        <v>3.0782366666666667</v>
      </c>
      <c r="K39" s="74"/>
      <c r="L39" s="75">
        <f>AVERAGE(L8:L37)</f>
        <v>3.056333333333332</v>
      </c>
      <c r="M39" s="74"/>
      <c r="N39" s="75">
        <f>AVERAGE(N8:N37)</f>
        <v>2.9950800000000002</v>
      </c>
      <c r="O39" s="74"/>
      <c r="P39" s="75">
        <f>AVERAGE(P8:P37)</f>
        <v>2.9529466666666675</v>
      </c>
      <c r="Q39" s="74"/>
      <c r="R39" s="75">
        <f>AVERAGE(R8:R37)</f>
        <v>2.9731866666666664</v>
      </c>
      <c r="S39" s="74"/>
      <c r="T39" s="75">
        <f>AVERAGE(T8:T37)</f>
        <v>2.9662629629629631</v>
      </c>
      <c r="U39" s="74"/>
      <c r="V39" s="75">
        <f>AVERAGE(V8:V37)</f>
        <v>3.8073600000000001</v>
      </c>
      <c r="W39" s="74"/>
      <c r="X39" s="75">
        <f>AVERAGE(X8:X37)</f>
        <v>4.5448499999999994</v>
      </c>
      <c r="Y39" s="74"/>
      <c r="Z39" s="75">
        <f>AVERAGE(Z8:Z37)</f>
        <v>4.1872933333333329</v>
      </c>
      <c r="AA39" s="76"/>
    </row>
    <row r="40" spans="1:27" x14ac:dyDescent="0.3">
      <c r="A40" s="73" t="s">
        <v>28</v>
      </c>
      <c r="B40" s="74"/>
      <c r="C40" s="74"/>
      <c r="D40" s="75">
        <f>MIN(D8:D37)</f>
        <v>2.9849000000000001</v>
      </c>
      <c r="E40" s="74"/>
      <c r="F40" s="75">
        <f>MIN(F8:F37)</f>
        <v>3.0184000000000002</v>
      </c>
      <c r="G40" s="74"/>
      <c r="H40" s="75">
        <f>MIN(H8:H37)</f>
        <v>2.9331999999999998</v>
      </c>
      <c r="I40" s="74"/>
      <c r="J40" s="75">
        <f>MIN(J8:J37)</f>
        <v>2.9649000000000001</v>
      </c>
      <c r="K40" s="74"/>
      <c r="L40" s="75">
        <f>MIN(L8:L37)</f>
        <v>2.9615999999999998</v>
      </c>
      <c r="M40" s="74"/>
      <c r="N40" s="75">
        <f>MIN(N8:N37)</f>
        <v>2.8961999999999999</v>
      </c>
      <c r="O40" s="74"/>
      <c r="P40" s="75">
        <f>MIN(P8:P37)</f>
        <v>2.8622000000000001</v>
      </c>
      <c r="Q40" s="74"/>
      <c r="R40" s="75">
        <f>MIN(R8:R37)</f>
        <v>2.8864999999999998</v>
      </c>
      <c r="S40" s="74"/>
      <c r="T40" s="75">
        <f>MIN(T8:T37)</f>
        <v>2.8641000000000001</v>
      </c>
      <c r="U40" s="74"/>
      <c r="V40" s="75">
        <f>MIN(V8:V37)</f>
        <v>3.5746000000000002</v>
      </c>
      <c r="W40" s="74"/>
      <c r="X40" s="75">
        <f>MIN(X8:X37)</f>
        <v>4.2046000000000001</v>
      </c>
      <c r="Y40" s="74"/>
      <c r="Z40" s="75">
        <f>MIN(Z8:Z37)</f>
        <v>3.2107000000000001</v>
      </c>
      <c r="AA40" s="76"/>
    </row>
    <row r="41" spans="1:27" ht="15" thickBot="1" x14ac:dyDescent="0.35">
      <c r="A41" s="77" t="s">
        <v>29</v>
      </c>
      <c r="B41" s="78"/>
      <c r="C41" s="78"/>
      <c r="D41" s="79">
        <f>MAX(D8:D37)</f>
        <v>3.2225999999999999</v>
      </c>
      <c r="E41" s="78"/>
      <c r="F41" s="79">
        <f>MAX(F8:F37)</f>
        <v>3.2629000000000001</v>
      </c>
      <c r="G41" s="78"/>
      <c r="H41" s="79">
        <f>MAX(H8:H37)</f>
        <v>3.1996000000000002</v>
      </c>
      <c r="I41" s="78"/>
      <c r="J41" s="79">
        <f>MAX(J8:J37)</f>
        <v>3.1953</v>
      </c>
      <c r="K41" s="78"/>
      <c r="L41" s="79">
        <f>MAX(L8:L37)</f>
        <v>3.2378999999999998</v>
      </c>
      <c r="M41" s="78"/>
      <c r="N41" s="79">
        <f>MAX(N8:N37)</f>
        <v>3.1042999999999998</v>
      </c>
      <c r="O41" s="78"/>
      <c r="P41" s="79">
        <f>MAX(P8:P37)</f>
        <v>3.0312000000000001</v>
      </c>
      <c r="Q41" s="78"/>
      <c r="R41" s="79">
        <f>MAX(R8:R37)</f>
        <v>3.0661</v>
      </c>
      <c r="S41" s="78"/>
      <c r="T41" s="79">
        <f>MAX(T8:T37)</f>
        <v>3.0831</v>
      </c>
      <c r="U41" s="78"/>
      <c r="V41" s="79">
        <f>MAX(V8:V37)</f>
        <v>3.9129</v>
      </c>
      <c r="W41" s="78"/>
      <c r="X41" s="79">
        <f>MAX(X8:X37)</f>
        <v>4.7031999999999998</v>
      </c>
      <c r="Y41" s="78"/>
      <c r="Z41" s="79">
        <f>MAX(Z8:Z37)</f>
        <v>6.7083000000000004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44326</v>
      </c>
      <c r="C8" s="65">
        <f>VLOOKUP($A8,'Return Data'!$B$7:$R$2843,4,0)</f>
        <v>555.67089999999996</v>
      </c>
      <c r="D8" s="65">
        <f>VLOOKUP($A8,'Return Data'!$B$7:$R$2843,5,0)</f>
        <v>3.7014999999999998</v>
      </c>
      <c r="E8" s="66">
        <f t="shared" ref="E8:E33" si="0">RANK(D8,D$8:D$33,0)</f>
        <v>8</v>
      </c>
      <c r="F8" s="65">
        <f>VLOOKUP($A8,'Return Data'!$B$7:$R$2843,6,0)</f>
        <v>3.7014999999999998</v>
      </c>
      <c r="G8" s="66">
        <f t="shared" ref="G8:G33" si="1">RANK(F8,F$8:F$33,0)</f>
        <v>8</v>
      </c>
      <c r="H8" s="65">
        <f>VLOOKUP($A8,'Return Data'!$B$7:$R$2843,7,0)</f>
        <v>4.7262000000000004</v>
      </c>
      <c r="I8" s="66">
        <f t="shared" ref="I8:I33" si="2">RANK(H8,H$8:H$33,0)</f>
        <v>6</v>
      </c>
      <c r="J8" s="65">
        <f>VLOOKUP($A8,'Return Data'!$B$7:$R$2843,8,0)</f>
        <v>5.8285999999999998</v>
      </c>
      <c r="K8" s="66">
        <f t="shared" ref="K8:K33" si="3">RANK(J8,J$8:J$33,0)</f>
        <v>6</v>
      </c>
      <c r="L8" s="65">
        <f>VLOOKUP($A8,'Return Data'!$B$7:$R$2843,9,0)</f>
        <v>5.8181000000000003</v>
      </c>
      <c r="M8" s="66">
        <f t="shared" ref="M8:M33" si="4">RANK(L8,L$8:L$33,0)</f>
        <v>5</v>
      </c>
      <c r="N8" s="65">
        <f>VLOOKUP($A8,'Return Data'!$B$7:$R$2843,10,0)</f>
        <v>5.9112999999999998</v>
      </c>
      <c r="O8" s="66">
        <f t="shared" ref="O8:O33" si="5">RANK(N8,N$8:N$33,0)</f>
        <v>5</v>
      </c>
      <c r="P8" s="65">
        <f>VLOOKUP($A8,'Return Data'!$B$7:$R$2843,11,0)</f>
        <v>4.5227000000000004</v>
      </c>
      <c r="Q8" s="66">
        <f t="shared" ref="Q8:Q33" si="6">RANK(P8,P$8:P$33,0)</f>
        <v>8</v>
      </c>
      <c r="R8" s="65">
        <f>VLOOKUP($A8,'Return Data'!$B$7:$R$2843,12,0)</f>
        <v>5.4707999999999997</v>
      </c>
      <c r="S8" s="66">
        <f t="shared" ref="S8:S33" si="7">RANK(R8,R$8:R$33,0)</f>
        <v>5</v>
      </c>
      <c r="T8" s="65">
        <f>VLOOKUP($A8,'Return Data'!$B$7:$R$2843,13,0)</f>
        <v>7.4219999999999997</v>
      </c>
      <c r="U8" s="66">
        <f t="shared" ref="U8:U33" si="8">RANK(T8,T$8:T$33,0)</f>
        <v>11</v>
      </c>
      <c r="V8" s="65">
        <f>VLOOKUP($A8,'Return Data'!$B$7:$R$2843,17,0)</f>
        <v>8.0150000000000006</v>
      </c>
      <c r="W8" s="66">
        <f t="shared" ref="W8:W31" si="9">RANK(V8,V$8:V$33,0)</f>
        <v>1</v>
      </c>
      <c r="X8" s="65">
        <f>VLOOKUP($A8,'Return Data'!$B$7:$R$2843,14,0)</f>
        <v>8.2297999999999991</v>
      </c>
      <c r="Y8" s="66">
        <f t="shared" ref="Y8:Y31" si="10">RANK(X8,X$8:X$33,0)</f>
        <v>1</v>
      </c>
      <c r="Z8" s="65">
        <f>VLOOKUP($A8,'Return Data'!$B$7:$R$2843,16,0)</f>
        <v>8.6631</v>
      </c>
      <c r="AA8" s="67">
        <f t="shared" ref="AA8:AA33" si="11">RANK(Z8,Z$8:Z$33,0)</f>
        <v>1</v>
      </c>
    </row>
    <row r="9" spans="1:27" x14ac:dyDescent="0.3">
      <c r="A9" s="63" t="s">
        <v>1016</v>
      </c>
      <c r="B9" s="64">
        <f>VLOOKUP($A9,'Return Data'!$B$7:$R$2843,3,0)</f>
        <v>44326</v>
      </c>
      <c r="C9" s="65">
        <f>VLOOKUP($A9,'Return Data'!$B$7:$R$2843,4,0)</f>
        <v>2496.9704000000002</v>
      </c>
      <c r="D9" s="65">
        <f>VLOOKUP($A9,'Return Data'!$B$7:$R$2843,5,0)</f>
        <v>2.7204999999999999</v>
      </c>
      <c r="E9" s="66">
        <f t="shared" si="0"/>
        <v>20</v>
      </c>
      <c r="F9" s="65">
        <f>VLOOKUP($A9,'Return Data'!$B$7:$R$2843,6,0)</f>
        <v>2.7204999999999999</v>
      </c>
      <c r="G9" s="66">
        <f t="shared" si="1"/>
        <v>20</v>
      </c>
      <c r="H9" s="65">
        <f>VLOOKUP($A9,'Return Data'!$B$7:$R$2843,7,0)</f>
        <v>4.0449000000000002</v>
      </c>
      <c r="I9" s="66">
        <f t="shared" si="2"/>
        <v>11</v>
      </c>
      <c r="J9" s="65">
        <f>VLOOKUP($A9,'Return Data'!$B$7:$R$2843,8,0)</f>
        <v>5.1147999999999998</v>
      </c>
      <c r="K9" s="66">
        <f t="shared" si="3"/>
        <v>16</v>
      </c>
      <c r="L9" s="65">
        <f>VLOOKUP($A9,'Return Data'!$B$7:$R$2843,9,0)</f>
        <v>5.3072999999999997</v>
      </c>
      <c r="M9" s="66">
        <f t="shared" si="4"/>
        <v>14</v>
      </c>
      <c r="N9" s="65">
        <f>VLOOKUP($A9,'Return Data'!$B$7:$R$2843,10,0)</f>
        <v>5.3006000000000002</v>
      </c>
      <c r="O9" s="66">
        <f t="shared" si="5"/>
        <v>12</v>
      </c>
      <c r="P9" s="65">
        <f>VLOOKUP($A9,'Return Data'!$B$7:$R$2843,11,0)</f>
        <v>4.2375999999999996</v>
      </c>
      <c r="Q9" s="66">
        <f t="shared" si="6"/>
        <v>12</v>
      </c>
      <c r="R9" s="65">
        <f>VLOOKUP($A9,'Return Data'!$B$7:$R$2843,12,0)</f>
        <v>4.8655999999999997</v>
      </c>
      <c r="S9" s="66">
        <f t="shared" si="7"/>
        <v>12</v>
      </c>
      <c r="T9" s="65">
        <f>VLOOKUP($A9,'Return Data'!$B$7:$R$2843,13,0)</f>
        <v>6.5678000000000001</v>
      </c>
      <c r="U9" s="66">
        <f t="shared" si="8"/>
        <v>13</v>
      </c>
      <c r="V9" s="65">
        <f>VLOOKUP($A9,'Return Data'!$B$7:$R$2843,17,0)</f>
        <v>7.4980000000000002</v>
      </c>
      <c r="W9" s="66">
        <f t="shared" si="9"/>
        <v>5</v>
      </c>
      <c r="X9" s="65">
        <f>VLOOKUP($A9,'Return Data'!$B$7:$R$2843,14,0)</f>
        <v>7.8452000000000002</v>
      </c>
      <c r="Y9" s="66">
        <f t="shared" si="10"/>
        <v>5</v>
      </c>
      <c r="Z9" s="65">
        <f>VLOOKUP($A9,'Return Data'!$B$7:$R$2843,16,0)</f>
        <v>8.3452000000000002</v>
      </c>
      <c r="AA9" s="67">
        <f t="shared" si="11"/>
        <v>4</v>
      </c>
    </row>
    <row r="10" spans="1:27" x14ac:dyDescent="0.3">
      <c r="A10" s="63" t="s">
        <v>1019</v>
      </c>
      <c r="B10" s="64">
        <f>VLOOKUP($A10,'Return Data'!$B$7:$R$2843,3,0)</f>
        <v>44326</v>
      </c>
      <c r="C10" s="65">
        <f>VLOOKUP($A10,'Return Data'!$B$7:$R$2843,4,0)</f>
        <v>1602.1449</v>
      </c>
      <c r="D10" s="65">
        <f>VLOOKUP($A10,'Return Data'!$B$7:$R$2843,5,0)</f>
        <v>4.2366000000000001</v>
      </c>
      <c r="E10" s="66">
        <f t="shared" si="0"/>
        <v>7</v>
      </c>
      <c r="F10" s="65">
        <f>VLOOKUP($A10,'Return Data'!$B$7:$R$2843,6,0)</f>
        <v>4.2366000000000001</v>
      </c>
      <c r="G10" s="66">
        <f t="shared" si="1"/>
        <v>7</v>
      </c>
      <c r="H10" s="65">
        <f>VLOOKUP($A10,'Return Data'!$B$7:$R$2843,7,0)</f>
        <v>3.2077</v>
      </c>
      <c r="I10" s="66">
        <f t="shared" si="2"/>
        <v>24</v>
      </c>
      <c r="J10" s="65">
        <f>VLOOKUP($A10,'Return Data'!$B$7:$R$2843,8,0)</f>
        <v>3.8976000000000002</v>
      </c>
      <c r="K10" s="66">
        <f t="shared" si="3"/>
        <v>25</v>
      </c>
      <c r="L10" s="65">
        <f>VLOOKUP($A10,'Return Data'!$B$7:$R$2843,9,0)</f>
        <v>4.1803999999999997</v>
      </c>
      <c r="M10" s="66">
        <f t="shared" si="4"/>
        <v>25</v>
      </c>
      <c r="N10" s="65">
        <f>VLOOKUP($A10,'Return Data'!$B$7:$R$2843,10,0)</f>
        <v>6.8478000000000003</v>
      </c>
      <c r="O10" s="66">
        <f t="shared" si="5"/>
        <v>2</v>
      </c>
      <c r="P10" s="65">
        <f>VLOOKUP($A10,'Return Data'!$B$7:$R$2843,11,0)</f>
        <v>9.9754000000000005</v>
      </c>
      <c r="Q10" s="66">
        <f t="shared" si="6"/>
        <v>2</v>
      </c>
      <c r="R10" s="65">
        <f>VLOOKUP($A10,'Return Data'!$B$7:$R$2843,12,0)</f>
        <v>9.5624000000000002</v>
      </c>
      <c r="S10" s="66">
        <f t="shared" si="7"/>
        <v>2</v>
      </c>
      <c r="T10" s="65">
        <f>VLOOKUP($A10,'Return Data'!$B$7:$R$2843,13,0)</f>
        <v>27.9162</v>
      </c>
      <c r="U10" s="66">
        <f t="shared" si="8"/>
        <v>1</v>
      </c>
      <c r="V10" s="65">
        <f>VLOOKUP($A10,'Return Data'!$B$7:$R$2843,17,0)</f>
        <v>-14.9025</v>
      </c>
      <c r="W10" s="66">
        <f t="shared" si="9"/>
        <v>25</v>
      </c>
      <c r="X10" s="65">
        <f>VLOOKUP($A10,'Return Data'!$B$7:$R$2843,14,0)</f>
        <v>-8.3051999999999992</v>
      </c>
      <c r="Y10" s="66">
        <f t="shared" si="10"/>
        <v>25</v>
      </c>
      <c r="Z10" s="65">
        <f>VLOOKUP($A10,'Return Data'!$B$7:$R$2843,16,0)</f>
        <v>2.4961000000000002</v>
      </c>
      <c r="AA10" s="67">
        <f t="shared" si="11"/>
        <v>25</v>
      </c>
    </row>
    <row r="11" spans="1:27" x14ac:dyDescent="0.3">
      <c r="A11" s="63" t="s">
        <v>1023</v>
      </c>
      <c r="B11" s="64">
        <f>VLOOKUP($A11,'Return Data'!$B$7:$R$2843,3,0)</f>
        <v>44326</v>
      </c>
      <c r="C11" s="65">
        <f>VLOOKUP($A11,'Return Data'!$B$7:$R$2843,4,0)</f>
        <v>33.886299999999999</v>
      </c>
      <c r="D11" s="65">
        <f>VLOOKUP($A11,'Return Data'!$B$7:$R$2843,5,0)</f>
        <v>2.6934</v>
      </c>
      <c r="E11" s="66">
        <f t="shared" si="0"/>
        <v>21</v>
      </c>
      <c r="F11" s="65">
        <f>VLOOKUP($A11,'Return Data'!$B$7:$R$2843,6,0)</f>
        <v>2.6934</v>
      </c>
      <c r="G11" s="66">
        <f t="shared" si="1"/>
        <v>21</v>
      </c>
      <c r="H11" s="65">
        <f>VLOOKUP($A11,'Return Data'!$B$7:$R$2843,7,0)</f>
        <v>3.7265000000000001</v>
      </c>
      <c r="I11" s="66">
        <f t="shared" si="2"/>
        <v>16</v>
      </c>
      <c r="J11" s="65">
        <f>VLOOKUP($A11,'Return Data'!$B$7:$R$2843,8,0)</f>
        <v>5.7058999999999997</v>
      </c>
      <c r="K11" s="66">
        <f t="shared" si="3"/>
        <v>7</v>
      </c>
      <c r="L11" s="65">
        <f>VLOOKUP($A11,'Return Data'!$B$7:$R$2843,9,0)</f>
        <v>5.3613</v>
      </c>
      <c r="M11" s="66">
        <f t="shared" si="4"/>
        <v>13</v>
      </c>
      <c r="N11" s="65">
        <f>VLOOKUP($A11,'Return Data'!$B$7:$R$2843,10,0)</f>
        <v>6.1120000000000001</v>
      </c>
      <c r="O11" s="66">
        <f t="shared" si="5"/>
        <v>4</v>
      </c>
      <c r="P11" s="65">
        <f>VLOOKUP($A11,'Return Data'!$B$7:$R$2843,11,0)</f>
        <v>4.6664000000000003</v>
      </c>
      <c r="Q11" s="66">
        <f t="shared" si="6"/>
        <v>7</v>
      </c>
      <c r="R11" s="65">
        <f>VLOOKUP($A11,'Return Data'!$B$7:$R$2843,12,0)</f>
        <v>5.1071999999999997</v>
      </c>
      <c r="S11" s="66">
        <f t="shared" si="7"/>
        <v>10</v>
      </c>
      <c r="T11" s="65">
        <f>VLOOKUP($A11,'Return Data'!$B$7:$R$2843,13,0)</f>
        <v>6.5606</v>
      </c>
      <c r="U11" s="66">
        <f t="shared" si="8"/>
        <v>14</v>
      </c>
      <c r="V11" s="65">
        <f>VLOOKUP($A11,'Return Data'!$B$7:$R$2843,17,0)</f>
        <v>7.2988</v>
      </c>
      <c r="W11" s="66">
        <f t="shared" si="9"/>
        <v>7</v>
      </c>
      <c r="X11" s="65">
        <f>VLOOKUP($A11,'Return Data'!$B$7:$R$2843,14,0)</f>
        <v>7.7035</v>
      </c>
      <c r="Y11" s="66">
        <f t="shared" si="10"/>
        <v>7</v>
      </c>
      <c r="Z11" s="65">
        <f>VLOOKUP($A11,'Return Data'!$B$7:$R$2843,16,0)</f>
        <v>8.2615999999999996</v>
      </c>
      <c r="AA11" s="67">
        <f t="shared" si="11"/>
        <v>7</v>
      </c>
    </row>
    <row r="12" spans="1:27" x14ac:dyDescent="0.3">
      <c r="A12" s="63" t="s">
        <v>1024</v>
      </c>
      <c r="B12" s="64">
        <f>VLOOKUP($A12,'Return Data'!$B$7:$R$2843,3,0)</f>
        <v>44326</v>
      </c>
      <c r="C12" s="65">
        <f>VLOOKUP($A12,'Return Data'!$B$7:$R$2843,4,0)</f>
        <v>33.7699</v>
      </c>
      <c r="D12" s="65">
        <f>VLOOKUP($A12,'Return Data'!$B$7:$R$2843,5,0)</f>
        <v>2.3782999999999999</v>
      </c>
      <c r="E12" s="66">
        <f t="shared" si="0"/>
        <v>23</v>
      </c>
      <c r="F12" s="65">
        <f>VLOOKUP($A12,'Return Data'!$B$7:$R$2843,6,0)</f>
        <v>2.3782999999999999</v>
      </c>
      <c r="G12" s="66">
        <f t="shared" si="1"/>
        <v>23</v>
      </c>
      <c r="H12" s="65">
        <f>VLOOKUP($A12,'Return Data'!$B$7:$R$2843,7,0)</f>
        <v>3.1827000000000001</v>
      </c>
      <c r="I12" s="66">
        <f t="shared" si="2"/>
        <v>25</v>
      </c>
      <c r="J12" s="65">
        <f>VLOOKUP($A12,'Return Data'!$B$7:$R$2843,8,0)</f>
        <v>4.3228</v>
      </c>
      <c r="K12" s="66">
        <f t="shared" si="3"/>
        <v>23</v>
      </c>
      <c r="L12" s="65">
        <f>VLOOKUP($A12,'Return Data'!$B$7:$R$2843,9,0)</f>
        <v>4.3147000000000002</v>
      </c>
      <c r="M12" s="66">
        <f t="shared" si="4"/>
        <v>24</v>
      </c>
      <c r="N12" s="65">
        <f>VLOOKUP($A12,'Return Data'!$B$7:$R$2843,10,0)</f>
        <v>4.3322000000000003</v>
      </c>
      <c r="O12" s="66">
        <f t="shared" si="5"/>
        <v>22</v>
      </c>
      <c r="P12" s="65">
        <f>VLOOKUP($A12,'Return Data'!$B$7:$R$2843,11,0)</f>
        <v>3.5388000000000002</v>
      </c>
      <c r="Q12" s="66">
        <f t="shared" si="6"/>
        <v>24</v>
      </c>
      <c r="R12" s="65">
        <f>VLOOKUP($A12,'Return Data'!$B$7:$R$2843,12,0)</f>
        <v>3.9106999999999998</v>
      </c>
      <c r="S12" s="66">
        <f t="shared" si="7"/>
        <v>24</v>
      </c>
      <c r="T12" s="65">
        <f>VLOOKUP($A12,'Return Data'!$B$7:$R$2843,13,0)</f>
        <v>5.2977999999999996</v>
      </c>
      <c r="U12" s="66">
        <f t="shared" si="8"/>
        <v>24</v>
      </c>
      <c r="V12" s="65">
        <f>VLOOKUP($A12,'Return Data'!$B$7:$R$2843,17,0)</f>
        <v>6.5401999999999996</v>
      </c>
      <c r="W12" s="66">
        <f t="shared" si="9"/>
        <v>13</v>
      </c>
      <c r="X12" s="65">
        <f>VLOOKUP($A12,'Return Data'!$B$7:$R$2843,14,0)</f>
        <v>6.9912999999999998</v>
      </c>
      <c r="Y12" s="66">
        <f t="shared" si="10"/>
        <v>13</v>
      </c>
      <c r="Z12" s="65">
        <f>VLOOKUP($A12,'Return Data'!$B$7:$R$2843,16,0)</f>
        <v>7.8653000000000004</v>
      </c>
      <c r="AA12" s="67">
        <f t="shared" si="11"/>
        <v>13</v>
      </c>
    </row>
    <row r="13" spans="1:27" x14ac:dyDescent="0.3">
      <c r="A13" s="63" t="s">
        <v>1026</v>
      </c>
      <c r="B13" s="64">
        <f>VLOOKUP($A13,'Return Data'!$B$7:$R$2843,3,0)</f>
        <v>44326</v>
      </c>
      <c r="C13" s="65">
        <f>VLOOKUP($A13,'Return Data'!$B$7:$R$2843,4,0)</f>
        <v>15.911199999999999</v>
      </c>
      <c r="D13" s="65">
        <f>VLOOKUP($A13,'Return Data'!$B$7:$R$2843,5,0)</f>
        <v>3.1358999999999999</v>
      </c>
      <c r="E13" s="66">
        <f t="shared" si="0"/>
        <v>17</v>
      </c>
      <c r="F13" s="65">
        <f>VLOOKUP($A13,'Return Data'!$B$7:$R$2843,6,0)</f>
        <v>3.1358999999999999</v>
      </c>
      <c r="G13" s="66">
        <f t="shared" si="1"/>
        <v>17</v>
      </c>
      <c r="H13" s="65">
        <f>VLOOKUP($A13,'Return Data'!$B$7:$R$2843,7,0)</f>
        <v>3.2791999999999999</v>
      </c>
      <c r="I13" s="66">
        <f t="shared" si="2"/>
        <v>22</v>
      </c>
      <c r="J13" s="65">
        <f>VLOOKUP($A13,'Return Data'!$B$7:$R$2843,8,0)</f>
        <v>5.2210999999999999</v>
      </c>
      <c r="K13" s="66">
        <f t="shared" si="3"/>
        <v>13</v>
      </c>
      <c r="L13" s="65">
        <f>VLOOKUP($A13,'Return Data'!$B$7:$R$2843,9,0)</f>
        <v>5.4194000000000004</v>
      </c>
      <c r="M13" s="66">
        <f t="shared" si="4"/>
        <v>11</v>
      </c>
      <c r="N13" s="65">
        <f>VLOOKUP($A13,'Return Data'!$B$7:$R$2843,10,0)</f>
        <v>5.1942000000000004</v>
      </c>
      <c r="O13" s="66">
        <f t="shared" si="5"/>
        <v>14</v>
      </c>
      <c r="P13" s="65">
        <f>VLOOKUP($A13,'Return Data'!$B$7:$R$2843,11,0)</f>
        <v>3.9767000000000001</v>
      </c>
      <c r="Q13" s="66">
        <f t="shared" si="6"/>
        <v>19</v>
      </c>
      <c r="R13" s="65">
        <f>VLOOKUP($A13,'Return Data'!$B$7:$R$2843,12,0)</f>
        <v>4.4219999999999997</v>
      </c>
      <c r="S13" s="66">
        <f t="shared" si="7"/>
        <v>18</v>
      </c>
      <c r="T13" s="65">
        <f>VLOOKUP($A13,'Return Data'!$B$7:$R$2843,13,0)</f>
        <v>5.8611000000000004</v>
      </c>
      <c r="U13" s="66">
        <f t="shared" si="8"/>
        <v>20</v>
      </c>
      <c r="V13" s="65">
        <f>VLOOKUP($A13,'Return Data'!$B$7:$R$2843,17,0)</f>
        <v>7.1143000000000001</v>
      </c>
      <c r="W13" s="66">
        <f t="shared" si="9"/>
        <v>9</v>
      </c>
      <c r="X13" s="65">
        <f>VLOOKUP($A13,'Return Data'!$B$7:$R$2843,14,0)</f>
        <v>7.5606</v>
      </c>
      <c r="Y13" s="66">
        <f t="shared" si="10"/>
        <v>8</v>
      </c>
      <c r="Z13" s="65">
        <f>VLOOKUP($A13,'Return Data'!$B$7:$R$2843,16,0)</f>
        <v>7.8144999999999998</v>
      </c>
      <c r="AA13" s="67">
        <f t="shared" si="11"/>
        <v>14</v>
      </c>
    </row>
    <row r="14" spans="1:27" x14ac:dyDescent="0.3">
      <c r="A14" s="63" t="s">
        <v>1935</v>
      </c>
      <c r="B14" s="64">
        <f>VLOOKUP($A14,'Return Data'!$B$7:$R$2843,3,0)</f>
        <v>44326</v>
      </c>
      <c r="C14" s="65">
        <f>VLOOKUP($A14,'Return Data'!$B$7:$R$2843,4,0)</f>
        <v>24.2531</v>
      </c>
      <c r="D14" s="65">
        <f>VLOOKUP($A14,'Return Data'!$B$7:$R$2843,5,0)</f>
        <v>11.1972</v>
      </c>
      <c r="E14" s="66">
        <f t="shared" si="0"/>
        <v>1</v>
      </c>
      <c r="F14" s="65">
        <f>VLOOKUP($A14,'Return Data'!$B$7:$R$2843,6,0)</f>
        <v>11.1972</v>
      </c>
      <c r="G14" s="66">
        <f t="shared" si="1"/>
        <v>1</v>
      </c>
      <c r="H14" s="65">
        <f>VLOOKUP($A14,'Return Data'!$B$7:$R$2843,7,0)</f>
        <v>12.7372</v>
      </c>
      <c r="I14" s="66">
        <f t="shared" si="2"/>
        <v>1</v>
      </c>
      <c r="J14" s="65">
        <f>VLOOKUP($A14,'Return Data'!$B$7:$R$2843,8,0)</f>
        <v>18.9924</v>
      </c>
      <c r="K14" s="66">
        <f t="shared" si="3"/>
        <v>1</v>
      </c>
      <c r="L14" s="65">
        <f>VLOOKUP($A14,'Return Data'!$B$7:$R$2843,9,0)</f>
        <v>16.1218</v>
      </c>
      <c r="M14" s="66">
        <f t="shared" si="4"/>
        <v>1</v>
      </c>
      <c r="N14" s="65">
        <f>VLOOKUP($A14,'Return Data'!$B$7:$R$2843,10,0)</f>
        <v>13.840999999999999</v>
      </c>
      <c r="O14" s="66">
        <f t="shared" si="5"/>
        <v>1</v>
      </c>
      <c r="P14" s="65">
        <f>VLOOKUP($A14,'Return Data'!$B$7:$R$2843,11,0)</f>
        <v>15.407400000000001</v>
      </c>
      <c r="Q14" s="66">
        <f t="shared" si="6"/>
        <v>1</v>
      </c>
      <c r="R14" s="65">
        <f>VLOOKUP($A14,'Return Data'!$B$7:$R$2843,12,0)</f>
        <v>14.937799999999999</v>
      </c>
      <c r="S14" s="66">
        <f t="shared" si="7"/>
        <v>1</v>
      </c>
      <c r="T14" s="65">
        <f>VLOOKUP($A14,'Return Data'!$B$7:$R$2843,13,0)</f>
        <v>14.641</v>
      </c>
      <c r="U14" s="66">
        <f t="shared" si="8"/>
        <v>4</v>
      </c>
      <c r="V14" s="65">
        <f>VLOOKUP($A14,'Return Data'!$B$7:$R$2843,17,0)</f>
        <v>4.3856000000000002</v>
      </c>
      <c r="W14" s="66">
        <f t="shared" si="9"/>
        <v>18</v>
      </c>
      <c r="X14" s="65">
        <f>VLOOKUP($A14,'Return Data'!$B$7:$R$2843,14,0)</f>
        <v>5.9250999999999996</v>
      </c>
      <c r="Y14" s="66">
        <f t="shared" si="10"/>
        <v>17</v>
      </c>
      <c r="Z14" s="65">
        <f>VLOOKUP($A14,'Return Data'!$B$7:$R$2843,16,0)</f>
        <v>8.3173999999999992</v>
      </c>
      <c r="AA14" s="67">
        <f t="shared" si="11"/>
        <v>5</v>
      </c>
    </row>
    <row r="15" spans="1:27" x14ac:dyDescent="0.3">
      <c r="A15" s="63" t="s">
        <v>1033</v>
      </c>
      <c r="B15" s="64">
        <f>VLOOKUP($A15,'Return Data'!$B$7:$R$2843,3,0)</f>
        <v>44326</v>
      </c>
      <c r="C15" s="65">
        <f>VLOOKUP($A15,'Return Data'!$B$7:$R$2843,4,0)</f>
        <v>47.8782</v>
      </c>
      <c r="D15" s="65">
        <f>VLOOKUP($A15,'Return Data'!$B$7:$R$2843,5,0)</f>
        <v>6.1018999999999997</v>
      </c>
      <c r="E15" s="66">
        <f t="shared" si="0"/>
        <v>4</v>
      </c>
      <c r="F15" s="65">
        <f>VLOOKUP($A15,'Return Data'!$B$7:$R$2843,6,0)</f>
        <v>6.1018999999999997</v>
      </c>
      <c r="G15" s="66">
        <f t="shared" si="1"/>
        <v>4</v>
      </c>
      <c r="H15" s="65">
        <f>VLOOKUP($A15,'Return Data'!$B$7:$R$2843,7,0)</f>
        <v>7.0885999999999996</v>
      </c>
      <c r="I15" s="66">
        <f t="shared" si="2"/>
        <v>2</v>
      </c>
      <c r="J15" s="65">
        <f>VLOOKUP($A15,'Return Data'!$B$7:$R$2843,8,0)</f>
        <v>6.0857999999999999</v>
      </c>
      <c r="K15" s="66">
        <f t="shared" si="3"/>
        <v>5</v>
      </c>
      <c r="L15" s="65">
        <f>VLOOKUP($A15,'Return Data'!$B$7:$R$2843,9,0)</f>
        <v>5.6635999999999997</v>
      </c>
      <c r="M15" s="66">
        <f t="shared" si="4"/>
        <v>6</v>
      </c>
      <c r="N15" s="65">
        <f>VLOOKUP($A15,'Return Data'!$B$7:$R$2843,10,0)</f>
        <v>4.7983000000000002</v>
      </c>
      <c r="O15" s="66">
        <f t="shared" si="5"/>
        <v>19</v>
      </c>
      <c r="P15" s="65">
        <f>VLOOKUP($A15,'Return Data'!$B$7:$R$2843,11,0)</f>
        <v>4.9371999999999998</v>
      </c>
      <c r="Q15" s="66">
        <f t="shared" si="6"/>
        <v>5</v>
      </c>
      <c r="R15" s="65">
        <f>VLOOKUP($A15,'Return Data'!$B$7:$R$2843,12,0)</f>
        <v>5.7403000000000004</v>
      </c>
      <c r="S15" s="66">
        <f t="shared" si="7"/>
        <v>4</v>
      </c>
      <c r="T15" s="65">
        <f>VLOOKUP($A15,'Return Data'!$B$7:$R$2843,13,0)</f>
        <v>7.8601999999999999</v>
      </c>
      <c r="U15" s="66">
        <f t="shared" si="8"/>
        <v>7</v>
      </c>
      <c r="V15" s="65">
        <f>VLOOKUP($A15,'Return Data'!$B$7:$R$2843,17,0)</f>
        <v>7.8619000000000003</v>
      </c>
      <c r="W15" s="66">
        <f t="shared" si="9"/>
        <v>3</v>
      </c>
      <c r="X15" s="65">
        <f>VLOOKUP($A15,'Return Data'!$B$7:$R$2843,14,0)</f>
        <v>7.9469000000000003</v>
      </c>
      <c r="Y15" s="66">
        <f t="shared" si="10"/>
        <v>3</v>
      </c>
      <c r="Z15" s="65">
        <f>VLOOKUP($A15,'Return Data'!$B$7:$R$2843,16,0)</f>
        <v>8.2643000000000004</v>
      </c>
      <c r="AA15" s="67">
        <f t="shared" si="11"/>
        <v>6</v>
      </c>
    </row>
    <row r="16" spans="1:27" x14ac:dyDescent="0.3">
      <c r="A16" s="63" t="s">
        <v>1035</v>
      </c>
      <c r="B16" s="64">
        <f>VLOOKUP($A16,'Return Data'!$B$7:$R$2843,3,0)</f>
        <v>44326</v>
      </c>
      <c r="C16" s="65">
        <f>VLOOKUP($A16,'Return Data'!$B$7:$R$2843,4,0)</f>
        <v>17.319400000000002</v>
      </c>
      <c r="D16" s="65">
        <f>VLOOKUP($A16,'Return Data'!$B$7:$R$2843,5,0)</f>
        <v>3.3729</v>
      </c>
      <c r="E16" s="66">
        <f t="shared" si="0"/>
        <v>14</v>
      </c>
      <c r="F16" s="65">
        <f>VLOOKUP($A16,'Return Data'!$B$7:$R$2843,6,0)</f>
        <v>3.3729</v>
      </c>
      <c r="G16" s="66">
        <f t="shared" si="1"/>
        <v>14</v>
      </c>
      <c r="H16" s="65">
        <f>VLOOKUP($A16,'Return Data'!$B$7:$R$2843,7,0)</f>
        <v>3.766</v>
      </c>
      <c r="I16" s="66">
        <f t="shared" si="2"/>
        <v>15</v>
      </c>
      <c r="J16" s="65">
        <f>VLOOKUP($A16,'Return Data'!$B$7:$R$2843,8,0)</f>
        <v>4.7352999999999996</v>
      </c>
      <c r="K16" s="66">
        <f t="shared" si="3"/>
        <v>20</v>
      </c>
      <c r="L16" s="65">
        <f>VLOOKUP($A16,'Return Data'!$B$7:$R$2843,9,0)</f>
        <v>5.9923999999999999</v>
      </c>
      <c r="M16" s="66">
        <f t="shared" si="4"/>
        <v>2</v>
      </c>
      <c r="N16" s="65">
        <f>VLOOKUP($A16,'Return Data'!$B$7:$R$2843,10,0)</f>
        <v>5.7287999999999997</v>
      </c>
      <c r="O16" s="66">
        <f t="shared" si="5"/>
        <v>6</v>
      </c>
      <c r="P16" s="65">
        <f>VLOOKUP($A16,'Return Data'!$B$7:$R$2843,11,0)</f>
        <v>4.1555999999999997</v>
      </c>
      <c r="Q16" s="66">
        <f t="shared" si="6"/>
        <v>13</v>
      </c>
      <c r="R16" s="65">
        <f>VLOOKUP($A16,'Return Data'!$B$7:$R$2843,12,0)</f>
        <v>4.827</v>
      </c>
      <c r="S16" s="66">
        <f t="shared" si="7"/>
        <v>13</v>
      </c>
      <c r="T16" s="65">
        <f>VLOOKUP($A16,'Return Data'!$B$7:$R$2843,13,0)</f>
        <v>14.689</v>
      </c>
      <c r="U16" s="66">
        <f t="shared" si="8"/>
        <v>3</v>
      </c>
      <c r="V16" s="65">
        <f>VLOOKUP($A16,'Return Data'!$B$7:$R$2843,17,0)</f>
        <v>0.3382</v>
      </c>
      <c r="W16" s="66">
        <f t="shared" si="9"/>
        <v>22</v>
      </c>
      <c r="X16" s="65">
        <f>VLOOKUP($A16,'Return Data'!$B$7:$R$2843,14,0)</f>
        <v>2.8729</v>
      </c>
      <c r="Y16" s="66">
        <f t="shared" si="10"/>
        <v>22</v>
      </c>
      <c r="Z16" s="65">
        <f>VLOOKUP($A16,'Return Data'!$B$7:$R$2843,16,0)</f>
        <v>6.4972000000000003</v>
      </c>
      <c r="AA16" s="67">
        <f t="shared" si="11"/>
        <v>22</v>
      </c>
    </row>
    <row r="17" spans="1:27" x14ac:dyDescent="0.3">
      <c r="A17" s="63" t="s">
        <v>1037</v>
      </c>
      <c r="B17" s="64">
        <f>VLOOKUP($A17,'Return Data'!$B$7:$R$2843,3,0)</f>
        <v>44326</v>
      </c>
      <c r="C17" s="65">
        <f>VLOOKUP($A17,'Return Data'!$B$7:$R$2843,4,0)</f>
        <v>422.18819999999999</v>
      </c>
      <c r="D17" s="65">
        <f>VLOOKUP($A17,'Return Data'!$B$7:$R$2843,5,0)</f>
        <v>10.5595</v>
      </c>
      <c r="E17" s="66">
        <f t="shared" si="0"/>
        <v>2</v>
      </c>
      <c r="F17" s="65">
        <f>VLOOKUP($A17,'Return Data'!$B$7:$R$2843,6,0)</f>
        <v>10.5595</v>
      </c>
      <c r="G17" s="66">
        <f t="shared" si="1"/>
        <v>2</v>
      </c>
      <c r="H17" s="65">
        <f>VLOOKUP($A17,'Return Data'!$B$7:$R$2843,7,0)</f>
        <v>4.9485999999999999</v>
      </c>
      <c r="I17" s="66">
        <f t="shared" si="2"/>
        <v>5</v>
      </c>
      <c r="J17" s="65">
        <f>VLOOKUP($A17,'Return Data'!$B$7:$R$2843,8,0)</f>
        <v>6.9166999999999996</v>
      </c>
      <c r="K17" s="66">
        <f t="shared" si="3"/>
        <v>2</v>
      </c>
      <c r="L17" s="65">
        <f>VLOOKUP($A17,'Return Data'!$B$7:$R$2843,9,0)</f>
        <v>5.9366000000000003</v>
      </c>
      <c r="M17" s="66">
        <f t="shared" si="4"/>
        <v>3</v>
      </c>
      <c r="N17" s="65">
        <f>VLOOKUP($A17,'Return Data'!$B$7:$R$2843,10,0)</f>
        <v>3.4117000000000002</v>
      </c>
      <c r="O17" s="66">
        <f t="shared" si="5"/>
        <v>25</v>
      </c>
      <c r="P17" s="65">
        <f>VLOOKUP($A17,'Return Data'!$B$7:$R$2843,11,0)</f>
        <v>4.4353999999999996</v>
      </c>
      <c r="Q17" s="66">
        <f t="shared" si="6"/>
        <v>9</v>
      </c>
      <c r="R17" s="65">
        <f>VLOOKUP($A17,'Return Data'!$B$7:$R$2843,12,0)</f>
        <v>5.1872999999999996</v>
      </c>
      <c r="S17" s="66">
        <f t="shared" si="7"/>
        <v>9</v>
      </c>
      <c r="T17" s="65">
        <f>VLOOKUP($A17,'Return Data'!$B$7:$R$2843,13,0)</f>
        <v>7.4622999999999999</v>
      </c>
      <c r="U17" s="66">
        <f t="shared" si="8"/>
        <v>10</v>
      </c>
      <c r="V17" s="65">
        <f>VLOOKUP($A17,'Return Data'!$B$7:$R$2843,17,0)</f>
        <v>7.7632000000000003</v>
      </c>
      <c r="W17" s="66">
        <f t="shared" si="9"/>
        <v>4</v>
      </c>
      <c r="X17" s="65">
        <f>VLOOKUP($A17,'Return Data'!$B$7:$R$2843,14,0)</f>
        <v>7.8917999999999999</v>
      </c>
      <c r="Y17" s="66">
        <f t="shared" si="10"/>
        <v>4</v>
      </c>
      <c r="Z17" s="65">
        <f>VLOOKUP($A17,'Return Data'!$B$7:$R$2843,16,0)</f>
        <v>8.4389000000000003</v>
      </c>
      <c r="AA17" s="67">
        <f t="shared" si="11"/>
        <v>3</v>
      </c>
    </row>
    <row r="18" spans="1:27" x14ac:dyDescent="0.3">
      <c r="A18" s="63" t="s">
        <v>1038</v>
      </c>
      <c r="B18" s="64">
        <f>VLOOKUP($A18,'Return Data'!$B$7:$R$2843,3,0)</f>
        <v>44326</v>
      </c>
      <c r="C18" s="65">
        <f>VLOOKUP($A18,'Return Data'!$B$7:$R$2843,4,0)</f>
        <v>30.824300000000001</v>
      </c>
      <c r="D18" s="65">
        <f>VLOOKUP($A18,'Return Data'!$B$7:$R$2843,5,0)</f>
        <v>2.6055999999999999</v>
      </c>
      <c r="E18" s="66">
        <f t="shared" si="0"/>
        <v>22</v>
      </c>
      <c r="F18" s="65">
        <f>VLOOKUP($A18,'Return Data'!$B$7:$R$2843,6,0)</f>
        <v>2.6055999999999999</v>
      </c>
      <c r="G18" s="66">
        <f t="shared" si="1"/>
        <v>22</v>
      </c>
      <c r="H18" s="65">
        <f>VLOOKUP($A18,'Return Data'!$B$7:$R$2843,7,0)</f>
        <v>3.7749999999999999</v>
      </c>
      <c r="I18" s="66">
        <f t="shared" si="2"/>
        <v>14</v>
      </c>
      <c r="J18" s="65">
        <f>VLOOKUP($A18,'Return Data'!$B$7:$R$2843,8,0)</f>
        <v>5.0083000000000002</v>
      </c>
      <c r="K18" s="66">
        <f t="shared" si="3"/>
        <v>17</v>
      </c>
      <c r="L18" s="65">
        <f>VLOOKUP($A18,'Return Data'!$B$7:$R$2843,9,0)</f>
        <v>5.1215999999999999</v>
      </c>
      <c r="M18" s="66">
        <f t="shared" si="4"/>
        <v>17</v>
      </c>
      <c r="N18" s="65">
        <f>VLOOKUP($A18,'Return Data'!$B$7:$R$2843,10,0)</f>
        <v>5.2895000000000003</v>
      </c>
      <c r="O18" s="66">
        <f t="shared" si="5"/>
        <v>13</v>
      </c>
      <c r="P18" s="65">
        <f>VLOOKUP($A18,'Return Data'!$B$7:$R$2843,11,0)</f>
        <v>3.9780000000000002</v>
      </c>
      <c r="Q18" s="66">
        <f t="shared" si="6"/>
        <v>18</v>
      </c>
      <c r="R18" s="65">
        <f>VLOOKUP($A18,'Return Data'!$B$7:$R$2843,12,0)</f>
        <v>4.3071000000000002</v>
      </c>
      <c r="S18" s="66">
        <f t="shared" si="7"/>
        <v>21</v>
      </c>
      <c r="T18" s="65">
        <f>VLOOKUP($A18,'Return Data'!$B$7:$R$2843,13,0)</f>
        <v>5.8239999999999998</v>
      </c>
      <c r="U18" s="66">
        <f t="shared" si="8"/>
        <v>22</v>
      </c>
      <c r="V18" s="65">
        <f>VLOOKUP($A18,'Return Data'!$B$7:$R$2843,17,0)</f>
        <v>7.0218999999999996</v>
      </c>
      <c r="W18" s="66">
        <f t="shared" si="9"/>
        <v>11</v>
      </c>
      <c r="X18" s="65">
        <f>VLOOKUP($A18,'Return Data'!$B$7:$R$2843,14,0)</f>
        <v>7.3992000000000004</v>
      </c>
      <c r="Y18" s="66">
        <f t="shared" si="10"/>
        <v>12</v>
      </c>
      <c r="Z18" s="65">
        <f>VLOOKUP($A18,'Return Data'!$B$7:$R$2843,16,0)</f>
        <v>8.1920999999999999</v>
      </c>
      <c r="AA18" s="67">
        <f t="shared" si="11"/>
        <v>10</v>
      </c>
    </row>
    <row r="19" spans="1:27" x14ac:dyDescent="0.3">
      <c r="A19" s="63" t="s">
        <v>1041</v>
      </c>
      <c r="B19" s="64">
        <f>VLOOKUP($A19,'Return Data'!$B$7:$R$2843,3,0)</f>
        <v>44326</v>
      </c>
      <c r="C19" s="65">
        <f>VLOOKUP($A19,'Return Data'!$B$7:$R$2843,4,0)</f>
        <v>3069.6776</v>
      </c>
      <c r="D19" s="65">
        <f>VLOOKUP($A19,'Return Data'!$B$7:$R$2843,5,0)</f>
        <v>3.6173999999999999</v>
      </c>
      <c r="E19" s="66">
        <f t="shared" si="0"/>
        <v>10</v>
      </c>
      <c r="F19" s="65">
        <f>VLOOKUP($A19,'Return Data'!$B$7:$R$2843,6,0)</f>
        <v>3.6173999999999999</v>
      </c>
      <c r="G19" s="66">
        <f t="shared" si="1"/>
        <v>10</v>
      </c>
      <c r="H19" s="65">
        <f>VLOOKUP($A19,'Return Data'!$B$7:$R$2843,7,0)</f>
        <v>3.7138</v>
      </c>
      <c r="I19" s="66">
        <f t="shared" si="2"/>
        <v>17</v>
      </c>
      <c r="J19" s="65">
        <f>VLOOKUP($A19,'Return Data'!$B$7:$R$2843,8,0)</f>
        <v>5.2156000000000002</v>
      </c>
      <c r="K19" s="66">
        <f t="shared" si="3"/>
        <v>14</v>
      </c>
      <c r="L19" s="65">
        <f>VLOOKUP($A19,'Return Data'!$B$7:$R$2843,9,0)</f>
        <v>5.6508000000000003</v>
      </c>
      <c r="M19" s="66">
        <f t="shared" si="4"/>
        <v>7</v>
      </c>
      <c r="N19" s="65">
        <f>VLOOKUP($A19,'Return Data'!$B$7:$R$2843,10,0)</f>
        <v>5.5095000000000001</v>
      </c>
      <c r="O19" s="66">
        <f t="shared" si="5"/>
        <v>8</v>
      </c>
      <c r="P19" s="65">
        <f>VLOOKUP($A19,'Return Data'!$B$7:$R$2843,11,0)</f>
        <v>4.0922000000000001</v>
      </c>
      <c r="Q19" s="66">
        <f t="shared" si="6"/>
        <v>15</v>
      </c>
      <c r="R19" s="65">
        <f>VLOOKUP($A19,'Return Data'!$B$7:$R$2843,12,0)</f>
        <v>4.6165000000000003</v>
      </c>
      <c r="S19" s="66">
        <f t="shared" si="7"/>
        <v>16</v>
      </c>
      <c r="T19" s="65">
        <f>VLOOKUP($A19,'Return Data'!$B$7:$R$2843,13,0)</f>
        <v>6.4039999999999999</v>
      </c>
      <c r="U19" s="66">
        <f t="shared" si="8"/>
        <v>17</v>
      </c>
      <c r="V19" s="65">
        <f>VLOOKUP($A19,'Return Data'!$B$7:$R$2843,17,0)</f>
        <v>7.4257</v>
      </c>
      <c r="W19" s="66">
        <f t="shared" si="9"/>
        <v>6</v>
      </c>
      <c r="X19" s="65">
        <f>VLOOKUP($A19,'Return Data'!$B$7:$R$2843,14,0)</f>
        <v>7.7442000000000002</v>
      </c>
      <c r="Y19" s="66">
        <f t="shared" si="10"/>
        <v>6</v>
      </c>
      <c r="Z19" s="65">
        <f>VLOOKUP($A19,'Return Data'!$B$7:$R$2843,16,0)</f>
        <v>8.1944999999999997</v>
      </c>
      <c r="AA19" s="67">
        <f t="shared" si="11"/>
        <v>9</v>
      </c>
    </row>
    <row r="20" spans="1:27" x14ac:dyDescent="0.3">
      <c r="A20" s="63" t="s">
        <v>1043</v>
      </c>
      <c r="B20" s="64">
        <f>VLOOKUP($A20,'Return Data'!$B$7:$R$2843,3,0)</f>
        <v>44326</v>
      </c>
      <c r="C20" s="65">
        <f>VLOOKUP($A20,'Return Data'!$B$7:$R$2843,4,0)</f>
        <v>29.6067</v>
      </c>
      <c r="D20" s="65">
        <f>VLOOKUP($A20,'Return Data'!$B$7:$R$2843,5,0)</f>
        <v>3.3294999999999999</v>
      </c>
      <c r="E20" s="66">
        <f t="shared" si="0"/>
        <v>15</v>
      </c>
      <c r="F20" s="65">
        <f>VLOOKUP($A20,'Return Data'!$B$7:$R$2843,6,0)</f>
        <v>3.3294999999999999</v>
      </c>
      <c r="G20" s="66">
        <f t="shared" si="1"/>
        <v>15</v>
      </c>
      <c r="H20" s="65">
        <f>VLOOKUP($A20,'Return Data'!$B$7:$R$2843,7,0)</f>
        <v>3.7010999999999998</v>
      </c>
      <c r="I20" s="66">
        <f t="shared" si="2"/>
        <v>18</v>
      </c>
      <c r="J20" s="65">
        <f>VLOOKUP($A20,'Return Data'!$B$7:$R$2843,8,0)</f>
        <v>4.3396999999999997</v>
      </c>
      <c r="K20" s="66">
        <f t="shared" si="3"/>
        <v>22</v>
      </c>
      <c r="L20" s="65">
        <f>VLOOKUP($A20,'Return Data'!$B$7:$R$2843,9,0)</f>
        <v>4.3268000000000004</v>
      </c>
      <c r="M20" s="66">
        <f t="shared" si="4"/>
        <v>23</v>
      </c>
      <c r="N20" s="65">
        <f>VLOOKUP($A20,'Return Data'!$B$7:$R$2843,10,0)</f>
        <v>4.1570999999999998</v>
      </c>
      <c r="O20" s="66">
        <f t="shared" si="5"/>
        <v>24</v>
      </c>
      <c r="P20" s="65">
        <f>VLOOKUP($A20,'Return Data'!$B$7:$R$2843,11,0)</f>
        <v>3.3599000000000001</v>
      </c>
      <c r="Q20" s="66">
        <f t="shared" si="6"/>
        <v>25</v>
      </c>
      <c r="R20" s="65">
        <f>VLOOKUP($A20,'Return Data'!$B$7:$R$2843,12,0)</f>
        <v>3.7726999999999999</v>
      </c>
      <c r="S20" s="66">
        <f t="shared" si="7"/>
        <v>25</v>
      </c>
      <c r="T20" s="65">
        <f>VLOOKUP($A20,'Return Data'!$B$7:$R$2843,13,0)</f>
        <v>25.757999999999999</v>
      </c>
      <c r="U20" s="66">
        <f t="shared" si="8"/>
        <v>2</v>
      </c>
      <c r="V20" s="65">
        <f>VLOOKUP($A20,'Return Data'!$B$7:$R$2843,17,0)</f>
        <v>4.9005000000000001</v>
      </c>
      <c r="W20" s="66">
        <f t="shared" si="9"/>
        <v>17</v>
      </c>
      <c r="X20" s="65">
        <f>VLOOKUP($A20,'Return Data'!$B$7:$R$2843,14,0)</f>
        <v>5.7934000000000001</v>
      </c>
      <c r="Y20" s="66">
        <f t="shared" si="10"/>
        <v>18</v>
      </c>
      <c r="Z20" s="65">
        <f>VLOOKUP($A20,'Return Data'!$B$7:$R$2843,16,0)</f>
        <v>7.4138999999999999</v>
      </c>
      <c r="AA20" s="67">
        <f t="shared" si="11"/>
        <v>18</v>
      </c>
    </row>
    <row r="21" spans="1:27" x14ac:dyDescent="0.3">
      <c r="A21" s="63" t="s">
        <v>1045</v>
      </c>
      <c r="B21" s="64">
        <f>VLOOKUP($A21,'Return Data'!$B$7:$R$2843,3,0)</f>
        <v>44326</v>
      </c>
      <c r="C21" s="65">
        <f>VLOOKUP($A21,'Return Data'!$B$7:$R$2843,4,0)</f>
        <v>2791.9706999999999</v>
      </c>
      <c r="D21" s="65">
        <f>VLOOKUP($A21,'Return Data'!$B$7:$R$2843,5,0)</f>
        <v>6.2717999999999998</v>
      </c>
      <c r="E21" s="66">
        <f t="shared" si="0"/>
        <v>3</v>
      </c>
      <c r="F21" s="65">
        <f>VLOOKUP($A21,'Return Data'!$B$7:$R$2843,6,0)</f>
        <v>6.2717999999999998</v>
      </c>
      <c r="G21" s="66">
        <f t="shared" si="1"/>
        <v>3</v>
      </c>
      <c r="H21" s="65">
        <f>VLOOKUP($A21,'Return Data'!$B$7:$R$2843,7,0)</f>
        <v>4.1718000000000002</v>
      </c>
      <c r="I21" s="66">
        <f t="shared" si="2"/>
        <v>9</v>
      </c>
      <c r="J21" s="65">
        <f>VLOOKUP($A21,'Return Data'!$B$7:$R$2843,8,0)</f>
        <v>6.5815999999999999</v>
      </c>
      <c r="K21" s="66">
        <f t="shared" si="3"/>
        <v>3</v>
      </c>
      <c r="L21" s="65">
        <f>VLOOKUP($A21,'Return Data'!$B$7:$R$2843,9,0)</f>
        <v>5.9280999999999997</v>
      </c>
      <c r="M21" s="66">
        <f t="shared" si="4"/>
        <v>4</v>
      </c>
      <c r="N21" s="65">
        <f>VLOOKUP($A21,'Return Data'!$B$7:$R$2843,10,0)</f>
        <v>5.4154999999999998</v>
      </c>
      <c r="O21" s="66">
        <f t="shared" si="5"/>
        <v>9</v>
      </c>
      <c r="P21" s="65">
        <f>VLOOKUP($A21,'Return Data'!$B$7:$R$2843,11,0)</f>
        <v>4.2507999999999999</v>
      </c>
      <c r="Q21" s="66">
        <f t="shared" si="6"/>
        <v>11</v>
      </c>
      <c r="R21" s="65">
        <f>VLOOKUP($A21,'Return Data'!$B$7:$R$2843,12,0)</f>
        <v>5.3594999999999997</v>
      </c>
      <c r="S21" s="66">
        <f t="shared" si="7"/>
        <v>6</v>
      </c>
      <c r="T21" s="65">
        <f>VLOOKUP($A21,'Return Data'!$B$7:$R$2843,13,0)</f>
        <v>7.6936999999999998</v>
      </c>
      <c r="U21" s="66">
        <f t="shared" si="8"/>
        <v>8</v>
      </c>
      <c r="V21" s="65">
        <f>VLOOKUP($A21,'Return Data'!$B$7:$R$2843,17,0)</f>
        <v>7.9203000000000001</v>
      </c>
      <c r="W21" s="66">
        <f t="shared" si="9"/>
        <v>2</v>
      </c>
      <c r="X21" s="65">
        <f>VLOOKUP($A21,'Return Data'!$B$7:$R$2843,14,0)</f>
        <v>8.2293000000000003</v>
      </c>
      <c r="Y21" s="66">
        <f t="shared" si="10"/>
        <v>2</v>
      </c>
      <c r="Z21" s="65">
        <f>VLOOKUP($A21,'Return Data'!$B$7:$R$2843,16,0)</f>
        <v>8.6536000000000008</v>
      </c>
      <c r="AA21" s="67">
        <f t="shared" si="11"/>
        <v>2</v>
      </c>
    </row>
    <row r="22" spans="1:27" x14ac:dyDescent="0.3">
      <c r="A22" s="63" t="s">
        <v>1046</v>
      </c>
      <c r="B22" s="64">
        <f>VLOOKUP($A22,'Return Data'!$B$7:$R$2843,3,0)</f>
        <v>44326</v>
      </c>
      <c r="C22" s="65">
        <f>VLOOKUP($A22,'Return Data'!$B$7:$R$2843,4,0)</f>
        <v>23.018599999999999</v>
      </c>
      <c r="D22" s="65">
        <f>VLOOKUP($A22,'Return Data'!$B$7:$R$2843,5,0)</f>
        <v>3.6480999999999999</v>
      </c>
      <c r="E22" s="66">
        <f t="shared" si="0"/>
        <v>9</v>
      </c>
      <c r="F22" s="65">
        <f>VLOOKUP($A22,'Return Data'!$B$7:$R$2843,6,0)</f>
        <v>3.6480999999999999</v>
      </c>
      <c r="G22" s="66">
        <f t="shared" si="1"/>
        <v>9</v>
      </c>
      <c r="H22" s="65">
        <f>VLOOKUP($A22,'Return Data'!$B$7:$R$2843,7,0)</f>
        <v>4.2394999999999996</v>
      </c>
      <c r="I22" s="66">
        <f t="shared" si="2"/>
        <v>8</v>
      </c>
      <c r="J22" s="65">
        <f>VLOOKUP($A22,'Return Data'!$B$7:$R$2843,8,0)</f>
        <v>5.6981999999999999</v>
      </c>
      <c r="K22" s="66">
        <f t="shared" si="3"/>
        <v>8</v>
      </c>
      <c r="L22" s="65">
        <f>VLOOKUP($A22,'Return Data'!$B$7:$R$2843,9,0)</f>
        <v>5.6020000000000003</v>
      </c>
      <c r="M22" s="66">
        <f t="shared" si="4"/>
        <v>9</v>
      </c>
      <c r="N22" s="65">
        <f>VLOOKUP($A22,'Return Data'!$B$7:$R$2843,10,0)</f>
        <v>5.5875000000000004</v>
      </c>
      <c r="O22" s="66">
        <f t="shared" si="5"/>
        <v>7</v>
      </c>
      <c r="P22" s="65">
        <f>VLOOKUP($A22,'Return Data'!$B$7:$R$2843,11,0)</f>
        <v>4.4345999999999997</v>
      </c>
      <c r="Q22" s="66">
        <f t="shared" si="6"/>
        <v>10</v>
      </c>
      <c r="R22" s="65">
        <f>VLOOKUP($A22,'Return Data'!$B$7:$R$2843,12,0)</f>
        <v>5.1971999999999996</v>
      </c>
      <c r="S22" s="66">
        <f t="shared" si="7"/>
        <v>8</v>
      </c>
      <c r="T22" s="65">
        <f>VLOOKUP($A22,'Return Data'!$B$7:$R$2843,13,0)</f>
        <v>9.1118000000000006</v>
      </c>
      <c r="U22" s="66">
        <f t="shared" si="8"/>
        <v>6</v>
      </c>
      <c r="V22" s="65">
        <f>VLOOKUP($A22,'Return Data'!$B$7:$R$2843,17,0)</f>
        <v>5.7906000000000004</v>
      </c>
      <c r="W22" s="66">
        <f t="shared" si="9"/>
        <v>15</v>
      </c>
      <c r="X22" s="65">
        <f>VLOOKUP($A22,'Return Data'!$B$7:$R$2843,14,0)</f>
        <v>6.5354999999999999</v>
      </c>
      <c r="Y22" s="66">
        <f t="shared" si="10"/>
        <v>15</v>
      </c>
      <c r="Z22" s="65">
        <f>VLOOKUP($A22,'Return Data'!$B$7:$R$2843,16,0)</f>
        <v>8.1395999999999997</v>
      </c>
      <c r="AA22" s="67">
        <f t="shared" si="11"/>
        <v>11</v>
      </c>
    </row>
    <row r="23" spans="1:27" x14ac:dyDescent="0.3">
      <c r="A23" s="63" t="s">
        <v>1049</v>
      </c>
      <c r="B23" s="64">
        <f>VLOOKUP($A23,'Return Data'!$B$7:$R$2843,3,0)</f>
        <v>44326</v>
      </c>
      <c r="C23" s="65">
        <f>VLOOKUP($A23,'Return Data'!$B$7:$R$2843,4,0)</f>
        <v>33.2986</v>
      </c>
      <c r="D23" s="65">
        <f>VLOOKUP($A23,'Return Data'!$B$7:$R$2843,5,0)</f>
        <v>2.1196000000000002</v>
      </c>
      <c r="E23" s="66">
        <f t="shared" si="0"/>
        <v>24</v>
      </c>
      <c r="F23" s="65">
        <f>VLOOKUP($A23,'Return Data'!$B$7:$R$2843,6,0)</f>
        <v>2.1196000000000002</v>
      </c>
      <c r="G23" s="66">
        <f t="shared" si="1"/>
        <v>24</v>
      </c>
      <c r="H23" s="65">
        <f>VLOOKUP($A23,'Return Data'!$B$7:$R$2843,7,0)</f>
        <v>3.4943</v>
      </c>
      <c r="I23" s="66">
        <f t="shared" si="2"/>
        <v>19</v>
      </c>
      <c r="J23" s="65">
        <f>VLOOKUP($A23,'Return Data'!$B$7:$R$2843,8,0)</f>
        <v>5.1463000000000001</v>
      </c>
      <c r="K23" s="66">
        <f t="shared" si="3"/>
        <v>15</v>
      </c>
      <c r="L23" s="65">
        <f>VLOOKUP($A23,'Return Data'!$B$7:$R$2843,9,0)</f>
        <v>4.9320000000000004</v>
      </c>
      <c r="M23" s="66">
        <f t="shared" si="4"/>
        <v>20</v>
      </c>
      <c r="N23" s="65">
        <f>VLOOKUP($A23,'Return Data'!$B$7:$R$2843,10,0)</f>
        <v>4.6623999999999999</v>
      </c>
      <c r="O23" s="66">
        <f t="shared" si="5"/>
        <v>20</v>
      </c>
      <c r="P23" s="65">
        <f>VLOOKUP($A23,'Return Data'!$B$7:$R$2843,11,0)</f>
        <v>5.0220000000000002</v>
      </c>
      <c r="Q23" s="66">
        <f t="shared" si="6"/>
        <v>4</v>
      </c>
      <c r="R23" s="65">
        <f>VLOOKUP($A23,'Return Data'!$B$7:$R$2843,12,0)</f>
        <v>5.0822000000000003</v>
      </c>
      <c r="S23" s="66">
        <f t="shared" si="7"/>
        <v>11</v>
      </c>
      <c r="T23" s="65">
        <f>VLOOKUP($A23,'Return Data'!$B$7:$R$2843,13,0)</f>
        <v>7.3269000000000002</v>
      </c>
      <c r="U23" s="66">
        <f t="shared" si="8"/>
        <v>12</v>
      </c>
      <c r="V23" s="65">
        <f>VLOOKUP($A23,'Return Data'!$B$7:$R$2843,17,0)</f>
        <v>5.2371999999999996</v>
      </c>
      <c r="W23" s="66">
        <f t="shared" si="9"/>
        <v>16</v>
      </c>
      <c r="X23" s="65">
        <f>VLOOKUP($A23,'Return Data'!$B$7:$R$2843,14,0)</f>
        <v>6.22</v>
      </c>
      <c r="Y23" s="66">
        <f t="shared" si="10"/>
        <v>16</v>
      </c>
      <c r="Z23" s="65">
        <f>VLOOKUP($A23,'Return Data'!$B$7:$R$2843,16,0)</f>
        <v>7.7191000000000001</v>
      </c>
      <c r="AA23" s="67">
        <f t="shared" si="11"/>
        <v>15</v>
      </c>
    </row>
    <row r="24" spans="1:27" x14ac:dyDescent="0.3">
      <c r="A24" s="63" t="s">
        <v>1050</v>
      </c>
      <c r="B24" s="64">
        <f>VLOOKUP($A24,'Return Data'!$B$7:$R$2843,3,0)</f>
        <v>44326</v>
      </c>
      <c r="C24" s="65">
        <f>VLOOKUP($A24,'Return Data'!$B$7:$R$2843,4,0)</f>
        <v>1351.2927999999999</v>
      </c>
      <c r="D24" s="65">
        <f>VLOOKUP($A24,'Return Data'!$B$7:$R$2843,5,0)</f>
        <v>3.5493999999999999</v>
      </c>
      <c r="E24" s="66">
        <f t="shared" si="0"/>
        <v>11</v>
      </c>
      <c r="F24" s="65">
        <f>VLOOKUP($A24,'Return Data'!$B$7:$R$2843,6,0)</f>
        <v>3.5493999999999999</v>
      </c>
      <c r="G24" s="66">
        <f t="shared" si="1"/>
        <v>11</v>
      </c>
      <c r="H24" s="65">
        <f>VLOOKUP($A24,'Return Data'!$B$7:$R$2843,7,0)</f>
        <v>4.3902999999999999</v>
      </c>
      <c r="I24" s="66">
        <f t="shared" si="2"/>
        <v>7</v>
      </c>
      <c r="J24" s="65">
        <f>VLOOKUP($A24,'Return Data'!$B$7:$R$2843,8,0)</f>
        <v>6.165</v>
      </c>
      <c r="K24" s="66">
        <f t="shared" si="3"/>
        <v>4</v>
      </c>
      <c r="L24" s="65">
        <f>VLOOKUP($A24,'Return Data'!$B$7:$R$2843,9,0)</f>
        <v>5.2792000000000003</v>
      </c>
      <c r="M24" s="66">
        <f t="shared" si="4"/>
        <v>15</v>
      </c>
      <c r="N24" s="65">
        <f>VLOOKUP($A24,'Return Data'!$B$7:$R$2843,10,0)</f>
        <v>5.1601999999999997</v>
      </c>
      <c r="O24" s="66">
        <f t="shared" si="5"/>
        <v>16</v>
      </c>
      <c r="P24" s="65">
        <f>VLOOKUP($A24,'Return Data'!$B$7:$R$2843,11,0)</f>
        <v>4.1006</v>
      </c>
      <c r="Q24" s="66">
        <f t="shared" si="6"/>
        <v>14</v>
      </c>
      <c r="R24" s="65">
        <f>VLOOKUP($A24,'Return Data'!$B$7:$R$2843,12,0)</f>
        <v>4.7077</v>
      </c>
      <c r="S24" s="66">
        <f t="shared" si="7"/>
        <v>15</v>
      </c>
      <c r="T24" s="65">
        <f>VLOOKUP($A24,'Return Data'!$B$7:$R$2843,13,0)</f>
        <v>6.0467000000000004</v>
      </c>
      <c r="U24" s="66">
        <f t="shared" si="8"/>
        <v>18</v>
      </c>
      <c r="V24" s="65">
        <f>VLOOKUP($A24,'Return Data'!$B$7:$R$2843,17,0)</f>
        <v>7.0972</v>
      </c>
      <c r="W24" s="66">
        <f t="shared" si="9"/>
        <v>10</v>
      </c>
      <c r="X24" s="65">
        <f>VLOOKUP($A24,'Return Data'!$B$7:$R$2843,14,0)</f>
        <v>7.4931999999999999</v>
      </c>
      <c r="Y24" s="66">
        <f t="shared" si="10"/>
        <v>10</v>
      </c>
      <c r="Z24" s="65">
        <f>VLOOKUP($A24,'Return Data'!$B$7:$R$2843,16,0)</f>
        <v>7.3715000000000002</v>
      </c>
      <c r="AA24" s="67">
        <f t="shared" si="11"/>
        <v>19</v>
      </c>
    </row>
    <row r="25" spans="1:27" x14ac:dyDescent="0.3">
      <c r="A25" s="63" t="s">
        <v>1052</v>
      </c>
      <c r="B25" s="64">
        <f>VLOOKUP($A25,'Return Data'!$B$7:$R$2843,3,0)</f>
        <v>44326</v>
      </c>
      <c r="C25" s="65">
        <f>VLOOKUP($A25,'Return Data'!$B$7:$R$2843,4,0)</f>
        <v>1901.1722</v>
      </c>
      <c r="D25" s="65">
        <f>VLOOKUP($A25,'Return Data'!$B$7:$R$2843,5,0)</f>
        <v>3.4041999999999999</v>
      </c>
      <c r="E25" s="66">
        <f t="shared" si="0"/>
        <v>13</v>
      </c>
      <c r="F25" s="65">
        <f>VLOOKUP($A25,'Return Data'!$B$7:$R$2843,6,0)</f>
        <v>3.4041999999999999</v>
      </c>
      <c r="G25" s="66">
        <f t="shared" si="1"/>
        <v>13</v>
      </c>
      <c r="H25" s="65">
        <f>VLOOKUP($A25,'Return Data'!$B$7:$R$2843,7,0)</f>
        <v>4.0534999999999997</v>
      </c>
      <c r="I25" s="66">
        <f t="shared" si="2"/>
        <v>10</v>
      </c>
      <c r="J25" s="65">
        <f>VLOOKUP($A25,'Return Data'!$B$7:$R$2843,8,0)</f>
        <v>5.2244999999999999</v>
      </c>
      <c r="K25" s="66">
        <f t="shared" si="3"/>
        <v>12</v>
      </c>
      <c r="L25" s="65">
        <f>VLOOKUP($A25,'Return Data'!$B$7:$R$2843,9,0)</f>
        <v>5.1787000000000001</v>
      </c>
      <c r="M25" s="66">
        <f t="shared" si="4"/>
        <v>16</v>
      </c>
      <c r="N25" s="65">
        <f>VLOOKUP($A25,'Return Data'!$B$7:$R$2843,10,0)</f>
        <v>5.1662999999999997</v>
      </c>
      <c r="O25" s="66">
        <f t="shared" si="5"/>
        <v>15</v>
      </c>
      <c r="P25" s="65">
        <f>VLOOKUP($A25,'Return Data'!$B$7:$R$2843,11,0)</f>
        <v>4.0061999999999998</v>
      </c>
      <c r="Q25" s="66">
        <f t="shared" si="6"/>
        <v>16</v>
      </c>
      <c r="R25" s="65">
        <f>VLOOKUP($A25,'Return Data'!$B$7:$R$2843,12,0)</f>
        <v>4.5456000000000003</v>
      </c>
      <c r="S25" s="66">
        <f t="shared" si="7"/>
        <v>17</v>
      </c>
      <c r="T25" s="65">
        <f>VLOOKUP($A25,'Return Data'!$B$7:$R$2843,13,0)</f>
        <v>6.4611999999999998</v>
      </c>
      <c r="U25" s="66">
        <f t="shared" si="8"/>
        <v>15</v>
      </c>
      <c r="V25" s="65">
        <f>VLOOKUP($A25,'Return Data'!$B$7:$R$2843,17,0)</f>
        <v>6.0293000000000001</v>
      </c>
      <c r="W25" s="66">
        <f t="shared" si="9"/>
        <v>14</v>
      </c>
      <c r="X25" s="65">
        <f>VLOOKUP($A25,'Return Data'!$B$7:$R$2843,14,0)</f>
        <v>6.6858000000000004</v>
      </c>
      <c r="Y25" s="66">
        <f t="shared" si="10"/>
        <v>14</v>
      </c>
      <c r="Z25" s="65">
        <f>VLOOKUP($A25,'Return Data'!$B$7:$R$2843,16,0)</f>
        <v>7.4252000000000002</v>
      </c>
      <c r="AA25" s="67">
        <f t="shared" si="11"/>
        <v>17</v>
      </c>
    </row>
    <row r="26" spans="1:27" x14ac:dyDescent="0.3">
      <c r="A26" s="63" t="s">
        <v>1055</v>
      </c>
      <c r="B26" s="64">
        <f>VLOOKUP($A26,'Return Data'!$B$7:$R$2843,3,0)</f>
        <v>44326</v>
      </c>
      <c r="C26" s="65">
        <f>VLOOKUP($A26,'Return Data'!$B$7:$R$2843,4,0)</f>
        <v>3041.0128</v>
      </c>
      <c r="D26" s="65">
        <f>VLOOKUP($A26,'Return Data'!$B$7:$R$2843,5,0)</f>
        <v>4.3765000000000001</v>
      </c>
      <c r="E26" s="66">
        <f t="shared" si="0"/>
        <v>6</v>
      </c>
      <c r="F26" s="65">
        <f>VLOOKUP($A26,'Return Data'!$B$7:$R$2843,6,0)</f>
        <v>4.3765000000000001</v>
      </c>
      <c r="G26" s="66">
        <f t="shared" si="1"/>
        <v>6</v>
      </c>
      <c r="H26" s="65">
        <f>VLOOKUP($A26,'Return Data'!$B$7:$R$2843,7,0)</f>
        <v>5.1595000000000004</v>
      </c>
      <c r="I26" s="66">
        <f t="shared" si="2"/>
        <v>3</v>
      </c>
      <c r="J26" s="65">
        <f>VLOOKUP($A26,'Return Data'!$B$7:$R$2843,8,0)</f>
        <v>5.6285999999999996</v>
      </c>
      <c r="K26" s="66">
        <f t="shared" si="3"/>
        <v>9</v>
      </c>
      <c r="L26" s="65">
        <f>VLOOKUP($A26,'Return Data'!$B$7:$R$2843,9,0)</f>
        <v>5.6304999999999996</v>
      </c>
      <c r="M26" s="66">
        <f t="shared" si="4"/>
        <v>8</v>
      </c>
      <c r="N26" s="65">
        <f>VLOOKUP($A26,'Return Data'!$B$7:$R$2843,10,0)</f>
        <v>6.5989000000000004</v>
      </c>
      <c r="O26" s="66">
        <f t="shared" si="5"/>
        <v>3</v>
      </c>
      <c r="P26" s="65">
        <f>VLOOKUP($A26,'Return Data'!$B$7:$R$2843,11,0)</f>
        <v>5.1989999999999998</v>
      </c>
      <c r="Q26" s="66">
        <f t="shared" si="6"/>
        <v>3</v>
      </c>
      <c r="R26" s="65">
        <f>VLOOKUP($A26,'Return Data'!$B$7:$R$2843,12,0)</f>
        <v>5.8798000000000004</v>
      </c>
      <c r="S26" s="66">
        <f t="shared" si="7"/>
        <v>3</v>
      </c>
      <c r="T26" s="65">
        <f>VLOOKUP($A26,'Return Data'!$B$7:$R$2843,13,0)</f>
        <v>7.5803000000000003</v>
      </c>
      <c r="U26" s="66">
        <f t="shared" si="8"/>
        <v>9</v>
      </c>
      <c r="V26" s="65">
        <f>VLOOKUP($A26,'Return Data'!$B$7:$R$2843,17,0)</f>
        <v>6.9501999999999997</v>
      </c>
      <c r="W26" s="66">
        <f t="shared" si="9"/>
        <v>12</v>
      </c>
      <c r="X26" s="65">
        <f>VLOOKUP($A26,'Return Data'!$B$7:$R$2843,14,0)</f>
        <v>7.4946999999999999</v>
      </c>
      <c r="Y26" s="66">
        <f t="shared" si="10"/>
        <v>9</v>
      </c>
      <c r="Z26" s="65">
        <f>VLOOKUP($A26,'Return Data'!$B$7:$R$2843,16,0)</f>
        <v>8.2271000000000001</v>
      </c>
      <c r="AA26" s="67">
        <f t="shared" si="11"/>
        <v>8</v>
      </c>
    </row>
    <row r="27" spans="1:27" x14ac:dyDescent="0.3">
      <c r="A27" s="63" t="s">
        <v>1057</v>
      </c>
      <c r="B27" s="64">
        <f>VLOOKUP($A27,'Return Data'!$B$7:$R$2843,3,0)</f>
        <v>44326</v>
      </c>
      <c r="C27" s="65">
        <f>VLOOKUP($A27,'Return Data'!$B$7:$R$2843,4,0)</f>
        <v>24.6784</v>
      </c>
      <c r="D27" s="65">
        <f>VLOOKUP($A27,'Return Data'!$B$7:$R$2843,5,0)</f>
        <v>4.7840999999999996</v>
      </c>
      <c r="E27" s="66">
        <f t="shared" si="0"/>
        <v>5</v>
      </c>
      <c r="F27" s="65">
        <f>VLOOKUP($A27,'Return Data'!$B$7:$R$2843,6,0)</f>
        <v>4.7840999999999996</v>
      </c>
      <c r="G27" s="66">
        <f t="shared" si="1"/>
        <v>5</v>
      </c>
      <c r="H27" s="65">
        <f>VLOOKUP($A27,'Return Data'!$B$7:$R$2843,7,0)</f>
        <v>5.0758999999999999</v>
      </c>
      <c r="I27" s="66">
        <f t="shared" si="2"/>
        <v>4</v>
      </c>
      <c r="J27" s="65">
        <f>VLOOKUP($A27,'Return Data'!$B$7:$R$2843,8,0)</f>
        <v>5.4414999999999996</v>
      </c>
      <c r="K27" s="66">
        <f t="shared" si="3"/>
        <v>11</v>
      </c>
      <c r="L27" s="65">
        <f>VLOOKUP($A27,'Return Data'!$B$7:$R$2843,9,0)</f>
        <v>5.5846</v>
      </c>
      <c r="M27" s="66">
        <f t="shared" si="4"/>
        <v>10</v>
      </c>
      <c r="N27" s="65">
        <f>VLOOKUP($A27,'Return Data'!$B$7:$R$2843,10,0)</f>
        <v>5.3228999999999997</v>
      </c>
      <c r="O27" s="66">
        <f t="shared" si="5"/>
        <v>10</v>
      </c>
      <c r="P27" s="65">
        <f>VLOOKUP($A27,'Return Data'!$B$7:$R$2843,11,0)</f>
        <v>4.6890999999999998</v>
      </c>
      <c r="Q27" s="66">
        <f t="shared" si="6"/>
        <v>6</v>
      </c>
      <c r="R27" s="65">
        <f>VLOOKUP($A27,'Return Data'!$B$7:$R$2843,12,0)</f>
        <v>5.2263999999999999</v>
      </c>
      <c r="S27" s="66">
        <f t="shared" si="7"/>
        <v>7</v>
      </c>
      <c r="T27" s="65">
        <f>VLOOKUP($A27,'Return Data'!$B$7:$R$2843,13,0)</f>
        <v>3.3431999999999999</v>
      </c>
      <c r="U27" s="66">
        <f t="shared" si="8"/>
        <v>25</v>
      </c>
      <c r="V27" s="65">
        <f>VLOOKUP($A27,'Return Data'!$B$7:$R$2843,17,0)</f>
        <v>-3.6284999999999998</v>
      </c>
      <c r="W27" s="66">
        <f t="shared" si="9"/>
        <v>24</v>
      </c>
      <c r="X27" s="65">
        <f>VLOOKUP($A27,'Return Data'!$B$7:$R$2843,14,0)</f>
        <v>0.16489999999999999</v>
      </c>
      <c r="Y27" s="66">
        <f t="shared" si="10"/>
        <v>23</v>
      </c>
      <c r="Z27" s="65">
        <f>VLOOKUP($A27,'Return Data'!$B$7:$R$2843,16,0)</f>
        <v>5.875</v>
      </c>
      <c r="AA27" s="67">
        <f t="shared" si="11"/>
        <v>23</v>
      </c>
    </row>
    <row r="28" spans="1:27" x14ac:dyDescent="0.3">
      <c r="A28" s="63" t="s">
        <v>1059</v>
      </c>
      <c r="B28" s="64">
        <f>VLOOKUP($A28,'Return Data'!$B$7:$R$2843,3,0)</f>
        <v>44326</v>
      </c>
      <c r="C28" s="65">
        <f>VLOOKUP($A28,'Return Data'!$B$7:$R$2843,4,0)</f>
        <v>2862.1075999999998</v>
      </c>
      <c r="D28" s="65">
        <f>VLOOKUP($A28,'Return Data'!$B$7:$R$2843,5,0)</f>
        <v>3.2557999999999998</v>
      </c>
      <c r="E28" s="66">
        <f t="shared" si="0"/>
        <v>16</v>
      </c>
      <c r="F28" s="65">
        <f>VLOOKUP($A28,'Return Data'!$B$7:$R$2843,6,0)</f>
        <v>3.2557999999999998</v>
      </c>
      <c r="G28" s="66">
        <f t="shared" si="1"/>
        <v>16</v>
      </c>
      <c r="H28" s="65">
        <f>VLOOKUP($A28,'Return Data'!$B$7:$R$2843,7,0)</f>
        <v>3.9020000000000001</v>
      </c>
      <c r="I28" s="66">
        <f t="shared" si="2"/>
        <v>12</v>
      </c>
      <c r="J28" s="65">
        <f>VLOOKUP($A28,'Return Data'!$B$7:$R$2843,8,0)</f>
        <v>4.9923000000000002</v>
      </c>
      <c r="K28" s="66">
        <f t="shared" si="3"/>
        <v>18</v>
      </c>
      <c r="L28" s="65">
        <f>VLOOKUP($A28,'Return Data'!$B$7:$R$2843,9,0)</f>
        <v>5.0145</v>
      </c>
      <c r="M28" s="66">
        <f t="shared" si="4"/>
        <v>18</v>
      </c>
      <c r="N28" s="65">
        <f>VLOOKUP($A28,'Return Data'!$B$7:$R$2843,10,0)</f>
        <v>4.9881000000000002</v>
      </c>
      <c r="O28" s="66">
        <f t="shared" si="5"/>
        <v>18</v>
      </c>
      <c r="P28" s="65">
        <f>VLOOKUP($A28,'Return Data'!$B$7:$R$2843,11,0)</f>
        <v>3.9015</v>
      </c>
      <c r="Q28" s="66">
        <f t="shared" si="6"/>
        <v>20</v>
      </c>
      <c r="R28" s="65">
        <f>VLOOKUP($A28,'Return Data'!$B$7:$R$2843,12,0)</f>
        <v>4.1022999999999996</v>
      </c>
      <c r="S28" s="66">
        <f t="shared" si="7"/>
        <v>23</v>
      </c>
      <c r="T28" s="65">
        <f>VLOOKUP($A28,'Return Data'!$B$7:$R$2843,13,0)</f>
        <v>10.510199999999999</v>
      </c>
      <c r="U28" s="66">
        <f t="shared" si="8"/>
        <v>5</v>
      </c>
      <c r="V28" s="65">
        <f>VLOOKUP($A28,'Return Data'!$B$7:$R$2843,17,0)</f>
        <v>-3.2136999999999998</v>
      </c>
      <c r="W28" s="66">
        <f t="shared" si="9"/>
        <v>23</v>
      </c>
      <c r="X28" s="65">
        <f>VLOOKUP($A28,'Return Data'!$B$7:$R$2843,14,0)</f>
        <v>-0.17910000000000001</v>
      </c>
      <c r="Y28" s="66">
        <f t="shared" si="10"/>
        <v>24</v>
      </c>
      <c r="Z28" s="65">
        <f>VLOOKUP($A28,'Return Data'!$B$7:$R$2843,16,0)</f>
        <v>5.5332999999999997</v>
      </c>
      <c r="AA28" s="67">
        <f t="shared" si="11"/>
        <v>24</v>
      </c>
    </row>
    <row r="29" spans="1:27" x14ac:dyDescent="0.3">
      <c r="A29" s="63" t="s">
        <v>1061</v>
      </c>
      <c r="B29" s="64">
        <f>VLOOKUP($A29,'Return Data'!$B$7:$R$2843,3,0)</f>
        <v>44326</v>
      </c>
      <c r="C29" s="65">
        <f>VLOOKUP($A29,'Return Data'!$B$7:$R$2843,4,0)</f>
        <v>2809.799</v>
      </c>
      <c r="D29" s="65">
        <f>VLOOKUP($A29,'Return Data'!$B$7:$R$2843,5,0)</f>
        <v>3.0461</v>
      </c>
      <c r="E29" s="66">
        <f t="shared" si="0"/>
        <v>18</v>
      </c>
      <c r="F29" s="65">
        <f>VLOOKUP($A29,'Return Data'!$B$7:$R$2843,6,0)</f>
        <v>3.0461</v>
      </c>
      <c r="G29" s="66">
        <f t="shared" si="1"/>
        <v>18</v>
      </c>
      <c r="H29" s="65">
        <f>VLOOKUP($A29,'Return Data'!$B$7:$R$2843,7,0)</f>
        <v>3.4502999999999999</v>
      </c>
      <c r="I29" s="66">
        <f t="shared" si="2"/>
        <v>20</v>
      </c>
      <c r="J29" s="65">
        <f>VLOOKUP($A29,'Return Data'!$B$7:$R$2843,8,0)</f>
        <v>4.0896999999999997</v>
      </c>
      <c r="K29" s="66">
        <f t="shared" si="3"/>
        <v>24</v>
      </c>
      <c r="L29" s="65">
        <f>VLOOKUP($A29,'Return Data'!$B$7:$R$2843,9,0)</f>
        <v>4.5942999999999996</v>
      </c>
      <c r="M29" s="66">
        <f t="shared" si="4"/>
        <v>22</v>
      </c>
      <c r="N29" s="65">
        <f>VLOOKUP($A29,'Return Data'!$B$7:$R$2843,10,0)</f>
        <v>4.2271999999999998</v>
      </c>
      <c r="O29" s="66">
        <f t="shared" si="5"/>
        <v>23</v>
      </c>
      <c r="P29" s="65">
        <f>VLOOKUP($A29,'Return Data'!$B$7:$R$2843,11,0)</f>
        <v>3.7778</v>
      </c>
      <c r="Q29" s="66">
        <f t="shared" si="6"/>
        <v>23</v>
      </c>
      <c r="R29" s="65">
        <f>VLOOKUP($A29,'Return Data'!$B$7:$R$2843,12,0)</f>
        <v>4.3446999999999996</v>
      </c>
      <c r="S29" s="66">
        <f t="shared" si="7"/>
        <v>20</v>
      </c>
      <c r="T29" s="65">
        <f>VLOOKUP($A29,'Return Data'!$B$7:$R$2843,13,0)</f>
        <v>5.8569000000000004</v>
      </c>
      <c r="U29" s="66">
        <f t="shared" si="8"/>
        <v>21</v>
      </c>
      <c r="V29" s="65">
        <f>VLOOKUP($A29,'Return Data'!$B$7:$R$2843,17,0)</f>
        <v>7.1555</v>
      </c>
      <c r="W29" s="66">
        <f t="shared" si="9"/>
        <v>8</v>
      </c>
      <c r="X29" s="65">
        <f>VLOOKUP($A29,'Return Data'!$B$7:$R$2843,14,0)</f>
        <v>7.4730999999999996</v>
      </c>
      <c r="Y29" s="66">
        <f t="shared" si="10"/>
        <v>11</v>
      </c>
      <c r="Z29" s="65">
        <f>VLOOKUP($A29,'Return Data'!$B$7:$R$2843,16,0)</f>
        <v>8.0127000000000006</v>
      </c>
      <c r="AA29" s="67">
        <f t="shared" si="11"/>
        <v>12</v>
      </c>
    </row>
    <row r="30" spans="1:27" x14ac:dyDescent="0.3">
      <c r="A30" s="63" t="s">
        <v>1062</v>
      </c>
      <c r="B30" s="64">
        <f>VLOOKUP($A30,'Return Data'!$B$7:$R$2843,3,0)</f>
        <v>44326</v>
      </c>
      <c r="C30" s="65">
        <f>VLOOKUP($A30,'Return Data'!$B$7:$R$2843,4,0)</f>
        <v>27.247800000000002</v>
      </c>
      <c r="D30" s="65">
        <f>VLOOKUP($A30,'Return Data'!$B$7:$R$2843,5,0)</f>
        <v>2.7690000000000001</v>
      </c>
      <c r="E30" s="66">
        <f t="shared" si="0"/>
        <v>19</v>
      </c>
      <c r="F30" s="65">
        <f>VLOOKUP($A30,'Return Data'!$B$7:$R$2843,6,0)</f>
        <v>2.7690000000000001</v>
      </c>
      <c r="G30" s="66">
        <f t="shared" si="1"/>
        <v>19</v>
      </c>
      <c r="H30" s="65">
        <f>VLOOKUP($A30,'Return Data'!$B$7:$R$2843,7,0)</f>
        <v>3.2936000000000001</v>
      </c>
      <c r="I30" s="66">
        <f t="shared" si="2"/>
        <v>21</v>
      </c>
      <c r="J30" s="65">
        <f>VLOOKUP($A30,'Return Data'!$B$7:$R$2843,8,0)</f>
        <v>4.7352999999999996</v>
      </c>
      <c r="K30" s="66">
        <f t="shared" si="3"/>
        <v>20</v>
      </c>
      <c r="L30" s="65">
        <f>VLOOKUP($A30,'Return Data'!$B$7:$R$2843,9,0)</f>
        <v>4.7769000000000004</v>
      </c>
      <c r="M30" s="66">
        <f t="shared" si="4"/>
        <v>21</v>
      </c>
      <c r="N30" s="65">
        <f>VLOOKUP($A30,'Return Data'!$B$7:$R$2843,10,0)</f>
        <v>4.6364000000000001</v>
      </c>
      <c r="O30" s="66">
        <f t="shared" si="5"/>
        <v>21</v>
      </c>
      <c r="P30" s="65">
        <f>VLOOKUP($A30,'Return Data'!$B$7:$R$2843,11,0)</f>
        <v>3.8203</v>
      </c>
      <c r="Q30" s="66">
        <f t="shared" si="6"/>
        <v>22</v>
      </c>
      <c r="R30" s="65">
        <f>VLOOKUP($A30,'Return Data'!$B$7:$R$2843,12,0)</f>
        <v>4.1177000000000001</v>
      </c>
      <c r="S30" s="66">
        <f t="shared" si="7"/>
        <v>22</v>
      </c>
      <c r="T30" s="65">
        <f>VLOOKUP($A30,'Return Data'!$B$7:$R$2843,13,0)</f>
        <v>5.5326000000000004</v>
      </c>
      <c r="U30" s="66">
        <f t="shared" si="8"/>
        <v>23</v>
      </c>
      <c r="V30" s="65">
        <f>VLOOKUP($A30,'Return Data'!$B$7:$R$2843,17,0)</f>
        <v>1.4336</v>
      </c>
      <c r="W30" s="66">
        <f t="shared" si="9"/>
        <v>20</v>
      </c>
      <c r="X30" s="65">
        <f>VLOOKUP($A30,'Return Data'!$B$7:$R$2843,14,0)</f>
        <v>3.6227999999999998</v>
      </c>
      <c r="Y30" s="66">
        <f t="shared" si="10"/>
        <v>20</v>
      </c>
      <c r="Z30" s="65">
        <f>VLOOKUP($A30,'Return Data'!$B$7:$R$2843,16,0)</f>
        <v>6.8628</v>
      </c>
      <c r="AA30" s="67">
        <f t="shared" si="11"/>
        <v>20</v>
      </c>
    </row>
    <row r="31" spans="1:27" x14ac:dyDescent="0.3">
      <c r="A31" s="63" t="s">
        <v>1066</v>
      </c>
      <c r="B31" s="64">
        <f>VLOOKUP($A31,'Return Data'!$B$7:$R$2843,3,0)</f>
        <v>44326</v>
      </c>
      <c r="C31" s="65">
        <f>VLOOKUP($A31,'Return Data'!$B$7:$R$2843,4,0)</f>
        <v>3137.1356999999998</v>
      </c>
      <c r="D31" s="65">
        <f>VLOOKUP($A31,'Return Data'!$B$7:$R$2843,5,0)</f>
        <v>1.9034</v>
      </c>
      <c r="E31" s="66">
        <f t="shared" si="0"/>
        <v>25</v>
      </c>
      <c r="F31" s="65">
        <f>VLOOKUP($A31,'Return Data'!$B$7:$R$2843,6,0)</f>
        <v>1.9034</v>
      </c>
      <c r="G31" s="66">
        <f t="shared" si="1"/>
        <v>25</v>
      </c>
      <c r="H31" s="65">
        <f>VLOOKUP($A31,'Return Data'!$B$7:$R$2843,7,0)</f>
        <v>3.2395</v>
      </c>
      <c r="I31" s="66">
        <f t="shared" si="2"/>
        <v>23</v>
      </c>
      <c r="J31" s="65">
        <f>VLOOKUP($A31,'Return Data'!$B$7:$R$2843,8,0)</f>
        <v>5.5655000000000001</v>
      </c>
      <c r="K31" s="66">
        <f t="shared" si="3"/>
        <v>10</v>
      </c>
      <c r="L31" s="65">
        <f>VLOOKUP($A31,'Return Data'!$B$7:$R$2843,9,0)</f>
        <v>5.4180000000000001</v>
      </c>
      <c r="M31" s="66">
        <f t="shared" si="4"/>
        <v>12</v>
      </c>
      <c r="N31" s="65">
        <f>VLOOKUP($A31,'Return Data'!$B$7:$R$2843,10,0)</f>
        <v>5.3135000000000003</v>
      </c>
      <c r="O31" s="66">
        <f t="shared" si="5"/>
        <v>11</v>
      </c>
      <c r="P31" s="65">
        <f>VLOOKUP($A31,'Return Data'!$B$7:$R$2843,11,0)</f>
        <v>3.9839000000000002</v>
      </c>
      <c r="Q31" s="66">
        <f t="shared" si="6"/>
        <v>17</v>
      </c>
      <c r="R31" s="65">
        <f>VLOOKUP($A31,'Return Data'!$B$7:$R$2843,12,0)</f>
        <v>4.8032000000000004</v>
      </c>
      <c r="S31" s="66">
        <f t="shared" si="7"/>
        <v>14</v>
      </c>
      <c r="T31" s="65">
        <f>VLOOKUP($A31,'Return Data'!$B$7:$R$2843,13,0)</f>
        <v>6.4196</v>
      </c>
      <c r="U31" s="66">
        <f t="shared" si="8"/>
        <v>16</v>
      </c>
      <c r="V31" s="65">
        <f>VLOOKUP($A31,'Return Data'!$B$7:$R$2843,17,0)</f>
        <v>4.2043999999999997</v>
      </c>
      <c r="W31" s="66">
        <f t="shared" si="9"/>
        <v>19</v>
      </c>
      <c r="X31" s="65">
        <f>VLOOKUP($A31,'Return Data'!$B$7:$R$2843,14,0)</f>
        <v>5.5076999999999998</v>
      </c>
      <c r="Y31" s="66">
        <f t="shared" si="10"/>
        <v>19</v>
      </c>
      <c r="Z31" s="65">
        <f>VLOOKUP($A31,'Return Data'!$B$7:$R$2843,16,0)</f>
        <v>7.4473000000000003</v>
      </c>
      <c r="AA31" s="67">
        <f t="shared" si="11"/>
        <v>16</v>
      </c>
    </row>
    <row r="32" spans="1:27" x14ac:dyDescent="0.3">
      <c r="A32" s="63" t="s">
        <v>1067</v>
      </c>
      <c r="B32" s="64">
        <f>VLOOKUP($A32,'Return Data'!$B$7:$R$2843,3,0)</f>
        <v>44326</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-0.2172</v>
      </c>
      <c r="S32" s="66">
        <f t="shared" si="7"/>
        <v>26</v>
      </c>
      <c r="T32" s="65">
        <f>VLOOKUP($A32,'Return Data'!$B$7:$R$2843,13,0)</f>
        <v>-6.9821</v>
      </c>
      <c r="U32" s="66">
        <f t="shared" si="8"/>
        <v>26</v>
      </c>
      <c r="V32" s="65"/>
      <c r="W32" s="66"/>
      <c r="X32" s="65"/>
      <c r="Y32" s="66"/>
      <c r="Z32" s="65">
        <f>VLOOKUP($A32,'Return Data'!$B$7:$R$2843,16,0)</f>
        <v>-18.731100000000001</v>
      </c>
      <c r="AA32" s="67">
        <f t="shared" si="11"/>
        <v>26</v>
      </c>
    </row>
    <row r="33" spans="1:27" x14ac:dyDescent="0.3">
      <c r="A33" s="63" t="s">
        <v>1068</v>
      </c>
      <c r="B33" s="64">
        <f>VLOOKUP($A33,'Return Data'!$B$7:$R$2843,3,0)</f>
        <v>44326</v>
      </c>
      <c r="C33" s="65">
        <f>VLOOKUP($A33,'Return Data'!$B$7:$R$2843,4,0)</f>
        <v>2659.3521000000001</v>
      </c>
      <c r="D33" s="65">
        <f>VLOOKUP($A33,'Return Data'!$B$7:$R$2843,5,0)</f>
        <v>3.4207999999999998</v>
      </c>
      <c r="E33" s="66">
        <f t="shared" si="0"/>
        <v>12</v>
      </c>
      <c r="F33" s="65">
        <f>VLOOKUP($A33,'Return Data'!$B$7:$R$2843,6,0)</f>
        <v>3.4207999999999998</v>
      </c>
      <c r="G33" s="66">
        <f t="shared" si="1"/>
        <v>12</v>
      </c>
      <c r="H33" s="65">
        <f>VLOOKUP($A33,'Return Data'!$B$7:$R$2843,7,0)</f>
        <v>3.8675000000000002</v>
      </c>
      <c r="I33" s="66">
        <f t="shared" si="2"/>
        <v>13</v>
      </c>
      <c r="J33" s="65">
        <f>VLOOKUP($A33,'Return Data'!$B$7:$R$2843,8,0)</f>
        <v>4.76</v>
      </c>
      <c r="K33" s="66">
        <f t="shared" si="3"/>
        <v>19</v>
      </c>
      <c r="L33" s="65">
        <f>VLOOKUP($A33,'Return Data'!$B$7:$R$2843,9,0)</f>
        <v>4.9387999999999996</v>
      </c>
      <c r="M33" s="66">
        <f t="shared" si="4"/>
        <v>19</v>
      </c>
      <c r="N33" s="65">
        <f>VLOOKUP($A33,'Return Data'!$B$7:$R$2843,10,0)</f>
        <v>5.0518000000000001</v>
      </c>
      <c r="O33" s="66">
        <f t="shared" si="5"/>
        <v>17</v>
      </c>
      <c r="P33" s="65">
        <f>VLOOKUP($A33,'Return Data'!$B$7:$R$2843,11,0)</f>
        <v>3.8786</v>
      </c>
      <c r="Q33" s="66">
        <f t="shared" si="6"/>
        <v>21</v>
      </c>
      <c r="R33" s="65">
        <f>VLOOKUP($A33,'Return Data'!$B$7:$R$2843,12,0)</f>
        <v>4.3780000000000001</v>
      </c>
      <c r="S33" s="66">
        <f t="shared" si="7"/>
        <v>19</v>
      </c>
      <c r="T33" s="65">
        <f>VLOOKUP($A33,'Return Data'!$B$7:$R$2843,13,0)</f>
        <v>6.0397999999999996</v>
      </c>
      <c r="U33" s="66">
        <f t="shared" si="8"/>
        <v>19</v>
      </c>
      <c r="V33" s="65">
        <f>VLOOKUP($A33,'Return Data'!$B$7:$R$2843,17,0)</f>
        <v>0.82230000000000003</v>
      </c>
      <c r="W33" s="66">
        <f>RANK(V33,V$8:V$33,0)</f>
        <v>21</v>
      </c>
      <c r="X33" s="65">
        <f>VLOOKUP($A33,'Return Data'!$B$7:$R$2843,14,0)</f>
        <v>3.1206999999999998</v>
      </c>
      <c r="Y33" s="66">
        <f>RANK(X33,X$8:X$33,0)</f>
        <v>21</v>
      </c>
      <c r="Z33" s="65">
        <f>VLOOKUP($A33,'Return Data'!$B$7:$R$2843,16,0)</f>
        <v>6.6623999999999999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3.9307307692307702</v>
      </c>
      <c r="E35" s="74"/>
      <c r="F35" s="75">
        <f>AVERAGE(F8:F33)</f>
        <v>3.9307307692307702</v>
      </c>
      <c r="G35" s="74"/>
      <c r="H35" s="75">
        <f>AVERAGE(H8:H33)</f>
        <v>4.2398153846153841</v>
      </c>
      <c r="I35" s="74"/>
      <c r="J35" s="75">
        <f>AVERAGE(J8:J33)</f>
        <v>5.5928115384615378</v>
      </c>
      <c r="K35" s="74"/>
      <c r="L35" s="75">
        <f>AVERAGE(L8:L33)</f>
        <v>5.4650923076923084</v>
      </c>
      <c r="M35" s="74"/>
      <c r="N35" s="75">
        <f>AVERAGE(N8:N33)</f>
        <v>5.3294115384615388</v>
      </c>
      <c r="O35" s="74"/>
      <c r="P35" s="75">
        <f>AVERAGE(P8:P33)</f>
        <v>4.7056807692307689</v>
      </c>
      <c r="Q35" s="74"/>
      <c r="R35" s="75">
        <f>AVERAGE(R8:R33)</f>
        <v>5.1636346153846153</v>
      </c>
      <c r="S35" s="74"/>
      <c r="T35" s="75">
        <f>AVERAGE(T8:T33)</f>
        <v>8.3540307692307678</v>
      </c>
      <c r="U35" s="74"/>
      <c r="V35" s="75">
        <f>AVERAGE(V8:V33)</f>
        <v>4.282368</v>
      </c>
      <c r="W35" s="74"/>
      <c r="X35" s="75">
        <f>AVERAGE(X8:X33)</f>
        <v>5.5186919999999997</v>
      </c>
      <c r="Y35" s="74"/>
      <c r="Z35" s="75">
        <f>AVERAGE(Z8:Z33)</f>
        <v>6.4600999999999988</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-0.2172</v>
      </c>
      <c r="S36" s="74"/>
      <c r="T36" s="75">
        <f>MIN(T8:T33)</f>
        <v>-6.9821</v>
      </c>
      <c r="U36" s="74"/>
      <c r="V36" s="75">
        <f>MIN(V8:V33)</f>
        <v>-14.9025</v>
      </c>
      <c r="W36" s="74"/>
      <c r="X36" s="75">
        <f>MIN(X8:X33)</f>
        <v>-8.3051999999999992</v>
      </c>
      <c r="Y36" s="74"/>
      <c r="Z36" s="75">
        <f>MIN(Z8:Z33)</f>
        <v>-18.731100000000001</v>
      </c>
      <c r="AA36" s="76"/>
    </row>
    <row r="37" spans="1:27" ht="15" thickBot="1" x14ac:dyDescent="0.35">
      <c r="A37" s="77" t="s">
        <v>29</v>
      </c>
      <c r="B37" s="78"/>
      <c r="C37" s="78"/>
      <c r="D37" s="79">
        <f>MAX(D8:D33)</f>
        <v>11.1972</v>
      </c>
      <c r="E37" s="78"/>
      <c r="F37" s="79">
        <f>MAX(F8:F33)</f>
        <v>11.1972</v>
      </c>
      <c r="G37" s="78"/>
      <c r="H37" s="79">
        <f>MAX(H8:H33)</f>
        <v>12.7372</v>
      </c>
      <c r="I37" s="78"/>
      <c r="J37" s="79">
        <f>MAX(J8:J33)</f>
        <v>18.9924</v>
      </c>
      <c r="K37" s="78"/>
      <c r="L37" s="79">
        <f>MAX(L8:L33)</f>
        <v>16.1218</v>
      </c>
      <c r="M37" s="78"/>
      <c r="N37" s="79">
        <f>MAX(N8:N33)</f>
        <v>13.840999999999999</v>
      </c>
      <c r="O37" s="78"/>
      <c r="P37" s="79">
        <f>MAX(P8:P33)</f>
        <v>15.407400000000001</v>
      </c>
      <c r="Q37" s="78"/>
      <c r="R37" s="79">
        <f>MAX(R8:R33)</f>
        <v>14.937799999999999</v>
      </c>
      <c r="S37" s="78"/>
      <c r="T37" s="79">
        <f>MAX(T8:T33)</f>
        <v>27.9162</v>
      </c>
      <c r="U37" s="78"/>
      <c r="V37" s="79">
        <f>MAX(V8:V33)</f>
        <v>8.0150000000000006</v>
      </c>
      <c r="W37" s="78"/>
      <c r="X37" s="79">
        <f>MAX(X8:X33)</f>
        <v>8.2297999999999991</v>
      </c>
      <c r="Y37" s="78"/>
      <c r="Z37" s="79">
        <f>MAX(Z8:Z33)</f>
        <v>8.6631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44326</v>
      </c>
      <c r="C8" s="65">
        <f>VLOOKUP($A8,'Return Data'!$B$7:$R$2843,4,0)</f>
        <v>518.72760000000005</v>
      </c>
      <c r="D8" s="65">
        <f>VLOOKUP($A8,'Return Data'!$B$7:$R$2843,5,0)</f>
        <v>2.9207999999999998</v>
      </c>
      <c r="E8" s="66">
        <f t="shared" ref="E8:E33" si="0">RANK(D8,D$8:D$33,0)</f>
        <v>13</v>
      </c>
      <c r="F8" s="65">
        <f>VLOOKUP($A8,'Return Data'!$B$7:$R$2843,6,0)</f>
        <v>2.9207999999999998</v>
      </c>
      <c r="G8" s="66">
        <f t="shared" ref="G8:G33" si="1">RANK(F8,F$8:F$33,0)</f>
        <v>13</v>
      </c>
      <c r="H8" s="65">
        <f>VLOOKUP($A8,'Return Data'!$B$7:$R$2843,7,0)</f>
        <v>3.9453999999999998</v>
      </c>
      <c r="I8" s="66">
        <f t="shared" ref="I8:I33" si="2">RANK(H8,H$8:H$33,0)</f>
        <v>6</v>
      </c>
      <c r="J8" s="65">
        <f>VLOOKUP($A8,'Return Data'!$B$7:$R$2843,8,0)</f>
        <v>5.0488999999999997</v>
      </c>
      <c r="K8" s="66">
        <f t="shared" ref="K8:K33" si="3">RANK(J8,J$8:J$33,0)</f>
        <v>8</v>
      </c>
      <c r="L8" s="65">
        <f>VLOOKUP($A8,'Return Data'!$B$7:$R$2843,9,0)</f>
        <v>5.0769000000000002</v>
      </c>
      <c r="M8" s="66">
        <f t="shared" ref="M8:M33" si="4">RANK(L8,L$8:L$33,0)</f>
        <v>8</v>
      </c>
      <c r="N8" s="65">
        <f>VLOOKUP($A8,'Return Data'!$B$7:$R$2843,10,0)</f>
        <v>5.1855000000000002</v>
      </c>
      <c r="O8" s="66">
        <f t="shared" ref="O8:O33" si="5">RANK(N8,N$8:N$33,0)</f>
        <v>5</v>
      </c>
      <c r="P8" s="65">
        <f>VLOOKUP($A8,'Return Data'!$B$7:$R$2843,11,0)</f>
        <v>3.7446000000000002</v>
      </c>
      <c r="Q8" s="66">
        <f t="shared" ref="Q8:Q33" si="6">RANK(P8,P$8:P$33,0)</f>
        <v>15</v>
      </c>
      <c r="R8" s="65">
        <f>VLOOKUP($A8,'Return Data'!$B$7:$R$2843,12,0)</f>
        <v>4.6593999999999998</v>
      </c>
      <c r="S8" s="66">
        <f t="shared" ref="S8:S33" si="7">RANK(R8,R$8:R$33,0)</f>
        <v>6</v>
      </c>
      <c r="T8" s="65">
        <f>VLOOKUP($A8,'Return Data'!$B$7:$R$2843,13,0)</f>
        <v>6.5750999999999999</v>
      </c>
      <c r="U8" s="66">
        <f t="shared" ref="U8:U33" si="8">RANK(T8,T$8:T$33,0)</f>
        <v>12</v>
      </c>
      <c r="V8" s="65">
        <f>VLOOKUP($A8,'Return Data'!$B$7:$R$2843,17,0)</f>
        <v>7.1341000000000001</v>
      </c>
      <c r="W8" s="66">
        <f t="shared" ref="W8:W31" si="9">RANK(V8,V$8:V$33,0)</f>
        <v>4</v>
      </c>
      <c r="X8" s="65">
        <f>VLOOKUP($A8,'Return Data'!$B$7:$R$2843,14,0)</f>
        <v>7.3452000000000002</v>
      </c>
      <c r="Y8" s="66">
        <f t="shared" ref="Y8:Y31" si="10">RANK(X8,X$8:X$33,0)</f>
        <v>5</v>
      </c>
      <c r="Z8" s="65">
        <f>VLOOKUP($A8,'Return Data'!$B$7:$R$2843,16,0)</f>
        <v>7.4180000000000001</v>
      </c>
      <c r="AA8" s="67">
        <f t="shared" ref="AA8:AA33" si="11">RANK(Z8,Z$8:Z$33,0)</f>
        <v>15</v>
      </c>
    </row>
    <row r="9" spans="1:27" x14ac:dyDescent="0.3">
      <c r="A9" s="63" t="s">
        <v>1017</v>
      </c>
      <c r="B9" s="64">
        <f>VLOOKUP($A9,'Return Data'!$B$7:$R$2843,3,0)</f>
        <v>44326</v>
      </c>
      <c r="C9" s="65">
        <f>VLOOKUP($A9,'Return Data'!$B$7:$R$2843,4,0)</f>
        <v>2414.0403000000001</v>
      </c>
      <c r="D9" s="65">
        <f>VLOOKUP($A9,'Return Data'!$B$7:$R$2843,5,0)</f>
        <v>2.4024999999999999</v>
      </c>
      <c r="E9" s="66">
        <f t="shared" si="0"/>
        <v>19</v>
      </c>
      <c r="F9" s="65">
        <f>VLOOKUP($A9,'Return Data'!$B$7:$R$2843,6,0)</f>
        <v>2.4024999999999999</v>
      </c>
      <c r="G9" s="66">
        <f t="shared" si="1"/>
        <v>19</v>
      </c>
      <c r="H9" s="65">
        <f>VLOOKUP($A9,'Return Data'!$B$7:$R$2843,7,0)</f>
        <v>3.726</v>
      </c>
      <c r="I9" s="66">
        <f t="shared" si="2"/>
        <v>8</v>
      </c>
      <c r="J9" s="65">
        <f>VLOOKUP($A9,'Return Data'!$B$7:$R$2843,8,0)</f>
        <v>4.7952000000000004</v>
      </c>
      <c r="K9" s="66">
        <f t="shared" si="3"/>
        <v>13</v>
      </c>
      <c r="L9" s="65">
        <f>VLOOKUP($A9,'Return Data'!$B$7:$R$2843,9,0)</f>
        <v>4.9862000000000002</v>
      </c>
      <c r="M9" s="66">
        <f t="shared" si="4"/>
        <v>10</v>
      </c>
      <c r="N9" s="65">
        <f>VLOOKUP($A9,'Return Data'!$B$7:$R$2843,10,0)</f>
        <v>4.9774000000000003</v>
      </c>
      <c r="O9" s="66">
        <f t="shared" si="5"/>
        <v>9</v>
      </c>
      <c r="P9" s="65">
        <f>VLOOKUP($A9,'Return Data'!$B$7:$R$2843,11,0)</f>
        <v>3.9131999999999998</v>
      </c>
      <c r="Q9" s="66">
        <f t="shared" si="6"/>
        <v>8</v>
      </c>
      <c r="R9" s="65">
        <f>VLOOKUP($A9,'Return Data'!$B$7:$R$2843,12,0)</f>
        <v>4.5392000000000001</v>
      </c>
      <c r="S9" s="66">
        <f t="shared" si="7"/>
        <v>9</v>
      </c>
      <c r="T9" s="65">
        <f>VLOOKUP($A9,'Return Data'!$B$7:$R$2843,13,0)</f>
        <v>6.2343999999999999</v>
      </c>
      <c r="U9" s="66">
        <f t="shared" si="8"/>
        <v>13</v>
      </c>
      <c r="V9" s="65">
        <f>VLOOKUP($A9,'Return Data'!$B$7:$R$2843,17,0)</f>
        <v>7.1699000000000002</v>
      </c>
      <c r="W9" s="66">
        <f t="shared" si="9"/>
        <v>3</v>
      </c>
      <c r="X9" s="65">
        <f>VLOOKUP($A9,'Return Data'!$B$7:$R$2843,14,0)</f>
        <v>7.4678000000000004</v>
      </c>
      <c r="Y9" s="66">
        <f t="shared" si="10"/>
        <v>2</v>
      </c>
      <c r="Z9" s="65">
        <f>VLOOKUP($A9,'Return Data'!$B$7:$R$2843,16,0)</f>
        <v>7.8993000000000002</v>
      </c>
      <c r="AA9" s="67">
        <f t="shared" si="11"/>
        <v>6</v>
      </c>
    </row>
    <row r="10" spans="1:27" x14ac:dyDescent="0.3">
      <c r="A10" s="63" t="s">
        <v>1018</v>
      </c>
      <c r="B10" s="64">
        <f>VLOOKUP($A10,'Return Data'!$B$7:$R$2843,3,0)</f>
        <v>44326</v>
      </c>
      <c r="C10" s="65">
        <f>VLOOKUP($A10,'Return Data'!$B$7:$R$2843,4,0)</f>
        <v>1561.9617000000001</v>
      </c>
      <c r="D10" s="65">
        <f>VLOOKUP($A10,'Return Data'!$B$7:$R$2843,5,0)</f>
        <v>4.0269000000000004</v>
      </c>
      <c r="E10" s="66">
        <f t="shared" si="0"/>
        <v>6</v>
      </c>
      <c r="F10" s="65">
        <f>VLOOKUP($A10,'Return Data'!$B$7:$R$2843,6,0)</f>
        <v>4.0269000000000004</v>
      </c>
      <c r="G10" s="66">
        <f t="shared" si="1"/>
        <v>6</v>
      </c>
      <c r="H10" s="65">
        <f>VLOOKUP($A10,'Return Data'!$B$7:$R$2843,7,0)</f>
        <v>2.9958</v>
      </c>
      <c r="I10" s="66">
        <f t="shared" si="2"/>
        <v>18</v>
      </c>
      <c r="J10" s="65">
        <f>VLOOKUP($A10,'Return Data'!$B$7:$R$2843,8,0)</f>
        <v>3.6863000000000001</v>
      </c>
      <c r="K10" s="66">
        <f t="shared" si="3"/>
        <v>24</v>
      </c>
      <c r="L10" s="65">
        <f>VLOOKUP($A10,'Return Data'!$B$7:$R$2843,9,0)</f>
        <v>3.9701</v>
      </c>
      <c r="M10" s="66">
        <f t="shared" si="4"/>
        <v>25</v>
      </c>
      <c r="N10" s="65">
        <f>VLOOKUP($A10,'Return Data'!$B$7:$R$2843,10,0)</f>
        <v>6.6349999999999998</v>
      </c>
      <c r="O10" s="66">
        <f t="shared" si="5"/>
        <v>2</v>
      </c>
      <c r="P10" s="65">
        <f>VLOOKUP($A10,'Return Data'!$B$7:$R$2843,11,0)</f>
        <v>9.7555999999999994</v>
      </c>
      <c r="Q10" s="66">
        <f t="shared" si="6"/>
        <v>2</v>
      </c>
      <c r="R10" s="65">
        <f>VLOOKUP($A10,'Return Data'!$B$7:$R$2843,12,0)</f>
        <v>9.3376000000000001</v>
      </c>
      <c r="S10" s="66">
        <f t="shared" si="7"/>
        <v>2</v>
      </c>
      <c r="T10" s="65">
        <f>VLOOKUP($A10,'Return Data'!$B$7:$R$2843,13,0)</f>
        <v>27.638200000000001</v>
      </c>
      <c r="U10" s="66">
        <f t="shared" si="8"/>
        <v>1</v>
      </c>
      <c r="V10" s="65">
        <f>VLOOKUP($A10,'Return Data'!$B$7:$R$2843,17,0)</f>
        <v>-15.126099999999999</v>
      </c>
      <c r="W10" s="66">
        <f t="shared" si="9"/>
        <v>25</v>
      </c>
      <c r="X10" s="65">
        <f>VLOOKUP($A10,'Return Data'!$B$7:$R$2843,14,0)</f>
        <v>-8.5551999999999992</v>
      </c>
      <c r="Y10" s="66">
        <f t="shared" si="10"/>
        <v>25</v>
      </c>
      <c r="Z10" s="65">
        <f>VLOOKUP($A10,'Return Data'!$B$7:$R$2843,16,0)</f>
        <v>3.8235000000000001</v>
      </c>
      <c r="AA10" s="67">
        <f t="shared" si="11"/>
        <v>24</v>
      </c>
    </row>
    <row r="11" spans="1:27" x14ac:dyDescent="0.3">
      <c r="A11" s="63" t="s">
        <v>1022</v>
      </c>
      <c r="B11" s="64">
        <f>VLOOKUP($A11,'Return Data'!$B$7:$R$2843,3,0)</f>
        <v>44326</v>
      </c>
      <c r="C11" s="65">
        <f>VLOOKUP($A11,'Return Data'!$B$7:$R$2843,4,0)</f>
        <v>31.935400000000001</v>
      </c>
      <c r="D11" s="65">
        <f>VLOOKUP($A11,'Return Data'!$B$7:$R$2843,5,0)</f>
        <v>1.829</v>
      </c>
      <c r="E11" s="66">
        <f t="shared" si="0"/>
        <v>23</v>
      </c>
      <c r="F11" s="65">
        <f>VLOOKUP($A11,'Return Data'!$B$7:$R$2843,6,0)</f>
        <v>1.829</v>
      </c>
      <c r="G11" s="66">
        <f t="shared" si="1"/>
        <v>23</v>
      </c>
      <c r="H11" s="65">
        <f>VLOOKUP($A11,'Return Data'!$B$7:$R$2843,7,0)</f>
        <v>2.8589000000000002</v>
      </c>
      <c r="I11" s="66">
        <f t="shared" si="2"/>
        <v>24</v>
      </c>
      <c r="J11" s="65">
        <f>VLOOKUP($A11,'Return Data'!$B$7:$R$2843,8,0)</f>
        <v>4.8418999999999999</v>
      </c>
      <c r="K11" s="66">
        <f t="shared" si="3"/>
        <v>12</v>
      </c>
      <c r="L11" s="65">
        <f>VLOOKUP($A11,'Return Data'!$B$7:$R$2843,9,0)</f>
        <v>4.4892000000000003</v>
      </c>
      <c r="M11" s="66">
        <f t="shared" si="4"/>
        <v>18</v>
      </c>
      <c r="N11" s="65">
        <f>VLOOKUP($A11,'Return Data'!$B$7:$R$2843,10,0)</f>
        <v>5.2717000000000001</v>
      </c>
      <c r="O11" s="66">
        <f t="shared" si="5"/>
        <v>4</v>
      </c>
      <c r="P11" s="65">
        <f>VLOOKUP($A11,'Return Data'!$B$7:$R$2843,11,0)</f>
        <v>3.8534000000000002</v>
      </c>
      <c r="Q11" s="66">
        <f t="shared" si="6"/>
        <v>9</v>
      </c>
      <c r="R11" s="65">
        <f>VLOOKUP($A11,'Return Data'!$B$7:$R$2843,12,0)</f>
        <v>4.2835000000000001</v>
      </c>
      <c r="S11" s="66">
        <f t="shared" si="7"/>
        <v>14</v>
      </c>
      <c r="T11" s="65">
        <f>VLOOKUP($A11,'Return Data'!$B$7:$R$2843,13,0)</f>
        <v>5.6976000000000004</v>
      </c>
      <c r="U11" s="66">
        <f t="shared" si="8"/>
        <v>18</v>
      </c>
      <c r="V11" s="65">
        <f>VLOOKUP($A11,'Return Data'!$B$7:$R$2843,17,0)</f>
        <v>6.4234</v>
      </c>
      <c r="W11" s="66">
        <f t="shared" si="9"/>
        <v>10</v>
      </c>
      <c r="X11" s="65">
        <f>VLOOKUP($A11,'Return Data'!$B$7:$R$2843,14,0)</f>
        <v>6.8483999999999998</v>
      </c>
      <c r="Y11" s="66">
        <f t="shared" si="10"/>
        <v>11</v>
      </c>
      <c r="Z11" s="65">
        <f>VLOOKUP($A11,'Return Data'!$B$7:$R$2843,16,0)</f>
        <v>7.7469000000000001</v>
      </c>
      <c r="AA11" s="67">
        <f t="shared" si="11"/>
        <v>7</v>
      </c>
    </row>
    <row r="12" spans="1:27" x14ac:dyDescent="0.3">
      <c r="A12" s="63" t="s">
        <v>1025</v>
      </c>
      <c r="B12" s="64">
        <f>VLOOKUP($A12,'Return Data'!$B$7:$R$2843,3,0)</f>
        <v>44326</v>
      </c>
      <c r="C12" s="65">
        <f>VLOOKUP($A12,'Return Data'!$B$7:$R$2843,4,0)</f>
        <v>33.237299999999998</v>
      </c>
      <c r="D12" s="65">
        <f>VLOOKUP($A12,'Return Data'!$B$7:$R$2843,5,0)</f>
        <v>2.1234999999999999</v>
      </c>
      <c r="E12" s="66">
        <f t="shared" si="0"/>
        <v>21</v>
      </c>
      <c r="F12" s="65">
        <f>VLOOKUP($A12,'Return Data'!$B$7:$R$2843,6,0)</f>
        <v>2.1234999999999999</v>
      </c>
      <c r="G12" s="66">
        <f t="shared" si="1"/>
        <v>21</v>
      </c>
      <c r="H12" s="65">
        <f>VLOOKUP($A12,'Return Data'!$B$7:$R$2843,7,0)</f>
        <v>2.9196</v>
      </c>
      <c r="I12" s="66">
        <f t="shared" si="2"/>
        <v>22</v>
      </c>
      <c r="J12" s="65">
        <f>VLOOKUP($A12,'Return Data'!$B$7:$R$2843,8,0)</f>
        <v>4.0537999999999998</v>
      </c>
      <c r="K12" s="66">
        <f t="shared" si="3"/>
        <v>20</v>
      </c>
      <c r="L12" s="65">
        <f>VLOOKUP($A12,'Return Data'!$B$7:$R$2843,9,0)</f>
        <v>4.0629999999999997</v>
      </c>
      <c r="M12" s="66">
        <f t="shared" si="4"/>
        <v>22</v>
      </c>
      <c r="N12" s="65">
        <f>VLOOKUP($A12,'Return Data'!$B$7:$R$2843,10,0)</f>
        <v>4.0408999999999997</v>
      </c>
      <c r="O12" s="66">
        <f t="shared" si="5"/>
        <v>21</v>
      </c>
      <c r="P12" s="65">
        <f>VLOOKUP($A12,'Return Data'!$B$7:$R$2843,11,0)</f>
        <v>3.2890000000000001</v>
      </c>
      <c r="Q12" s="66">
        <f t="shared" si="6"/>
        <v>21</v>
      </c>
      <c r="R12" s="65">
        <f>VLOOKUP($A12,'Return Data'!$B$7:$R$2843,12,0)</f>
        <v>3.6459000000000001</v>
      </c>
      <c r="S12" s="66">
        <f t="shared" si="7"/>
        <v>23</v>
      </c>
      <c r="T12" s="65">
        <f>VLOOKUP($A12,'Return Data'!$B$7:$R$2843,13,0)</f>
        <v>5.0297999999999998</v>
      </c>
      <c r="U12" s="66">
        <f t="shared" si="8"/>
        <v>23</v>
      </c>
      <c r="V12" s="65">
        <f>VLOOKUP($A12,'Return Data'!$B$7:$R$2843,17,0)</f>
        <v>6.2816000000000001</v>
      </c>
      <c r="W12" s="66">
        <f t="shared" si="9"/>
        <v>12</v>
      </c>
      <c r="X12" s="65">
        <f>VLOOKUP($A12,'Return Data'!$B$7:$R$2843,14,0)</f>
        <v>6.7362000000000002</v>
      </c>
      <c r="Y12" s="66">
        <f t="shared" si="10"/>
        <v>12</v>
      </c>
      <c r="Z12" s="65">
        <f>VLOOKUP($A12,'Return Data'!$B$7:$R$2843,16,0)</f>
        <v>7.6985999999999999</v>
      </c>
      <c r="AA12" s="67">
        <f t="shared" si="11"/>
        <v>8</v>
      </c>
    </row>
    <row r="13" spans="1:27" x14ac:dyDescent="0.3">
      <c r="A13" s="63" t="s">
        <v>1027</v>
      </c>
      <c r="B13" s="64">
        <f>VLOOKUP($A13,'Return Data'!$B$7:$R$2843,3,0)</f>
        <v>44326</v>
      </c>
      <c r="C13" s="65">
        <f>VLOOKUP($A13,'Return Data'!$B$7:$R$2843,4,0)</f>
        <v>15.605600000000001</v>
      </c>
      <c r="D13" s="65">
        <f>VLOOKUP($A13,'Return Data'!$B$7:$R$2843,5,0)</f>
        <v>2.8073000000000001</v>
      </c>
      <c r="E13" s="66">
        <f t="shared" si="0"/>
        <v>14</v>
      </c>
      <c r="F13" s="65">
        <f>VLOOKUP($A13,'Return Data'!$B$7:$R$2843,6,0)</f>
        <v>2.8073000000000001</v>
      </c>
      <c r="G13" s="66">
        <f t="shared" si="1"/>
        <v>14</v>
      </c>
      <c r="H13" s="65">
        <f>VLOOKUP($A13,'Return Data'!$B$7:$R$2843,7,0)</f>
        <v>2.9754</v>
      </c>
      <c r="I13" s="66">
        <f t="shared" si="2"/>
        <v>20</v>
      </c>
      <c r="J13" s="65">
        <f>VLOOKUP($A13,'Return Data'!$B$7:$R$2843,8,0)</f>
        <v>4.9210000000000003</v>
      </c>
      <c r="K13" s="66">
        <f t="shared" si="3"/>
        <v>10</v>
      </c>
      <c r="L13" s="65">
        <f>VLOOKUP($A13,'Return Data'!$B$7:$R$2843,9,0)</f>
        <v>5.1300999999999997</v>
      </c>
      <c r="M13" s="66">
        <f t="shared" si="4"/>
        <v>6</v>
      </c>
      <c r="N13" s="65">
        <f>VLOOKUP($A13,'Return Data'!$B$7:$R$2843,10,0)</f>
        <v>4.9227999999999996</v>
      </c>
      <c r="O13" s="66">
        <f t="shared" si="5"/>
        <v>12</v>
      </c>
      <c r="P13" s="65">
        <f>VLOOKUP($A13,'Return Data'!$B$7:$R$2843,11,0)</f>
        <v>3.7017000000000002</v>
      </c>
      <c r="Q13" s="66">
        <f t="shared" si="6"/>
        <v>16</v>
      </c>
      <c r="R13" s="65">
        <f>VLOOKUP($A13,'Return Data'!$B$7:$R$2843,12,0)</f>
        <v>4.149</v>
      </c>
      <c r="S13" s="66">
        <f t="shared" si="7"/>
        <v>16</v>
      </c>
      <c r="T13" s="65">
        <f>VLOOKUP($A13,'Return Data'!$B$7:$R$2843,13,0)</f>
        <v>5.5774999999999997</v>
      </c>
      <c r="U13" s="66">
        <f t="shared" si="8"/>
        <v>20</v>
      </c>
      <c r="V13" s="65">
        <f>VLOOKUP($A13,'Return Data'!$B$7:$R$2843,17,0)</f>
        <v>6.8087999999999997</v>
      </c>
      <c r="W13" s="66">
        <f t="shared" si="9"/>
        <v>7</v>
      </c>
      <c r="X13" s="65">
        <f>VLOOKUP($A13,'Return Data'!$B$7:$R$2843,14,0)</f>
        <v>7.2545999999999999</v>
      </c>
      <c r="Y13" s="66">
        <f t="shared" si="10"/>
        <v>7</v>
      </c>
      <c r="Z13" s="65">
        <f>VLOOKUP($A13,'Return Data'!$B$7:$R$2843,16,0)</f>
        <v>7.4763000000000002</v>
      </c>
      <c r="AA13" s="67">
        <f t="shared" si="11"/>
        <v>13</v>
      </c>
    </row>
    <row r="14" spans="1:27" x14ac:dyDescent="0.3">
      <c r="A14" s="63" t="s">
        <v>1934</v>
      </c>
      <c r="B14" s="64">
        <f>VLOOKUP($A14,'Return Data'!$B$7:$R$2843,3,0)</f>
        <v>44326</v>
      </c>
      <c r="C14" s="65">
        <f>VLOOKUP($A14,'Return Data'!$B$7:$R$2843,4,0)</f>
        <v>23.6145</v>
      </c>
      <c r="D14" s="65">
        <f>VLOOKUP($A14,'Return Data'!$B$7:$R$2843,5,0)</f>
        <v>11.2422</v>
      </c>
      <c r="E14" s="66">
        <f t="shared" si="0"/>
        <v>1</v>
      </c>
      <c r="F14" s="65">
        <f>VLOOKUP($A14,'Return Data'!$B$7:$R$2843,6,0)</f>
        <v>11.2422</v>
      </c>
      <c r="G14" s="66">
        <f t="shared" si="1"/>
        <v>1</v>
      </c>
      <c r="H14" s="65">
        <f>VLOOKUP($A14,'Return Data'!$B$7:$R$2843,7,0)</f>
        <v>12.749700000000001</v>
      </c>
      <c r="I14" s="66">
        <f t="shared" si="2"/>
        <v>1</v>
      </c>
      <c r="J14" s="65">
        <f>VLOOKUP($A14,'Return Data'!$B$7:$R$2843,8,0)</f>
        <v>18.994399999999999</v>
      </c>
      <c r="K14" s="66">
        <f t="shared" si="3"/>
        <v>1</v>
      </c>
      <c r="L14" s="65">
        <f>VLOOKUP($A14,'Return Data'!$B$7:$R$2843,9,0)</f>
        <v>16.128299999999999</v>
      </c>
      <c r="M14" s="66">
        <f t="shared" si="4"/>
        <v>1</v>
      </c>
      <c r="N14" s="65">
        <f>VLOOKUP($A14,'Return Data'!$B$7:$R$2843,10,0)</f>
        <v>13.710100000000001</v>
      </c>
      <c r="O14" s="66">
        <f t="shared" si="5"/>
        <v>1</v>
      </c>
      <c r="P14" s="65">
        <f>VLOOKUP($A14,'Return Data'!$B$7:$R$2843,11,0)</f>
        <v>15.143800000000001</v>
      </c>
      <c r="Q14" s="66">
        <f t="shared" si="6"/>
        <v>1</v>
      </c>
      <c r="R14" s="65">
        <f>VLOOKUP($A14,'Return Data'!$B$7:$R$2843,12,0)</f>
        <v>14.6228</v>
      </c>
      <c r="S14" s="66">
        <f t="shared" si="7"/>
        <v>1</v>
      </c>
      <c r="T14" s="65">
        <f>VLOOKUP($A14,'Return Data'!$B$7:$R$2843,13,0)</f>
        <v>14.293699999999999</v>
      </c>
      <c r="U14" s="66">
        <f t="shared" si="8"/>
        <v>3</v>
      </c>
      <c r="V14" s="65">
        <f>VLOOKUP($A14,'Return Data'!$B$7:$R$2843,17,0)</f>
        <v>4.0358999999999998</v>
      </c>
      <c r="W14" s="66">
        <f t="shared" si="9"/>
        <v>18</v>
      </c>
      <c r="X14" s="65">
        <f>VLOOKUP($A14,'Return Data'!$B$7:$R$2843,14,0)</f>
        <v>5.5624000000000002</v>
      </c>
      <c r="Y14" s="66">
        <f t="shared" si="10"/>
        <v>18</v>
      </c>
      <c r="Z14" s="65">
        <f>VLOOKUP($A14,'Return Data'!$B$7:$R$2843,16,0)</f>
        <v>8.2835000000000001</v>
      </c>
      <c r="AA14" s="67">
        <f t="shared" si="11"/>
        <v>1</v>
      </c>
    </row>
    <row r="15" spans="1:27" x14ac:dyDescent="0.3">
      <c r="A15" s="63" t="s">
        <v>1032</v>
      </c>
      <c r="B15" s="64">
        <f>VLOOKUP($A15,'Return Data'!$B$7:$R$2843,3,0)</f>
        <v>44326</v>
      </c>
      <c r="C15" s="65">
        <f>VLOOKUP($A15,'Return Data'!$B$7:$R$2843,4,0)</f>
        <v>45.267299999999999</v>
      </c>
      <c r="D15" s="65">
        <f>VLOOKUP($A15,'Return Data'!$B$7:$R$2843,5,0)</f>
        <v>5.5124000000000004</v>
      </c>
      <c r="E15" s="66">
        <f t="shared" si="0"/>
        <v>3</v>
      </c>
      <c r="F15" s="65">
        <f>VLOOKUP($A15,'Return Data'!$B$7:$R$2843,6,0)</f>
        <v>5.5124000000000004</v>
      </c>
      <c r="G15" s="66">
        <f t="shared" si="1"/>
        <v>3</v>
      </c>
      <c r="H15" s="65">
        <f>VLOOKUP($A15,'Return Data'!$B$7:$R$2843,7,0)</f>
        <v>6.4817</v>
      </c>
      <c r="I15" s="66">
        <f t="shared" si="2"/>
        <v>2</v>
      </c>
      <c r="J15" s="65">
        <f>VLOOKUP($A15,'Return Data'!$B$7:$R$2843,8,0)</f>
        <v>5.4829999999999997</v>
      </c>
      <c r="K15" s="66">
        <f t="shared" si="3"/>
        <v>4</v>
      </c>
      <c r="L15" s="65">
        <f>VLOOKUP($A15,'Return Data'!$B$7:$R$2843,9,0)</f>
        <v>5.0598999999999998</v>
      </c>
      <c r="M15" s="66">
        <f t="shared" si="4"/>
        <v>9</v>
      </c>
      <c r="N15" s="65">
        <f>VLOOKUP($A15,'Return Data'!$B$7:$R$2843,10,0)</f>
        <v>4.1917999999999997</v>
      </c>
      <c r="O15" s="66">
        <f t="shared" si="5"/>
        <v>19</v>
      </c>
      <c r="P15" s="65">
        <f>VLOOKUP($A15,'Return Data'!$B$7:$R$2843,11,0)</f>
        <v>4.3232999999999997</v>
      </c>
      <c r="Q15" s="66">
        <f t="shared" si="6"/>
        <v>5</v>
      </c>
      <c r="R15" s="65">
        <f>VLOOKUP($A15,'Return Data'!$B$7:$R$2843,12,0)</f>
        <v>5.1155999999999997</v>
      </c>
      <c r="S15" s="66">
        <f t="shared" si="7"/>
        <v>4</v>
      </c>
      <c r="T15" s="65">
        <f>VLOOKUP($A15,'Return Data'!$B$7:$R$2843,13,0)</f>
        <v>7.2145000000000001</v>
      </c>
      <c r="U15" s="66">
        <f t="shared" si="8"/>
        <v>8</v>
      </c>
      <c r="V15" s="65">
        <f>VLOOKUP($A15,'Return Data'!$B$7:$R$2843,17,0)</f>
        <v>7.2176999999999998</v>
      </c>
      <c r="W15" s="66">
        <f t="shared" si="9"/>
        <v>2</v>
      </c>
      <c r="X15" s="65">
        <f>VLOOKUP($A15,'Return Data'!$B$7:$R$2843,14,0)</f>
        <v>7.2949000000000002</v>
      </c>
      <c r="Y15" s="66">
        <f t="shared" si="10"/>
        <v>6</v>
      </c>
      <c r="Z15" s="65">
        <f>VLOOKUP($A15,'Return Data'!$B$7:$R$2843,16,0)</f>
        <v>7.2790999999999997</v>
      </c>
      <c r="AA15" s="67">
        <f t="shared" si="11"/>
        <v>16</v>
      </c>
    </row>
    <row r="16" spans="1:27" x14ac:dyDescent="0.3">
      <c r="A16" s="63" t="s">
        <v>1034</v>
      </c>
      <c r="B16" s="64">
        <f>VLOOKUP($A16,'Return Data'!$B$7:$R$2843,3,0)</f>
        <v>44326</v>
      </c>
      <c r="C16" s="65">
        <f>VLOOKUP($A16,'Return Data'!$B$7:$R$2843,4,0)</f>
        <v>16.2759</v>
      </c>
      <c r="D16" s="65">
        <f>VLOOKUP($A16,'Return Data'!$B$7:$R$2843,5,0)</f>
        <v>2.6168999999999998</v>
      </c>
      <c r="E16" s="66">
        <f t="shared" si="0"/>
        <v>17</v>
      </c>
      <c r="F16" s="65">
        <f>VLOOKUP($A16,'Return Data'!$B$7:$R$2843,6,0)</f>
        <v>2.6168999999999998</v>
      </c>
      <c r="G16" s="66">
        <f t="shared" si="1"/>
        <v>17</v>
      </c>
      <c r="H16" s="65">
        <f>VLOOKUP($A16,'Return Data'!$B$7:$R$2843,7,0)</f>
        <v>2.9811000000000001</v>
      </c>
      <c r="I16" s="66">
        <f t="shared" si="2"/>
        <v>19</v>
      </c>
      <c r="J16" s="65">
        <f>VLOOKUP($A16,'Return Data'!$B$7:$R$2843,8,0)</f>
        <v>3.9464999999999999</v>
      </c>
      <c r="K16" s="66">
        <f t="shared" si="3"/>
        <v>23</v>
      </c>
      <c r="L16" s="65">
        <f>VLOOKUP($A16,'Return Data'!$B$7:$R$2843,9,0)</f>
        <v>5.1806000000000001</v>
      </c>
      <c r="M16" s="66">
        <f t="shared" si="4"/>
        <v>5</v>
      </c>
      <c r="N16" s="65">
        <f>VLOOKUP($A16,'Return Data'!$B$7:$R$2843,10,0)</f>
        <v>4.8982999999999999</v>
      </c>
      <c r="O16" s="66">
        <f t="shared" si="5"/>
        <v>13</v>
      </c>
      <c r="P16" s="65">
        <f>VLOOKUP($A16,'Return Data'!$B$7:$R$2843,11,0)</f>
        <v>3.3197999999999999</v>
      </c>
      <c r="Q16" s="66">
        <f t="shared" si="6"/>
        <v>20</v>
      </c>
      <c r="R16" s="65">
        <f>VLOOKUP($A16,'Return Data'!$B$7:$R$2843,12,0)</f>
        <v>3.98</v>
      </c>
      <c r="S16" s="66">
        <f t="shared" si="7"/>
        <v>18</v>
      </c>
      <c r="T16" s="65">
        <f>VLOOKUP($A16,'Return Data'!$B$7:$R$2843,13,0)</f>
        <v>13.7493</v>
      </c>
      <c r="U16" s="66">
        <f t="shared" si="8"/>
        <v>4</v>
      </c>
      <c r="V16" s="65">
        <f>VLOOKUP($A16,'Return Data'!$B$7:$R$2843,17,0)</f>
        <v>-0.47399999999999998</v>
      </c>
      <c r="W16" s="66">
        <f t="shared" si="9"/>
        <v>22</v>
      </c>
      <c r="X16" s="65">
        <f>VLOOKUP($A16,'Return Data'!$B$7:$R$2843,14,0)</f>
        <v>2.0448</v>
      </c>
      <c r="Y16" s="66">
        <f t="shared" si="10"/>
        <v>22</v>
      </c>
      <c r="Z16" s="65">
        <f>VLOOKUP($A16,'Return Data'!$B$7:$R$2843,16,0)</f>
        <v>3.3990999999999998</v>
      </c>
      <c r="AA16" s="67">
        <f t="shared" si="11"/>
        <v>25</v>
      </c>
    </row>
    <row r="17" spans="1:27" x14ac:dyDescent="0.3">
      <c r="A17" s="63" t="s">
        <v>1036</v>
      </c>
      <c r="B17" s="64">
        <f>VLOOKUP($A17,'Return Data'!$B$7:$R$2843,3,0)</f>
        <v>44326</v>
      </c>
      <c r="C17" s="65">
        <f>VLOOKUP($A17,'Return Data'!$B$7:$R$2843,4,0)</f>
        <v>418.4298</v>
      </c>
      <c r="D17" s="65">
        <f>VLOOKUP($A17,'Return Data'!$B$7:$R$2843,5,0)</f>
        <v>10.4476</v>
      </c>
      <c r="E17" s="66">
        <f t="shared" si="0"/>
        <v>2</v>
      </c>
      <c r="F17" s="65">
        <f>VLOOKUP($A17,'Return Data'!$B$7:$R$2843,6,0)</f>
        <v>10.4476</v>
      </c>
      <c r="G17" s="66">
        <f t="shared" si="1"/>
        <v>2</v>
      </c>
      <c r="H17" s="65">
        <f>VLOOKUP($A17,'Return Data'!$B$7:$R$2843,7,0)</f>
        <v>4.8383000000000003</v>
      </c>
      <c r="I17" s="66">
        <f t="shared" si="2"/>
        <v>3</v>
      </c>
      <c r="J17" s="65">
        <f>VLOOKUP($A17,'Return Data'!$B$7:$R$2843,8,0)</f>
        <v>6.8061999999999996</v>
      </c>
      <c r="K17" s="66">
        <f t="shared" si="3"/>
        <v>2</v>
      </c>
      <c r="L17" s="65">
        <f>VLOOKUP($A17,'Return Data'!$B$7:$R$2843,9,0)</f>
        <v>5.8262</v>
      </c>
      <c r="M17" s="66">
        <f t="shared" si="4"/>
        <v>2</v>
      </c>
      <c r="N17" s="65">
        <f>VLOOKUP($A17,'Return Data'!$B$7:$R$2843,10,0)</f>
        <v>3.3005</v>
      </c>
      <c r="O17" s="66">
        <f t="shared" si="5"/>
        <v>25</v>
      </c>
      <c r="P17" s="65">
        <f>VLOOKUP($A17,'Return Data'!$B$7:$R$2843,11,0)</f>
        <v>4.3228999999999997</v>
      </c>
      <c r="Q17" s="66">
        <f t="shared" si="6"/>
        <v>6</v>
      </c>
      <c r="R17" s="65">
        <f>VLOOKUP($A17,'Return Data'!$B$7:$R$2843,12,0)</f>
        <v>5.0731000000000002</v>
      </c>
      <c r="S17" s="66">
        <f t="shared" si="7"/>
        <v>5</v>
      </c>
      <c r="T17" s="65">
        <f>VLOOKUP($A17,'Return Data'!$B$7:$R$2843,13,0)</f>
        <v>7.3472</v>
      </c>
      <c r="U17" s="66">
        <f t="shared" si="8"/>
        <v>7</v>
      </c>
      <c r="V17" s="65">
        <f>VLOOKUP($A17,'Return Data'!$B$7:$R$2843,17,0)</f>
        <v>7.6555</v>
      </c>
      <c r="W17" s="66">
        <f t="shared" si="9"/>
        <v>1</v>
      </c>
      <c r="X17" s="65">
        <f>VLOOKUP($A17,'Return Data'!$B$7:$R$2843,14,0)</f>
        <v>7.7660999999999998</v>
      </c>
      <c r="Y17" s="66">
        <f t="shared" si="10"/>
        <v>1</v>
      </c>
      <c r="Z17" s="65">
        <f>VLOOKUP($A17,'Return Data'!$B$7:$R$2843,16,0)</f>
        <v>7.9858000000000002</v>
      </c>
      <c r="AA17" s="67">
        <f t="shared" si="11"/>
        <v>2</v>
      </c>
    </row>
    <row r="18" spans="1:27" x14ac:dyDescent="0.3">
      <c r="A18" s="63" t="s">
        <v>1039</v>
      </c>
      <c r="B18" s="64">
        <f>VLOOKUP($A18,'Return Data'!$B$7:$R$2843,3,0)</f>
        <v>44326</v>
      </c>
      <c r="C18" s="65">
        <f>VLOOKUP($A18,'Return Data'!$B$7:$R$2843,4,0)</f>
        <v>30.401700000000002</v>
      </c>
      <c r="D18" s="65">
        <f>VLOOKUP($A18,'Return Data'!$B$7:$R$2843,5,0)</f>
        <v>2.4016999999999999</v>
      </c>
      <c r="E18" s="66">
        <f t="shared" si="0"/>
        <v>20</v>
      </c>
      <c r="F18" s="65">
        <f>VLOOKUP($A18,'Return Data'!$B$7:$R$2843,6,0)</f>
        <v>2.4016999999999999</v>
      </c>
      <c r="G18" s="66">
        <f t="shared" si="1"/>
        <v>20</v>
      </c>
      <c r="H18" s="65">
        <f>VLOOKUP($A18,'Return Data'!$B$7:$R$2843,7,0)</f>
        <v>3.5527000000000002</v>
      </c>
      <c r="I18" s="66">
        <f t="shared" si="2"/>
        <v>12</v>
      </c>
      <c r="J18" s="65">
        <f>VLOOKUP($A18,'Return Data'!$B$7:$R$2843,8,0)</f>
        <v>4.7939999999999996</v>
      </c>
      <c r="K18" s="66">
        <f t="shared" si="3"/>
        <v>14</v>
      </c>
      <c r="L18" s="65">
        <f>VLOOKUP($A18,'Return Data'!$B$7:$R$2843,9,0)</f>
        <v>4.9118000000000004</v>
      </c>
      <c r="M18" s="66">
        <f t="shared" si="4"/>
        <v>13</v>
      </c>
      <c r="N18" s="65">
        <f>VLOOKUP($A18,'Return Data'!$B$7:$R$2843,10,0)</f>
        <v>5.0804</v>
      </c>
      <c r="O18" s="66">
        <f t="shared" si="5"/>
        <v>8</v>
      </c>
      <c r="P18" s="65">
        <f>VLOOKUP($A18,'Return Data'!$B$7:$R$2843,11,0)</f>
        <v>3.7622</v>
      </c>
      <c r="Q18" s="66">
        <f t="shared" si="6"/>
        <v>13</v>
      </c>
      <c r="R18" s="65">
        <f>VLOOKUP($A18,'Return Data'!$B$7:$R$2843,12,0)</f>
        <v>4.0848000000000004</v>
      </c>
      <c r="S18" s="66">
        <f t="shared" si="7"/>
        <v>17</v>
      </c>
      <c r="T18" s="65">
        <f>VLOOKUP($A18,'Return Data'!$B$7:$R$2843,13,0)</f>
        <v>5.5945999999999998</v>
      </c>
      <c r="U18" s="66">
        <f t="shared" si="8"/>
        <v>19</v>
      </c>
      <c r="V18" s="65">
        <f>VLOOKUP($A18,'Return Data'!$B$7:$R$2843,17,0)</f>
        <v>6.7942999999999998</v>
      </c>
      <c r="W18" s="66">
        <f t="shared" si="9"/>
        <v>8</v>
      </c>
      <c r="X18" s="65">
        <f>VLOOKUP($A18,'Return Data'!$B$7:$R$2843,14,0)</f>
        <v>7.1638999999999999</v>
      </c>
      <c r="Y18" s="66">
        <f t="shared" si="10"/>
        <v>8</v>
      </c>
      <c r="Z18" s="65">
        <f>VLOOKUP($A18,'Return Data'!$B$7:$R$2843,16,0)</f>
        <v>7.5274999999999999</v>
      </c>
      <c r="AA18" s="67">
        <f t="shared" si="11"/>
        <v>12</v>
      </c>
    </row>
    <row r="19" spans="1:27" x14ac:dyDescent="0.3">
      <c r="A19" s="63" t="s">
        <v>1040</v>
      </c>
      <c r="B19" s="64">
        <f>VLOOKUP($A19,'Return Data'!$B$7:$R$2843,3,0)</f>
        <v>44326</v>
      </c>
      <c r="C19" s="65">
        <f>VLOOKUP($A19,'Return Data'!$B$7:$R$2843,4,0)</f>
        <v>2981.6990000000001</v>
      </c>
      <c r="D19" s="65">
        <f>VLOOKUP($A19,'Return Data'!$B$7:$R$2843,5,0)</f>
        <v>3.2869000000000002</v>
      </c>
      <c r="E19" s="66">
        <f t="shared" si="0"/>
        <v>9</v>
      </c>
      <c r="F19" s="65">
        <f>VLOOKUP($A19,'Return Data'!$B$7:$R$2843,6,0)</f>
        <v>3.2869000000000002</v>
      </c>
      <c r="G19" s="66">
        <f t="shared" si="1"/>
        <v>9</v>
      </c>
      <c r="H19" s="65">
        <f>VLOOKUP($A19,'Return Data'!$B$7:$R$2843,7,0)</f>
        <v>3.3834</v>
      </c>
      <c r="I19" s="66">
        <f t="shared" si="2"/>
        <v>15</v>
      </c>
      <c r="J19" s="65">
        <f>VLOOKUP($A19,'Return Data'!$B$7:$R$2843,8,0)</f>
        <v>4.8849999999999998</v>
      </c>
      <c r="K19" s="66">
        <f t="shared" si="3"/>
        <v>11</v>
      </c>
      <c r="L19" s="65">
        <f>VLOOKUP($A19,'Return Data'!$B$7:$R$2843,9,0)</f>
        <v>5.3192000000000004</v>
      </c>
      <c r="M19" s="66">
        <f t="shared" si="4"/>
        <v>3</v>
      </c>
      <c r="N19" s="65">
        <f>VLOOKUP($A19,'Return Data'!$B$7:$R$2843,10,0)</f>
        <v>5.1752000000000002</v>
      </c>
      <c r="O19" s="66">
        <f t="shared" si="5"/>
        <v>6</v>
      </c>
      <c r="P19" s="65">
        <f>VLOOKUP($A19,'Return Data'!$B$7:$R$2843,11,0)</f>
        <v>3.7559</v>
      </c>
      <c r="Q19" s="66">
        <f t="shared" si="6"/>
        <v>14</v>
      </c>
      <c r="R19" s="65">
        <f>VLOOKUP($A19,'Return Data'!$B$7:$R$2843,12,0)</f>
        <v>4.2766999999999999</v>
      </c>
      <c r="S19" s="66">
        <f t="shared" si="7"/>
        <v>15</v>
      </c>
      <c r="T19" s="65">
        <f>VLOOKUP($A19,'Return Data'!$B$7:$R$2843,13,0)</f>
        <v>6.0583999999999998</v>
      </c>
      <c r="U19" s="66">
        <f t="shared" si="8"/>
        <v>15</v>
      </c>
      <c r="V19" s="65">
        <f>VLOOKUP($A19,'Return Data'!$B$7:$R$2843,17,0)</f>
        <v>7.0917000000000003</v>
      </c>
      <c r="W19" s="66">
        <f t="shared" si="9"/>
        <v>6</v>
      </c>
      <c r="X19" s="65">
        <f>VLOOKUP($A19,'Return Data'!$B$7:$R$2843,14,0)</f>
        <v>7.4135</v>
      </c>
      <c r="Y19" s="66">
        <f t="shared" si="10"/>
        <v>4</v>
      </c>
      <c r="Z19" s="65">
        <f>VLOOKUP($A19,'Return Data'!$B$7:$R$2843,16,0)</f>
        <v>7.9275000000000002</v>
      </c>
      <c r="AA19" s="67">
        <f t="shared" si="11"/>
        <v>4</v>
      </c>
    </row>
    <row r="20" spans="1:27" x14ac:dyDescent="0.3">
      <c r="A20" s="63" t="s">
        <v>1042</v>
      </c>
      <c r="B20" s="64">
        <f>VLOOKUP($A20,'Return Data'!$B$7:$R$2843,3,0)</f>
        <v>44326</v>
      </c>
      <c r="C20" s="65">
        <f>VLOOKUP($A20,'Return Data'!$B$7:$R$2843,4,0)</f>
        <v>29.324300000000001</v>
      </c>
      <c r="D20" s="65">
        <f>VLOOKUP($A20,'Return Data'!$B$7:$R$2843,5,0)</f>
        <v>3.0295000000000001</v>
      </c>
      <c r="E20" s="66">
        <f t="shared" si="0"/>
        <v>11</v>
      </c>
      <c r="F20" s="65">
        <f>VLOOKUP($A20,'Return Data'!$B$7:$R$2843,6,0)</f>
        <v>3.0295000000000001</v>
      </c>
      <c r="G20" s="66">
        <f t="shared" si="1"/>
        <v>11</v>
      </c>
      <c r="H20" s="65">
        <f>VLOOKUP($A20,'Return Data'!$B$7:$R$2843,7,0)</f>
        <v>3.4163000000000001</v>
      </c>
      <c r="I20" s="66">
        <f t="shared" si="2"/>
        <v>13</v>
      </c>
      <c r="J20" s="65">
        <f>VLOOKUP($A20,'Return Data'!$B$7:$R$2843,8,0)</f>
        <v>4.0426000000000002</v>
      </c>
      <c r="K20" s="66">
        <f t="shared" si="3"/>
        <v>21</v>
      </c>
      <c r="L20" s="65">
        <f>VLOOKUP($A20,'Return Data'!$B$7:$R$2843,9,0)</f>
        <v>4.0248999999999997</v>
      </c>
      <c r="M20" s="66">
        <f t="shared" si="4"/>
        <v>24</v>
      </c>
      <c r="N20" s="65">
        <f>VLOOKUP($A20,'Return Data'!$B$7:$R$2843,10,0)</f>
        <v>3.8553000000000002</v>
      </c>
      <c r="O20" s="66">
        <f t="shared" si="5"/>
        <v>22</v>
      </c>
      <c r="P20" s="65">
        <f>VLOOKUP($A20,'Return Data'!$B$7:$R$2843,11,0)</f>
        <v>3.1116000000000001</v>
      </c>
      <c r="Q20" s="66">
        <f t="shared" si="6"/>
        <v>25</v>
      </c>
      <c r="R20" s="65">
        <f>VLOOKUP($A20,'Return Data'!$B$7:$R$2843,12,0)</f>
        <v>3.5716999999999999</v>
      </c>
      <c r="S20" s="66">
        <f t="shared" si="7"/>
        <v>24</v>
      </c>
      <c r="T20" s="65">
        <f>VLOOKUP($A20,'Return Data'!$B$7:$R$2843,13,0)</f>
        <v>25.5428</v>
      </c>
      <c r="U20" s="66">
        <f t="shared" si="8"/>
        <v>2</v>
      </c>
      <c r="V20" s="65">
        <f>VLOOKUP($A20,'Return Data'!$B$7:$R$2843,17,0)</f>
        <v>4.7579000000000002</v>
      </c>
      <c r="W20" s="66">
        <f t="shared" si="9"/>
        <v>16</v>
      </c>
      <c r="X20" s="65">
        <f>VLOOKUP($A20,'Return Data'!$B$7:$R$2843,14,0)</f>
        <v>5.6616</v>
      </c>
      <c r="Y20" s="66">
        <f t="shared" si="10"/>
        <v>17</v>
      </c>
      <c r="Z20" s="65">
        <f>VLOOKUP($A20,'Return Data'!$B$7:$R$2843,16,0)</f>
        <v>7.6321000000000003</v>
      </c>
      <c r="AA20" s="67">
        <f t="shared" si="11"/>
        <v>11</v>
      </c>
    </row>
    <row r="21" spans="1:27" x14ac:dyDescent="0.3">
      <c r="A21" s="63" t="s">
        <v>1044</v>
      </c>
      <c r="B21" s="64">
        <f>VLOOKUP($A21,'Return Data'!$B$7:$R$2843,3,0)</f>
        <v>44326</v>
      </c>
      <c r="C21" s="65">
        <f>VLOOKUP($A21,'Return Data'!$B$7:$R$2843,4,0)</f>
        <v>2643.085</v>
      </c>
      <c r="D21" s="65">
        <f>VLOOKUP($A21,'Return Data'!$B$7:$R$2843,5,0)</f>
        <v>5.4619</v>
      </c>
      <c r="E21" s="66">
        <f t="shared" si="0"/>
        <v>4</v>
      </c>
      <c r="F21" s="65">
        <f>VLOOKUP($A21,'Return Data'!$B$7:$R$2843,6,0)</f>
        <v>5.4619</v>
      </c>
      <c r="G21" s="66">
        <f t="shared" si="1"/>
        <v>4</v>
      </c>
      <c r="H21" s="65">
        <f>VLOOKUP($A21,'Return Data'!$B$7:$R$2843,7,0)</f>
        <v>3.3616999999999999</v>
      </c>
      <c r="I21" s="66">
        <f t="shared" si="2"/>
        <v>16</v>
      </c>
      <c r="J21" s="65">
        <f>VLOOKUP($A21,'Return Data'!$B$7:$R$2843,8,0)</f>
        <v>5.7744999999999997</v>
      </c>
      <c r="K21" s="66">
        <f t="shared" si="3"/>
        <v>3</v>
      </c>
      <c r="L21" s="65">
        <f>VLOOKUP($A21,'Return Data'!$B$7:$R$2843,9,0)</f>
        <v>5.1272000000000002</v>
      </c>
      <c r="M21" s="66">
        <f t="shared" si="4"/>
        <v>7</v>
      </c>
      <c r="N21" s="65">
        <f>VLOOKUP($A21,'Return Data'!$B$7:$R$2843,10,0)</f>
        <v>4.6249000000000002</v>
      </c>
      <c r="O21" s="66">
        <f t="shared" si="5"/>
        <v>15</v>
      </c>
      <c r="P21" s="65">
        <f>VLOOKUP($A21,'Return Data'!$B$7:$R$2843,11,0)</f>
        <v>3.4575</v>
      </c>
      <c r="Q21" s="66">
        <f t="shared" si="6"/>
        <v>18</v>
      </c>
      <c r="R21" s="65">
        <f>VLOOKUP($A21,'Return Data'!$B$7:$R$2843,12,0)</f>
        <v>4.5583999999999998</v>
      </c>
      <c r="S21" s="66">
        <f t="shared" si="7"/>
        <v>8</v>
      </c>
      <c r="T21" s="65">
        <f>VLOOKUP($A21,'Return Data'!$B$7:$R$2843,13,0)</f>
        <v>6.8735999999999997</v>
      </c>
      <c r="U21" s="66">
        <f t="shared" si="8"/>
        <v>9</v>
      </c>
      <c r="V21" s="65">
        <f>VLOOKUP($A21,'Return Data'!$B$7:$R$2843,17,0)</f>
        <v>7.1074999999999999</v>
      </c>
      <c r="W21" s="66">
        <f t="shared" si="9"/>
        <v>5</v>
      </c>
      <c r="X21" s="65">
        <f>VLOOKUP($A21,'Return Data'!$B$7:$R$2843,14,0)</f>
        <v>7.4172000000000002</v>
      </c>
      <c r="Y21" s="66">
        <f t="shared" si="10"/>
        <v>3</v>
      </c>
      <c r="Z21" s="65">
        <f>VLOOKUP($A21,'Return Data'!$B$7:$R$2843,16,0)</f>
        <v>7.6493000000000002</v>
      </c>
      <c r="AA21" s="67">
        <f t="shared" si="11"/>
        <v>9</v>
      </c>
    </row>
    <row r="22" spans="1:27" x14ac:dyDescent="0.3">
      <c r="A22" s="63" t="s">
        <v>1047</v>
      </c>
      <c r="B22" s="64">
        <f>VLOOKUP($A22,'Return Data'!$B$7:$R$2843,3,0)</f>
        <v>44326</v>
      </c>
      <c r="C22" s="65">
        <f>VLOOKUP($A22,'Return Data'!$B$7:$R$2843,4,0)</f>
        <v>22.289899999999999</v>
      </c>
      <c r="D22" s="65">
        <f>VLOOKUP($A22,'Return Data'!$B$7:$R$2843,5,0)</f>
        <v>3.0575000000000001</v>
      </c>
      <c r="E22" s="66">
        <f t="shared" si="0"/>
        <v>10</v>
      </c>
      <c r="F22" s="65">
        <f>VLOOKUP($A22,'Return Data'!$B$7:$R$2843,6,0)</f>
        <v>3.0575000000000001</v>
      </c>
      <c r="G22" s="66">
        <f t="shared" si="1"/>
        <v>10</v>
      </c>
      <c r="H22" s="65">
        <f>VLOOKUP($A22,'Return Data'!$B$7:$R$2843,7,0)</f>
        <v>3.605</v>
      </c>
      <c r="I22" s="66">
        <f t="shared" si="2"/>
        <v>9</v>
      </c>
      <c r="J22" s="65">
        <f>VLOOKUP($A22,'Return Data'!$B$7:$R$2843,8,0)</f>
        <v>5.0510000000000002</v>
      </c>
      <c r="K22" s="66">
        <f t="shared" si="3"/>
        <v>7</v>
      </c>
      <c r="L22" s="65">
        <f>VLOOKUP($A22,'Return Data'!$B$7:$R$2843,9,0)</f>
        <v>4.9490999999999996</v>
      </c>
      <c r="M22" s="66">
        <f t="shared" si="4"/>
        <v>11</v>
      </c>
      <c r="N22" s="65">
        <f>VLOOKUP($A22,'Return Data'!$B$7:$R$2843,10,0)</f>
        <v>4.9306000000000001</v>
      </c>
      <c r="O22" s="66">
        <f t="shared" si="5"/>
        <v>11</v>
      </c>
      <c r="P22" s="65">
        <f>VLOOKUP($A22,'Return Data'!$B$7:$R$2843,11,0)</f>
        <v>3.7713000000000001</v>
      </c>
      <c r="Q22" s="66">
        <f t="shared" si="6"/>
        <v>12</v>
      </c>
      <c r="R22" s="65">
        <f>VLOOKUP($A22,'Return Data'!$B$7:$R$2843,12,0)</f>
        <v>4.5237999999999996</v>
      </c>
      <c r="S22" s="66">
        <f t="shared" si="7"/>
        <v>10</v>
      </c>
      <c r="T22" s="65">
        <f>VLOOKUP($A22,'Return Data'!$B$7:$R$2843,13,0)</f>
        <v>8.4346999999999994</v>
      </c>
      <c r="U22" s="66">
        <f t="shared" si="8"/>
        <v>6</v>
      </c>
      <c r="V22" s="65">
        <f>VLOOKUP($A22,'Return Data'!$B$7:$R$2843,17,0)</f>
        <v>5.1961000000000004</v>
      </c>
      <c r="W22" s="66">
        <f t="shared" si="9"/>
        <v>15</v>
      </c>
      <c r="X22" s="65">
        <f>VLOOKUP($A22,'Return Data'!$B$7:$R$2843,14,0)</f>
        <v>5.9683999999999999</v>
      </c>
      <c r="Y22" s="66">
        <f t="shared" si="10"/>
        <v>15</v>
      </c>
      <c r="Z22" s="65">
        <f>VLOOKUP($A22,'Return Data'!$B$7:$R$2843,16,0)</f>
        <v>7.9813999999999998</v>
      </c>
      <c r="AA22" s="67">
        <f t="shared" si="11"/>
        <v>3</v>
      </c>
    </row>
    <row r="23" spans="1:27" x14ac:dyDescent="0.3">
      <c r="A23" s="63" t="s">
        <v>1048</v>
      </c>
      <c r="B23" s="64">
        <f>VLOOKUP($A23,'Return Data'!$B$7:$R$2843,3,0)</f>
        <v>44326</v>
      </c>
      <c r="C23" s="65">
        <f>VLOOKUP($A23,'Return Data'!$B$7:$R$2843,4,0)</f>
        <v>31.504200000000001</v>
      </c>
      <c r="D23" s="65">
        <f>VLOOKUP($A23,'Return Data'!$B$7:$R$2843,5,0)</f>
        <v>1.5835999999999999</v>
      </c>
      <c r="E23" s="66">
        <f t="shared" si="0"/>
        <v>25</v>
      </c>
      <c r="F23" s="65">
        <f>VLOOKUP($A23,'Return Data'!$B$7:$R$2843,6,0)</f>
        <v>1.5835999999999999</v>
      </c>
      <c r="G23" s="66">
        <f t="shared" si="1"/>
        <v>25</v>
      </c>
      <c r="H23" s="65">
        <f>VLOOKUP($A23,'Return Data'!$B$7:$R$2843,7,0)</f>
        <v>2.9478</v>
      </c>
      <c r="I23" s="66">
        <f t="shared" si="2"/>
        <v>21</v>
      </c>
      <c r="J23" s="65">
        <f>VLOOKUP($A23,'Return Data'!$B$7:$R$2843,8,0)</f>
        <v>4.601</v>
      </c>
      <c r="K23" s="66">
        <f t="shared" si="3"/>
        <v>18</v>
      </c>
      <c r="L23" s="65">
        <f>VLOOKUP($A23,'Return Data'!$B$7:$R$2843,9,0)</f>
        <v>4.3852000000000002</v>
      </c>
      <c r="M23" s="66">
        <f t="shared" si="4"/>
        <v>20</v>
      </c>
      <c r="N23" s="65">
        <f>VLOOKUP($A23,'Return Data'!$B$7:$R$2843,10,0)</f>
        <v>4.1154000000000002</v>
      </c>
      <c r="O23" s="66">
        <f t="shared" si="5"/>
        <v>20</v>
      </c>
      <c r="P23" s="65">
        <f>VLOOKUP($A23,'Return Data'!$B$7:$R$2843,11,0)</f>
        <v>4.4701000000000004</v>
      </c>
      <c r="Q23" s="66">
        <f t="shared" si="6"/>
        <v>4</v>
      </c>
      <c r="R23" s="65">
        <f>VLOOKUP($A23,'Return Data'!$B$7:$R$2843,12,0)</f>
        <v>4.5225999999999997</v>
      </c>
      <c r="S23" s="66">
        <f t="shared" si="7"/>
        <v>11</v>
      </c>
      <c r="T23" s="65">
        <f>VLOOKUP($A23,'Return Data'!$B$7:$R$2843,13,0)</f>
        <v>6.7457000000000003</v>
      </c>
      <c r="U23" s="66">
        <f t="shared" si="8"/>
        <v>11</v>
      </c>
      <c r="V23" s="65">
        <f>VLOOKUP($A23,'Return Data'!$B$7:$R$2843,17,0)</f>
        <v>4.6837999999999997</v>
      </c>
      <c r="W23" s="66">
        <f t="shared" si="9"/>
        <v>17</v>
      </c>
      <c r="X23" s="65">
        <f>VLOOKUP($A23,'Return Data'!$B$7:$R$2843,14,0)</f>
        <v>5.6708999999999996</v>
      </c>
      <c r="Y23" s="66">
        <f t="shared" si="10"/>
        <v>16</v>
      </c>
      <c r="Z23" s="65">
        <f>VLOOKUP($A23,'Return Data'!$B$7:$R$2843,16,0)</f>
        <v>6.6036000000000001</v>
      </c>
      <c r="AA23" s="67">
        <f t="shared" si="11"/>
        <v>19</v>
      </c>
    </row>
    <row r="24" spans="1:27" x14ac:dyDescent="0.3">
      <c r="A24" s="63" t="s">
        <v>1051</v>
      </c>
      <c r="B24" s="64">
        <f>VLOOKUP($A24,'Return Data'!$B$7:$R$2843,3,0)</f>
        <v>44326</v>
      </c>
      <c r="C24" s="65">
        <f>VLOOKUP($A24,'Return Data'!$B$7:$R$2843,4,0)</f>
        <v>1301.6913999999999</v>
      </c>
      <c r="D24" s="65">
        <f>VLOOKUP($A24,'Return Data'!$B$7:$R$2843,5,0)</f>
        <v>2.7288999999999999</v>
      </c>
      <c r="E24" s="66">
        <f t="shared" si="0"/>
        <v>16</v>
      </c>
      <c r="F24" s="65">
        <f>VLOOKUP($A24,'Return Data'!$B$7:$R$2843,6,0)</f>
        <v>2.7288999999999999</v>
      </c>
      <c r="G24" s="66">
        <f t="shared" si="1"/>
        <v>16</v>
      </c>
      <c r="H24" s="65">
        <f>VLOOKUP($A24,'Return Data'!$B$7:$R$2843,7,0)</f>
        <v>3.57</v>
      </c>
      <c r="I24" s="66">
        <f t="shared" si="2"/>
        <v>11</v>
      </c>
      <c r="J24" s="65">
        <f>VLOOKUP($A24,'Return Data'!$B$7:$R$2843,8,0)</f>
        <v>5.3433999999999999</v>
      </c>
      <c r="K24" s="66">
        <f t="shared" si="3"/>
        <v>6</v>
      </c>
      <c r="L24" s="65">
        <f>VLOOKUP($A24,'Return Data'!$B$7:$R$2843,9,0)</f>
        <v>4.4557000000000002</v>
      </c>
      <c r="M24" s="66">
        <f t="shared" si="4"/>
        <v>19</v>
      </c>
      <c r="N24" s="65">
        <f>VLOOKUP($A24,'Return Data'!$B$7:$R$2843,10,0)</f>
        <v>4.3303000000000003</v>
      </c>
      <c r="O24" s="66">
        <f t="shared" si="5"/>
        <v>18</v>
      </c>
      <c r="P24" s="65">
        <f>VLOOKUP($A24,'Return Data'!$B$7:$R$2843,11,0)</f>
        <v>3.2654999999999998</v>
      </c>
      <c r="Q24" s="66">
        <f t="shared" si="6"/>
        <v>22</v>
      </c>
      <c r="R24" s="65">
        <f>VLOOKUP($A24,'Return Data'!$B$7:$R$2843,12,0)</f>
        <v>3.8616000000000001</v>
      </c>
      <c r="S24" s="66">
        <f t="shared" si="7"/>
        <v>20</v>
      </c>
      <c r="T24" s="65">
        <f>VLOOKUP($A24,'Return Data'!$B$7:$R$2843,13,0)</f>
        <v>5.1807999999999996</v>
      </c>
      <c r="U24" s="66">
        <f t="shared" si="8"/>
        <v>22</v>
      </c>
      <c r="V24" s="65">
        <f>VLOOKUP($A24,'Return Data'!$B$7:$R$2843,17,0)</f>
        <v>6.2286999999999999</v>
      </c>
      <c r="W24" s="66">
        <f t="shared" si="9"/>
        <v>13</v>
      </c>
      <c r="X24" s="65">
        <f>VLOOKUP($A24,'Return Data'!$B$7:$R$2843,14,0)</f>
        <v>6.5934999999999997</v>
      </c>
      <c r="Y24" s="66">
        <f t="shared" si="10"/>
        <v>13</v>
      </c>
      <c r="Z24" s="65">
        <f>VLOOKUP($A24,'Return Data'!$B$7:$R$2843,16,0)</f>
        <v>6.4271000000000003</v>
      </c>
      <c r="AA24" s="67">
        <f t="shared" si="11"/>
        <v>20</v>
      </c>
    </row>
    <row r="25" spans="1:27" x14ac:dyDescent="0.3">
      <c r="A25" s="63" t="s">
        <v>1053</v>
      </c>
      <c r="B25" s="64">
        <f>VLOOKUP($A25,'Return Data'!$B$7:$R$2843,3,0)</f>
        <v>44326</v>
      </c>
      <c r="C25" s="65">
        <f>VLOOKUP($A25,'Return Data'!$B$7:$R$2843,4,0)</f>
        <v>1791.5990999999999</v>
      </c>
      <c r="D25" s="65">
        <f>VLOOKUP($A25,'Return Data'!$B$7:$R$2843,5,0)</f>
        <v>2.7584</v>
      </c>
      <c r="E25" s="66">
        <f t="shared" si="0"/>
        <v>15</v>
      </c>
      <c r="F25" s="65">
        <f>VLOOKUP($A25,'Return Data'!$B$7:$R$2843,6,0)</f>
        <v>2.7584</v>
      </c>
      <c r="G25" s="66">
        <f t="shared" si="1"/>
        <v>15</v>
      </c>
      <c r="H25" s="65">
        <f>VLOOKUP($A25,'Return Data'!$B$7:$R$2843,7,0)</f>
        <v>3.4089</v>
      </c>
      <c r="I25" s="66">
        <f t="shared" si="2"/>
        <v>14</v>
      </c>
      <c r="J25" s="65">
        <f>VLOOKUP($A25,'Return Data'!$B$7:$R$2843,8,0)</f>
        <v>4.5781000000000001</v>
      </c>
      <c r="K25" s="66">
        <f t="shared" si="3"/>
        <v>19</v>
      </c>
      <c r="L25" s="65">
        <f>VLOOKUP($A25,'Return Data'!$B$7:$R$2843,9,0)</f>
        <v>4.5301</v>
      </c>
      <c r="M25" s="66">
        <f t="shared" si="4"/>
        <v>17</v>
      </c>
      <c r="N25" s="65">
        <f>VLOOKUP($A25,'Return Data'!$B$7:$R$2843,10,0)</f>
        <v>4.4953000000000003</v>
      </c>
      <c r="O25" s="66">
        <f t="shared" si="5"/>
        <v>17</v>
      </c>
      <c r="P25" s="65">
        <f>VLOOKUP($A25,'Return Data'!$B$7:$R$2843,11,0)</f>
        <v>3.3492000000000002</v>
      </c>
      <c r="Q25" s="66">
        <f t="shared" si="6"/>
        <v>19</v>
      </c>
      <c r="R25" s="65">
        <f>VLOOKUP($A25,'Return Data'!$B$7:$R$2843,12,0)</f>
        <v>3.8883000000000001</v>
      </c>
      <c r="S25" s="66">
        <f t="shared" si="7"/>
        <v>19</v>
      </c>
      <c r="T25" s="65">
        <f>VLOOKUP($A25,'Return Data'!$B$7:$R$2843,13,0)</f>
        <v>5.8019999999999996</v>
      </c>
      <c r="U25" s="66">
        <f t="shared" si="8"/>
        <v>17</v>
      </c>
      <c r="V25" s="65">
        <f>VLOOKUP($A25,'Return Data'!$B$7:$R$2843,17,0)</f>
        <v>5.3661000000000003</v>
      </c>
      <c r="W25" s="66">
        <f t="shared" si="9"/>
        <v>14</v>
      </c>
      <c r="X25" s="65">
        <f>VLOOKUP($A25,'Return Data'!$B$7:$R$2843,14,0)</f>
        <v>6.0015000000000001</v>
      </c>
      <c r="Y25" s="66">
        <f t="shared" si="10"/>
        <v>14</v>
      </c>
      <c r="Z25" s="65">
        <f>VLOOKUP($A25,'Return Data'!$B$7:$R$2843,16,0)</f>
        <v>4.5202999999999998</v>
      </c>
      <c r="AA25" s="67">
        <f t="shared" si="11"/>
        <v>23</v>
      </c>
    </row>
    <row r="26" spans="1:27" x14ac:dyDescent="0.3">
      <c r="A26" s="63" t="s">
        <v>1054</v>
      </c>
      <c r="B26" s="64">
        <f>VLOOKUP($A26,'Return Data'!$B$7:$R$2843,3,0)</f>
        <v>44326</v>
      </c>
      <c r="C26" s="65">
        <f>VLOOKUP($A26,'Return Data'!$B$7:$R$2843,4,0)</f>
        <v>2941.6129999999998</v>
      </c>
      <c r="D26" s="65">
        <f>VLOOKUP($A26,'Return Data'!$B$7:$R$2843,5,0)</f>
        <v>3.6863000000000001</v>
      </c>
      <c r="E26" s="66">
        <f t="shared" si="0"/>
        <v>7</v>
      </c>
      <c r="F26" s="65">
        <f>VLOOKUP($A26,'Return Data'!$B$7:$R$2843,6,0)</f>
        <v>3.6863000000000001</v>
      </c>
      <c r="G26" s="66">
        <f t="shared" si="1"/>
        <v>7</v>
      </c>
      <c r="H26" s="65">
        <f>VLOOKUP($A26,'Return Data'!$B$7:$R$2843,7,0)</f>
        <v>4.4679000000000002</v>
      </c>
      <c r="I26" s="66">
        <f t="shared" si="2"/>
        <v>4</v>
      </c>
      <c r="J26" s="65">
        <f>VLOOKUP($A26,'Return Data'!$B$7:$R$2843,8,0)</f>
        <v>4.9367000000000001</v>
      </c>
      <c r="K26" s="66">
        <f t="shared" si="3"/>
        <v>9</v>
      </c>
      <c r="L26" s="65">
        <f>VLOOKUP($A26,'Return Data'!$B$7:$R$2843,9,0)</f>
        <v>4.9370000000000003</v>
      </c>
      <c r="M26" s="66">
        <f t="shared" si="4"/>
        <v>12</v>
      </c>
      <c r="N26" s="65">
        <f>VLOOKUP($A26,'Return Data'!$B$7:$R$2843,10,0)</f>
        <v>5.8979999999999997</v>
      </c>
      <c r="O26" s="66">
        <f t="shared" si="5"/>
        <v>3</v>
      </c>
      <c r="P26" s="65">
        <f>VLOOKUP($A26,'Return Data'!$B$7:$R$2843,11,0)</f>
        <v>4.4923000000000002</v>
      </c>
      <c r="Q26" s="66">
        <f t="shared" si="6"/>
        <v>3</v>
      </c>
      <c r="R26" s="65">
        <f>VLOOKUP($A26,'Return Data'!$B$7:$R$2843,12,0)</f>
        <v>5.1612</v>
      </c>
      <c r="S26" s="66">
        <f t="shared" si="7"/>
        <v>3</v>
      </c>
      <c r="T26" s="65">
        <f>VLOOKUP($A26,'Return Data'!$B$7:$R$2843,13,0)</f>
        <v>6.8353000000000002</v>
      </c>
      <c r="U26" s="66">
        <f t="shared" si="8"/>
        <v>10</v>
      </c>
      <c r="V26" s="65">
        <f>VLOOKUP($A26,'Return Data'!$B$7:$R$2843,17,0)</f>
        <v>6.3364000000000003</v>
      </c>
      <c r="W26" s="66">
        <f t="shared" si="9"/>
        <v>11</v>
      </c>
      <c r="X26" s="65">
        <f>VLOOKUP($A26,'Return Data'!$B$7:$R$2843,14,0)</f>
        <v>6.9724000000000004</v>
      </c>
      <c r="Y26" s="66">
        <f t="shared" si="10"/>
        <v>10</v>
      </c>
      <c r="Z26" s="65">
        <f>VLOOKUP($A26,'Return Data'!$B$7:$R$2843,16,0)</f>
        <v>7.923</v>
      </c>
      <c r="AA26" s="67">
        <f t="shared" si="11"/>
        <v>5</v>
      </c>
    </row>
    <row r="27" spans="1:27" x14ac:dyDescent="0.3">
      <c r="A27" s="63" t="s">
        <v>1056</v>
      </c>
      <c r="B27" s="64">
        <f>VLOOKUP($A27,'Return Data'!$B$7:$R$2843,3,0)</f>
        <v>44326</v>
      </c>
      <c r="C27" s="65">
        <f>VLOOKUP($A27,'Return Data'!$B$7:$R$2843,4,0)</f>
        <v>23.445399999999999</v>
      </c>
      <c r="D27" s="65">
        <f>VLOOKUP($A27,'Return Data'!$B$7:$R$2843,5,0)</f>
        <v>4.0490000000000004</v>
      </c>
      <c r="E27" s="66">
        <f t="shared" si="0"/>
        <v>5</v>
      </c>
      <c r="F27" s="65">
        <f>VLOOKUP($A27,'Return Data'!$B$7:$R$2843,6,0)</f>
        <v>4.0490000000000004</v>
      </c>
      <c r="G27" s="66">
        <f t="shared" si="1"/>
        <v>5</v>
      </c>
      <c r="H27" s="65">
        <f>VLOOKUP($A27,'Return Data'!$B$7:$R$2843,7,0)</f>
        <v>4.3627000000000002</v>
      </c>
      <c r="I27" s="66">
        <f t="shared" si="2"/>
        <v>5</v>
      </c>
      <c r="J27" s="65">
        <f>VLOOKUP($A27,'Return Data'!$B$7:$R$2843,8,0)</f>
        <v>4.7458</v>
      </c>
      <c r="K27" s="66">
        <f t="shared" si="3"/>
        <v>15</v>
      </c>
      <c r="L27" s="65">
        <f>VLOOKUP($A27,'Return Data'!$B$7:$R$2843,9,0)</f>
        <v>4.8914999999999997</v>
      </c>
      <c r="M27" s="66">
        <f t="shared" si="4"/>
        <v>14</v>
      </c>
      <c r="N27" s="65">
        <f>VLOOKUP($A27,'Return Data'!$B$7:$R$2843,10,0)</f>
        <v>4.6311999999999998</v>
      </c>
      <c r="O27" s="66">
        <f t="shared" si="5"/>
        <v>14</v>
      </c>
      <c r="P27" s="65">
        <f>VLOOKUP($A27,'Return Data'!$B$7:$R$2843,11,0)</f>
        <v>3.9910000000000001</v>
      </c>
      <c r="Q27" s="66">
        <f t="shared" si="6"/>
        <v>7</v>
      </c>
      <c r="R27" s="65">
        <f>VLOOKUP($A27,'Return Data'!$B$7:$R$2843,12,0)</f>
        <v>4.5121000000000002</v>
      </c>
      <c r="S27" s="66">
        <f t="shared" si="7"/>
        <v>12</v>
      </c>
      <c r="T27" s="65">
        <f>VLOOKUP($A27,'Return Data'!$B$7:$R$2843,13,0)</f>
        <v>2.6177999999999999</v>
      </c>
      <c r="U27" s="66">
        <f t="shared" si="8"/>
        <v>25</v>
      </c>
      <c r="V27" s="65">
        <f>VLOOKUP($A27,'Return Data'!$B$7:$R$2843,17,0)</f>
        <v>-4.3254999999999999</v>
      </c>
      <c r="W27" s="66">
        <f t="shared" si="9"/>
        <v>24</v>
      </c>
      <c r="X27" s="65">
        <f>VLOOKUP($A27,'Return Data'!$B$7:$R$2843,14,0)</f>
        <v>-0.55210000000000004</v>
      </c>
      <c r="Y27" s="66">
        <f t="shared" si="10"/>
        <v>24</v>
      </c>
      <c r="Z27" s="65">
        <f>VLOOKUP($A27,'Return Data'!$B$7:$R$2843,16,0)</f>
        <v>6.3250999999999999</v>
      </c>
      <c r="AA27" s="67">
        <f t="shared" si="11"/>
        <v>21</v>
      </c>
    </row>
    <row r="28" spans="1:27" x14ac:dyDescent="0.3">
      <c r="A28" s="63" t="s">
        <v>1058</v>
      </c>
      <c r="B28" s="64">
        <f>VLOOKUP($A28,'Return Data'!$B$7:$R$2843,3,0)</f>
        <v>44326</v>
      </c>
      <c r="C28" s="65">
        <f>VLOOKUP($A28,'Return Data'!$B$7:$R$2843,4,0)</f>
        <v>2744.8800999999999</v>
      </c>
      <c r="D28" s="65">
        <f>VLOOKUP($A28,'Return Data'!$B$7:$R$2843,5,0)</f>
        <v>2.9247999999999998</v>
      </c>
      <c r="E28" s="66">
        <f t="shared" si="0"/>
        <v>12</v>
      </c>
      <c r="F28" s="65">
        <f>VLOOKUP($A28,'Return Data'!$B$7:$R$2843,6,0)</f>
        <v>2.9247999999999998</v>
      </c>
      <c r="G28" s="66">
        <f t="shared" si="1"/>
        <v>12</v>
      </c>
      <c r="H28" s="65">
        <f>VLOOKUP($A28,'Return Data'!$B$7:$R$2843,7,0)</f>
        <v>3.5722999999999998</v>
      </c>
      <c r="I28" s="66">
        <f t="shared" si="2"/>
        <v>10</v>
      </c>
      <c r="J28" s="65">
        <f>VLOOKUP($A28,'Return Data'!$B$7:$R$2843,8,0)</f>
        <v>4.6623000000000001</v>
      </c>
      <c r="K28" s="66">
        <f t="shared" si="3"/>
        <v>17</v>
      </c>
      <c r="L28" s="65">
        <f>VLOOKUP($A28,'Return Data'!$B$7:$R$2843,9,0)</f>
        <v>4.6833999999999998</v>
      </c>
      <c r="M28" s="66">
        <f t="shared" si="4"/>
        <v>16</v>
      </c>
      <c r="N28" s="65">
        <f>VLOOKUP($A28,'Return Data'!$B$7:$R$2843,10,0)</f>
        <v>4.6227</v>
      </c>
      <c r="O28" s="66">
        <f t="shared" si="5"/>
        <v>16</v>
      </c>
      <c r="P28" s="65">
        <f>VLOOKUP($A28,'Return Data'!$B$7:$R$2843,11,0)</f>
        <v>3.5478000000000001</v>
      </c>
      <c r="Q28" s="66">
        <f t="shared" si="6"/>
        <v>17</v>
      </c>
      <c r="R28" s="65">
        <f>VLOOKUP($A28,'Return Data'!$B$7:$R$2843,12,0)</f>
        <v>3.7538999999999998</v>
      </c>
      <c r="S28" s="66">
        <f t="shared" si="7"/>
        <v>22</v>
      </c>
      <c r="T28" s="65">
        <f>VLOOKUP($A28,'Return Data'!$B$7:$R$2843,13,0)</f>
        <v>10.167999999999999</v>
      </c>
      <c r="U28" s="66">
        <f t="shared" si="8"/>
        <v>5</v>
      </c>
      <c r="V28" s="65">
        <f>VLOOKUP($A28,'Return Data'!$B$7:$R$2843,17,0)</f>
        <v>-3.4497</v>
      </c>
      <c r="W28" s="66">
        <f t="shared" si="9"/>
        <v>23</v>
      </c>
      <c r="X28" s="65">
        <f>VLOOKUP($A28,'Return Data'!$B$7:$R$2843,14,0)</f>
        <v>-0.46529999999999999</v>
      </c>
      <c r="Y28" s="66">
        <f t="shared" si="10"/>
        <v>23</v>
      </c>
      <c r="Z28" s="65">
        <f>VLOOKUP($A28,'Return Data'!$B$7:$R$2843,16,0)</f>
        <v>6.2470999999999997</v>
      </c>
      <c r="AA28" s="67">
        <f t="shared" si="11"/>
        <v>22</v>
      </c>
    </row>
    <row r="29" spans="1:27" x14ac:dyDescent="0.3">
      <c r="A29" s="63" t="s">
        <v>1060</v>
      </c>
      <c r="B29" s="64">
        <f>VLOOKUP($A29,'Return Data'!$B$7:$R$2843,3,0)</f>
        <v>44326</v>
      </c>
      <c r="C29" s="65">
        <f>VLOOKUP($A29,'Return Data'!$B$7:$R$2843,4,0)</f>
        <v>2762.502</v>
      </c>
      <c r="D29" s="65">
        <f>VLOOKUP($A29,'Return Data'!$B$7:$R$2843,5,0)</f>
        <v>2.4866999999999999</v>
      </c>
      <c r="E29" s="66">
        <f t="shared" si="0"/>
        <v>18</v>
      </c>
      <c r="F29" s="65">
        <f>VLOOKUP($A29,'Return Data'!$B$7:$R$2843,6,0)</f>
        <v>2.4866999999999999</v>
      </c>
      <c r="G29" s="66">
        <f t="shared" si="1"/>
        <v>18</v>
      </c>
      <c r="H29" s="65">
        <f>VLOOKUP($A29,'Return Data'!$B$7:$R$2843,7,0)</f>
        <v>2.8898999999999999</v>
      </c>
      <c r="I29" s="66">
        <f t="shared" si="2"/>
        <v>23</v>
      </c>
      <c r="J29" s="65">
        <f>VLOOKUP($A29,'Return Data'!$B$7:$R$2843,8,0)</f>
        <v>3.5284</v>
      </c>
      <c r="K29" s="66">
        <f t="shared" si="3"/>
        <v>25</v>
      </c>
      <c r="L29" s="65">
        <f>VLOOKUP($A29,'Return Data'!$B$7:$R$2843,9,0)</f>
        <v>4.032</v>
      </c>
      <c r="M29" s="66">
        <f t="shared" si="4"/>
        <v>23</v>
      </c>
      <c r="N29" s="65">
        <f>VLOOKUP($A29,'Return Data'!$B$7:$R$2843,10,0)</f>
        <v>3.6867999999999999</v>
      </c>
      <c r="O29" s="66">
        <f t="shared" si="5"/>
        <v>24</v>
      </c>
      <c r="P29" s="65">
        <f>VLOOKUP($A29,'Return Data'!$B$7:$R$2843,11,0)</f>
        <v>3.2559</v>
      </c>
      <c r="Q29" s="66">
        <f t="shared" si="6"/>
        <v>23</v>
      </c>
      <c r="R29" s="65">
        <f>VLOOKUP($A29,'Return Data'!$B$7:$R$2843,12,0)</f>
        <v>3.7591999999999999</v>
      </c>
      <c r="S29" s="66">
        <f t="shared" si="7"/>
        <v>21</v>
      </c>
      <c r="T29" s="65">
        <f>VLOOKUP($A29,'Return Data'!$B$7:$R$2843,13,0)</f>
        <v>5.2347000000000001</v>
      </c>
      <c r="U29" s="66">
        <f t="shared" si="8"/>
        <v>21</v>
      </c>
      <c r="V29" s="65">
        <f>VLOOKUP($A29,'Return Data'!$B$7:$R$2843,17,0)</f>
        <v>6.5586000000000002</v>
      </c>
      <c r="W29" s="66">
        <f t="shared" si="9"/>
        <v>9</v>
      </c>
      <c r="X29" s="65">
        <f>VLOOKUP($A29,'Return Data'!$B$7:$R$2843,14,0)</f>
        <v>7.0312000000000001</v>
      </c>
      <c r="Y29" s="66">
        <f t="shared" si="10"/>
        <v>9</v>
      </c>
      <c r="Z29" s="65">
        <f>VLOOKUP($A29,'Return Data'!$B$7:$R$2843,16,0)</f>
        <v>7.6412000000000004</v>
      </c>
      <c r="AA29" s="67">
        <f t="shared" si="11"/>
        <v>10</v>
      </c>
    </row>
    <row r="30" spans="1:27" x14ac:dyDescent="0.3">
      <c r="A30" s="63" t="s">
        <v>1063</v>
      </c>
      <c r="B30" s="64">
        <f>VLOOKUP($A30,'Return Data'!$B$7:$R$2843,3,0)</f>
        <v>44326</v>
      </c>
      <c r="C30" s="65">
        <f>VLOOKUP($A30,'Return Data'!$B$7:$R$2843,4,0)</f>
        <v>26.078700000000001</v>
      </c>
      <c r="D30" s="65">
        <f>VLOOKUP($A30,'Return Data'!$B$7:$R$2843,5,0)</f>
        <v>2.0998000000000001</v>
      </c>
      <c r="E30" s="66">
        <f t="shared" si="0"/>
        <v>22</v>
      </c>
      <c r="F30" s="65">
        <f>VLOOKUP($A30,'Return Data'!$B$7:$R$2843,6,0)</f>
        <v>2.0998000000000001</v>
      </c>
      <c r="G30" s="66">
        <f t="shared" si="1"/>
        <v>22</v>
      </c>
      <c r="H30" s="65">
        <f>VLOOKUP($A30,'Return Data'!$B$7:$R$2843,7,0)</f>
        <v>2.5405000000000002</v>
      </c>
      <c r="I30" s="66">
        <f t="shared" si="2"/>
        <v>25</v>
      </c>
      <c r="J30" s="65">
        <f>VLOOKUP($A30,'Return Data'!$B$7:$R$2843,8,0)</f>
        <v>4.0151000000000003</v>
      </c>
      <c r="K30" s="66">
        <f t="shared" si="3"/>
        <v>22</v>
      </c>
      <c r="L30" s="65">
        <f>VLOOKUP($A30,'Return Data'!$B$7:$R$2843,9,0)</f>
        <v>4.0774999999999997</v>
      </c>
      <c r="M30" s="66">
        <f t="shared" si="4"/>
        <v>21</v>
      </c>
      <c r="N30" s="65">
        <f>VLOOKUP($A30,'Return Data'!$B$7:$R$2843,10,0)</f>
        <v>3.8125</v>
      </c>
      <c r="O30" s="66">
        <f t="shared" si="5"/>
        <v>23</v>
      </c>
      <c r="P30" s="65">
        <f>VLOOKUP($A30,'Return Data'!$B$7:$R$2843,11,0)</f>
        <v>3.1156999999999999</v>
      </c>
      <c r="Q30" s="66">
        <f t="shared" si="6"/>
        <v>24</v>
      </c>
      <c r="R30" s="65">
        <f>VLOOKUP($A30,'Return Data'!$B$7:$R$2843,12,0)</f>
        <v>3.4721000000000002</v>
      </c>
      <c r="S30" s="66">
        <f t="shared" si="7"/>
        <v>25</v>
      </c>
      <c r="T30" s="65">
        <f>VLOOKUP($A30,'Return Data'!$B$7:$R$2843,13,0)</f>
        <v>4.9112</v>
      </c>
      <c r="U30" s="66">
        <f t="shared" si="8"/>
        <v>24</v>
      </c>
      <c r="V30" s="65">
        <f>VLOOKUP($A30,'Return Data'!$B$7:$R$2843,17,0)</f>
        <v>0.90629999999999999</v>
      </c>
      <c r="W30" s="66">
        <f t="shared" si="9"/>
        <v>20</v>
      </c>
      <c r="X30" s="65">
        <f>VLOOKUP($A30,'Return Data'!$B$7:$R$2843,14,0)</f>
        <v>3.0581999999999998</v>
      </c>
      <c r="Y30" s="66">
        <f t="shared" si="10"/>
        <v>20</v>
      </c>
      <c r="Z30" s="65">
        <f>VLOOKUP($A30,'Return Data'!$B$7:$R$2843,16,0)</f>
        <v>7.0564999999999998</v>
      </c>
      <c r="AA30" s="67">
        <f t="shared" si="11"/>
        <v>18</v>
      </c>
    </row>
    <row r="31" spans="1:27" x14ac:dyDescent="0.3">
      <c r="A31" s="63" t="s">
        <v>1064</v>
      </c>
      <c r="B31" s="64">
        <f>VLOOKUP($A31,'Return Data'!$B$7:$R$2843,3,0)</f>
        <v>44326</v>
      </c>
      <c r="C31" s="65">
        <f>VLOOKUP($A31,'Return Data'!$B$7:$R$2843,4,0)</f>
        <v>3092.0551</v>
      </c>
      <c r="D31" s="65">
        <f>VLOOKUP($A31,'Return Data'!$B$7:$R$2843,5,0)</f>
        <v>1.6926000000000001</v>
      </c>
      <c r="E31" s="66">
        <f t="shared" si="0"/>
        <v>24</v>
      </c>
      <c r="F31" s="65">
        <f>VLOOKUP($A31,'Return Data'!$B$7:$R$2843,6,0)</f>
        <v>1.6926000000000001</v>
      </c>
      <c r="G31" s="66">
        <f t="shared" si="1"/>
        <v>24</v>
      </c>
      <c r="H31" s="65">
        <f>VLOOKUP($A31,'Return Data'!$B$7:$R$2843,7,0)</f>
        <v>3.0348000000000002</v>
      </c>
      <c r="I31" s="66">
        <f t="shared" si="2"/>
        <v>17</v>
      </c>
      <c r="J31" s="65">
        <f>VLOOKUP($A31,'Return Data'!$B$7:$R$2843,8,0)</f>
        <v>5.4195000000000002</v>
      </c>
      <c r="K31" s="66">
        <f t="shared" si="3"/>
        <v>5</v>
      </c>
      <c r="L31" s="65">
        <f>VLOOKUP($A31,'Return Data'!$B$7:$R$2843,9,0)</f>
        <v>5.2847</v>
      </c>
      <c r="M31" s="66">
        <f t="shared" si="4"/>
        <v>4</v>
      </c>
      <c r="N31" s="65">
        <f>VLOOKUP($A31,'Return Data'!$B$7:$R$2843,10,0)</f>
        <v>5.0949999999999998</v>
      </c>
      <c r="O31" s="66">
        <f t="shared" si="5"/>
        <v>7</v>
      </c>
      <c r="P31" s="65">
        <f>VLOOKUP($A31,'Return Data'!$B$7:$R$2843,11,0)</f>
        <v>3.7719999999999998</v>
      </c>
      <c r="Q31" s="66">
        <f t="shared" si="6"/>
        <v>11</v>
      </c>
      <c r="R31" s="65">
        <f>VLOOKUP($A31,'Return Data'!$B$7:$R$2843,12,0)</f>
        <v>4.601</v>
      </c>
      <c r="S31" s="66">
        <f t="shared" si="7"/>
        <v>7</v>
      </c>
      <c r="T31" s="65">
        <f>VLOOKUP($A31,'Return Data'!$B$7:$R$2843,13,0)</f>
        <v>6.2179000000000002</v>
      </c>
      <c r="U31" s="66">
        <f t="shared" si="8"/>
        <v>14</v>
      </c>
      <c r="V31" s="65">
        <f>VLOOKUP($A31,'Return Data'!$B$7:$R$2843,17,0)</f>
        <v>4.0224000000000002</v>
      </c>
      <c r="W31" s="66">
        <f t="shared" si="9"/>
        <v>19</v>
      </c>
      <c r="X31" s="65">
        <f>VLOOKUP($A31,'Return Data'!$B$7:$R$2843,14,0)</f>
        <v>5.3132999999999999</v>
      </c>
      <c r="Y31" s="66">
        <f t="shared" si="10"/>
        <v>19</v>
      </c>
      <c r="Z31" s="65">
        <f>VLOOKUP($A31,'Return Data'!$B$7:$R$2843,16,0)</f>
        <v>7.4622999999999999</v>
      </c>
      <c r="AA31" s="67">
        <f t="shared" si="11"/>
        <v>14</v>
      </c>
    </row>
    <row r="32" spans="1:27" x14ac:dyDescent="0.3">
      <c r="A32" s="63" t="s">
        <v>1065</v>
      </c>
      <c r="B32" s="64">
        <f>VLOOKUP($A32,'Return Data'!$B$7:$R$2843,3,0)</f>
        <v>44326</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v>
      </c>
      <c r="S32" s="66">
        <f t="shared" si="7"/>
        <v>26</v>
      </c>
      <c r="T32" s="65">
        <f>VLOOKUP($A32,'Return Data'!$B$7:$R$2843,13,0)</f>
        <v>-6.9821</v>
      </c>
      <c r="U32" s="66">
        <f t="shared" si="8"/>
        <v>26</v>
      </c>
      <c r="V32" s="65"/>
      <c r="W32" s="66"/>
      <c r="X32" s="65"/>
      <c r="Y32" s="66"/>
      <c r="Z32" s="65">
        <f>VLOOKUP($A32,'Return Data'!$B$7:$R$2843,16,0)</f>
        <v>-18.729500000000002</v>
      </c>
      <c r="AA32" s="67">
        <f t="shared" si="11"/>
        <v>26</v>
      </c>
    </row>
    <row r="33" spans="1:27" x14ac:dyDescent="0.3">
      <c r="A33" s="63" t="s">
        <v>1069</v>
      </c>
      <c r="B33" s="64">
        <f>VLOOKUP($A33,'Return Data'!$B$7:$R$2843,3,0)</f>
        <v>44326</v>
      </c>
      <c r="C33" s="65">
        <f>VLOOKUP($A33,'Return Data'!$B$7:$R$2843,4,0)</f>
        <v>2629.5205999999998</v>
      </c>
      <c r="D33" s="65">
        <f>VLOOKUP($A33,'Return Data'!$B$7:$R$2843,5,0)</f>
        <v>3.3304999999999998</v>
      </c>
      <c r="E33" s="66">
        <f t="shared" si="0"/>
        <v>8</v>
      </c>
      <c r="F33" s="65">
        <f>VLOOKUP($A33,'Return Data'!$B$7:$R$2843,6,0)</f>
        <v>3.3304999999999998</v>
      </c>
      <c r="G33" s="66">
        <f t="shared" si="1"/>
        <v>8</v>
      </c>
      <c r="H33" s="65">
        <f>VLOOKUP($A33,'Return Data'!$B$7:$R$2843,7,0)</f>
        <v>3.7774999999999999</v>
      </c>
      <c r="I33" s="66">
        <f t="shared" si="2"/>
        <v>7</v>
      </c>
      <c r="J33" s="65">
        <f>VLOOKUP($A33,'Return Data'!$B$7:$R$2843,8,0)</f>
        <v>4.6698000000000004</v>
      </c>
      <c r="K33" s="66">
        <f t="shared" si="3"/>
        <v>16</v>
      </c>
      <c r="L33" s="65">
        <f>VLOOKUP($A33,'Return Data'!$B$7:$R$2843,9,0)</f>
        <v>4.8494000000000002</v>
      </c>
      <c r="M33" s="66">
        <f t="shared" si="4"/>
        <v>15</v>
      </c>
      <c r="N33" s="65">
        <f>VLOOKUP($A33,'Return Data'!$B$7:$R$2843,10,0)</f>
        <v>4.9676999999999998</v>
      </c>
      <c r="O33" s="66">
        <f t="shared" si="5"/>
        <v>10</v>
      </c>
      <c r="P33" s="65">
        <f>VLOOKUP($A33,'Return Data'!$B$7:$R$2843,11,0)</f>
        <v>3.7988</v>
      </c>
      <c r="Q33" s="66">
        <f t="shared" si="6"/>
        <v>10</v>
      </c>
      <c r="R33" s="65">
        <f>VLOOKUP($A33,'Return Data'!$B$7:$R$2843,12,0)</f>
        <v>4.3</v>
      </c>
      <c r="S33" s="66">
        <f t="shared" si="7"/>
        <v>13</v>
      </c>
      <c r="T33" s="65">
        <f>VLOOKUP($A33,'Return Data'!$B$7:$R$2843,13,0)</f>
        <v>5.9577999999999998</v>
      </c>
      <c r="U33" s="66">
        <f t="shared" si="8"/>
        <v>16</v>
      </c>
      <c r="V33" s="65">
        <f>VLOOKUP($A33,'Return Data'!$B$7:$R$2843,17,0)</f>
        <v>0.72670000000000001</v>
      </c>
      <c r="W33" s="66">
        <f>RANK(V33,V$8:V$33,0)</f>
        <v>21</v>
      </c>
      <c r="X33" s="65">
        <f>VLOOKUP($A33,'Return Data'!$B$7:$R$2843,14,0)</f>
        <v>3.0024999999999999</v>
      </c>
      <c r="Y33" s="66">
        <f>RANK(X33,X$8:X$33,0)</f>
        <v>21</v>
      </c>
      <c r="Z33" s="65">
        <f>VLOOKUP($A33,'Return Data'!$B$7:$R$2843,16,0)</f>
        <v>7.1195000000000004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3.4810461538461541</v>
      </c>
      <c r="E35" s="74"/>
      <c r="F35" s="75">
        <f>AVERAGE(F8:F33)</f>
        <v>3.4810461538461541</v>
      </c>
      <c r="G35" s="74"/>
      <c r="H35" s="75">
        <f>AVERAGE(H8:H33)</f>
        <v>3.783203846153846</v>
      </c>
      <c r="I35" s="74"/>
      <c r="J35" s="75">
        <f>AVERAGE(J8:J33)</f>
        <v>5.1394000000000011</v>
      </c>
      <c r="K35" s="74"/>
      <c r="L35" s="75">
        <f>AVERAGE(L8:L33)</f>
        <v>5.0141999999999989</v>
      </c>
      <c r="M35" s="74"/>
      <c r="N35" s="75">
        <f>AVERAGE(N8:N33)</f>
        <v>4.8636653846153832</v>
      </c>
      <c r="O35" s="74"/>
      <c r="P35" s="75">
        <f>AVERAGE(P8:P33)</f>
        <v>4.2416961538461528</v>
      </c>
      <c r="Q35" s="74"/>
      <c r="R35" s="75">
        <f>AVERAGE(R8:R33)</f>
        <v>4.6937115384615389</v>
      </c>
      <c r="S35" s="74"/>
      <c r="T35" s="75">
        <f>AVERAGE(T8:T33)</f>
        <v>7.8673269230769245</v>
      </c>
      <c r="U35" s="74"/>
      <c r="V35" s="75">
        <f>AVERAGE(V8:V33)</f>
        <v>3.8051240000000006</v>
      </c>
      <c r="W35" s="74"/>
      <c r="X35" s="75">
        <f>AVERAGE(X8:X33)</f>
        <v>5.0406359999999992</v>
      </c>
      <c r="Y35" s="74"/>
      <c r="Z35" s="75">
        <f>AVERAGE(Z8:Z33)</f>
        <v>6.0124653846153828</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v>
      </c>
      <c r="S36" s="74"/>
      <c r="T36" s="75">
        <f>MIN(T8:T33)</f>
        <v>-6.9821</v>
      </c>
      <c r="U36" s="74"/>
      <c r="V36" s="75">
        <f>MIN(V8:V33)</f>
        <v>-15.126099999999999</v>
      </c>
      <c r="W36" s="74"/>
      <c r="X36" s="75">
        <f>MIN(X8:X33)</f>
        <v>-8.5551999999999992</v>
      </c>
      <c r="Y36" s="74"/>
      <c r="Z36" s="75">
        <f>MIN(Z8:Z33)</f>
        <v>-18.729500000000002</v>
      </c>
      <c r="AA36" s="76"/>
    </row>
    <row r="37" spans="1:27" ht="15" thickBot="1" x14ac:dyDescent="0.35">
      <c r="A37" s="77" t="s">
        <v>29</v>
      </c>
      <c r="B37" s="78"/>
      <c r="C37" s="78"/>
      <c r="D37" s="79">
        <f>MAX(D8:D33)</f>
        <v>11.2422</v>
      </c>
      <c r="E37" s="78"/>
      <c r="F37" s="79">
        <f>MAX(F8:F33)</f>
        <v>11.2422</v>
      </c>
      <c r="G37" s="78"/>
      <c r="H37" s="79">
        <f>MAX(H8:H33)</f>
        <v>12.749700000000001</v>
      </c>
      <c r="I37" s="78"/>
      <c r="J37" s="79">
        <f>MAX(J8:J33)</f>
        <v>18.994399999999999</v>
      </c>
      <c r="K37" s="78"/>
      <c r="L37" s="79">
        <f>MAX(L8:L33)</f>
        <v>16.128299999999999</v>
      </c>
      <c r="M37" s="78"/>
      <c r="N37" s="79">
        <f>MAX(N8:N33)</f>
        <v>13.710100000000001</v>
      </c>
      <c r="O37" s="78"/>
      <c r="P37" s="79">
        <f>MAX(P8:P33)</f>
        <v>15.143800000000001</v>
      </c>
      <c r="Q37" s="78"/>
      <c r="R37" s="79">
        <f>MAX(R8:R33)</f>
        <v>14.6228</v>
      </c>
      <c r="S37" s="78"/>
      <c r="T37" s="79">
        <f>MAX(T8:T33)</f>
        <v>27.638200000000001</v>
      </c>
      <c r="U37" s="78"/>
      <c r="V37" s="79">
        <f>MAX(V8:V33)</f>
        <v>7.6555</v>
      </c>
      <c r="W37" s="78"/>
      <c r="X37" s="79">
        <f>MAX(X8:X33)</f>
        <v>7.7660999999999998</v>
      </c>
      <c r="Y37" s="78"/>
      <c r="Z37" s="79">
        <f>MAX(Z8:Z33)</f>
        <v>8.2835000000000001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44326</v>
      </c>
      <c r="C8" s="65">
        <f>VLOOKUP($A8,'Return Data'!$B$7:$R$2843,4,0)</f>
        <v>429.03649999999999</v>
      </c>
      <c r="D8" s="65">
        <f>VLOOKUP($A8,'Return Data'!$B$7:$R$2843,5,0)</f>
        <v>2.9102000000000001</v>
      </c>
      <c r="E8" s="66">
        <f t="shared" ref="E8:E34" si="0">RANK(D8,D$8:D$34,0)</f>
        <v>11</v>
      </c>
      <c r="F8" s="65">
        <f>VLOOKUP($A8,'Return Data'!$B$7:$R$2843,6,0)</f>
        <v>2.9102000000000001</v>
      </c>
      <c r="G8" s="66">
        <f t="shared" ref="G8:G34" si="1">RANK(F8,F$8:F$34,0)</f>
        <v>11</v>
      </c>
      <c r="H8" s="65">
        <f>VLOOKUP($A8,'Return Data'!$B$7:$R$2843,7,0)</f>
        <v>2.8199000000000001</v>
      </c>
      <c r="I8" s="66">
        <f t="shared" ref="I8:I34" si="2">RANK(H8,H$8:H$34,0)</f>
        <v>13</v>
      </c>
      <c r="J8" s="65">
        <f>VLOOKUP($A8,'Return Data'!$B$7:$R$2843,8,0)</f>
        <v>4.3265000000000002</v>
      </c>
      <c r="K8" s="66">
        <f t="shared" ref="K8:K34" si="3">RANK(J8,J$8:J$34,0)</f>
        <v>4</v>
      </c>
      <c r="L8" s="65">
        <f>VLOOKUP($A8,'Return Data'!$B$7:$R$2843,9,0)</f>
        <v>4.6647999999999996</v>
      </c>
      <c r="M8" s="66">
        <f t="shared" ref="M8:M34" si="4">RANK(L8,L$8:L$34,0)</f>
        <v>4</v>
      </c>
      <c r="N8" s="65">
        <f>VLOOKUP($A8,'Return Data'!$B$7:$R$2843,10,0)</f>
        <v>5.0731000000000002</v>
      </c>
      <c r="O8" s="66">
        <f t="shared" ref="O8:O34" si="5">RANK(N8,N$8:N$34,0)</f>
        <v>4</v>
      </c>
      <c r="P8" s="65">
        <f>VLOOKUP($A8,'Return Data'!$B$7:$R$2843,11,0)</f>
        <v>4.1409000000000002</v>
      </c>
      <c r="Q8" s="66">
        <f t="shared" ref="Q8:Q34" si="6">RANK(P8,P$8:P$34,0)</f>
        <v>6</v>
      </c>
      <c r="R8" s="65">
        <f>VLOOKUP($A8,'Return Data'!$B$7:$R$2843,12,0)</f>
        <v>4.7582000000000004</v>
      </c>
      <c r="S8" s="66">
        <f t="shared" ref="S8:S34" si="7">RANK(R8,R$8:R$34,0)</f>
        <v>5</v>
      </c>
      <c r="T8" s="65">
        <f>VLOOKUP($A8,'Return Data'!$B$7:$R$2843,13,0)</f>
        <v>6.3391000000000002</v>
      </c>
      <c r="U8" s="66">
        <f t="shared" ref="U8:U34" si="8">RANK(T8,T$8:T$34,0)</f>
        <v>3</v>
      </c>
      <c r="V8" s="65">
        <f>VLOOKUP($A8,'Return Data'!$B$7:$R$2843,17,0)</f>
        <v>7.0082000000000004</v>
      </c>
      <c r="W8" s="66">
        <f t="shared" ref="W8:W15" si="9">RANK(V8,V$8:V$34,0)</f>
        <v>3</v>
      </c>
      <c r="X8" s="65">
        <f>VLOOKUP($A8,'Return Data'!$B$7:$R$2843,14,0)</f>
        <v>7.4976000000000003</v>
      </c>
      <c r="Y8" s="66">
        <f>RANK(X8,X$8:X$34,0)</f>
        <v>4</v>
      </c>
      <c r="Z8" s="65">
        <f>VLOOKUP($A8,'Return Data'!$B$7:$R$2843,16,0)</f>
        <v>8.3684999999999992</v>
      </c>
      <c r="AA8" s="67">
        <f t="shared" ref="AA8:AA34" si="10">RANK(Z8,Z$8:Z$34,0)</f>
        <v>4</v>
      </c>
    </row>
    <row r="9" spans="1:27" x14ac:dyDescent="0.3">
      <c r="A9" s="63" t="s">
        <v>1500</v>
      </c>
      <c r="B9" s="64">
        <f>VLOOKUP($A9,'Return Data'!$B$7:$R$2843,3,0)</f>
        <v>44326</v>
      </c>
      <c r="C9" s="65">
        <f>VLOOKUP($A9,'Return Data'!$B$7:$R$2843,4,0)</f>
        <v>12.0227</v>
      </c>
      <c r="D9" s="65">
        <f>VLOOKUP($A9,'Return Data'!$B$7:$R$2843,5,0)</f>
        <v>2.9354</v>
      </c>
      <c r="E9" s="66">
        <f t="shared" si="0"/>
        <v>10</v>
      </c>
      <c r="F9" s="65">
        <f>VLOOKUP($A9,'Return Data'!$B$7:$R$2843,6,0)</f>
        <v>2.9354</v>
      </c>
      <c r="G9" s="66">
        <f t="shared" si="1"/>
        <v>10</v>
      </c>
      <c r="H9" s="65">
        <f>VLOOKUP($A9,'Return Data'!$B$7:$R$2843,7,0)</f>
        <v>3.3851</v>
      </c>
      <c r="I9" s="66">
        <f t="shared" si="2"/>
        <v>8</v>
      </c>
      <c r="J9" s="65">
        <f>VLOOKUP($A9,'Return Data'!$B$7:$R$2843,8,0)</f>
        <v>4.2355</v>
      </c>
      <c r="K9" s="66">
        <f t="shared" si="3"/>
        <v>7</v>
      </c>
      <c r="L9" s="65">
        <f>VLOOKUP($A9,'Return Data'!$B$7:$R$2843,9,0)</f>
        <v>4.3346999999999998</v>
      </c>
      <c r="M9" s="66">
        <f t="shared" si="4"/>
        <v>8</v>
      </c>
      <c r="N9" s="65">
        <f>VLOOKUP($A9,'Return Data'!$B$7:$R$2843,10,0)</f>
        <v>4.6712999999999996</v>
      </c>
      <c r="O9" s="66">
        <f t="shared" si="5"/>
        <v>6</v>
      </c>
      <c r="P9" s="65">
        <f>VLOOKUP($A9,'Return Data'!$B$7:$R$2843,11,0)</f>
        <v>4.2123999999999997</v>
      </c>
      <c r="Q9" s="66">
        <f t="shared" si="6"/>
        <v>5</v>
      </c>
      <c r="R9" s="65">
        <f>VLOOKUP($A9,'Return Data'!$B$7:$R$2843,12,0)</f>
        <v>4.6954000000000002</v>
      </c>
      <c r="S9" s="66">
        <f t="shared" si="7"/>
        <v>6</v>
      </c>
      <c r="T9" s="65">
        <f>VLOOKUP($A9,'Return Data'!$B$7:$R$2843,13,0)</f>
        <v>5.5163000000000002</v>
      </c>
      <c r="U9" s="66">
        <f t="shared" si="8"/>
        <v>6</v>
      </c>
      <c r="V9" s="65">
        <f>VLOOKUP($A9,'Return Data'!$B$7:$R$2843,17,0)</f>
        <v>6.5702999999999996</v>
      </c>
      <c r="W9" s="66">
        <f t="shared" si="9"/>
        <v>6</v>
      </c>
      <c r="X9" s="65"/>
      <c r="Y9" s="66"/>
      <c r="Z9" s="65">
        <f>VLOOKUP($A9,'Return Data'!$B$7:$R$2843,16,0)</f>
        <v>7.1547000000000001</v>
      </c>
      <c r="AA9" s="67">
        <f t="shared" si="10"/>
        <v>16</v>
      </c>
    </row>
    <row r="10" spans="1:27" x14ac:dyDescent="0.3">
      <c r="A10" s="63" t="s">
        <v>1503</v>
      </c>
      <c r="B10" s="64">
        <f>VLOOKUP($A10,'Return Data'!$B$7:$R$2843,3,0)</f>
        <v>44326</v>
      </c>
      <c r="C10" s="65">
        <f>VLOOKUP($A10,'Return Data'!$B$7:$R$2843,4,0)</f>
        <v>1207.8277</v>
      </c>
      <c r="D10" s="65">
        <f>VLOOKUP($A10,'Return Data'!$B$7:$R$2843,5,0)</f>
        <v>3.3875000000000002</v>
      </c>
      <c r="E10" s="66">
        <f t="shared" si="0"/>
        <v>5</v>
      </c>
      <c r="F10" s="65">
        <f>VLOOKUP($A10,'Return Data'!$B$7:$R$2843,6,0)</f>
        <v>3.3875000000000002</v>
      </c>
      <c r="G10" s="66">
        <f t="shared" si="1"/>
        <v>5</v>
      </c>
      <c r="H10" s="65">
        <f>VLOOKUP($A10,'Return Data'!$B$7:$R$2843,7,0)</f>
        <v>3.5787</v>
      </c>
      <c r="I10" s="66">
        <f t="shared" si="2"/>
        <v>7</v>
      </c>
      <c r="J10" s="65">
        <f>VLOOKUP($A10,'Return Data'!$B$7:$R$2843,8,0)</f>
        <v>4.1723999999999997</v>
      </c>
      <c r="K10" s="66">
        <f t="shared" si="3"/>
        <v>8</v>
      </c>
      <c r="L10" s="65">
        <f>VLOOKUP($A10,'Return Data'!$B$7:$R$2843,9,0)</f>
        <v>4.5663999999999998</v>
      </c>
      <c r="M10" s="66">
        <f t="shared" si="4"/>
        <v>5</v>
      </c>
      <c r="N10" s="65">
        <f>VLOOKUP($A10,'Return Data'!$B$7:$R$2843,10,0)</f>
        <v>4.6489000000000003</v>
      </c>
      <c r="O10" s="66">
        <f t="shared" si="5"/>
        <v>7</v>
      </c>
      <c r="P10" s="65">
        <f>VLOOKUP($A10,'Return Data'!$B$7:$R$2843,11,0)</f>
        <v>3.7799</v>
      </c>
      <c r="Q10" s="66">
        <f t="shared" si="6"/>
        <v>11</v>
      </c>
      <c r="R10" s="65">
        <f>VLOOKUP($A10,'Return Data'!$B$7:$R$2843,12,0)</f>
        <v>3.9693999999999998</v>
      </c>
      <c r="S10" s="66">
        <f t="shared" si="7"/>
        <v>15</v>
      </c>
      <c r="T10" s="65">
        <f>VLOOKUP($A10,'Return Data'!$B$7:$R$2843,13,0)</f>
        <v>4.3894000000000002</v>
      </c>
      <c r="U10" s="66">
        <f t="shared" si="8"/>
        <v>20</v>
      </c>
      <c r="V10" s="65">
        <f>VLOOKUP($A10,'Return Data'!$B$7:$R$2843,17,0)</f>
        <v>5.7918000000000003</v>
      </c>
      <c r="W10" s="66">
        <f t="shared" si="9"/>
        <v>14</v>
      </c>
      <c r="X10" s="65"/>
      <c r="Y10" s="66"/>
      <c r="Z10" s="65">
        <f>VLOOKUP($A10,'Return Data'!$B$7:$R$2843,16,0)</f>
        <v>6.6276000000000002</v>
      </c>
      <c r="AA10" s="67">
        <f t="shared" si="10"/>
        <v>20</v>
      </c>
    </row>
    <row r="11" spans="1:27" x14ac:dyDescent="0.3">
      <c r="A11" s="63" t="s">
        <v>1504</v>
      </c>
      <c r="B11" s="64">
        <f>VLOOKUP($A11,'Return Data'!$B$7:$R$2843,3,0)</f>
        <v>44326</v>
      </c>
      <c r="C11" s="65">
        <f>VLOOKUP($A11,'Return Data'!$B$7:$R$2843,4,0)</f>
        <v>2579.5063</v>
      </c>
      <c r="D11" s="65">
        <f>VLOOKUP($A11,'Return Data'!$B$7:$R$2843,5,0)</f>
        <v>1.2717000000000001</v>
      </c>
      <c r="E11" s="66">
        <f t="shared" si="0"/>
        <v>24</v>
      </c>
      <c r="F11" s="65">
        <f>VLOOKUP($A11,'Return Data'!$B$7:$R$2843,6,0)</f>
        <v>1.2717000000000001</v>
      </c>
      <c r="G11" s="66">
        <f t="shared" si="1"/>
        <v>24</v>
      </c>
      <c r="H11" s="65">
        <f>VLOOKUP($A11,'Return Data'!$B$7:$R$2843,7,0)</f>
        <v>2.0613000000000001</v>
      </c>
      <c r="I11" s="66">
        <f t="shared" si="2"/>
        <v>24</v>
      </c>
      <c r="J11" s="65">
        <f>VLOOKUP($A11,'Return Data'!$B$7:$R$2843,8,0)</f>
        <v>3.4756</v>
      </c>
      <c r="K11" s="66">
        <f t="shared" si="3"/>
        <v>16</v>
      </c>
      <c r="L11" s="65">
        <f>VLOOKUP($A11,'Return Data'!$B$7:$R$2843,9,0)</f>
        <v>3.7982</v>
      </c>
      <c r="M11" s="66">
        <f t="shared" si="4"/>
        <v>19</v>
      </c>
      <c r="N11" s="65">
        <f>VLOOKUP($A11,'Return Data'!$B$7:$R$2843,10,0)</f>
        <v>3.8624999999999998</v>
      </c>
      <c r="O11" s="66">
        <f t="shared" si="5"/>
        <v>21</v>
      </c>
      <c r="P11" s="65">
        <f>VLOOKUP($A11,'Return Data'!$B$7:$R$2843,11,0)</f>
        <v>3.2732000000000001</v>
      </c>
      <c r="Q11" s="66">
        <f t="shared" si="6"/>
        <v>24</v>
      </c>
      <c r="R11" s="65">
        <f>VLOOKUP($A11,'Return Data'!$B$7:$R$2843,12,0)</f>
        <v>3.5775000000000001</v>
      </c>
      <c r="S11" s="66">
        <f t="shared" si="7"/>
        <v>23</v>
      </c>
      <c r="T11" s="65">
        <f>VLOOKUP($A11,'Return Data'!$B$7:$R$2843,13,0)</f>
        <v>4.2975000000000003</v>
      </c>
      <c r="U11" s="66">
        <f t="shared" si="8"/>
        <v>21</v>
      </c>
      <c r="V11" s="65">
        <f>VLOOKUP($A11,'Return Data'!$B$7:$R$2843,17,0)</f>
        <v>5.6302000000000003</v>
      </c>
      <c r="W11" s="66">
        <f t="shared" si="9"/>
        <v>16</v>
      </c>
      <c r="X11" s="65">
        <f>VLOOKUP($A11,'Return Data'!$B$7:$R$2843,14,0)</f>
        <v>6.4065000000000003</v>
      </c>
      <c r="Y11" s="66">
        <f>RANK(X11,X$8:X$34,0)</f>
        <v>10</v>
      </c>
      <c r="Z11" s="65">
        <f>VLOOKUP($A11,'Return Data'!$B$7:$R$2843,16,0)</f>
        <v>8.0640999999999998</v>
      </c>
      <c r="AA11" s="67">
        <f t="shared" si="10"/>
        <v>5</v>
      </c>
    </row>
    <row r="12" spans="1:27" x14ac:dyDescent="0.3">
      <c r="A12" s="63" t="s">
        <v>1506</v>
      </c>
      <c r="B12" s="64">
        <f>VLOOKUP($A12,'Return Data'!$B$7:$R$2843,3,0)</f>
        <v>44326</v>
      </c>
      <c r="C12" s="65">
        <f>VLOOKUP($A12,'Return Data'!$B$7:$R$2843,4,0)</f>
        <v>3177.0257999999999</v>
      </c>
      <c r="D12" s="65">
        <f>VLOOKUP($A12,'Return Data'!$B$7:$R$2843,5,0)</f>
        <v>0.99880000000000002</v>
      </c>
      <c r="E12" s="66">
        <f t="shared" si="0"/>
        <v>27</v>
      </c>
      <c r="F12" s="65">
        <f>VLOOKUP($A12,'Return Data'!$B$7:$R$2843,6,0)</f>
        <v>0.99880000000000002</v>
      </c>
      <c r="G12" s="66">
        <f t="shared" si="1"/>
        <v>27</v>
      </c>
      <c r="H12" s="65">
        <f>VLOOKUP($A12,'Return Data'!$B$7:$R$2843,7,0)</f>
        <v>1.9020999999999999</v>
      </c>
      <c r="I12" s="66">
        <f t="shared" si="2"/>
        <v>26</v>
      </c>
      <c r="J12" s="65">
        <f>VLOOKUP($A12,'Return Data'!$B$7:$R$2843,8,0)</f>
        <v>3.0908000000000002</v>
      </c>
      <c r="K12" s="66">
        <f t="shared" si="3"/>
        <v>23</v>
      </c>
      <c r="L12" s="65">
        <f>VLOOKUP($A12,'Return Data'!$B$7:$R$2843,9,0)</f>
        <v>3.5185</v>
      </c>
      <c r="M12" s="66">
        <f t="shared" si="4"/>
        <v>24</v>
      </c>
      <c r="N12" s="65">
        <f>VLOOKUP($A12,'Return Data'!$B$7:$R$2843,10,0)</f>
        <v>3.5411999999999999</v>
      </c>
      <c r="O12" s="66">
        <f t="shared" si="5"/>
        <v>23</v>
      </c>
      <c r="P12" s="65">
        <f>VLOOKUP($A12,'Return Data'!$B$7:$R$2843,11,0)</f>
        <v>3.1669999999999998</v>
      </c>
      <c r="Q12" s="66">
        <f t="shared" si="6"/>
        <v>25</v>
      </c>
      <c r="R12" s="65">
        <f>VLOOKUP($A12,'Return Data'!$B$7:$R$2843,12,0)</f>
        <v>3.3285999999999998</v>
      </c>
      <c r="S12" s="66">
        <f t="shared" si="7"/>
        <v>25</v>
      </c>
      <c r="T12" s="65">
        <f>VLOOKUP($A12,'Return Data'!$B$7:$R$2843,13,0)</f>
        <v>4.1782000000000004</v>
      </c>
      <c r="U12" s="66">
        <f t="shared" si="8"/>
        <v>23</v>
      </c>
      <c r="V12" s="65">
        <f>VLOOKUP($A12,'Return Data'!$B$7:$R$2843,17,0)</f>
        <v>5.4241999999999999</v>
      </c>
      <c r="W12" s="66">
        <f t="shared" si="9"/>
        <v>17</v>
      </c>
      <c r="X12" s="65">
        <f>VLOOKUP($A12,'Return Data'!$B$7:$R$2843,14,0)</f>
        <v>5.8996000000000004</v>
      </c>
      <c r="Y12" s="66">
        <f>RANK(X12,X$8:X$34,0)</f>
        <v>12</v>
      </c>
      <c r="Z12" s="65">
        <f>VLOOKUP($A12,'Return Data'!$B$7:$R$2843,16,0)</f>
        <v>7.4231999999999996</v>
      </c>
      <c r="AA12" s="67">
        <f t="shared" si="10"/>
        <v>14</v>
      </c>
    </row>
    <row r="13" spans="1:27" x14ac:dyDescent="0.3">
      <c r="A13" s="63" t="s">
        <v>1508</v>
      </c>
      <c r="B13" s="64">
        <f>VLOOKUP($A13,'Return Data'!$B$7:$R$2843,3,0)</f>
        <v>44326</v>
      </c>
      <c r="C13" s="65">
        <f>VLOOKUP($A13,'Return Data'!$B$7:$R$2843,4,0)</f>
        <v>2865.5513999999998</v>
      </c>
      <c r="D13" s="65">
        <f>VLOOKUP($A13,'Return Data'!$B$7:$R$2843,5,0)</f>
        <v>1.2008000000000001</v>
      </c>
      <c r="E13" s="66">
        <f t="shared" si="0"/>
        <v>26</v>
      </c>
      <c r="F13" s="65">
        <f>VLOOKUP($A13,'Return Data'!$B$7:$R$2843,6,0)</f>
        <v>1.2008000000000001</v>
      </c>
      <c r="G13" s="66">
        <f t="shared" si="1"/>
        <v>26</v>
      </c>
      <c r="H13" s="65">
        <f>VLOOKUP($A13,'Return Data'!$B$7:$R$2843,7,0)</f>
        <v>1.9487000000000001</v>
      </c>
      <c r="I13" s="66">
        <f t="shared" si="2"/>
        <v>25</v>
      </c>
      <c r="J13" s="65">
        <f>VLOOKUP($A13,'Return Data'!$B$7:$R$2843,8,0)</f>
        <v>3.2507000000000001</v>
      </c>
      <c r="K13" s="66">
        <f t="shared" si="3"/>
        <v>21</v>
      </c>
      <c r="L13" s="65">
        <f>VLOOKUP($A13,'Return Data'!$B$7:$R$2843,9,0)</f>
        <v>3.7717999999999998</v>
      </c>
      <c r="M13" s="66">
        <f t="shared" si="4"/>
        <v>22</v>
      </c>
      <c r="N13" s="65">
        <f>VLOOKUP($A13,'Return Data'!$B$7:$R$2843,10,0)</f>
        <v>4.0552000000000001</v>
      </c>
      <c r="O13" s="66">
        <f t="shared" si="5"/>
        <v>16</v>
      </c>
      <c r="P13" s="65">
        <f>VLOOKUP($A13,'Return Data'!$B$7:$R$2843,11,0)</f>
        <v>3.5821000000000001</v>
      </c>
      <c r="Q13" s="66">
        <f t="shared" si="6"/>
        <v>18</v>
      </c>
      <c r="R13" s="65">
        <f>VLOOKUP($A13,'Return Data'!$B$7:$R$2843,12,0)</f>
        <v>3.8306</v>
      </c>
      <c r="S13" s="66">
        <f t="shared" si="7"/>
        <v>19</v>
      </c>
      <c r="T13" s="65">
        <f>VLOOKUP($A13,'Return Data'!$B$7:$R$2843,13,0)</f>
        <v>4.4208999999999996</v>
      </c>
      <c r="U13" s="66">
        <f t="shared" si="8"/>
        <v>19</v>
      </c>
      <c r="V13" s="65">
        <f>VLOOKUP($A13,'Return Data'!$B$7:$R$2843,17,0)</f>
        <v>5.9210000000000003</v>
      </c>
      <c r="W13" s="66">
        <f t="shared" si="9"/>
        <v>13</v>
      </c>
      <c r="X13" s="65">
        <f>VLOOKUP($A13,'Return Data'!$B$7:$R$2843,14,0)</f>
        <v>6.0297000000000001</v>
      </c>
      <c r="Y13" s="66">
        <f>RANK(X13,X$8:X$34,0)</f>
        <v>11</v>
      </c>
      <c r="Z13" s="65">
        <f>VLOOKUP($A13,'Return Data'!$B$7:$R$2843,16,0)</f>
        <v>7.5532000000000004</v>
      </c>
      <c r="AA13" s="67">
        <f t="shared" si="10"/>
        <v>12</v>
      </c>
    </row>
    <row r="14" spans="1:27" x14ac:dyDescent="0.3">
      <c r="A14" s="63" t="s">
        <v>1513</v>
      </c>
      <c r="B14" s="64">
        <f>VLOOKUP($A14,'Return Data'!$B$7:$R$2843,3,0)</f>
        <v>44326</v>
      </c>
      <c r="C14" s="65">
        <f>VLOOKUP($A14,'Return Data'!$B$7:$R$2843,4,0)</f>
        <v>30.3523</v>
      </c>
      <c r="D14" s="65">
        <f>VLOOKUP($A14,'Return Data'!$B$7:$R$2843,5,0)</f>
        <v>9.8286999999999995</v>
      </c>
      <c r="E14" s="66">
        <f t="shared" si="0"/>
        <v>1</v>
      </c>
      <c r="F14" s="65">
        <f>VLOOKUP($A14,'Return Data'!$B$7:$R$2843,6,0)</f>
        <v>9.8286999999999995</v>
      </c>
      <c r="G14" s="66">
        <f t="shared" si="1"/>
        <v>1</v>
      </c>
      <c r="H14" s="65">
        <f>VLOOKUP($A14,'Return Data'!$B$7:$R$2843,7,0)</f>
        <v>11.155900000000001</v>
      </c>
      <c r="I14" s="66">
        <f t="shared" si="2"/>
        <v>1</v>
      </c>
      <c r="J14" s="65">
        <f>VLOOKUP($A14,'Return Data'!$B$7:$R$2843,8,0)</f>
        <v>15.970800000000001</v>
      </c>
      <c r="K14" s="66">
        <f t="shared" si="3"/>
        <v>1</v>
      </c>
      <c r="L14" s="65">
        <f>VLOOKUP($A14,'Return Data'!$B$7:$R$2843,9,0)</f>
        <v>14.7925</v>
      </c>
      <c r="M14" s="66">
        <f t="shared" si="4"/>
        <v>1</v>
      </c>
      <c r="N14" s="65">
        <f>VLOOKUP($A14,'Return Data'!$B$7:$R$2843,10,0)</f>
        <v>10.684799999999999</v>
      </c>
      <c r="O14" s="66">
        <f t="shared" si="5"/>
        <v>1</v>
      </c>
      <c r="P14" s="65">
        <f>VLOOKUP($A14,'Return Data'!$B$7:$R$2843,11,0)</f>
        <v>8.3879999999999999</v>
      </c>
      <c r="Q14" s="66">
        <f t="shared" si="6"/>
        <v>1</v>
      </c>
      <c r="R14" s="65">
        <f>VLOOKUP($A14,'Return Data'!$B$7:$R$2843,12,0)</f>
        <v>8.4974000000000007</v>
      </c>
      <c r="S14" s="66">
        <f t="shared" si="7"/>
        <v>1</v>
      </c>
      <c r="T14" s="65">
        <f>VLOOKUP($A14,'Return Data'!$B$7:$R$2843,13,0)</f>
        <v>9.4489999999999998</v>
      </c>
      <c r="U14" s="66">
        <f t="shared" si="8"/>
        <v>1</v>
      </c>
      <c r="V14" s="65">
        <f>VLOOKUP($A14,'Return Data'!$B$7:$R$2843,17,0)</f>
        <v>6.7672999999999996</v>
      </c>
      <c r="W14" s="66">
        <f t="shared" si="9"/>
        <v>4</v>
      </c>
      <c r="X14" s="65">
        <f>VLOOKUP($A14,'Return Data'!$B$7:$R$2843,14,0)</f>
        <v>7.6837999999999997</v>
      </c>
      <c r="Y14" s="66">
        <f>RANK(X14,X$8:X$34,0)</f>
        <v>3</v>
      </c>
      <c r="Z14" s="65">
        <f>VLOOKUP($A14,'Return Data'!$B$7:$R$2843,16,0)</f>
        <v>8.8350000000000009</v>
      </c>
      <c r="AA14" s="67">
        <f t="shared" si="10"/>
        <v>2</v>
      </c>
    </row>
    <row r="15" spans="1:27" x14ac:dyDescent="0.3">
      <c r="A15" s="63" t="s">
        <v>1514</v>
      </c>
      <c r="B15" s="64">
        <f>VLOOKUP($A15,'Return Data'!$B$7:$R$2843,3,0)</f>
        <v>44326</v>
      </c>
      <c r="C15" s="65">
        <f>VLOOKUP($A15,'Return Data'!$B$7:$R$2843,4,0)</f>
        <v>11.997299999999999</v>
      </c>
      <c r="D15" s="65">
        <f>VLOOKUP($A15,'Return Data'!$B$7:$R$2843,5,0)</f>
        <v>2.9417</v>
      </c>
      <c r="E15" s="66">
        <f t="shared" si="0"/>
        <v>9</v>
      </c>
      <c r="F15" s="65">
        <f>VLOOKUP($A15,'Return Data'!$B$7:$R$2843,6,0)</f>
        <v>2.9417</v>
      </c>
      <c r="G15" s="66">
        <f t="shared" si="1"/>
        <v>9</v>
      </c>
      <c r="H15" s="65">
        <f>VLOOKUP($A15,'Return Data'!$B$7:$R$2843,7,0)</f>
        <v>3.3487</v>
      </c>
      <c r="I15" s="66">
        <f t="shared" si="2"/>
        <v>9</v>
      </c>
      <c r="J15" s="65">
        <f>VLOOKUP($A15,'Return Data'!$B$7:$R$2843,8,0)</f>
        <v>4.2881</v>
      </c>
      <c r="K15" s="66">
        <f t="shared" si="3"/>
        <v>6</v>
      </c>
      <c r="L15" s="65">
        <f>VLOOKUP($A15,'Return Data'!$B$7:$R$2843,9,0)</f>
        <v>4.5022000000000002</v>
      </c>
      <c r="M15" s="66">
        <f t="shared" si="4"/>
        <v>6</v>
      </c>
      <c r="N15" s="65">
        <f>VLOOKUP($A15,'Return Data'!$B$7:$R$2843,10,0)</f>
        <v>4.7686999999999999</v>
      </c>
      <c r="O15" s="66">
        <f t="shared" si="5"/>
        <v>5</v>
      </c>
      <c r="P15" s="65">
        <f>VLOOKUP($A15,'Return Data'!$B$7:$R$2843,11,0)</f>
        <v>4.0289000000000001</v>
      </c>
      <c r="Q15" s="66">
        <f t="shared" si="6"/>
        <v>9</v>
      </c>
      <c r="R15" s="65">
        <f>VLOOKUP($A15,'Return Data'!$B$7:$R$2843,12,0)</f>
        <v>4.4481999999999999</v>
      </c>
      <c r="S15" s="66">
        <f t="shared" si="7"/>
        <v>7</v>
      </c>
      <c r="T15" s="65">
        <f>VLOOKUP($A15,'Return Data'!$B$7:$R$2843,13,0)</f>
        <v>5.6867999999999999</v>
      </c>
      <c r="U15" s="66">
        <f t="shared" si="8"/>
        <v>5</v>
      </c>
      <c r="V15" s="65">
        <f>VLOOKUP($A15,'Return Data'!$B$7:$R$2843,17,0)</f>
        <v>6.5891000000000002</v>
      </c>
      <c r="W15" s="66">
        <f t="shared" si="9"/>
        <v>5</v>
      </c>
      <c r="X15" s="65"/>
      <c r="Y15" s="66"/>
      <c r="Z15" s="65">
        <f>VLOOKUP($A15,'Return Data'!$B$7:$R$2843,16,0)</f>
        <v>7.1764999999999999</v>
      </c>
      <c r="AA15" s="67">
        <f t="shared" si="10"/>
        <v>15</v>
      </c>
    </row>
    <row r="16" spans="1:27" x14ac:dyDescent="0.3">
      <c r="A16" s="63" t="s">
        <v>1516</v>
      </c>
      <c r="B16" s="64">
        <f>VLOOKUP($A16,'Return Data'!$B$7:$R$2843,3,0)</f>
        <v>44326</v>
      </c>
      <c r="C16" s="65">
        <f>VLOOKUP($A16,'Return Data'!$B$7:$R$2843,4,0)</f>
        <v>1065.4766</v>
      </c>
      <c r="D16" s="65">
        <f>VLOOKUP($A16,'Return Data'!$B$7:$R$2843,5,0)</f>
        <v>2.1379999999999999</v>
      </c>
      <c r="E16" s="66">
        <f t="shared" si="0"/>
        <v>18</v>
      </c>
      <c r="F16" s="65">
        <f>VLOOKUP($A16,'Return Data'!$B$7:$R$2843,6,0)</f>
        <v>2.1379999999999999</v>
      </c>
      <c r="G16" s="66">
        <f t="shared" si="1"/>
        <v>18</v>
      </c>
      <c r="H16" s="65">
        <f>VLOOKUP($A16,'Return Data'!$B$7:$R$2843,7,0)</f>
        <v>2.3946999999999998</v>
      </c>
      <c r="I16" s="66">
        <f t="shared" si="2"/>
        <v>18</v>
      </c>
      <c r="J16" s="65">
        <f>VLOOKUP($A16,'Return Data'!$B$7:$R$2843,8,0)</f>
        <v>3.4853999999999998</v>
      </c>
      <c r="K16" s="66">
        <f t="shared" si="3"/>
        <v>15</v>
      </c>
      <c r="L16" s="65">
        <f>VLOOKUP($A16,'Return Data'!$B$7:$R$2843,9,0)</f>
        <v>3.8639999999999999</v>
      </c>
      <c r="M16" s="66">
        <f t="shared" si="4"/>
        <v>16</v>
      </c>
      <c r="N16" s="65">
        <f>VLOOKUP($A16,'Return Data'!$B$7:$R$2843,10,0)</f>
        <v>4.2123999999999997</v>
      </c>
      <c r="O16" s="66">
        <f t="shared" si="5"/>
        <v>11</v>
      </c>
      <c r="P16" s="65">
        <f>VLOOKUP($A16,'Return Data'!$B$7:$R$2843,11,0)</f>
        <v>3.6276999999999999</v>
      </c>
      <c r="Q16" s="66">
        <f t="shared" si="6"/>
        <v>16</v>
      </c>
      <c r="R16" s="65">
        <f>VLOOKUP($A16,'Return Data'!$B$7:$R$2843,12,0)</f>
        <v>3.9214000000000002</v>
      </c>
      <c r="S16" s="66">
        <f t="shared" si="7"/>
        <v>16</v>
      </c>
      <c r="T16" s="65">
        <f>VLOOKUP($A16,'Return Data'!$B$7:$R$2843,13,0)</f>
        <v>4.7129000000000003</v>
      </c>
      <c r="U16" s="66">
        <f t="shared" si="8"/>
        <v>15</v>
      </c>
      <c r="V16" s="65"/>
      <c r="W16" s="66"/>
      <c r="X16" s="65"/>
      <c r="Y16" s="66"/>
      <c r="Z16" s="65">
        <f>VLOOKUP($A16,'Return Data'!$B$7:$R$2843,16,0)</f>
        <v>5.0819000000000001</v>
      </c>
      <c r="AA16" s="67">
        <f t="shared" si="10"/>
        <v>24</v>
      </c>
    </row>
    <row r="17" spans="1:27" x14ac:dyDescent="0.3">
      <c r="A17" s="63" t="s">
        <v>1519</v>
      </c>
      <c r="B17" s="64">
        <f>VLOOKUP($A17,'Return Data'!$B$7:$R$2843,3,0)</f>
        <v>44326</v>
      </c>
      <c r="C17" s="65">
        <f>VLOOKUP($A17,'Return Data'!$B$7:$R$2843,4,0)</f>
        <v>23.000800000000002</v>
      </c>
      <c r="D17" s="65">
        <f>VLOOKUP($A17,'Return Data'!$B$7:$R$2843,5,0)</f>
        <v>3.8626999999999998</v>
      </c>
      <c r="E17" s="66">
        <f t="shared" si="0"/>
        <v>2</v>
      </c>
      <c r="F17" s="65">
        <f>VLOOKUP($A17,'Return Data'!$B$7:$R$2843,6,0)</f>
        <v>3.8626999999999998</v>
      </c>
      <c r="G17" s="66">
        <f t="shared" si="1"/>
        <v>2</v>
      </c>
      <c r="H17" s="65">
        <f>VLOOKUP($A17,'Return Data'!$B$7:$R$2843,7,0)</f>
        <v>3.6297000000000001</v>
      </c>
      <c r="I17" s="66">
        <f t="shared" si="2"/>
        <v>5</v>
      </c>
      <c r="J17" s="65">
        <f>VLOOKUP($A17,'Return Data'!$B$7:$R$2843,8,0)</f>
        <v>4.1665999999999999</v>
      </c>
      <c r="K17" s="66">
        <f t="shared" si="3"/>
        <v>9</v>
      </c>
      <c r="L17" s="65">
        <f>VLOOKUP($A17,'Return Data'!$B$7:$R$2843,9,0)</f>
        <v>4.8677999999999999</v>
      </c>
      <c r="M17" s="66">
        <f t="shared" si="4"/>
        <v>3</v>
      </c>
      <c r="N17" s="65">
        <f>VLOOKUP($A17,'Return Data'!$B$7:$R$2843,10,0)</f>
        <v>5.2149000000000001</v>
      </c>
      <c r="O17" s="66">
        <f t="shared" si="5"/>
        <v>3</v>
      </c>
      <c r="P17" s="65">
        <f>VLOOKUP($A17,'Return Data'!$B$7:$R$2843,11,0)</f>
        <v>4.7214</v>
      </c>
      <c r="Q17" s="66">
        <f t="shared" si="6"/>
        <v>3</v>
      </c>
      <c r="R17" s="65">
        <f>VLOOKUP($A17,'Return Data'!$B$7:$R$2843,12,0)</f>
        <v>5.4029999999999996</v>
      </c>
      <c r="S17" s="66">
        <f t="shared" si="7"/>
        <v>3</v>
      </c>
      <c r="T17" s="65">
        <f>VLOOKUP($A17,'Return Data'!$B$7:$R$2843,13,0)</f>
        <v>6.7892000000000001</v>
      </c>
      <c r="U17" s="66">
        <f t="shared" si="8"/>
        <v>2</v>
      </c>
      <c r="V17" s="65">
        <f>VLOOKUP($A17,'Return Data'!$B$7:$R$2843,17,0)</f>
        <v>7.3559999999999999</v>
      </c>
      <c r="W17" s="66">
        <f t="shared" ref="W17:W22" si="11">RANK(V17,V$8:V$34,0)</f>
        <v>2</v>
      </c>
      <c r="X17" s="65">
        <f>VLOOKUP($A17,'Return Data'!$B$7:$R$2843,14,0)</f>
        <v>7.7478999999999996</v>
      </c>
      <c r="Y17" s="66">
        <f>RANK(X17,X$8:X$34,0)</f>
        <v>2</v>
      </c>
      <c r="Z17" s="65">
        <f>VLOOKUP($A17,'Return Data'!$B$7:$R$2843,16,0)</f>
        <v>8.7752999999999997</v>
      </c>
      <c r="AA17" s="67">
        <f t="shared" si="10"/>
        <v>3</v>
      </c>
    </row>
    <row r="18" spans="1:27" x14ac:dyDescent="0.3">
      <c r="A18" s="63" t="s">
        <v>1521</v>
      </c>
      <c r="B18" s="64">
        <f>VLOOKUP($A18,'Return Data'!$B$7:$R$2843,3,0)</f>
        <v>44326</v>
      </c>
      <c r="C18" s="65">
        <f>VLOOKUP($A18,'Return Data'!$B$7:$R$2843,4,0)</f>
        <v>2277.1592000000001</v>
      </c>
      <c r="D18" s="65">
        <f>VLOOKUP($A18,'Return Data'!$B$7:$R$2843,5,0)</f>
        <v>3.7332000000000001</v>
      </c>
      <c r="E18" s="66">
        <f t="shared" si="0"/>
        <v>4</v>
      </c>
      <c r="F18" s="65">
        <f>VLOOKUP($A18,'Return Data'!$B$7:$R$2843,6,0)</f>
        <v>3.7332000000000001</v>
      </c>
      <c r="G18" s="66">
        <f t="shared" si="1"/>
        <v>4</v>
      </c>
      <c r="H18" s="65">
        <f>VLOOKUP($A18,'Return Data'!$B$7:$R$2843,7,0)</f>
        <v>6.7777000000000003</v>
      </c>
      <c r="I18" s="66">
        <f t="shared" si="2"/>
        <v>2</v>
      </c>
      <c r="J18" s="65">
        <f>VLOOKUP($A18,'Return Data'!$B$7:$R$2843,8,0)</f>
        <v>4.3144</v>
      </c>
      <c r="K18" s="66">
        <f t="shared" si="3"/>
        <v>5</v>
      </c>
      <c r="L18" s="65">
        <f>VLOOKUP($A18,'Return Data'!$B$7:$R$2843,9,0)</f>
        <v>3.8549000000000002</v>
      </c>
      <c r="M18" s="66">
        <f t="shared" si="4"/>
        <v>17</v>
      </c>
      <c r="N18" s="65">
        <f>VLOOKUP($A18,'Return Data'!$B$7:$R$2843,10,0)</f>
        <v>3.6545999999999998</v>
      </c>
      <c r="O18" s="66">
        <f t="shared" si="5"/>
        <v>22</v>
      </c>
      <c r="P18" s="65">
        <f>VLOOKUP($A18,'Return Data'!$B$7:$R$2843,11,0)</f>
        <v>4.1391999999999998</v>
      </c>
      <c r="Q18" s="66">
        <f t="shared" si="6"/>
        <v>7</v>
      </c>
      <c r="R18" s="65">
        <f>VLOOKUP($A18,'Return Data'!$B$7:$R$2843,12,0)</f>
        <v>4.4202000000000004</v>
      </c>
      <c r="S18" s="66">
        <f t="shared" si="7"/>
        <v>9</v>
      </c>
      <c r="T18" s="65">
        <f>VLOOKUP($A18,'Return Data'!$B$7:$R$2843,13,0)</f>
        <v>5.4057000000000004</v>
      </c>
      <c r="U18" s="66">
        <f t="shared" si="8"/>
        <v>7</v>
      </c>
      <c r="V18" s="65">
        <f>VLOOKUP($A18,'Return Data'!$B$7:$R$2843,17,0)</f>
        <v>5.6798000000000002</v>
      </c>
      <c r="W18" s="66">
        <f t="shared" si="11"/>
        <v>15</v>
      </c>
      <c r="X18" s="65">
        <f>VLOOKUP($A18,'Return Data'!$B$7:$R$2843,14,0)</f>
        <v>6.4440999999999997</v>
      </c>
      <c r="Y18" s="66">
        <f>RANK(X18,X$8:X$34,0)</f>
        <v>9</v>
      </c>
      <c r="Z18" s="65">
        <f>VLOOKUP($A18,'Return Data'!$B$7:$R$2843,16,0)</f>
        <v>7.6841999999999997</v>
      </c>
      <c r="AA18" s="67">
        <f t="shared" si="10"/>
        <v>10</v>
      </c>
    </row>
    <row r="19" spans="1:27" x14ac:dyDescent="0.3">
      <c r="A19" s="63" t="s">
        <v>1522</v>
      </c>
      <c r="B19" s="64">
        <f>VLOOKUP($A19,'Return Data'!$B$7:$R$2843,3,0)</f>
        <v>44326</v>
      </c>
      <c r="C19" s="65">
        <f>VLOOKUP($A19,'Return Data'!$B$7:$R$2843,4,0)</f>
        <v>12.020099999999999</v>
      </c>
      <c r="D19" s="65">
        <f>VLOOKUP($A19,'Return Data'!$B$7:$R$2843,5,0)</f>
        <v>3.0373000000000001</v>
      </c>
      <c r="E19" s="66">
        <f t="shared" si="0"/>
        <v>7</v>
      </c>
      <c r="F19" s="65">
        <f>VLOOKUP($A19,'Return Data'!$B$7:$R$2843,6,0)</f>
        <v>3.0373000000000001</v>
      </c>
      <c r="G19" s="66">
        <f t="shared" si="1"/>
        <v>7</v>
      </c>
      <c r="H19" s="65">
        <f>VLOOKUP($A19,'Return Data'!$B$7:$R$2843,7,0)</f>
        <v>2.8645999999999998</v>
      </c>
      <c r="I19" s="66">
        <f t="shared" si="2"/>
        <v>12</v>
      </c>
      <c r="J19" s="65">
        <f>VLOOKUP($A19,'Return Data'!$B$7:$R$2843,8,0)</f>
        <v>3.4750000000000001</v>
      </c>
      <c r="K19" s="66">
        <f t="shared" si="3"/>
        <v>17</v>
      </c>
      <c r="L19" s="65">
        <f>VLOOKUP($A19,'Return Data'!$B$7:$R$2843,9,0)</f>
        <v>3.7833999999999999</v>
      </c>
      <c r="M19" s="66">
        <f t="shared" si="4"/>
        <v>20</v>
      </c>
      <c r="N19" s="65">
        <f>VLOOKUP($A19,'Return Data'!$B$7:$R$2843,10,0)</f>
        <v>3.9477000000000002</v>
      </c>
      <c r="O19" s="66">
        <f t="shared" si="5"/>
        <v>19</v>
      </c>
      <c r="P19" s="65">
        <f>VLOOKUP($A19,'Return Data'!$B$7:$R$2843,11,0)</f>
        <v>3.3809</v>
      </c>
      <c r="Q19" s="66">
        <f t="shared" si="6"/>
        <v>22</v>
      </c>
      <c r="R19" s="65">
        <f>VLOOKUP($A19,'Return Data'!$B$7:$R$2843,12,0)</f>
        <v>3.6051000000000002</v>
      </c>
      <c r="S19" s="66">
        <f t="shared" si="7"/>
        <v>21</v>
      </c>
      <c r="T19" s="65">
        <f>VLOOKUP($A19,'Return Data'!$B$7:$R$2843,13,0)</f>
        <v>4.5296000000000003</v>
      </c>
      <c r="U19" s="66">
        <f t="shared" si="8"/>
        <v>17</v>
      </c>
      <c r="V19" s="65">
        <f>VLOOKUP($A19,'Return Data'!$B$7:$R$2843,17,0)</f>
        <v>6.0571000000000002</v>
      </c>
      <c r="W19" s="66">
        <f t="shared" si="11"/>
        <v>10</v>
      </c>
      <c r="X19" s="65"/>
      <c r="Y19" s="66"/>
      <c r="Z19" s="65">
        <f>VLOOKUP($A19,'Return Data'!$B$7:$R$2843,16,0)</f>
        <v>6.7577999999999996</v>
      </c>
      <c r="AA19" s="67">
        <f t="shared" si="10"/>
        <v>19</v>
      </c>
    </row>
    <row r="20" spans="1:27" x14ac:dyDescent="0.3">
      <c r="A20" s="63" t="s">
        <v>1527</v>
      </c>
      <c r="B20" s="64">
        <f>VLOOKUP($A20,'Return Data'!$B$7:$R$2843,3,0)</f>
        <v>44326</v>
      </c>
      <c r="C20" s="65">
        <f>VLOOKUP($A20,'Return Data'!$B$7:$R$2843,4,0)</f>
        <v>2232.1682999999998</v>
      </c>
      <c r="D20" s="65">
        <f>VLOOKUP($A20,'Return Data'!$B$7:$R$2843,5,0)</f>
        <v>2.1785000000000001</v>
      </c>
      <c r="E20" s="66">
        <f t="shared" si="0"/>
        <v>16</v>
      </c>
      <c r="F20" s="65">
        <f>VLOOKUP($A20,'Return Data'!$B$7:$R$2843,6,0)</f>
        <v>2.1785000000000001</v>
      </c>
      <c r="G20" s="66">
        <f t="shared" si="1"/>
        <v>16</v>
      </c>
      <c r="H20" s="65">
        <f>VLOOKUP($A20,'Return Data'!$B$7:$R$2843,7,0)</f>
        <v>2.7198000000000002</v>
      </c>
      <c r="I20" s="66">
        <f t="shared" si="2"/>
        <v>14</v>
      </c>
      <c r="J20" s="65">
        <f>VLOOKUP($A20,'Return Data'!$B$7:$R$2843,8,0)</f>
        <v>3.6928000000000001</v>
      </c>
      <c r="K20" s="66">
        <f t="shared" si="3"/>
        <v>12</v>
      </c>
      <c r="L20" s="65">
        <f>VLOOKUP($A20,'Return Data'!$B$7:$R$2843,9,0)</f>
        <v>4.1651999999999996</v>
      </c>
      <c r="M20" s="66">
        <f t="shared" si="4"/>
        <v>10</v>
      </c>
      <c r="N20" s="65">
        <f>VLOOKUP($A20,'Return Data'!$B$7:$R$2843,10,0)</f>
        <v>4.2370000000000001</v>
      </c>
      <c r="O20" s="66">
        <f t="shared" si="5"/>
        <v>9</v>
      </c>
      <c r="P20" s="65">
        <f>VLOOKUP($A20,'Return Data'!$B$7:$R$2843,11,0)</f>
        <v>3.7128999999999999</v>
      </c>
      <c r="Q20" s="66">
        <f t="shared" si="6"/>
        <v>14</v>
      </c>
      <c r="R20" s="65">
        <f>VLOOKUP($A20,'Return Data'!$B$7:$R$2843,12,0)</f>
        <v>3.8681000000000001</v>
      </c>
      <c r="S20" s="66">
        <f t="shared" si="7"/>
        <v>18</v>
      </c>
      <c r="T20" s="65">
        <f>VLOOKUP($A20,'Return Data'!$B$7:$R$2843,13,0)</f>
        <v>4.7785000000000002</v>
      </c>
      <c r="U20" s="66">
        <f t="shared" si="8"/>
        <v>13</v>
      </c>
      <c r="V20" s="65">
        <f>VLOOKUP($A20,'Return Data'!$B$7:$R$2843,17,0)</f>
        <v>6.0898000000000003</v>
      </c>
      <c r="W20" s="66">
        <f t="shared" si="11"/>
        <v>9</v>
      </c>
      <c r="X20" s="65">
        <f>VLOOKUP($A20,'Return Data'!$B$7:$R$2843,14,0)</f>
        <v>6.8091999999999997</v>
      </c>
      <c r="Y20" s="66">
        <f>RANK(X20,X$8:X$34,0)</f>
        <v>7</v>
      </c>
      <c r="Z20" s="65">
        <f>VLOOKUP($A20,'Return Data'!$B$7:$R$2843,16,0)</f>
        <v>7.9347000000000003</v>
      </c>
      <c r="AA20" s="67">
        <f t="shared" si="10"/>
        <v>8</v>
      </c>
    </row>
    <row r="21" spans="1:27" x14ac:dyDescent="0.3">
      <c r="A21" s="63" t="s">
        <v>1531</v>
      </c>
      <c r="B21" s="64">
        <f>VLOOKUP($A21,'Return Data'!$B$7:$R$2843,3,0)</f>
        <v>44326</v>
      </c>
      <c r="C21" s="65">
        <f>VLOOKUP($A21,'Return Data'!$B$7:$R$2843,4,0)</f>
        <v>34.823999999999998</v>
      </c>
      <c r="D21" s="65">
        <f>VLOOKUP($A21,'Return Data'!$B$7:$R$2843,5,0)</f>
        <v>2.1665000000000001</v>
      </c>
      <c r="E21" s="66">
        <f t="shared" si="0"/>
        <v>17</v>
      </c>
      <c r="F21" s="65">
        <f>VLOOKUP($A21,'Return Data'!$B$7:$R$2843,6,0)</f>
        <v>2.1665000000000001</v>
      </c>
      <c r="G21" s="66">
        <f t="shared" si="1"/>
        <v>17</v>
      </c>
      <c r="H21" s="65">
        <f>VLOOKUP($A21,'Return Data'!$B$7:$R$2843,7,0)</f>
        <v>2.3818000000000001</v>
      </c>
      <c r="I21" s="66">
        <f t="shared" si="2"/>
        <v>19</v>
      </c>
      <c r="J21" s="65">
        <f>VLOOKUP($A21,'Return Data'!$B$7:$R$2843,8,0)</f>
        <v>3.3058000000000001</v>
      </c>
      <c r="K21" s="66">
        <f t="shared" si="3"/>
        <v>19</v>
      </c>
      <c r="L21" s="65">
        <f>VLOOKUP($A21,'Return Data'!$B$7:$R$2843,9,0)</f>
        <v>3.8942999999999999</v>
      </c>
      <c r="M21" s="66">
        <f t="shared" si="4"/>
        <v>15</v>
      </c>
      <c r="N21" s="65">
        <f>VLOOKUP($A21,'Return Data'!$B$7:$R$2843,10,0)</f>
        <v>4.1721000000000004</v>
      </c>
      <c r="O21" s="66">
        <f t="shared" si="5"/>
        <v>12</v>
      </c>
      <c r="P21" s="65">
        <f>VLOOKUP($A21,'Return Data'!$B$7:$R$2843,11,0)</f>
        <v>3.6596000000000002</v>
      </c>
      <c r="Q21" s="66">
        <f t="shared" si="6"/>
        <v>15</v>
      </c>
      <c r="R21" s="65">
        <f>VLOOKUP($A21,'Return Data'!$B$7:$R$2843,12,0)</f>
        <v>4.0236999999999998</v>
      </c>
      <c r="S21" s="66">
        <f t="shared" si="7"/>
        <v>13</v>
      </c>
      <c r="T21" s="65">
        <f>VLOOKUP($A21,'Return Data'!$B$7:$R$2843,13,0)</f>
        <v>5.1696</v>
      </c>
      <c r="U21" s="66">
        <f t="shared" si="8"/>
        <v>9</v>
      </c>
      <c r="V21" s="65">
        <f>VLOOKUP($A21,'Return Data'!$B$7:$R$2843,17,0)</f>
        <v>6.3769</v>
      </c>
      <c r="W21" s="66">
        <f t="shared" si="11"/>
        <v>7</v>
      </c>
      <c r="X21" s="65">
        <f>VLOOKUP($A21,'Return Data'!$B$7:$R$2843,14,0)</f>
        <v>7.0140000000000002</v>
      </c>
      <c r="Y21" s="66">
        <f>RANK(X21,X$8:X$34,0)</f>
        <v>5</v>
      </c>
      <c r="Z21" s="65">
        <f>VLOOKUP($A21,'Return Data'!$B$7:$R$2843,16,0)</f>
        <v>8.0126000000000008</v>
      </c>
      <c r="AA21" s="67">
        <f t="shared" si="10"/>
        <v>6</v>
      </c>
    </row>
    <row r="22" spans="1:27" x14ac:dyDescent="0.3">
      <c r="A22" s="63" t="s">
        <v>1533</v>
      </c>
      <c r="B22" s="64">
        <f>VLOOKUP($A22,'Return Data'!$B$7:$R$2843,3,0)</f>
        <v>44326</v>
      </c>
      <c r="C22" s="65">
        <f>VLOOKUP($A22,'Return Data'!$B$7:$R$2843,4,0)</f>
        <v>35.227800000000002</v>
      </c>
      <c r="D22" s="65">
        <f>VLOOKUP($A22,'Return Data'!$B$7:$R$2843,5,0)</f>
        <v>1.4507000000000001</v>
      </c>
      <c r="E22" s="66">
        <f t="shared" si="0"/>
        <v>23</v>
      </c>
      <c r="F22" s="65">
        <f>VLOOKUP($A22,'Return Data'!$B$7:$R$2843,6,0)</f>
        <v>1.4507000000000001</v>
      </c>
      <c r="G22" s="66">
        <f t="shared" si="1"/>
        <v>23</v>
      </c>
      <c r="H22" s="65">
        <f>VLOOKUP($A22,'Return Data'!$B$7:$R$2843,7,0)</f>
        <v>1.8064</v>
      </c>
      <c r="I22" s="66">
        <f t="shared" si="2"/>
        <v>27</v>
      </c>
      <c r="J22" s="65">
        <f>VLOOKUP($A22,'Return Data'!$B$7:$R$2843,8,0)</f>
        <v>3.0897999999999999</v>
      </c>
      <c r="K22" s="66">
        <f t="shared" si="3"/>
        <v>24</v>
      </c>
      <c r="L22" s="65">
        <f>VLOOKUP($A22,'Return Data'!$B$7:$R$2843,9,0)</f>
        <v>3.6107</v>
      </c>
      <c r="M22" s="66">
        <f t="shared" si="4"/>
        <v>23</v>
      </c>
      <c r="N22" s="65">
        <f>VLOOKUP($A22,'Return Data'!$B$7:$R$2843,10,0)</f>
        <v>3.9089</v>
      </c>
      <c r="O22" s="66">
        <f t="shared" si="5"/>
        <v>20</v>
      </c>
      <c r="P22" s="65">
        <f>VLOOKUP($A22,'Return Data'!$B$7:$R$2843,11,0)</f>
        <v>3.4165999999999999</v>
      </c>
      <c r="Q22" s="66">
        <f t="shared" si="6"/>
        <v>21</v>
      </c>
      <c r="R22" s="65">
        <f>VLOOKUP($A22,'Return Data'!$B$7:$R$2843,12,0)</f>
        <v>3.5809000000000002</v>
      </c>
      <c r="S22" s="66">
        <f t="shared" si="7"/>
        <v>22</v>
      </c>
      <c r="T22" s="65">
        <f>VLOOKUP($A22,'Return Data'!$B$7:$R$2843,13,0)</f>
        <v>4.4893999999999998</v>
      </c>
      <c r="U22" s="66">
        <f t="shared" si="8"/>
        <v>18</v>
      </c>
      <c r="V22" s="65">
        <f>VLOOKUP($A22,'Return Data'!$B$7:$R$2843,17,0)</f>
        <v>5.9843000000000002</v>
      </c>
      <c r="W22" s="66">
        <f t="shared" si="11"/>
        <v>11</v>
      </c>
      <c r="X22" s="65">
        <f>VLOOKUP($A22,'Return Data'!$B$7:$R$2843,14,0)</f>
        <v>6.7118000000000002</v>
      </c>
      <c r="Y22" s="66">
        <f>RANK(X22,X$8:X$34,0)</f>
        <v>8</v>
      </c>
      <c r="Z22" s="65">
        <f>VLOOKUP($A22,'Return Data'!$B$7:$R$2843,16,0)</f>
        <v>7.9554</v>
      </c>
      <c r="AA22" s="67">
        <f t="shared" si="10"/>
        <v>7</v>
      </c>
    </row>
    <row r="23" spans="1:27" x14ac:dyDescent="0.3">
      <c r="A23" s="63" t="s">
        <v>1534</v>
      </c>
      <c r="B23" s="64">
        <f>VLOOKUP($A23,'Return Data'!$B$7:$R$2843,3,0)</f>
        <v>44326</v>
      </c>
      <c r="C23" s="65">
        <f>VLOOKUP($A23,'Return Data'!$B$7:$R$2843,4,0)</f>
        <v>1063.3107</v>
      </c>
      <c r="D23" s="65">
        <f>VLOOKUP($A23,'Return Data'!$B$7:$R$2843,5,0)</f>
        <v>1.8368</v>
      </c>
      <c r="E23" s="66">
        <f t="shared" si="0"/>
        <v>21</v>
      </c>
      <c r="F23" s="65">
        <f>VLOOKUP($A23,'Return Data'!$B$7:$R$2843,6,0)</f>
        <v>1.8368</v>
      </c>
      <c r="G23" s="66">
        <f t="shared" si="1"/>
        <v>21</v>
      </c>
      <c r="H23" s="65">
        <f>VLOOKUP($A23,'Return Data'!$B$7:$R$2843,7,0)</f>
        <v>2.5070999999999999</v>
      </c>
      <c r="I23" s="66">
        <f t="shared" si="2"/>
        <v>16</v>
      </c>
      <c r="J23" s="65">
        <f>VLOOKUP($A23,'Return Data'!$B$7:$R$2843,8,0)</f>
        <v>3.1375999999999999</v>
      </c>
      <c r="K23" s="66">
        <f t="shared" si="3"/>
        <v>22</v>
      </c>
      <c r="L23" s="65">
        <f>VLOOKUP($A23,'Return Data'!$B$7:$R$2843,9,0)</f>
        <v>3.7759</v>
      </c>
      <c r="M23" s="66">
        <f t="shared" si="4"/>
        <v>21</v>
      </c>
      <c r="N23" s="65">
        <f>VLOOKUP($A23,'Return Data'!$B$7:$R$2843,10,0)</f>
        <v>3.4567000000000001</v>
      </c>
      <c r="O23" s="66">
        <f t="shared" si="5"/>
        <v>24</v>
      </c>
      <c r="P23" s="65">
        <f>VLOOKUP($A23,'Return Data'!$B$7:$R$2843,11,0)</f>
        <v>3.2947000000000002</v>
      </c>
      <c r="Q23" s="66">
        <f t="shared" si="6"/>
        <v>23</v>
      </c>
      <c r="R23" s="65">
        <f>VLOOKUP($A23,'Return Data'!$B$7:$R$2843,12,0)</f>
        <v>3.5213999999999999</v>
      </c>
      <c r="S23" s="66">
        <f t="shared" si="7"/>
        <v>24</v>
      </c>
      <c r="T23" s="65">
        <f>VLOOKUP($A23,'Return Data'!$B$7:$R$2843,13,0)</f>
        <v>4.0321999999999996</v>
      </c>
      <c r="U23" s="66">
        <f t="shared" si="8"/>
        <v>25</v>
      </c>
      <c r="V23" s="65"/>
      <c r="W23" s="66"/>
      <c r="X23" s="65"/>
      <c r="Y23" s="66"/>
      <c r="Z23" s="65">
        <f>VLOOKUP($A23,'Return Data'!$B$7:$R$2843,16,0)</f>
        <v>4.3182999999999998</v>
      </c>
      <c r="AA23" s="67">
        <f t="shared" si="10"/>
        <v>27</v>
      </c>
    </row>
    <row r="24" spans="1:27" x14ac:dyDescent="0.3">
      <c r="A24" s="63" t="s">
        <v>1536</v>
      </c>
      <c r="B24" s="64">
        <f>VLOOKUP($A24,'Return Data'!$B$7:$R$2843,3,0)</f>
        <v>44326</v>
      </c>
      <c r="C24" s="65">
        <f>VLOOKUP($A24,'Return Data'!$B$7:$R$2843,4,0)</f>
        <v>1092.1938</v>
      </c>
      <c r="D24" s="65">
        <f>VLOOKUP($A24,'Return Data'!$B$7:$R$2843,5,0)</f>
        <v>2.6072000000000002</v>
      </c>
      <c r="E24" s="66">
        <f t="shared" si="0"/>
        <v>14</v>
      </c>
      <c r="F24" s="65">
        <f>VLOOKUP($A24,'Return Data'!$B$7:$R$2843,6,0)</f>
        <v>2.6072000000000002</v>
      </c>
      <c r="G24" s="66">
        <f t="shared" si="1"/>
        <v>14</v>
      </c>
      <c r="H24" s="65">
        <f>VLOOKUP($A24,'Return Data'!$B$7:$R$2843,7,0)</f>
        <v>2.911</v>
      </c>
      <c r="I24" s="66">
        <f t="shared" si="2"/>
        <v>11</v>
      </c>
      <c r="J24" s="65">
        <f>VLOOKUP($A24,'Return Data'!$B$7:$R$2843,8,0)</f>
        <v>4.0945</v>
      </c>
      <c r="K24" s="66">
        <f t="shared" si="3"/>
        <v>10</v>
      </c>
      <c r="L24" s="65">
        <f>VLOOKUP($A24,'Return Data'!$B$7:$R$2843,9,0)</f>
        <v>3.9723999999999999</v>
      </c>
      <c r="M24" s="66">
        <f t="shared" si="4"/>
        <v>14</v>
      </c>
      <c r="N24" s="65">
        <f>VLOOKUP($A24,'Return Data'!$B$7:$R$2843,10,0)</f>
        <v>4.1664000000000003</v>
      </c>
      <c r="O24" s="66">
        <f t="shared" si="5"/>
        <v>13</v>
      </c>
      <c r="P24" s="65">
        <f>VLOOKUP($A24,'Return Data'!$B$7:$R$2843,11,0)</f>
        <v>3.6206</v>
      </c>
      <c r="Q24" s="66">
        <f t="shared" si="6"/>
        <v>17</v>
      </c>
      <c r="R24" s="65">
        <f>VLOOKUP($A24,'Return Data'!$B$7:$R$2843,12,0)</f>
        <v>4.0290999999999997</v>
      </c>
      <c r="S24" s="66">
        <f t="shared" si="7"/>
        <v>12</v>
      </c>
      <c r="T24" s="65">
        <f>VLOOKUP($A24,'Return Data'!$B$7:$R$2843,13,0)</f>
        <v>5.0084</v>
      </c>
      <c r="U24" s="66">
        <f t="shared" si="8"/>
        <v>10</v>
      </c>
      <c r="V24" s="65"/>
      <c r="W24" s="66"/>
      <c r="X24" s="65"/>
      <c r="Y24" s="66"/>
      <c r="Z24" s="65">
        <f>VLOOKUP($A24,'Return Data'!$B$7:$R$2843,16,0)</f>
        <v>5.7991999999999999</v>
      </c>
      <c r="AA24" s="67">
        <f t="shared" si="10"/>
        <v>23</v>
      </c>
    </row>
    <row r="25" spans="1:27" x14ac:dyDescent="0.3">
      <c r="A25" s="63" t="s">
        <v>1538</v>
      </c>
      <c r="B25" s="64">
        <f>VLOOKUP($A25,'Return Data'!$B$7:$R$2843,3,0)</f>
        <v>44326</v>
      </c>
      <c r="C25" s="65">
        <f>VLOOKUP($A25,'Return Data'!$B$7:$R$2843,4,0)</f>
        <v>13.9978</v>
      </c>
      <c r="D25" s="65">
        <f>VLOOKUP($A25,'Return Data'!$B$7:$R$2843,5,0)</f>
        <v>2.8690000000000002</v>
      </c>
      <c r="E25" s="66">
        <f t="shared" si="0"/>
        <v>12</v>
      </c>
      <c r="F25" s="65">
        <f>VLOOKUP($A25,'Return Data'!$B$7:$R$2843,6,0)</f>
        <v>2.8690000000000002</v>
      </c>
      <c r="G25" s="66">
        <f t="shared" si="1"/>
        <v>12</v>
      </c>
      <c r="H25" s="65">
        <f>VLOOKUP($A25,'Return Data'!$B$7:$R$2843,7,0)</f>
        <v>3.6158000000000001</v>
      </c>
      <c r="I25" s="66">
        <f t="shared" si="2"/>
        <v>6</v>
      </c>
      <c r="J25" s="65">
        <f>VLOOKUP($A25,'Return Data'!$B$7:$R$2843,8,0)</f>
        <v>3.0394999999999999</v>
      </c>
      <c r="K25" s="66">
        <f t="shared" si="3"/>
        <v>25</v>
      </c>
      <c r="L25" s="65">
        <f>VLOOKUP($A25,'Return Data'!$B$7:$R$2843,9,0)</f>
        <v>3.1880999999999999</v>
      </c>
      <c r="M25" s="66">
        <f t="shared" si="4"/>
        <v>25</v>
      </c>
      <c r="N25" s="65">
        <f>VLOOKUP($A25,'Return Data'!$B$7:$R$2843,10,0)</f>
        <v>3.2631999999999999</v>
      </c>
      <c r="O25" s="66">
        <f t="shared" si="5"/>
        <v>25</v>
      </c>
      <c r="P25" s="65">
        <f>VLOOKUP($A25,'Return Data'!$B$7:$R$2843,11,0)</f>
        <v>3.1248999999999998</v>
      </c>
      <c r="Q25" s="66">
        <f t="shared" si="6"/>
        <v>26</v>
      </c>
      <c r="R25" s="65">
        <f>VLOOKUP($A25,'Return Data'!$B$7:$R$2843,12,0)</f>
        <v>3.2570999999999999</v>
      </c>
      <c r="S25" s="66">
        <f t="shared" si="7"/>
        <v>26</v>
      </c>
      <c r="T25" s="65">
        <f>VLOOKUP($A25,'Return Data'!$B$7:$R$2843,13,0)</f>
        <v>3.2837999999999998</v>
      </c>
      <c r="U25" s="66">
        <f t="shared" si="8"/>
        <v>27</v>
      </c>
      <c r="V25" s="65">
        <f>VLOOKUP($A25,'Return Data'!$B$7:$R$2843,17,0)</f>
        <v>4.6614000000000004</v>
      </c>
      <c r="W25" s="66">
        <f t="shared" ref="W25:W30" si="12">RANK(V25,V$8:V$34,0)</f>
        <v>20</v>
      </c>
      <c r="X25" s="65">
        <f>VLOOKUP($A25,'Return Data'!$B$7:$R$2843,14,0)</f>
        <v>0.37540000000000001</v>
      </c>
      <c r="Y25" s="66">
        <f t="shared" ref="Y25:Y30" si="13">RANK(X25,X$8:X$34,0)</f>
        <v>17</v>
      </c>
      <c r="Z25" s="65">
        <f>VLOOKUP($A25,'Return Data'!$B$7:$R$2843,16,0)</f>
        <v>4.4767000000000001</v>
      </c>
      <c r="AA25" s="67">
        <f t="shared" si="10"/>
        <v>26</v>
      </c>
    </row>
    <row r="26" spans="1:27" x14ac:dyDescent="0.3">
      <c r="A26" s="63" t="s">
        <v>2029</v>
      </c>
      <c r="B26" s="64">
        <f>VLOOKUP($A26,'Return Data'!$B$7:$R$2843,3,0)</f>
        <v>44326</v>
      </c>
      <c r="C26" s="65">
        <f>VLOOKUP($A26,'Return Data'!$B$7:$R$2843,4,0)</f>
        <v>2319.4443000000001</v>
      </c>
      <c r="D26" s="65">
        <f>VLOOKUP($A26,'Return Data'!$B$7:$R$2843,5,0)</f>
        <v>2.1080000000000001</v>
      </c>
      <c r="E26" s="66">
        <f t="shared" si="0"/>
        <v>19</v>
      </c>
      <c r="F26" s="65">
        <f>VLOOKUP($A26,'Return Data'!$B$7:$R$2843,6,0)</f>
        <v>2.1080000000000001</v>
      </c>
      <c r="G26" s="66">
        <f t="shared" si="1"/>
        <v>19</v>
      </c>
      <c r="H26" s="65">
        <f>VLOOKUP($A26,'Return Data'!$B$7:$R$2843,7,0)</f>
        <v>2.2658999999999998</v>
      </c>
      <c r="I26" s="66">
        <f t="shared" si="2"/>
        <v>21</v>
      </c>
      <c r="J26" s="65">
        <f>VLOOKUP($A26,'Return Data'!$B$7:$R$2843,8,0)</f>
        <v>2.9447000000000001</v>
      </c>
      <c r="K26" s="66">
        <f t="shared" si="3"/>
        <v>26</v>
      </c>
      <c r="L26" s="65">
        <f>VLOOKUP($A26,'Return Data'!$B$7:$R$2843,9,0)</f>
        <v>2.9137</v>
      </c>
      <c r="M26" s="66">
        <f t="shared" si="4"/>
        <v>27</v>
      </c>
      <c r="N26" s="65">
        <f>VLOOKUP($A26,'Return Data'!$B$7:$R$2843,10,0)</f>
        <v>3.0186000000000002</v>
      </c>
      <c r="O26" s="66">
        <f t="shared" si="5"/>
        <v>27</v>
      </c>
      <c r="P26" s="65">
        <f>VLOOKUP($A26,'Return Data'!$B$7:$R$2843,11,0)</f>
        <v>2.694</v>
      </c>
      <c r="Q26" s="66">
        <f t="shared" si="6"/>
        <v>27</v>
      </c>
      <c r="R26" s="65">
        <f>VLOOKUP($A26,'Return Data'!$B$7:$R$2843,12,0)</f>
        <v>2.9514</v>
      </c>
      <c r="S26" s="66">
        <f t="shared" si="7"/>
        <v>27</v>
      </c>
      <c r="T26" s="65">
        <f>VLOOKUP($A26,'Return Data'!$B$7:$R$2843,13,0)</f>
        <v>3.6034000000000002</v>
      </c>
      <c r="U26" s="66">
        <f t="shared" si="8"/>
        <v>26</v>
      </c>
      <c r="V26" s="65">
        <f>VLOOKUP($A26,'Return Data'!$B$7:$R$2843,17,0)</f>
        <v>4.9391999999999996</v>
      </c>
      <c r="W26" s="66">
        <f t="shared" si="12"/>
        <v>19</v>
      </c>
      <c r="X26" s="65">
        <f>VLOOKUP($A26,'Return Data'!$B$7:$R$2843,14,0)</f>
        <v>5.8826999999999998</v>
      </c>
      <c r="Y26" s="66">
        <f t="shared" si="13"/>
        <v>13</v>
      </c>
      <c r="Z26" s="65">
        <f>VLOOKUP($A26,'Return Data'!$B$7:$R$2843,16,0)</f>
        <v>7.4997999999999996</v>
      </c>
      <c r="AA26" s="67">
        <f t="shared" si="10"/>
        <v>13</v>
      </c>
    </row>
    <row r="27" spans="1:27" x14ac:dyDescent="0.3">
      <c r="A27" s="63" t="s">
        <v>1541</v>
      </c>
      <c r="B27" s="64">
        <f>VLOOKUP($A27,'Return Data'!$B$7:$R$2843,3,0)</f>
        <v>44326</v>
      </c>
      <c r="C27" s="65">
        <f>VLOOKUP($A27,'Return Data'!$B$7:$R$2843,4,0)</f>
        <v>3267.5295000000001</v>
      </c>
      <c r="D27" s="65">
        <f>VLOOKUP($A27,'Return Data'!$B$7:$R$2843,5,0)</f>
        <v>3.7530000000000001</v>
      </c>
      <c r="E27" s="66">
        <f t="shared" si="0"/>
        <v>3</v>
      </c>
      <c r="F27" s="65">
        <f>VLOOKUP($A27,'Return Data'!$B$7:$R$2843,6,0)</f>
        <v>3.7530000000000001</v>
      </c>
      <c r="G27" s="66">
        <f t="shared" si="1"/>
        <v>3</v>
      </c>
      <c r="H27" s="65">
        <f>VLOOKUP($A27,'Return Data'!$B$7:$R$2843,7,0)</f>
        <v>4.1875</v>
      </c>
      <c r="I27" s="66">
        <f t="shared" si="2"/>
        <v>3</v>
      </c>
      <c r="J27" s="65">
        <f>VLOOKUP($A27,'Return Data'!$B$7:$R$2843,8,0)</f>
        <v>4.9196999999999997</v>
      </c>
      <c r="K27" s="66">
        <f t="shared" si="3"/>
        <v>2</v>
      </c>
      <c r="L27" s="65">
        <f>VLOOKUP($A27,'Return Data'!$B$7:$R$2843,9,0)</f>
        <v>5.1172000000000004</v>
      </c>
      <c r="M27" s="66">
        <f t="shared" si="4"/>
        <v>2</v>
      </c>
      <c r="N27" s="65">
        <f>VLOOKUP($A27,'Return Data'!$B$7:$R$2843,10,0)</f>
        <v>6.0838000000000001</v>
      </c>
      <c r="O27" s="66">
        <f t="shared" si="5"/>
        <v>2</v>
      </c>
      <c r="P27" s="65">
        <f>VLOOKUP($A27,'Return Data'!$B$7:$R$2843,11,0)</f>
        <v>5.5602</v>
      </c>
      <c r="Q27" s="66">
        <f t="shared" si="6"/>
        <v>2</v>
      </c>
      <c r="R27" s="65">
        <f>VLOOKUP($A27,'Return Data'!$B$7:$R$2843,12,0)</f>
        <v>6.6151999999999997</v>
      </c>
      <c r="S27" s="66">
        <f t="shared" si="7"/>
        <v>2</v>
      </c>
      <c r="T27" s="65">
        <f>VLOOKUP($A27,'Return Data'!$B$7:$R$2843,13,0)</f>
        <v>6.2344999999999997</v>
      </c>
      <c r="U27" s="66">
        <f t="shared" si="8"/>
        <v>4</v>
      </c>
      <c r="V27" s="65">
        <f>VLOOKUP($A27,'Return Data'!$B$7:$R$2843,17,0)</f>
        <v>3.6193</v>
      </c>
      <c r="W27" s="66">
        <f t="shared" si="12"/>
        <v>22</v>
      </c>
      <c r="X27" s="65">
        <f>VLOOKUP($A27,'Return Data'!$B$7:$R$2843,14,0)</f>
        <v>4.9375</v>
      </c>
      <c r="Y27" s="66">
        <f t="shared" si="13"/>
        <v>15</v>
      </c>
      <c r="Z27" s="65">
        <f>VLOOKUP($A27,'Return Data'!$B$7:$R$2843,16,0)</f>
        <v>7.0114000000000001</v>
      </c>
      <c r="AA27" s="67">
        <f t="shared" si="10"/>
        <v>18</v>
      </c>
    </row>
    <row r="28" spans="1:27" x14ac:dyDescent="0.3">
      <c r="A28" s="63" t="s">
        <v>1545</v>
      </c>
      <c r="B28" s="64">
        <f>VLOOKUP($A28,'Return Data'!$B$7:$R$2843,3,0)</f>
        <v>44326</v>
      </c>
      <c r="C28" s="65">
        <f>VLOOKUP($A28,'Return Data'!$B$7:$R$2843,4,0)</f>
        <v>27.691500000000001</v>
      </c>
      <c r="D28" s="65">
        <f>VLOOKUP($A28,'Return Data'!$B$7:$R$2843,5,0)</f>
        <v>2.3730000000000002</v>
      </c>
      <c r="E28" s="66">
        <f t="shared" si="0"/>
        <v>15</v>
      </c>
      <c r="F28" s="65">
        <f>VLOOKUP($A28,'Return Data'!$B$7:$R$2843,6,0)</f>
        <v>2.3730000000000002</v>
      </c>
      <c r="G28" s="66">
        <f t="shared" si="1"/>
        <v>15</v>
      </c>
      <c r="H28" s="65">
        <f>VLOOKUP($A28,'Return Data'!$B$7:$R$2843,7,0)</f>
        <v>2.5998000000000001</v>
      </c>
      <c r="I28" s="66">
        <f t="shared" si="2"/>
        <v>15</v>
      </c>
      <c r="J28" s="65">
        <f>VLOOKUP($A28,'Return Data'!$B$7:$R$2843,8,0)</f>
        <v>3.6297999999999999</v>
      </c>
      <c r="K28" s="66">
        <f t="shared" si="3"/>
        <v>13</v>
      </c>
      <c r="L28" s="65">
        <f>VLOOKUP($A28,'Return Data'!$B$7:$R$2843,9,0)</f>
        <v>4.0704000000000002</v>
      </c>
      <c r="M28" s="66">
        <f t="shared" si="4"/>
        <v>12</v>
      </c>
      <c r="N28" s="65">
        <f>VLOOKUP($A28,'Return Data'!$B$7:$R$2843,10,0)</f>
        <v>4.2239000000000004</v>
      </c>
      <c r="O28" s="66">
        <f t="shared" si="5"/>
        <v>10</v>
      </c>
      <c r="P28" s="65">
        <f>VLOOKUP($A28,'Return Data'!$B$7:$R$2843,11,0)</f>
        <v>3.7663000000000002</v>
      </c>
      <c r="Q28" s="66">
        <f t="shared" si="6"/>
        <v>12</v>
      </c>
      <c r="R28" s="65">
        <f>VLOOKUP($A28,'Return Data'!$B$7:$R$2843,12,0)</f>
        <v>4.0799000000000003</v>
      </c>
      <c r="S28" s="66">
        <f t="shared" si="7"/>
        <v>10</v>
      </c>
      <c r="T28" s="65">
        <f>VLOOKUP($A28,'Return Data'!$B$7:$R$2843,13,0)</f>
        <v>4.9665999999999997</v>
      </c>
      <c r="U28" s="66">
        <f t="shared" si="8"/>
        <v>11</v>
      </c>
      <c r="V28" s="65">
        <f>VLOOKUP($A28,'Return Data'!$B$7:$R$2843,17,0)</f>
        <v>9.5137</v>
      </c>
      <c r="W28" s="66">
        <f t="shared" si="12"/>
        <v>1</v>
      </c>
      <c r="X28" s="65">
        <f>VLOOKUP($A28,'Return Data'!$B$7:$R$2843,14,0)</f>
        <v>8.8818999999999999</v>
      </c>
      <c r="Y28" s="66">
        <f t="shared" si="13"/>
        <v>1</v>
      </c>
      <c r="Z28" s="65">
        <f>VLOOKUP($A28,'Return Data'!$B$7:$R$2843,16,0)</f>
        <v>8.8545999999999996</v>
      </c>
      <c r="AA28" s="67">
        <f t="shared" si="10"/>
        <v>1</v>
      </c>
    </row>
    <row r="29" spans="1:27" x14ac:dyDescent="0.3">
      <c r="A29" s="63" t="s">
        <v>1547</v>
      </c>
      <c r="B29" s="64">
        <f>VLOOKUP($A29,'Return Data'!$B$7:$R$2843,3,0)</f>
        <v>44326</v>
      </c>
      <c r="C29" s="65">
        <f>VLOOKUP($A29,'Return Data'!$B$7:$R$2843,4,0)</f>
        <v>2269.6835000000001</v>
      </c>
      <c r="D29" s="65">
        <f>VLOOKUP($A29,'Return Data'!$B$7:$R$2843,5,0)</f>
        <v>1.462</v>
      </c>
      <c r="E29" s="66">
        <f t="shared" si="0"/>
        <v>22</v>
      </c>
      <c r="F29" s="65">
        <f>VLOOKUP($A29,'Return Data'!$B$7:$R$2843,6,0)</f>
        <v>1.462</v>
      </c>
      <c r="G29" s="66">
        <f t="shared" si="1"/>
        <v>22</v>
      </c>
      <c r="H29" s="65">
        <f>VLOOKUP($A29,'Return Data'!$B$7:$R$2843,7,0)</f>
        <v>2.2029999999999998</v>
      </c>
      <c r="I29" s="66">
        <f t="shared" si="2"/>
        <v>22</v>
      </c>
      <c r="J29" s="65">
        <f>VLOOKUP($A29,'Return Data'!$B$7:$R$2843,8,0)</f>
        <v>3.4719000000000002</v>
      </c>
      <c r="K29" s="66">
        <f t="shared" si="3"/>
        <v>18</v>
      </c>
      <c r="L29" s="65">
        <f>VLOOKUP($A29,'Return Data'!$B$7:$R$2843,9,0)</f>
        <v>3.9838</v>
      </c>
      <c r="M29" s="66">
        <f t="shared" si="4"/>
        <v>13</v>
      </c>
      <c r="N29" s="65">
        <f>VLOOKUP($A29,'Return Data'!$B$7:$R$2843,10,0)</f>
        <v>3.9641000000000002</v>
      </c>
      <c r="O29" s="66">
        <f t="shared" si="5"/>
        <v>18</v>
      </c>
      <c r="P29" s="65">
        <f>VLOOKUP($A29,'Return Data'!$B$7:$R$2843,11,0)</f>
        <v>3.4704000000000002</v>
      </c>
      <c r="Q29" s="66">
        <f t="shared" si="6"/>
        <v>20</v>
      </c>
      <c r="R29" s="65">
        <f>VLOOKUP($A29,'Return Data'!$B$7:$R$2843,12,0)</f>
        <v>3.6179999999999999</v>
      </c>
      <c r="S29" s="66">
        <f t="shared" si="7"/>
        <v>20</v>
      </c>
      <c r="T29" s="65">
        <f>VLOOKUP($A29,'Return Data'!$B$7:$R$2843,13,0)</f>
        <v>4.1191000000000004</v>
      </c>
      <c r="U29" s="66">
        <f t="shared" si="8"/>
        <v>24</v>
      </c>
      <c r="V29" s="65">
        <f>VLOOKUP($A29,'Return Data'!$B$7:$R$2843,17,0)</f>
        <v>5.3372999999999999</v>
      </c>
      <c r="W29" s="66">
        <f t="shared" si="12"/>
        <v>18</v>
      </c>
      <c r="X29" s="65">
        <f>VLOOKUP($A29,'Return Data'!$B$7:$R$2843,14,0)</f>
        <v>4.2763999999999998</v>
      </c>
      <c r="Y29" s="66">
        <f t="shared" si="13"/>
        <v>16</v>
      </c>
      <c r="Z29" s="65">
        <f>VLOOKUP($A29,'Return Data'!$B$7:$R$2843,16,0)</f>
        <v>7.0327000000000002</v>
      </c>
      <c r="AA29" s="67">
        <f t="shared" si="10"/>
        <v>17</v>
      </c>
    </row>
    <row r="30" spans="1:27" x14ac:dyDescent="0.3">
      <c r="A30" s="63" t="s">
        <v>1548</v>
      </c>
      <c r="B30" s="64">
        <f>VLOOKUP($A30,'Return Data'!$B$7:$R$2843,3,0)</f>
        <v>44326</v>
      </c>
      <c r="C30" s="65">
        <f>VLOOKUP($A30,'Return Data'!$B$7:$R$2843,4,0)</f>
        <v>4737.5358999999999</v>
      </c>
      <c r="D30" s="65">
        <f>VLOOKUP($A30,'Return Data'!$B$7:$R$2843,5,0)</f>
        <v>1.837</v>
      </c>
      <c r="E30" s="66">
        <f t="shared" si="0"/>
        <v>20</v>
      </c>
      <c r="F30" s="65">
        <f>VLOOKUP($A30,'Return Data'!$B$7:$R$2843,6,0)</f>
        <v>1.837</v>
      </c>
      <c r="G30" s="66">
        <f t="shared" si="1"/>
        <v>20</v>
      </c>
      <c r="H30" s="65">
        <f>VLOOKUP($A30,'Return Data'!$B$7:$R$2843,7,0)</f>
        <v>2.1960000000000002</v>
      </c>
      <c r="I30" s="66">
        <f t="shared" si="2"/>
        <v>23</v>
      </c>
      <c r="J30" s="65">
        <f>VLOOKUP($A30,'Return Data'!$B$7:$R$2843,8,0)</f>
        <v>3.2728000000000002</v>
      </c>
      <c r="K30" s="66">
        <f t="shared" si="3"/>
        <v>20</v>
      </c>
      <c r="L30" s="65">
        <f>VLOOKUP($A30,'Return Data'!$B$7:$R$2843,9,0)</f>
        <v>3.8449</v>
      </c>
      <c r="M30" s="66">
        <f t="shared" si="4"/>
        <v>18</v>
      </c>
      <c r="N30" s="65">
        <f>VLOOKUP($A30,'Return Data'!$B$7:$R$2843,10,0)</f>
        <v>4.0247999999999999</v>
      </c>
      <c r="O30" s="66">
        <f t="shared" si="5"/>
        <v>17</v>
      </c>
      <c r="P30" s="65">
        <f>VLOOKUP($A30,'Return Data'!$B$7:$R$2843,11,0)</f>
        <v>3.5392999999999999</v>
      </c>
      <c r="Q30" s="66">
        <f t="shared" si="6"/>
        <v>19</v>
      </c>
      <c r="R30" s="65">
        <f>VLOOKUP($A30,'Return Data'!$B$7:$R$2843,12,0)</f>
        <v>3.8845000000000001</v>
      </c>
      <c r="S30" s="66">
        <f t="shared" si="7"/>
        <v>17</v>
      </c>
      <c r="T30" s="65">
        <f>VLOOKUP($A30,'Return Data'!$B$7:$R$2843,13,0)</f>
        <v>4.8952999999999998</v>
      </c>
      <c r="U30" s="66">
        <f t="shared" si="8"/>
        <v>12</v>
      </c>
      <c r="V30" s="65">
        <f>VLOOKUP($A30,'Return Data'!$B$7:$R$2843,17,0)</f>
        <v>6.2154999999999996</v>
      </c>
      <c r="W30" s="66">
        <f t="shared" si="12"/>
        <v>8</v>
      </c>
      <c r="X30" s="65">
        <f>VLOOKUP($A30,'Return Data'!$B$7:$R$2843,14,0)</f>
        <v>6.9490999999999996</v>
      </c>
      <c r="Y30" s="66">
        <f t="shared" si="13"/>
        <v>6</v>
      </c>
      <c r="Z30" s="65">
        <f>VLOOKUP($A30,'Return Data'!$B$7:$R$2843,16,0)</f>
        <v>7.7461000000000002</v>
      </c>
      <c r="AA30" s="67">
        <f t="shared" si="10"/>
        <v>9</v>
      </c>
    </row>
    <row r="31" spans="1:27" x14ac:dyDescent="0.3">
      <c r="A31" s="63" t="s">
        <v>1550</v>
      </c>
      <c r="B31" s="64">
        <f>VLOOKUP($A31,'Return Data'!$B$7:$R$2843,3,0)</f>
        <v>44326</v>
      </c>
      <c r="C31" s="65">
        <f>VLOOKUP($A31,'Return Data'!$B$7:$R$2843,4,0)</f>
        <v>11.1196</v>
      </c>
      <c r="D31" s="65">
        <f>VLOOKUP($A31,'Return Data'!$B$7:$R$2843,5,0)</f>
        <v>3.0644</v>
      </c>
      <c r="E31" s="66">
        <f t="shared" si="0"/>
        <v>6</v>
      </c>
      <c r="F31" s="65">
        <f>VLOOKUP($A31,'Return Data'!$B$7:$R$2843,6,0)</f>
        <v>3.0644</v>
      </c>
      <c r="G31" s="66">
        <f t="shared" si="1"/>
        <v>6</v>
      </c>
      <c r="H31" s="65">
        <f>VLOOKUP($A31,'Return Data'!$B$7:$R$2843,7,0)</f>
        <v>3.895</v>
      </c>
      <c r="I31" s="66">
        <f t="shared" si="2"/>
        <v>4</v>
      </c>
      <c r="J31" s="65">
        <f>VLOOKUP($A31,'Return Data'!$B$7:$R$2843,8,0)</f>
        <v>4.5800999999999998</v>
      </c>
      <c r="K31" s="66">
        <f t="shared" si="3"/>
        <v>3</v>
      </c>
      <c r="L31" s="65">
        <f>VLOOKUP($A31,'Return Data'!$B$7:$R$2843,9,0)</f>
        <v>4.4748000000000001</v>
      </c>
      <c r="M31" s="66">
        <f t="shared" si="4"/>
        <v>7</v>
      </c>
      <c r="N31" s="65">
        <f>VLOOKUP($A31,'Return Data'!$B$7:$R$2843,10,0)</f>
        <v>4.1200999999999999</v>
      </c>
      <c r="O31" s="66">
        <f t="shared" si="5"/>
        <v>15</v>
      </c>
      <c r="P31" s="65">
        <f>VLOOKUP($A31,'Return Data'!$B$7:$R$2843,11,0)</f>
        <v>3.7216999999999998</v>
      </c>
      <c r="Q31" s="66">
        <f t="shared" si="6"/>
        <v>13</v>
      </c>
      <c r="R31" s="65">
        <f>VLOOKUP($A31,'Return Data'!$B$7:$R$2843,12,0)</f>
        <v>3.9870999999999999</v>
      </c>
      <c r="S31" s="66">
        <f t="shared" si="7"/>
        <v>14</v>
      </c>
      <c r="T31" s="65">
        <f>VLOOKUP($A31,'Return Data'!$B$7:$R$2843,13,0)</f>
        <v>4.6581000000000001</v>
      </c>
      <c r="U31" s="66">
        <f t="shared" si="8"/>
        <v>16</v>
      </c>
      <c r="V31" s="65"/>
      <c r="W31" s="66"/>
      <c r="X31" s="65"/>
      <c r="Y31" s="66"/>
      <c r="Z31" s="65">
        <f>VLOOKUP($A31,'Return Data'!$B$7:$R$2843,16,0)</f>
        <v>5.8090000000000002</v>
      </c>
      <c r="AA31" s="67">
        <f t="shared" si="10"/>
        <v>22</v>
      </c>
    </row>
    <row r="32" spans="1:27" x14ac:dyDescent="0.3">
      <c r="A32" s="63" t="s">
        <v>1552</v>
      </c>
      <c r="B32" s="64">
        <f>VLOOKUP($A32,'Return Data'!$B$7:$R$2843,3,0)</f>
        <v>44326</v>
      </c>
      <c r="C32" s="65">
        <f>VLOOKUP($A32,'Return Data'!$B$7:$R$2843,4,0)</f>
        <v>11.489699999999999</v>
      </c>
      <c r="D32" s="65">
        <f>VLOOKUP($A32,'Return Data'!$B$7:$R$2843,5,0)</f>
        <v>1.2707999999999999</v>
      </c>
      <c r="E32" s="66">
        <f t="shared" si="0"/>
        <v>25</v>
      </c>
      <c r="F32" s="65">
        <f>VLOOKUP($A32,'Return Data'!$B$7:$R$2843,6,0)</f>
        <v>1.2707999999999999</v>
      </c>
      <c r="G32" s="66">
        <f t="shared" si="1"/>
        <v>25</v>
      </c>
      <c r="H32" s="65">
        <f>VLOOKUP($A32,'Return Data'!$B$7:$R$2843,7,0)</f>
        <v>2.3155000000000001</v>
      </c>
      <c r="I32" s="66">
        <f t="shared" si="2"/>
        <v>20</v>
      </c>
      <c r="J32" s="65">
        <f>VLOOKUP($A32,'Return Data'!$B$7:$R$2843,8,0)</f>
        <v>3.8860000000000001</v>
      </c>
      <c r="K32" s="66">
        <f t="shared" si="3"/>
        <v>11</v>
      </c>
      <c r="L32" s="65">
        <f>VLOOKUP($A32,'Return Data'!$B$7:$R$2843,9,0)</f>
        <v>4.165</v>
      </c>
      <c r="M32" s="66">
        <f t="shared" si="4"/>
        <v>11</v>
      </c>
      <c r="N32" s="65">
        <f>VLOOKUP($A32,'Return Data'!$B$7:$R$2843,10,0)</f>
        <v>4.3029999999999999</v>
      </c>
      <c r="O32" s="66">
        <f t="shared" si="5"/>
        <v>8</v>
      </c>
      <c r="P32" s="65">
        <f>VLOOKUP($A32,'Return Data'!$B$7:$R$2843,11,0)</f>
        <v>3.8929</v>
      </c>
      <c r="Q32" s="66">
        <f t="shared" si="6"/>
        <v>10</v>
      </c>
      <c r="R32" s="65">
        <f>VLOOKUP($A32,'Return Data'!$B$7:$R$2843,12,0)</f>
        <v>4.0659000000000001</v>
      </c>
      <c r="S32" s="66">
        <f t="shared" si="7"/>
        <v>11</v>
      </c>
      <c r="T32" s="65">
        <f>VLOOKUP($A32,'Return Data'!$B$7:$R$2843,13,0)</f>
        <v>4.7286999999999999</v>
      </c>
      <c r="U32" s="66">
        <f t="shared" si="8"/>
        <v>14</v>
      </c>
      <c r="V32" s="65">
        <f>VLOOKUP($A32,'Return Data'!$B$7:$R$2843,17,0)</f>
        <v>5.9516999999999998</v>
      </c>
      <c r="W32" s="66">
        <f>RANK(V32,V$8:V$34,0)</f>
        <v>12</v>
      </c>
      <c r="X32" s="65"/>
      <c r="Y32" s="66"/>
      <c r="Z32" s="65">
        <f>VLOOKUP($A32,'Return Data'!$B$7:$R$2843,16,0)</f>
        <v>6.2275</v>
      </c>
      <c r="AA32" s="67">
        <f t="shared" si="10"/>
        <v>21</v>
      </c>
    </row>
    <row r="33" spans="1:27" x14ac:dyDescent="0.3">
      <c r="A33" s="63" t="s">
        <v>1554</v>
      </c>
      <c r="B33" s="64">
        <f>VLOOKUP($A33,'Return Data'!$B$7:$R$2843,3,0)</f>
        <v>44326</v>
      </c>
      <c r="C33" s="65">
        <f>VLOOKUP($A33,'Return Data'!$B$7:$R$2843,4,0)</f>
        <v>3429.4490000000001</v>
      </c>
      <c r="D33" s="65">
        <f>VLOOKUP($A33,'Return Data'!$B$7:$R$2843,5,0)</f>
        <v>2.8094000000000001</v>
      </c>
      <c r="E33" s="66">
        <f t="shared" si="0"/>
        <v>13</v>
      </c>
      <c r="F33" s="65">
        <f>VLOOKUP($A33,'Return Data'!$B$7:$R$2843,6,0)</f>
        <v>2.8094000000000001</v>
      </c>
      <c r="G33" s="66">
        <f t="shared" si="1"/>
        <v>13</v>
      </c>
      <c r="H33" s="65">
        <f>VLOOKUP($A33,'Return Data'!$B$7:$R$2843,7,0)</f>
        <v>3.2957999999999998</v>
      </c>
      <c r="I33" s="66">
        <f t="shared" si="2"/>
        <v>10</v>
      </c>
      <c r="J33" s="65">
        <f>VLOOKUP($A33,'Return Data'!$B$7:$R$2843,8,0)</f>
        <v>3.5282</v>
      </c>
      <c r="K33" s="66">
        <f t="shared" si="3"/>
        <v>14</v>
      </c>
      <c r="L33" s="65">
        <f>VLOOKUP($A33,'Return Data'!$B$7:$R$2843,9,0)</f>
        <v>4.2247000000000003</v>
      </c>
      <c r="M33" s="66">
        <f t="shared" si="4"/>
        <v>9</v>
      </c>
      <c r="N33" s="65">
        <f>VLOOKUP($A33,'Return Data'!$B$7:$R$2843,10,0)</f>
        <v>4.1505000000000001</v>
      </c>
      <c r="O33" s="66">
        <f t="shared" si="5"/>
        <v>14</v>
      </c>
      <c r="P33" s="65">
        <f>VLOOKUP($A33,'Return Data'!$B$7:$R$2843,11,0)</f>
        <v>4.1135999999999999</v>
      </c>
      <c r="Q33" s="66">
        <f t="shared" si="6"/>
        <v>8</v>
      </c>
      <c r="R33" s="65">
        <f>VLOOKUP($A33,'Return Data'!$B$7:$R$2843,12,0)</f>
        <v>4.4461000000000004</v>
      </c>
      <c r="S33" s="66">
        <f t="shared" si="7"/>
        <v>8</v>
      </c>
      <c r="T33" s="65">
        <f>VLOOKUP($A33,'Return Data'!$B$7:$R$2843,13,0)</f>
        <v>5.1707999999999998</v>
      </c>
      <c r="U33" s="66">
        <f t="shared" si="8"/>
        <v>8</v>
      </c>
      <c r="V33" s="65">
        <f>VLOOKUP($A33,'Return Data'!$B$7:$R$2843,17,0)</f>
        <v>4.1026999999999996</v>
      </c>
      <c r="W33" s="66">
        <f>RANK(V33,V$8:V$34,0)</f>
        <v>21</v>
      </c>
      <c r="X33" s="65">
        <f>VLOOKUP($A33,'Return Data'!$B$7:$R$2843,14,0)</f>
        <v>5.3647999999999998</v>
      </c>
      <c r="Y33" s="66">
        <f>RANK(X33,X$8:X$34,0)</f>
        <v>14</v>
      </c>
      <c r="Z33" s="65">
        <f>VLOOKUP($A33,'Return Data'!$B$7:$R$2843,16,0)</f>
        <v>7.68</v>
      </c>
      <c r="AA33" s="67">
        <f t="shared" si="10"/>
        <v>11</v>
      </c>
    </row>
    <row r="34" spans="1:27" x14ac:dyDescent="0.3">
      <c r="A34" s="63" t="s">
        <v>1556</v>
      </c>
      <c r="B34" s="64">
        <f>VLOOKUP($A34,'Return Data'!$B$7:$R$2843,3,0)</f>
        <v>44326</v>
      </c>
      <c r="C34" s="65">
        <f>VLOOKUP($A34,'Return Data'!$B$7:$R$2843,4,0)</f>
        <v>1099.4174</v>
      </c>
      <c r="D34" s="65">
        <f>VLOOKUP($A34,'Return Data'!$B$7:$R$2843,5,0)</f>
        <v>2.9687999999999999</v>
      </c>
      <c r="E34" s="66">
        <f t="shared" si="0"/>
        <v>8</v>
      </c>
      <c r="F34" s="65">
        <f>VLOOKUP($A34,'Return Data'!$B$7:$R$2843,6,0)</f>
        <v>2.9687999999999999</v>
      </c>
      <c r="G34" s="66">
        <f t="shared" si="1"/>
        <v>8</v>
      </c>
      <c r="H34" s="65">
        <f>VLOOKUP($A34,'Return Data'!$B$7:$R$2843,7,0)</f>
        <v>2.4056999999999999</v>
      </c>
      <c r="I34" s="66">
        <f t="shared" si="2"/>
        <v>17</v>
      </c>
      <c r="J34" s="65">
        <f>VLOOKUP($A34,'Return Data'!$B$7:$R$2843,8,0)</f>
        <v>2.8761000000000001</v>
      </c>
      <c r="K34" s="66">
        <f t="shared" si="3"/>
        <v>27</v>
      </c>
      <c r="L34" s="65">
        <f>VLOOKUP($A34,'Return Data'!$B$7:$R$2843,9,0)</f>
        <v>3.0049999999999999</v>
      </c>
      <c r="M34" s="66">
        <f t="shared" si="4"/>
        <v>26</v>
      </c>
      <c r="N34" s="65">
        <f>VLOOKUP($A34,'Return Data'!$B$7:$R$2843,10,0)</f>
        <v>3.1996000000000002</v>
      </c>
      <c r="O34" s="66">
        <f t="shared" si="5"/>
        <v>26</v>
      </c>
      <c r="P34" s="65">
        <f>VLOOKUP($A34,'Return Data'!$B$7:$R$2843,11,0)</f>
        <v>4.4249999999999998</v>
      </c>
      <c r="Q34" s="66">
        <f t="shared" si="6"/>
        <v>4</v>
      </c>
      <c r="R34" s="65">
        <f>VLOOKUP($A34,'Return Data'!$B$7:$R$2843,12,0)</f>
        <v>4.8604000000000003</v>
      </c>
      <c r="S34" s="66">
        <f t="shared" si="7"/>
        <v>4</v>
      </c>
      <c r="T34" s="65">
        <f>VLOOKUP($A34,'Return Data'!$B$7:$R$2843,13,0)</f>
        <v>4.2206999999999999</v>
      </c>
      <c r="U34" s="66">
        <f t="shared" si="8"/>
        <v>22</v>
      </c>
      <c r="V34" s="65"/>
      <c r="W34" s="66"/>
      <c r="X34" s="65"/>
      <c r="Y34" s="66"/>
      <c r="Z34" s="65">
        <f>VLOOKUP($A34,'Return Data'!$B$7:$R$2843,16,0)</f>
        <v>5.0368000000000004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2.7037444444444443</v>
      </c>
      <c r="E36" s="74"/>
      <c r="F36" s="75">
        <f>AVERAGE(F8:F34)</f>
        <v>2.7037444444444443</v>
      </c>
      <c r="G36" s="74"/>
      <c r="H36" s="75">
        <f>AVERAGE(H8:H34)</f>
        <v>3.2286370370370374</v>
      </c>
      <c r="I36" s="74"/>
      <c r="J36" s="75">
        <f>AVERAGE(J8:J34)</f>
        <v>4.137818518518519</v>
      </c>
      <c r="K36" s="74"/>
      <c r="L36" s="75">
        <f>AVERAGE(L8:L34)</f>
        <v>4.3972333333333333</v>
      </c>
      <c r="M36" s="74"/>
      <c r="N36" s="75">
        <f>AVERAGE(N8:N34)</f>
        <v>4.39362962962963</v>
      </c>
      <c r="O36" s="74"/>
      <c r="P36" s="75">
        <f>AVERAGE(P8:P34)</f>
        <v>3.9427518518518516</v>
      </c>
      <c r="Q36" s="74"/>
      <c r="R36" s="75">
        <f>AVERAGE(R8:R34)</f>
        <v>4.2682888888888888</v>
      </c>
      <c r="S36" s="74"/>
      <c r="T36" s="75">
        <f>AVERAGE(T8:T34)</f>
        <v>5.0027296296296297</v>
      </c>
      <c r="U36" s="74"/>
      <c r="V36" s="75">
        <f>AVERAGE(V8:V34)</f>
        <v>5.981218181818182</v>
      </c>
      <c r="W36" s="74"/>
      <c r="X36" s="75">
        <f>AVERAGE(X8:X34)</f>
        <v>6.1712941176470579</v>
      </c>
      <c r="Y36" s="74"/>
      <c r="Z36" s="75">
        <f>AVERAGE(Z8:Z34)</f>
        <v>7.0702518518518538</v>
      </c>
      <c r="AA36" s="76"/>
    </row>
    <row r="37" spans="1:27" x14ac:dyDescent="0.3">
      <c r="A37" s="73" t="s">
        <v>28</v>
      </c>
      <c r="B37" s="74"/>
      <c r="C37" s="74"/>
      <c r="D37" s="75">
        <f>MIN(D8:D34)</f>
        <v>0.99880000000000002</v>
      </c>
      <c r="E37" s="74"/>
      <c r="F37" s="75">
        <f>MIN(F8:F34)</f>
        <v>0.99880000000000002</v>
      </c>
      <c r="G37" s="74"/>
      <c r="H37" s="75">
        <f>MIN(H8:H34)</f>
        <v>1.8064</v>
      </c>
      <c r="I37" s="74"/>
      <c r="J37" s="75">
        <f>MIN(J8:J34)</f>
        <v>2.8761000000000001</v>
      </c>
      <c r="K37" s="74"/>
      <c r="L37" s="75">
        <f>MIN(L8:L34)</f>
        <v>2.9137</v>
      </c>
      <c r="M37" s="74"/>
      <c r="N37" s="75">
        <f>MIN(N8:N34)</f>
        <v>3.0186000000000002</v>
      </c>
      <c r="O37" s="74"/>
      <c r="P37" s="75">
        <f>MIN(P8:P34)</f>
        <v>2.694</v>
      </c>
      <c r="Q37" s="74"/>
      <c r="R37" s="75">
        <f>MIN(R8:R34)</f>
        <v>2.9514</v>
      </c>
      <c r="S37" s="74"/>
      <c r="T37" s="75">
        <f>MIN(T8:T34)</f>
        <v>3.2837999999999998</v>
      </c>
      <c r="U37" s="74"/>
      <c r="V37" s="75">
        <f>MIN(V8:V34)</f>
        <v>3.6193</v>
      </c>
      <c r="W37" s="74"/>
      <c r="X37" s="75">
        <f>MIN(X8:X34)</f>
        <v>0.37540000000000001</v>
      </c>
      <c r="Y37" s="74"/>
      <c r="Z37" s="75">
        <f>MIN(Z8:Z34)</f>
        <v>4.3182999999999998</v>
      </c>
      <c r="AA37" s="76"/>
    </row>
    <row r="38" spans="1:27" ht="15" thickBot="1" x14ac:dyDescent="0.35">
      <c r="A38" s="77" t="s">
        <v>29</v>
      </c>
      <c r="B38" s="78"/>
      <c r="C38" s="78"/>
      <c r="D38" s="79">
        <f>MAX(D8:D34)</f>
        <v>9.8286999999999995</v>
      </c>
      <c r="E38" s="78"/>
      <c r="F38" s="79">
        <f>MAX(F8:F34)</f>
        <v>9.8286999999999995</v>
      </c>
      <c r="G38" s="78"/>
      <c r="H38" s="79">
        <f>MAX(H8:H34)</f>
        <v>11.155900000000001</v>
      </c>
      <c r="I38" s="78"/>
      <c r="J38" s="79">
        <f>MAX(J8:J34)</f>
        <v>15.970800000000001</v>
      </c>
      <c r="K38" s="78"/>
      <c r="L38" s="79">
        <f>MAX(L8:L34)</f>
        <v>14.7925</v>
      </c>
      <c r="M38" s="78"/>
      <c r="N38" s="79">
        <f>MAX(N8:N34)</f>
        <v>10.684799999999999</v>
      </c>
      <c r="O38" s="78"/>
      <c r="P38" s="79">
        <f>MAX(P8:P34)</f>
        <v>8.3879999999999999</v>
      </c>
      <c r="Q38" s="78"/>
      <c r="R38" s="79">
        <f>MAX(R8:R34)</f>
        <v>8.4974000000000007</v>
      </c>
      <c r="S38" s="78"/>
      <c r="T38" s="79">
        <f>MAX(T8:T34)</f>
        <v>9.4489999999999998</v>
      </c>
      <c r="U38" s="78"/>
      <c r="V38" s="79">
        <f>MAX(V8:V34)</f>
        <v>9.5137</v>
      </c>
      <c r="W38" s="78"/>
      <c r="X38" s="79">
        <f>MAX(X8:X34)</f>
        <v>8.8818999999999999</v>
      </c>
      <c r="Y38" s="78"/>
      <c r="Z38" s="79">
        <f>MAX(Z8:Z34)</f>
        <v>8.8545999999999996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44326</v>
      </c>
      <c r="C8" s="65">
        <f>VLOOKUP($A8,'Return Data'!$B$7:$R$2843,4,0)</f>
        <v>424.80599999999998</v>
      </c>
      <c r="D8" s="65">
        <f>VLOOKUP($A8,'Return Data'!$B$7:$R$2843,5,0)</f>
        <v>2.7357999999999998</v>
      </c>
      <c r="E8" s="66">
        <f t="shared" ref="E8:E34" si="0">RANK(D8,D$8:D$34,0)</f>
        <v>7</v>
      </c>
      <c r="F8" s="65">
        <f>VLOOKUP($A8,'Return Data'!$B$7:$R$2843,6,0)</f>
        <v>2.7357999999999998</v>
      </c>
      <c r="G8" s="66">
        <f t="shared" ref="G8:G34" si="1">RANK(F8,F$8:F$34,0)</f>
        <v>7</v>
      </c>
      <c r="H8" s="65">
        <f>VLOOKUP($A8,'Return Data'!$B$7:$R$2843,7,0)</f>
        <v>2.6501999999999999</v>
      </c>
      <c r="I8" s="66">
        <f t="shared" ref="I8:I34" si="2">RANK(H8,H$8:H$34,0)</f>
        <v>10</v>
      </c>
      <c r="J8" s="65">
        <f>VLOOKUP($A8,'Return Data'!$B$7:$R$2843,8,0)</f>
        <v>4.1559999999999997</v>
      </c>
      <c r="K8" s="66">
        <f t="shared" ref="K8:K34" si="3">RANK(J8,J$8:J$34,0)</f>
        <v>2</v>
      </c>
      <c r="L8" s="65">
        <f>VLOOKUP($A8,'Return Data'!$B$7:$R$2843,9,0)</f>
        <v>4.4939</v>
      </c>
      <c r="M8" s="66">
        <f t="shared" ref="M8:M34" si="4">RANK(L8,L$8:L$34,0)</f>
        <v>2</v>
      </c>
      <c r="N8" s="65">
        <f>VLOOKUP($A8,'Return Data'!$B$7:$R$2843,10,0)</f>
        <v>4.9024000000000001</v>
      </c>
      <c r="O8" s="66">
        <f t="shared" ref="O8:O34" si="5">RANK(N8,N$8:N$34,0)</f>
        <v>3</v>
      </c>
      <c r="P8" s="65">
        <f>VLOOKUP($A8,'Return Data'!$B$7:$R$2843,11,0)</f>
        <v>3.9802</v>
      </c>
      <c r="Q8" s="66">
        <f t="shared" ref="Q8:Q34" si="6">RANK(P8,P$8:P$34,0)</f>
        <v>4</v>
      </c>
      <c r="R8" s="65">
        <f>VLOOKUP($A8,'Return Data'!$B$7:$R$2843,12,0)</f>
        <v>4.6032000000000002</v>
      </c>
      <c r="S8" s="66">
        <f>RANK(R8,R$8:R$34,0)</f>
        <v>4</v>
      </c>
      <c r="T8" s="65">
        <f>VLOOKUP($A8,'Return Data'!$B$7:$R$2843,13,0)</f>
        <v>6.1837999999999997</v>
      </c>
      <c r="U8" s="66">
        <f>RANK(T8,T$8:T$34,0)</f>
        <v>2</v>
      </c>
      <c r="V8" s="65">
        <f>VLOOKUP($A8,'Return Data'!$B$7:$R$2843,17,0)</f>
        <v>6.8644999999999996</v>
      </c>
      <c r="W8" s="66">
        <f>RANK(V8,V$8:V$34,0)</f>
        <v>2</v>
      </c>
      <c r="X8" s="65">
        <f>VLOOKUP($A8,'Return Data'!$B$7:$R$2843,14,0)</f>
        <v>7.3582000000000001</v>
      </c>
      <c r="Y8" s="66">
        <f>RANK(X8,X$8:X$34,0)</f>
        <v>3</v>
      </c>
      <c r="Z8" s="65">
        <f>VLOOKUP($A8,'Return Data'!$B$7:$R$2843,16,0)</f>
        <v>7.6772999999999998</v>
      </c>
      <c r="AA8" s="67">
        <f>RANK(Z8,Z$8:Z$34,0)</f>
        <v>4</v>
      </c>
    </row>
    <row r="9" spans="1:27" x14ac:dyDescent="0.3">
      <c r="A9" s="63" t="s">
        <v>1501</v>
      </c>
      <c r="B9" s="64">
        <f>VLOOKUP($A9,'Return Data'!$B$7:$R$2843,3,0)</f>
        <v>44326</v>
      </c>
      <c r="C9" s="65">
        <f>VLOOKUP($A9,'Return Data'!$B$7:$R$2843,4,0)</f>
        <v>11.7408</v>
      </c>
      <c r="D9" s="65">
        <f>VLOOKUP($A9,'Return Data'!$B$7:$R$2843,5,0)</f>
        <v>1.9692000000000001</v>
      </c>
      <c r="E9" s="66">
        <f t="shared" si="0"/>
        <v>13</v>
      </c>
      <c r="F9" s="65">
        <f>VLOOKUP($A9,'Return Data'!$B$7:$R$2843,6,0)</f>
        <v>1.9692000000000001</v>
      </c>
      <c r="G9" s="66">
        <f t="shared" si="1"/>
        <v>13</v>
      </c>
      <c r="H9" s="65">
        <f>VLOOKUP($A9,'Return Data'!$B$7:$R$2843,7,0)</f>
        <v>2.4882</v>
      </c>
      <c r="I9" s="66">
        <f t="shared" si="2"/>
        <v>12</v>
      </c>
      <c r="J9" s="65">
        <f>VLOOKUP($A9,'Return Data'!$B$7:$R$2843,8,0)</f>
        <v>3.3351000000000002</v>
      </c>
      <c r="K9" s="66">
        <f t="shared" si="3"/>
        <v>10</v>
      </c>
      <c r="L9" s="65">
        <f>VLOOKUP($A9,'Return Data'!$B$7:$R$2843,9,0)</f>
        <v>3.4397000000000002</v>
      </c>
      <c r="M9" s="66">
        <f t="shared" si="4"/>
        <v>19</v>
      </c>
      <c r="N9" s="65">
        <f>VLOOKUP($A9,'Return Data'!$B$7:$R$2843,10,0)</f>
        <v>3.7719</v>
      </c>
      <c r="O9" s="66">
        <f t="shared" si="5"/>
        <v>10</v>
      </c>
      <c r="P9" s="65">
        <f>VLOOKUP($A9,'Return Data'!$B$7:$R$2843,11,0)</f>
        <v>3.3064</v>
      </c>
      <c r="Q9" s="66">
        <f t="shared" si="6"/>
        <v>12</v>
      </c>
      <c r="R9" s="65">
        <f>VLOOKUP($A9,'Return Data'!$B$7:$R$2843,12,0)</f>
        <v>3.7761999999999998</v>
      </c>
      <c r="S9" s="66">
        <f t="shared" ref="S9:S34" si="7">RANK(R9,R$8:R$34,0)</f>
        <v>10</v>
      </c>
      <c r="T9" s="65">
        <f>VLOOKUP($A9,'Return Data'!$B$7:$R$2843,13,0)</f>
        <v>4.5747</v>
      </c>
      <c r="U9" s="66">
        <f t="shared" ref="U9:U34" si="8">RANK(T9,T$8:T$34,0)</f>
        <v>10</v>
      </c>
      <c r="V9" s="65">
        <f>VLOOKUP($A9,'Return Data'!$B$7:$R$2843,17,0)</f>
        <v>5.6116000000000001</v>
      </c>
      <c r="W9" s="66">
        <f t="shared" ref="W9:W33" si="9">RANK(V9,V$8:V$34,0)</f>
        <v>10</v>
      </c>
      <c r="X9" s="65"/>
      <c r="Y9" s="66"/>
      <c r="Z9" s="65">
        <f>VLOOKUP($A9,'Return Data'!$B$7:$R$2843,16,0)</f>
        <v>6.2051999999999996</v>
      </c>
      <c r="AA9" s="67">
        <f t="shared" ref="AA9:AA34" si="10">RANK(Z9,Z$8:Z$34,0)</f>
        <v>17</v>
      </c>
    </row>
    <row r="10" spans="1:27" x14ac:dyDescent="0.3">
      <c r="A10" s="63" t="s">
        <v>1502</v>
      </c>
      <c r="B10" s="64">
        <f>VLOOKUP($A10,'Return Data'!$B$7:$R$2843,3,0)</f>
        <v>44326</v>
      </c>
      <c r="C10" s="65">
        <f>VLOOKUP($A10,'Return Data'!$B$7:$R$2843,4,0)</f>
        <v>1201.2032999999999</v>
      </c>
      <c r="D10" s="65">
        <f>VLOOKUP($A10,'Return Data'!$B$7:$R$2843,5,0)</f>
        <v>3.1974999999999998</v>
      </c>
      <c r="E10" s="66">
        <f t="shared" si="0"/>
        <v>4</v>
      </c>
      <c r="F10" s="65">
        <f>VLOOKUP($A10,'Return Data'!$B$7:$R$2843,6,0)</f>
        <v>3.1974999999999998</v>
      </c>
      <c r="G10" s="66">
        <f t="shared" si="1"/>
        <v>4</v>
      </c>
      <c r="H10" s="65">
        <f>VLOOKUP($A10,'Return Data'!$B$7:$R$2843,7,0)</f>
        <v>3.3889999999999998</v>
      </c>
      <c r="I10" s="66">
        <f t="shared" si="2"/>
        <v>4</v>
      </c>
      <c r="J10" s="65">
        <f>VLOOKUP($A10,'Return Data'!$B$7:$R$2843,8,0)</f>
        <v>3.9823</v>
      </c>
      <c r="K10" s="66">
        <f t="shared" si="3"/>
        <v>5</v>
      </c>
      <c r="L10" s="65">
        <f>VLOOKUP($A10,'Return Data'!$B$7:$R$2843,9,0)</f>
        <v>4.3756000000000004</v>
      </c>
      <c r="M10" s="66">
        <f t="shared" si="4"/>
        <v>3</v>
      </c>
      <c r="N10" s="65">
        <f>VLOOKUP($A10,'Return Data'!$B$7:$R$2843,10,0)</f>
        <v>4.4568000000000003</v>
      </c>
      <c r="O10" s="66">
        <f t="shared" si="5"/>
        <v>5</v>
      </c>
      <c r="P10" s="65">
        <f>VLOOKUP($A10,'Return Data'!$B$7:$R$2843,11,0)</f>
        <v>3.5857999999999999</v>
      </c>
      <c r="Q10" s="66">
        <f t="shared" si="6"/>
        <v>8</v>
      </c>
      <c r="R10" s="65">
        <f>VLOOKUP($A10,'Return Data'!$B$7:$R$2843,12,0)</f>
        <v>3.7764000000000002</v>
      </c>
      <c r="S10" s="66">
        <f t="shared" si="7"/>
        <v>9</v>
      </c>
      <c r="T10" s="65">
        <f>VLOOKUP($A10,'Return Data'!$B$7:$R$2843,13,0)</f>
        <v>4.1957000000000004</v>
      </c>
      <c r="U10" s="66">
        <f t="shared" si="8"/>
        <v>16</v>
      </c>
      <c r="V10" s="65">
        <f>VLOOKUP($A10,'Return Data'!$B$7:$R$2843,17,0)</f>
        <v>5.5987999999999998</v>
      </c>
      <c r="W10" s="66">
        <f t="shared" si="9"/>
        <v>11</v>
      </c>
      <c r="X10" s="65"/>
      <c r="Y10" s="66"/>
      <c r="Z10" s="65">
        <f>VLOOKUP($A10,'Return Data'!$B$7:$R$2843,16,0)</f>
        <v>6.4284999999999997</v>
      </c>
      <c r="AA10" s="67">
        <f t="shared" si="10"/>
        <v>16</v>
      </c>
    </row>
    <row r="11" spans="1:27" x14ac:dyDescent="0.3">
      <c r="A11" s="63" t="s">
        <v>1505</v>
      </c>
      <c r="B11" s="64">
        <f>VLOOKUP($A11,'Return Data'!$B$7:$R$2843,3,0)</f>
        <v>44326</v>
      </c>
      <c r="C11" s="65">
        <f>VLOOKUP($A11,'Return Data'!$B$7:$R$2843,4,0)</f>
        <v>2530.4333000000001</v>
      </c>
      <c r="D11" s="65">
        <f>VLOOKUP($A11,'Return Data'!$B$7:$R$2843,5,0)</f>
        <v>1.0611999999999999</v>
      </c>
      <c r="E11" s="66">
        <f t="shared" si="0"/>
        <v>23</v>
      </c>
      <c r="F11" s="65">
        <f>VLOOKUP($A11,'Return Data'!$B$7:$R$2843,6,0)</f>
        <v>1.0611999999999999</v>
      </c>
      <c r="G11" s="66">
        <f t="shared" si="1"/>
        <v>23</v>
      </c>
      <c r="H11" s="65">
        <f>VLOOKUP($A11,'Return Data'!$B$7:$R$2843,7,0)</f>
        <v>1.8503000000000001</v>
      </c>
      <c r="I11" s="66">
        <f t="shared" si="2"/>
        <v>21</v>
      </c>
      <c r="J11" s="65">
        <f>VLOOKUP($A11,'Return Data'!$B$7:$R$2843,8,0)</f>
        <v>3.2505999999999999</v>
      </c>
      <c r="K11" s="66">
        <f t="shared" si="3"/>
        <v>11</v>
      </c>
      <c r="L11" s="65">
        <f>VLOOKUP($A11,'Return Data'!$B$7:$R$2843,9,0)</f>
        <v>3.5617999999999999</v>
      </c>
      <c r="M11" s="66">
        <f t="shared" si="4"/>
        <v>11</v>
      </c>
      <c r="N11" s="65">
        <f>VLOOKUP($A11,'Return Data'!$B$7:$R$2843,10,0)</f>
        <v>3.6190000000000002</v>
      </c>
      <c r="O11" s="66">
        <f t="shared" si="5"/>
        <v>15</v>
      </c>
      <c r="P11" s="65">
        <f>VLOOKUP($A11,'Return Data'!$B$7:$R$2843,11,0)</f>
        <v>3.0289000000000001</v>
      </c>
      <c r="Q11" s="66">
        <f t="shared" si="6"/>
        <v>20</v>
      </c>
      <c r="R11" s="65">
        <f>VLOOKUP($A11,'Return Data'!$B$7:$R$2843,12,0)</f>
        <v>3.3319000000000001</v>
      </c>
      <c r="S11" s="66">
        <f t="shared" si="7"/>
        <v>18</v>
      </c>
      <c r="T11" s="65">
        <f>VLOOKUP($A11,'Return Data'!$B$7:$R$2843,13,0)</f>
        <v>4.0486000000000004</v>
      </c>
      <c r="U11" s="66">
        <f t="shared" si="8"/>
        <v>18</v>
      </c>
      <c r="V11" s="65">
        <f>VLOOKUP($A11,'Return Data'!$B$7:$R$2843,17,0)</f>
        <v>5.3791000000000002</v>
      </c>
      <c r="W11" s="66">
        <f t="shared" si="9"/>
        <v>13</v>
      </c>
      <c r="X11" s="65">
        <f>VLOOKUP($A11,'Return Data'!$B$7:$R$2843,14,0)</f>
        <v>6.1650999999999998</v>
      </c>
      <c r="Y11" s="66">
        <f t="shared" ref="Y11:Y33" si="11">RANK(X11,X$8:X$34,0)</f>
        <v>9</v>
      </c>
      <c r="Z11" s="65">
        <f>VLOOKUP($A11,'Return Data'!$B$7:$R$2843,16,0)</f>
        <v>7.5076000000000001</v>
      </c>
      <c r="AA11" s="67">
        <f t="shared" si="10"/>
        <v>8</v>
      </c>
    </row>
    <row r="12" spans="1:27" x14ac:dyDescent="0.3">
      <c r="A12" s="63" t="s">
        <v>1507</v>
      </c>
      <c r="B12" s="64">
        <f>VLOOKUP($A12,'Return Data'!$B$7:$R$2843,3,0)</f>
        <v>44326</v>
      </c>
      <c r="C12" s="65">
        <f>VLOOKUP($A12,'Return Data'!$B$7:$R$2843,4,0)</f>
        <v>3055.3807999999999</v>
      </c>
      <c r="D12" s="65">
        <f>VLOOKUP($A12,'Return Data'!$B$7:$R$2843,5,0)</f>
        <v>0.43959999999999999</v>
      </c>
      <c r="E12" s="66">
        <f t="shared" si="0"/>
        <v>27</v>
      </c>
      <c r="F12" s="65">
        <f>VLOOKUP($A12,'Return Data'!$B$7:$R$2843,6,0)</f>
        <v>0.43959999999999999</v>
      </c>
      <c r="G12" s="66">
        <f t="shared" si="1"/>
        <v>27</v>
      </c>
      <c r="H12" s="65">
        <f>VLOOKUP($A12,'Return Data'!$B$7:$R$2843,7,0)</f>
        <v>1.3372999999999999</v>
      </c>
      <c r="I12" s="66">
        <f t="shared" si="2"/>
        <v>26</v>
      </c>
      <c r="J12" s="65">
        <f>VLOOKUP($A12,'Return Data'!$B$7:$R$2843,8,0)</f>
        <v>2.5261999999999998</v>
      </c>
      <c r="K12" s="66">
        <f t="shared" si="3"/>
        <v>24</v>
      </c>
      <c r="L12" s="65">
        <f>VLOOKUP($A12,'Return Data'!$B$7:$R$2843,9,0)</f>
        <v>2.9752000000000001</v>
      </c>
      <c r="M12" s="66">
        <f t="shared" si="4"/>
        <v>24</v>
      </c>
      <c r="N12" s="65">
        <f>VLOOKUP($A12,'Return Data'!$B$7:$R$2843,10,0)</f>
        <v>2.9937</v>
      </c>
      <c r="O12" s="66">
        <f t="shared" si="5"/>
        <v>23</v>
      </c>
      <c r="P12" s="65">
        <f>VLOOKUP($A12,'Return Data'!$B$7:$R$2843,11,0)</f>
        <v>2.5842999999999998</v>
      </c>
      <c r="Q12" s="66">
        <f t="shared" si="6"/>
        <v>24</v>
      </c>
      <c r="R12" s="65">
        <f>VLOOKUP($A12,'Return Data'!$B$7:$R$2843,12,0)</f>
        <v>2.7383000000000002</v>
      </c>
      <c r="S12" s="66">
        <f t="shared" si="7"/>
        <v>25</v>
      </c>
      <c r="T12" s="65">
        <f>VLOOKUP($A12,'Return Data'!$B$7:$R$2843,13,0)</f>
        <v>3.5767000000000002</v>
      </c>
      <c r="U12" s="66">
        <f t="shared" si="8"/>
        <v>23</v>
      </c>
      <c r="V12" s="65">
        <f>VLOOKUP($A12,'Return Data'!$B$7:$R$2843,17,0)</f>
        <v>4.8193000000000001</v>
      </c>
      <c r="W12" s="66">
        <f t="shared" si="9"/>
        <v>17</v>
      </c>
      <c r="X12" s="65">
        <f>VLOOKUP($A12,'Return Data'!$B$7:$R$2843,14,0)</f>
        <v>5.3261000000000003</v>
      </c>
      <c r="Y12" s="66">
        <f t="shared" si="11"/>
        <v>11</v>
      </c>
      <c r="Z12" s="65">
        <f>VLOOKUP($A12,'Return Data'!$B$7:$R$2843,16,0)</f>
        <v>7.2720000000000002</v>
      </c>
      <c r="AA12" s="67">
        <f t="shared" si="10"/>
        <v>10</v>
      </c>
    </row>
    <row r="13" spans="1:27" x14ac:dyDescent="0.3">
      <c r="A13" s="63" t="s">
        <v>1509</v>
      </c>
      <c r="B13" s="64">
        <f>VLOOKUP($A13,'Return Data'!$B$7:$R$2843,3,0)</f>
        <v>44326</v>
      </c>
      <c r="C13" s="65">
        <f>VLOOKUP($A13,'Return Data'!$B$7:$R$2843,4,0)</f>
        <v>2714.8072000000002</v>
      </c>
      <c r="D13" s="65">
        <f>VLOOKUP($A13,'Return Data'!$B$7:$R$2843,5,0)</f>
        <v>0.50019999999999998</v>
      </c>
      <c r="E13" s="66">
        <f t="shared" si="0"/>
        <v>26</v>
      </c>
      <c r="F13" s="65">
        <f>VLOOKUP($A13,'Return Data'!$B$7:$R$2843,6,0)</f>
        <v>0.50019999999999998</v>
      </c>
      <c r="G13" s="66">
        <f t="shared" si="1"/>
        <v>26</v>
      </c>
      <c r="H13" s="65">
        <f>VLOOKUP($A13,'Return Data'!$B$7:$R$2843,7,0)</f>
        <v>1.2472000000000001</v>
      </c>
      <c r="I13" s="66">
        <f t="shared" si="2"/>
        <v>27</v>
      </c>
      <c r="J13" s="65">
        <f>VLOOKUP($A13,'Return Data'!$B$7:$R$2843,8,0)</f>
        <v>2.5474000000000001</v>
      </c>
      <c r="K13" s="66">
        <f t="shared" si="3"/>
        <v>23</v>
      </c>
      <c r="L13" s="65">
        <f>VLOOKUP($A13,'Return Data'!$B$7:$R$2843,9,0)</f>
        <v>3.0629</v>
      </c>
      <c r="M13" s="66">
        <f t="shared" si="4"/>
        <v>22</v>
      </c>
      <c r="N13" s="65">
        <f>VLOOKUP($A13,'Return Data'!$B$7:$R$2843,10,0)</f>
        <v>3.3506999999999998</v>
      </c>
      <c r="O13" s="66">
        <f t="shared" si="5"/>
        <v>19</v>
      </c>
      <c r="P13" s="65">
        <f>VLOOKUP($A13,'Return Data'!$B$7:$R$2843,11,0)</f>
        <v>2.8605</v>
      </c>
      <c r="Q13" s="66">
        <f t="shared" si="6"/>
        <v>22</v>
      </c>
      <c r="R13" s="65">
        <f>VLOOKUP($A13,'Return Data'!$B$7:$R$2843,12,0)</f>
        <v>3.1074000000000002</v>
      </c>
      <c r="S13" s="66">
        <f t="shared" si="7"/>
        <v>22</v>
      </c>
      <c r="T13" s="65">
        <f>VLOOKUP($A13,'Return Data'!$B$7:$R$2843,13,0)</f>
        <v>3.6901000000000002</v>
      </c>
      <c r="U13" s="66">
        <f t="shared" si="8"/>
        <v>22</v>
      </c>
      <c r="V13" s="65">
        <f>VLOOKUP($A13,'Return Data'!$B$7:$R$2843,17,0)</f>
        <v>5.1680000000000001</v>
      </c>
      <c r="W13" s="66">
        <f t="shared" si="9"/>
        <v>16</v>
      </c>
      <c r="X13" s="65">
        <f>VLOOKUP($A13,'Return Data'!$B$7:$R$2843,14,0)</f>
        <v>5.2603</v>
      </c>
      <c r="Y13" s="66">
        <f t="shared" si="11"/>
        <v>12</v>
      </c>
      <c r="Z13" s="65">
        <f>VLOOKUP($A13,'Return Data'!$B$7:$R$2843,16,0)</f>
        <v>6.9877000000000002</v>
      </c>
      <c r="AA13" s="67">
        <f t="shared" si="10"/>
        <v>12</v>
      </c>
    </row>
    <row r="14" spans="1:27" x14ac:dyDescent="0.3">
      <c r="A14" s="63" t="s">
        <v>1512</v>
      </c>
      <c r="B14" s="64">
        <f>VLOOKUP($A14,'Return Data'!$B$7:$R$2843,3,0)</f>
        <v>44326</v>
      </c>
      <c r="C14" s="65">
        <f>VLOOKUP($A14,'Return Data'!$B$7:$R$2843,4,0)</f>
        <v>30.165099999999999</v>
      </c>
      <c r="D14" s="65">
        <f>VLOOKUP($A14,'Return Data'!$B$7:$R$2843,5,0)</f>
        <v>9.8493999999999993</v>
      </c>
      <c r="E14" s="66">
        <f t="shared" si="0"/>
        <v>1</v>
      </c>
      <c r="F14" s="65">
        <f>VLOOKUP($A14,'Return Data'!$B$7:$R$2843,6,0)</f>
        <v>9.8493999999999993</v>
      </c>
      <c r="G14" s="66">
        <f t="shared" si="1"/>
        <v>1</v>
      </c>
      <c r="H14" s="65">
        <f>VLOOKUP($A14,'Return Data'!$B$7:$R$2843,7,0)</f>
        <v>11.1732</v>
      </c>
      <c r="I14" s="66">
        <f t="shared" si="2"/>
        <v>1</v>
      </c>
      <c r="J14" s="65">
        <f>VLOOKUP($A14,'Return Data'!$B$7:$R$2843,8,0)</f>
        <v>15.974299999999999</v>
      </c>
      <c r="K14" s="66">
        <f t="shared" si="3"/>
        <v>1</v>
      </c>
      <c r="L14" s="65">
        <f>VLOOKUP($A14,'Return Data'!$B$7:$R$2843,9,0)</f>
        <v>14.7974</v>
      </c>
      <c r="M14" s="66">
        <f t="shared" si="4"/>
        <v>1</v>
      </c>
      <c r="N14" s="65">
        <f>VLOOKUP($A14,'Return Data'!$B$7:$R$2843,10,0)</f>
        <v>10.6655</v>
      </c>
      <c r="O14" s="66">
        <f t="shared" si="5"/>
        <v>1</v>
      </c>
      <c r="P14" s="65">
        <f>VLOOKUP($A14,'Return Data'!$B$7:$R$2843,11,0)</f>
        <v>8.3313000000000006</v>
      </c>
      <c r="Q14" s="66">
        <f t="shared" si="6"/>
        <v>1</v>
      </c>
      <c r="R14" s="65">
        <f>VLOOKUP($A14,'Return Data'!$B$7:$R$2843,12,0)</f>
        <v>8.4267000000000003</v>
      </c>
      <c r="S14" s="66">
        <f t="shared" si="7"/>
        <v>1</v>
      </c>
      <c r="T14" s="65">
        <f>VLOOKUP($A14,'Return Data'!$B$7:$R$2843,13,0)</f>
        <v>9.3694000000000006</v>
      </c>
      <c r="U14" s="66">
        <f t="shared" si="8"/>
        <v>1</v>
      </c>
      <c r="V14" s="65">
        <f>VLOOKUP($A14,'Return Data'!$B$7:$R$2843,17,0)</f>
        <v>6.6753</v>
      </c>
      <c r="W14" s="66">
        <f t="shared" si="9"/>
        <v>4</v>
      </c>
      <c r="X14" s="65">
        <f>VLOOKUP($A14,'Return Data'!$B$7:$R$2843,14,0)</f>
        <v>7.5956000000000001</v>
      </c>
      <c r="Y14" s="66">
        <f t="shared" si="11"/>
        <v>2</v>
      </c>
      <c r="Z14" s="65">
        <f>VLOOKUP($A14,'Return Data'!$B$7:$R$2843,16,0)</f>
        <v>8.5867000000000004</v>
      </c>
      <c r="AA14" s="67">
        <f t="shared" si="10"/>
        <v>1</v>
      </c>
    </row>
    <row r="15" spans="1:27" x14ac:dyDescent="0.3">
      <c r="A15" s="63" t="s">
        <v>1515</v>
      </c>
      <c r="B15" s="64">
        <f>VLOOKUP($A15,'Return Data'!$B$7:$R$2843,3,0)</f>
        <v>44326</v>
      </c>
      <c r="C15" s="65">
        <f>VLOOKUP($A15,'Return Data'!$B$7:$R$2843,4,0)</f>
        <v>11.898400000000001</v>
      </c>
      <c r="D15" s="65">
        <f>VLOOKUP($A15,'Return Data'!$B$7:$R$2843,5,0)</f>
        <v>2.4546000000000001</v>
      </c>
      <c r="E15" s="66">
        <f t="shared" si="0"/>
        <v>9</v>
      </c>
      <c r="F15" s="65">
        <f>VLOOKUP($A15,'Return Data'!$B$7:$R$2843,6,0)</f>
        <v>2.4546000000000001</v>
      </c>
      <c r="G15" s="66">
        <f t="shared" si="1"/>
        <v>9</v>
      </c>
      <c r="H15" s="65">
        <f>VLOOKUP($A15,'Return Data'!$B$7:$R$2843,7,0)</f>
        <v>2.8940000000000001</v>
      </c>
      <c r="I15" s="66">
        <f t="shared" si="2"/>
        <v>6</v>
      </c>
      <c r="J15" s="65">
        <f>VLOOKUP($A15,'Return Data'!$B$7:$R$2843,8,0)</f>
        <v>3.8622000000000001</v>
      </c>
      <c r="K15" s="66">
        <f t="shared" si="3"/>
        <v>6</v>
      </c>
      <c r="L15" s="65">
        <f>VLOOKUP($A15,'Return Data'!$B$7:$R$2843,9,0)</f>
        <v>4.0911999999999997</v>
      </c>
      <c r="M15" s="66">
        <f t="shared" si="4"/>
        <v>6</v>
      </c>
      <c r="N15" s="65">
        <f>VLOOKUP($A15,'Return Data'!$B$7:$R$2843,10,0)</f>
        <v>4.3823999999999996</v>
      </c>
      <c r="O15" s="66">
        <f t="shared" si="5"/>
        <v>6</v>
      </c>
      <c r="P15" s="65">
        <f>VLOOKUP($A15,'Return Data'!$B$7:$R$2843,11,0)</f>
        <v>3.6827999999999999</v>
      </c>
      <c r="Q15" s="66">
        <f t="shared" si="6"/>
        <v>7</v>
      </c>
      <c r="R15" s="65">
        <f>VLOOKUP($A15,'Return Data'!$B$7:$R$2843,12,0)</f>
        <v>4.1105</v>
      </c>
      <c r="S15" s="66">
        <f t="shared" si="7"/>
        <v>6</v>
      </c>
      <c r="T15" s="65">
        <f>VLOOKUP($A15,'Return Data'!$B$7:$R$2843,13,0)</f>
        <v>5.3502000000000001</v>
      </c>
      <c r="U15" s="66">
        <f t="shared" si="8"/>
        <v>5</v>
      </c>
      <c r="V15" s="65">
        <f>VLOOKUP($A15,'Return Data'!$B$7:$R$2843,17,0)</f>
        <v>6.2556000000000003</v>
      </c>
      <c r="W15" s="66">
        <f t="shared" si="9"/>
        <v>5</v>
      </c>
      <c r="X15" s="65"/>
      <c r="Y15" s="66"/>
      <c r="Z15" s="65">
        <f>VLOOKUP($A15,'Return Data'!$B$7:$R$2843,16,0)</f>
        <v>6.8394000000000004</v>
      </c>
      <c r="AA15" s="67">
        <f t="shared" si="10"/>
        <v>14</v>
      </c>
    </row>
    <row r="16" spans="1:27" x14ac:dyDescent="0.3">
      <c r="A16" s="63" t="s">
        <v>1517</v>
      </c>
      <c r="B16" s="64">
        <f>VLOOKUP($A16,'Return Data'!$B$7:$R$2843,3,0)</f>
        <v>44326</v>
      </c>
      <c r="C16" s="65">
        <f>VLOOKUP($A16,'Return Data'!$B$7:$R$2843,4,0)</f>
        <v>1061.9351999999999</v>
      </c>
      <c r="D16" s="65">
        <f>VLOOKUP($A16,'Return Data'!$B$7:$R$2843,5,0)</f>
        <v>1.8792</v>
      </c>
      <c r="E16" s="66">
        <f t="shared" si="0"/>
        <v>15</v>
      </c>
      <c r="F16" s="65">
        <f>VLOOKUP($A16,'Return Data'!$B$7:$R$2843,6,0)</f>
        <v>1.8792</v>
      </c>
      <c r="G16" s="66">
        <f t="shared" si="1"/>
        <v>15</v>
      </c>
      <c r="H16" s="65">
        <f>VLOOKUP($A16,'Return Data'!$B$7:$R$2843,7,0)</f>
        <v>2.1358000000000001</v>
      </c>
      <c r="I16" s="66">
        <f t="shared" si="2"/>
        <v>15</v>
      </c>
      <c r="J16" s="65">
        <f>VLOOKUP($A16,'Return Data'!$B$7:$R$2843,8,0)</f>
        <v>3.226</v>
      </c>
      <c r="K16" s="66">
        <f t="shared" si="3"/>
        <v>12</v>
      </c>
      <c r="L16" s="65">
        <f>VLOOKUP($A16,'Return Data'!$B$7:$R$2843,9,0)</f>
        <v>3.6040999999999999</v>
      </c>
      <c r="M16" s="66">
        <f t="shared" si="4"/>
        <v>10</v>
      </c>
      <c r="N16" s="65">
        <f>VLOOKUP($A16,'Return Data'!$B$7:$R$2843,10,0)</f>
        <v>3.9445999999999999</v>
      </c>
      <c r="O16" s="66">
        <f t="shared" si="5"/>
        <v>7</v>
      </c>
      <c r="P16" s="65">
        <f>VLOOKUP($A16,'Return Data'!$B$7:$R$2843,11,0)</f>
        <v>3.3559000000000001</v>
      </c>
      <c r="Q16" s="66">
        <f t="shared" si="6"/>
        <v>10</v>
      </c>
      <c r="R16" s="65">
        <f>VLOOKUP($A16,'Return Data'!$B$7:$R$2843,12,0)</f>
        <v>3.6482999999999999</v>
      </c>
      <c r="S16" s="66">
        <f t="shared" si="7"/>
        <v>12</v>
      </c>
      <c r="T16" s="65">
        <f>VLOOKUP($A16,'Return Data'!$B$7:$R$2843,13,0)</f>
        <v>4.4385000000000003</v>
      </c>
      <c r="U16" s="66">
        <f t="shared" si="8"/>
        <v>13</v>
      </c>
      <c r="V16" s="65"/>
      <c r="W16" s="66"/>
      <c r="X16" s="65"/>
      <c r="Y16" s="66"/>
      <c r="Z16" s="65">
        <f>VLOOKUP($A16,'Return Data'!$B$7:$R$2843,16,0)</f>
        <v>4.8087999999999997</v>
      </c>
      <c r="AA16" s="67">
        <f t="shared" si="10"/>
        <v>22</v>
      </c>
    </row>
    <row r="17" spans="1:27" x14ac:dyDescent="0.3">
      <c r="A17" s="63" t="s">
        <v>1518</v>
      </c>
      <c r="B17" s="64">
        <f>VLOOKUP($A17,'Return Data'!$B$7:$R$2843,3,0)</f>
        <v>44326</v>
      </c>
      <c r="C17" s="65">
        <f>VLOOKUP($A17,'Return Data'!$B$7:$R$2843,4,0)</f>
        <v>21.668900000000001</v>
      </c>
      <c r="D17" s="65">
        <f>VLOOKUP($A17,'Return Data'!$B$7:$R$2843,5,0)</f>
        <v>3.2574999999999998</v>
      </c>
      <c r="E17" s="66">
        <f t="shared" si="0"/>
        <v>3</v>
      </c>
      <c r="F17" s="65">
        <f>VLOOKUP($A17,'Return Data'!$B$7:$R$2843,6,0)</f>
        <v>3.2574999999999998</v>
      </c>
      <c r="G17" s="66">
        <f t="shared" si="1"/>
        <v>3</v>
      </c>
      <c r="H17" s="65">
        <f>VLOOKUP($A17,'Return Data'!$B$7:$R$2843,7,0)</f>
        <v>3.0579000000000001</v>
      </c>
      <c r="I17" s="66">
        <f t="shared" si="2"/>
        <v>5</v>
      </c>
      <c r="J17" s="65">
        <f>VLOOKUP($A17,'Return Data'!$B$7:$R$2843,8,0)</f>
        <v>3.5903999999999998</v>
      </c>
      <c r="K17" s="66">
        <f t="shared" si="3"/>
        <v>8</v>
      </c>
      <c r="L17" s="65">
        <f>VLOOKUP($A17,'Return Data'!$B$7:$R$2843,9,0)</f>
        <v>4.2864000000000004</v>
      </c>
      <c r="M17" s="66">
        <f t="shared" si="4"/>
        <v>5</v>
      </c>
      <c r="N17" s="65">
        <f>VLOOKUP($A17,'Return Data'!$B$7:$R$2843,10,0)</f>
        <v>4.6280000000000001</v>
      </c>
      <c r="O17" s="66">
        <f t="shared" si="5"/>
        <v>4</v>
      </c>
      <c r="P17" s="65">
        <f>VLOOKUP($A17,'Return Data'!$B$7:$R$2843,11,0)</f>
        <v>4.1283000000000003</v>
      </c>
      <c r="Q17" s="66">
        <f t="shared" si="6"/>
        <v>3</v>
      </c>
      <c r="R17" s="65">
        <f>VLOOKUP($A17,'Return Data'!$B$7:$R$2843,12,0)</f>
        <v>4.7980999999999998</v>
      </c>
      <c r="S17" s="66">
        <f t="shared" si="7"/>
        <v>3</v>
      </c>
      <c r="T17" s="65">
        <f>VLOOKUP($A17,'Return Data'!$B$7:$R$2843,13,0)</f>
        <v>6.1505000000000001</v>
      </c>
      <c r="U17" s="66">
        <f t="shared" si="8"/>
        <v>3</v>
      </c>
      <c r="V17" s="65">
        <f>VLOOKUP($A17,'Return Data'!$B$7:$R$2843,17,0)</f>
        <v>6.7304000000000004</v>
      </c>
      <c r="W17" s="66">
        <f t="shared" si="9"/>
        <v>3</v>
      </c>
      <c r="X17" s="65">
        <f>VLOOKUP($A17,'Return Data'!$B$7:$R$2843,14,0)</f>
        <v>7.125</v>
      </c>
      <c r="Y17" s="66">
        <f t="shared" si="11"/>
        <v>4</v>
      </c>
      <c r="Z17" s="65">
        <f>VLOOKUP($A17,'Return Data'!$B$7:$R$2843,16,0)</f>
        <v>8.0169999999999995</v>
      </c>
      <c r="AA17" s="67">
        <f t="shared" si="10"/>
        <v>3</v>
      </c>
    </row>
    <row r="18" spans="1:27" x14ac:dyDescent="0.3">
      <c r="A18" s="63" t="s">
        <v>1520</v>
      </c>
      <c r="B18" s="64">
        <f>VLOOKUP($A18,'Return Data'!$B$7:$R$2843,3,0)</f>
        <v>44326</v>
      </c>
      <c r="C18" s="65">
        <f>VLOOKUP($A18,'Return Data'!$B$7:$R$2843,4,0)</f>
        <v>2175.7121999999999</v>
      </c>
      <c r="D18" s="65">
        <f>VLOOKUP($A18,'Return Data'!$B$7:$R$2843,5,0)</f>
        <v>3.4131999999999998</v>
      </c>
      <c r="E18" s="66">
        <f t="shared" si="0"/>
        <v>2</v>
      </c>
      <c r="F18" s="65">
        <f>VLOOKUP($A18,'Return Data'!$B$7:$R$2843,6,0)</f>
        <v>3.4131999999999998</v>
      </c>
      <c r="G18" s="66">
        <f t="shared" si="1"/>
        <v>2</v>
      </c>
      <c r="H18" s="65">
        <f>VLOOKUP($A18,'Return Data'!$B$7:$R$2843,7,0)</f>
        <v>6.4573999999999998</v>
      </c>
      <c r="I18" s="66">
        <f t="shared" si="2"/>
        <v>2</v>
      </c>
      <c r="J18" s="65">
        <f>VLOOKUP($A18,'Return Data'!$B$7:$R$2843,8,0)</f>
        <v>3.9939</v>
      </c>
      <c r="K18" s="66">
        <f t="shared" si="3"/>
        <v>4</v>
      </c>
      <c r="L18" s="65">
        <f>VLOOKUP($A18,'Return Data'!$B$7:$R$2843,9,0)</f>
        <v>3.5337999999999998</v>
      </c>
      <c r="M18" s="66">
        <f t="shared" si="4"/>
        <v>14</v>
      </c>
      <c r="N18" s="65">
        <f>VLOOKUP($A18,'Return Data'!$B$7:$R$2843,10,0)</f>
        <v>3.3313999999999999</v>
      </c>
      <c r="O18" s="66">
        <f t="shared" si="5"/>
        <v>20</v>
      </c>
      <c r="P18" s="65">
        <f>VLOOKUP($A18,'Return Data'!$B$7:$R$2843,11,0)</f>
        <v>3.8129</v>
      </c>
      <c r="Q18" s="66">
        <f t="shared" si="6"/>
        <v>6</v>
      </c>
      <c r="R18" s="65">
        <f>VLOOKUP($A18,'Return Data'!$B$7:$R$2843,12,0)</f>
        <v>4.0646000000000004</v>
      </c>
      <c r="S18" s="66">
        <f t="shared" si="7"/>
        <v>7</v>
      </c>
      <c r="T18" s="65">
        <f>VLOOKUP($A18,'Return Data'!$B$7:$R$2843,13,0)</f>
        <v>5.0266000000000002</v>
      </c>
      <c r="U18" s="66">
        <f t="shared" si="8"/>
        <v>6</v>
      </c>
      <c r="V18" s="65">
        <f>VLOOKUP($A18,'Return Data'!$B$7:$R$2843,17,0)</f>
        <v>5.2530999999999999</v>
      </c>
      <c r="W18" s="66">
        <f t="shared" si="9"/>
        <v>14</v>
      </c>
      <c r="X18" s="65">
        <f>VLOOKUP($A18,'Return Data'!$B$7:$R$2843,14,0)</f>
        <v>5.9443000000000001</v>
      </c>
      <c r="Y18" s="66">
        <f t="shared" si="11"/>
        <v>10</v>
      </c>
      <c r="Z18" s="65">
        <f>VLOOKUP($A18,'Return Data'!$B$7:$R$2843,16,0)</f>
        <v>7.5423999999999998</v>
      </c>
      <c r="AA18" s="67">
        <f t="shared" si="10"/>
        <v>7</v>
      </c>
    </row>
    <row r="19" spans="1:27" x14ac:dyDescent="0.3">
      <c r="A19" s="63" t="s">
        <v>1523</v>
      </c>
      <c r="B19" s="64">
        <f>VLOOKUP($A19,'Return Data'!$B$7:$R$2843,3,0)</f>
        <v>44326</v>
      </c>
      <c r="C19" s="65">
        <f>VLOOKUP($A19,'Return Data'!$B$7:$R$2843,4,0)</f>
        <v>11.9657</v>
      </c>
      <c r="D19" s="65">
        <f>VLOOKUP($A19,'Return Data'!$B$7:$R$2843,5,0)</f>
        <v>2.9493999999999998</v>
      </c>
      <c r="E19" s="66">
        <f t="shared" si="0"/>
        <v>6</v>
      </c>
      <c r="F19" s="65">
        <f>VLOOKUP($A19,'Return Data'!$B$7:$R$2843,6,0)</f>
        <v>2.9493999999999998</v>
      </c>
      <c r="G19" s="66">
        <f t="shared" si="1"/>
        <v>6</v>
      </c>
      <c r="H19" s="65">
        <f>VLOOKUP($A19,'Return Data'!$B$7:$R$2843,7,0)</f>
        <v>2.7467999999999999</v>
      </c>
      <c r="I19" s="66">
        <f t="shared" si="2"/>
        <v>9</v>
      </c>
      <c r="J19" s="65">
        <f>VLOOKUP($A19,'Return Data'!$B$7:$R$2843,8,0)</f>
        <v>3.3378999999999999</v>
      </c>
      <c r="K19" s="66">
        <f t="shared" si="3"/>
        <v>9</v>
      </c>
      <c r="L19" s="65">
        <f>VLOOKUP($A19,'Return Data'!$B$7:$R$2843,9,0)</f>
        <v>3.6322999999999999</v>
      </c>
      <c r="M19" s="66">
        <f t="shared" si="4"/>
        <v>8</v>
      </c>
      <c r="N19" s="65">
        <f>VLOOKUP($A19,'Return Data'!$B$7:$R$2843,10,0)</f>
        <v>3.7911999999999999</v>
      </c>
      <c r="O19" s="66">
        <f t="shared" si="5"/>
        <v>9</v>
      </c>
      <c r="P19" s="65">
        <f>VLOOKUP($A19,'Return Data'!$B$7:$R$2843,11,0)</f>
        <v>3.2206999999999999</v>
      </c>
      <c r="Q19" s="66">
        <f t="shared" si="6"/>
        <v>15</v>
      </c>
      <c r="R19" s="65">
        <f>VLOOKUP($A19,'Return Data'!$B$7:$R$2843,12,0)</f>
        <v>3.4430000000000001</v>
      </c>
      <c r="S19" s="66">
        <f t="shared" si="7"/>
        <v>16</v>
      </c>
      <c r="T19" s="65">
        <f>VLOOKUP($A19,'Return Data'!$B$7:$R$2843,13,0)</f>
        <v>4.3651</v>
      </c>
      <c r="U19" s="66">
        <f t="shared" si="8"/>
        <v>14</v>
      </c>
      <c r="V19" s="65">
        <f>VLOOKUP($A19,'Return Data'!$B$7:$R$2843,17,0)</f>
        <v>5.8959000000000001</v>
      </c>
      <c r="W19" s="66">
        <f t="shared" si="9"/>
        <v>8</v>
      </c>
      <c r="X19" s="65"/>
      <c r="Y19" s="66"/>
      <c r="Z19" s="65">
        <f>VLOOKUP($A19,'Return Data'!$B$7:$R$2843,16,0)</f>
        <v>6.5857999999999999</v>
      </c>
      <c r="AA19" s="67">
        <f t="shared" si="10"/>
        <v>15</v>
      </c>
    </row>
    <row r="20" spans="1:27" x14ac:dyDescent="0.3">
      <c r="A20" s="63" t="s">
        <v>1526</v>
      </c>
      <c r="B20" s="64">
        <f>VLOOKUP($A20,'Return Data'!$B$7:$R$2843,3,0)</f>
        <v>44326</v>
      </c>
      <c r="C20" s="65">
        <f>VLOOKUP($A20,'Return Data'!$B$7:$R$2843,4,0)</f>
        <v>2137.8006999999998</v>
      </c>
      <c r="D20" s="65">
        <f>VLOOKUP($A20,'Return Data'!$B$7:$R$2843,5,0)</f>
        <v>1.5283</v>
      </c>
      <c r="E20" s="66">
        <f t="shared" si="0"/>
        <v>20</v>
      </c>
      <c r="F20" s="65">
        <f>VLOOKUP($A20,'Return Data'!$B$7:$R$2843,6,0)</f>
        <v>1.5283</v>
      </c>
      <c r="G20" s="66">
        <f t="shared" si="1"/>
        <v>20</v>
      </c>
      <c r="H20" s="65">
        <f>VLOOKUP($A20,'Return Data'!$B$7:$R$2843,7,0)</f>
        <v>2.0693999999999999</v>
      </c>
      <c r="I20" s="66">
        <f t="shared" si="2"/>
        <v>17</v>
      </c>
      <c r="J20" s="65">
        <f>VLOOKUP($A20,'Return Data'!$B$7:$R$2843,8,0)</f>
        <v>3.0417000000000001</v>
      </c>
      <c r="K20" s="66">
        <f t="shared" si="3"/>
        <v>17</v>
      </c>
      <c r="L20" s="65">
        <f>VLOOKUP($A20,'Return Data'!$B$7:$R$2843,9,0)</f>
        <v>3.5129000000000001</v>
      </c>
      <c r="M20" s="66">
        <f t="shared" si="4"/>
        <v>15</v>
      </c>
      <c r="N20" s="65">
        <f>VLOOKUP($A20,'Return Data'!$B$7:$R$2843,10,0)</f>
        <v>3.5809000000000002</v>
      </c>
      <c r="O20" s="66">
        <f t="shared" si="5"/>
        <v>16</v>
      </c>
      <c r="P20" s="65">
        <f>VLOOKUP($A20,'Return Data'!$B$7:$R$2843,11,0)</f>
        <v>3.0524</v>
      </c>
      <c r="Q20" s="66">
        <f t="shared" si="6"/>
        <v>19</v>
      </c>
      <c r="R20" s="65">
        <f>VLOOKUP($A20,'Return Data'!$B$7:$R$2843,12,0)</f>
        <v>3.2012999999999998</v>
      </c>
      <c r="S20" s="66">
        <f t="shared" si="7"/>
        <v>21</v>
      </c>
      <c r="T20" s="65">
        <f>VLOOKUP($A20,'Return Data'!$B$7:$R$2843,13,0)</f>
        <v>4.1001000000000003</v>
      </c>
      <c r="U20" s="66">
        <f t="shared" si="8"/>
        <v>17</v>
      </c>
      <c r="V20" s="65">
        <f>VLOOKUP($A20,'Return Data'!$B$7:$R$2843,17,0)</f>
        <v>5.4608999999999996</v>
      </c>
      <c r="W20" s="66">
        <f t="shared" si="9"/>
        <v>12</v>
      </c>
      <c r="X20" s="65">
        <f>VLOOKUP($A20,'Return Data'!$B$7:$R$2843,14,0)</f>
        <v>6.2098000000000004</v>
      </c>
      <c r="Y20" s="66">
        <f t="shared" si="11"/>
        <v>8</v>
      </c>
      <c r="Z20" s="65">
        <f>VLOOKUP($A20,'Return Data'!$B$7:$R$2843,16,0)</f>
        <v>7.6040000000000001</v>
      </c>
      <c r="AA20" s="67">
        <f t="shared" si="10"/>
        <v>5</v>
      </c>
    </row>
    <row r="21" spans="1:27" x14ac:dyDescent="0.3">
      <c r="A21" s="63" t="s">
        <v>1530</v>
      </c>
      <c r="B21" s="64">
        <f>VLOOKUP($A21,'Return Data'!$B$7:$R$2843,3,0)</f>
        <v>44326</v>
      </c>
      <c r="C21" s="65">
        <f>VLOOKUP($A21,'Return Data'!$B$7:$R$2843,4,0)</f>
        <v>33.851599999999998</v>
      </c>
      <c r="D21" s="65">
        <f>VLOOKUP($A21,'Return Data'!$B$7:$R$2843,5,0)</f>
        <v>1.7254</v>
      </c>
      <c r="E21" s="66">
        <f t="shared" si="0"/>
        <v>17</v>
      </c>
      <c r="F21" s="65">
        <f>VLOOKUP($A21,'Return Data'!$B$7:$R$2843,6,0)</f>
        <v>1.7254</v>
      </c>
      <c r="G21" s="66">
        <f t="shared" si="1"/>
        <v>17</v>
      </c>
      <c r="H21" s="65">
        <f>VLOOKUP($A21,'Return Data'!$B$7:$R$2843,7,0)</f>
        <v>1.9415</v>
      </c>
      <c r="I21" s="66">
        <f t="shared" si="2"/>
        <v>19</v>
      </c>
      <c r="J21" s="65">
        <f>VLOOKUP($A21,'Return Data'!$B$7:$R$2843,8,0)</f>
        <v>2.8681999999999999</v>
      </c>
      <c r="K21" s="66">
        <f t="shared" si="3"/>
        <v>21</v>
      </c>
      <c r="L21" s="65">
        <f>VLOOKUP($A21,'Return Data'!$B$7:$R$2843,9,0)</f>
        <v>3.45</v>
      </c>
      <c r="M21" s="66">
        <f t="shared" si="4"/>
        <v>18</v>
      </c>
      <c r="N21" s="65">
        <f>VLOOKUP($A21,'Return Data'!$B$7:$R$2843,10,0)</f>
        <v>3.7273999999999998</v>
      </c>
      <c r="O21" s="66">
        <f t="shared" si="5"/>
        <v>14</v>
      </c>
      <c r="P21" s="65">
        <f>VLOOKUP($A21,'Return Data'!$B$7:$R$2843,11,0)</f>
        <v>3.2118000000000002</v>
      </c>
      <c r="Q21" s="66">
        <f t="shared" si="6"/>
        <v>16</v>
      </c>
      <c r="R21" s="65">
        <f>VLOOKUP($A21,'Return Data'!$B$7:$R$2843,12,0)</f>
        <v>3.5712999999999999</v>
      </c>
      <c r="S21" s="66">
        <f t="shared" si="7"/>
        <v>15</v>
      </c>
      <c r="T21" s="65">
        <f>VLOOKUP($A21,'Return Data'!$B$7:$R$2843,13,0)</f>
        <v>4.7072000000000003</v>
      </c>
      <c r="U21" s="66">
        <f t="shared" si="8"/>
        <v>8</v>
      </c>
      <c r="V21" s="65">
        <f>VLOOKUP($A21,'Return Data'!$B$7:$R$2843,17,0)</f>
        <v>5.9151999999999996</v>
      </c>
      <c r="W21" s="66">
        <f t="shared" si="9"/>
        <v>7</v>
      </c>
      <c r="X21" s="65">
        <f>VLOOKUP($A21,'Return Data'!$B$7:$R$2843,14,0)</f>
        <v>6.5754000000000001</v>
      </c>
      <c r="Y21" s="66">
        <f t="shared" si="11"/>
        <v>6</v>
      </c>
      <c r="Z21" s="65">
        <f>VLOOKUP($A21,'Return Data'!$B$7:$R$2843,16,0)</f>
        <v>7.5511999999999997</v>
      </c>
      <c r="AA21" s="67">
        <f t="shared" si="10"/>
        <v>6</v>
      </c>
    </row>
    <row r="22" spans="1:27" x14ac:dyDescent="0.3">
      <c r="A22" s="63" t="s">
        <v>1532</v>
      </c>
      <c r="B22" s="64">
        <f>VLOOKUP($A22,'Return Data'!$B$7:$R$2843,3,0)</f>
        <v>44326</v>
      </c>
      <c r="C22" s="65">
        <f>VLOOKUP($A22,'Return Data'!$B$7:$R$2843,4,0)</f>
        <v>34.354599999999998</v>
      </c>
      <c r="D22" s="65">
        <f>VLOOKUP($A22,'Return Data'!$B$7:$R$2843,5,0)</f>
        <v>1.3105</v>
      </c>
      <c r="E22" s="66">
        <f t="shared" si="0"/>
        <v>21</v>
      </c>
      <c r="F22" s="65">
        <f>VLOOKUP($A22,'Return Data'!$B$7:$R$2843,6,0)</f>
        <v>1.3105</v>
      </c>
      <c r="G22" s="66">
        <f t="shared" si="1"/>
        <v>21</v>
      </c>
      <c r="H22" s="65">
        <f>VLOOKUP($A22,'Return Data'!$B$7:$R$2843,7,0)</f>
        <v>1.6396999999999999</v>
      </c>
      <c r="I22" s="66">
        <f t="shared" si="2"/>
        <v>22</v>
      </c>
      <c r="J22" s="65">
        <f>VLOOKUP($A22,'Return Data'!$B$7:$R$2843,8,0)</f>
        <v>2.9325999999999999</v>
      </c>
      <c r="K22" s="66">
        <f t="shared" si="3"/>
        <v>20</v>
      </c>
      <c r="L22" s="65">
        <f>VLOOKUP($A22,'Return Data'!$B$7:$R$2843,9,0)</f>
        <v>3.4510000000000001</v>
      </c>
      <c r="M22" s="66">
        <f t="shared" si="4"/>
        <v>17</v>
      </c>
      <c r="N22" s="65">
        <f>VLOOKUP($A22,'Return Data'!$B$7:$R$2843,10,0)</f>
        <v>3.7477</v>
      </c>
      <c r="O22" s="66">
        <f t="shared" si="5"/>
        <v>12</v>
      </c>
      <c r="P22" s="65">
        <f>VLOOKUP($A22,'Return Data'!$B$7:$R$2843,11,0)</f>
        <v>3.2549000000000001</v>
      </c>
      <c r="Q22" s="66">
        <f t="shared" si="6"/>
        <v>14</v>
      </c>
      <c r="R22" s="65">
        <f>VLOOKUP($A22,'Return Data'!$B$7:$R$2843,12,0)</f>
        <v>3.4020999999999999</v>
      </c>
      <c r="S22" s="66">
        <f t="shared" si="7"/>
        <v>17</v>
      </c>
      <c r="T22" s="65">
        <f>VLOOKUP($A22,'Return Data'!$B$7:$R$2843,13,0)</f>
        <v>4.2742000000000004</v>
      </c>
      <c r="U22" s="66">
        <f t="shared" si="8"/>
        <v>15</v>
      </c>
      <c r="V22" s="65">
        <f>VLOOKUP($A22,'Return Data'!$B$7:$R$2843,17,0)</f>
        <v>5.7111999999999998</v>
      </c>
      <c r="W22" s="66">
        <f t="shared" si="9"/>
        <v>9</v>
      </c>
      <c r="X22" s="65">
        <f>VLOOKUP($A22,'Return Data'!$B$7:$R$2843,14,0)</f>
        <v>6.4134000000000002</v>
      </c>
      <c r="Y22" s="66">
        <f t="shared" si="11"/>
        <v>7</v>
      </c>
      <c r="Z22" s="65">
        <f>VLOOKUP($A22,'Return Data'!$B$7:$R$2843,16,0)</f>
        <v>3.8433000000000002</v>
      </c>
      <c r="AA22" s="67">
        <f t="shared" si="10"/>
        <v>27</v>
      </c>
    </row>
    <row r="23" spans="1:27" x14ac:dyDescent="0.3">
      <c r="A23" s="63" t="s">
        <v>1535</v>
      </c>
      <c r="B23" s="64">
        <f>VLOOKUP($A23,'Return Data'!$B$7:$R$2843,3,0)</f>
        <v>44326</v>
      </c>
      <c r="C23" s="65">
        <f>VLOOKUP($A23,'Return Data'!$B$7:$R$2843,4,0)</f>
        <v>1059.6387</v>
      </c>
      <c r="D23" s="65">
        <f>VLOOKUP($A23,'Return Data'!$B$7:$R$2843,5,0)</f>
        <v>1.6352</v>
      </c>
      <c r="E23" s="66">
        <f t="shared" si="0"/>
        <v>19</v>
      </c>
      <c r="F23" s="65">
        <f>VLOOKUP($A23,'Return Data'!$B$7:$R$2843,6,0)</f>
        <v>1.6352</v>
      </c>
      <c r="G23" s="66">
        <f t="shared" si="1"/>
        <v>19</v>
      </c>
      <c r="H23" s="65">
        <f>VLOOKUP($A23,'Return Data'!$B$7:$R$2843,7,0)</f>
        <v>2.3064</v>
      </c>
      <c r="I23" s="66">
        <f t="shared" si="2"/>
        <v>13</v>
      </c>
      <c r="J23" s="65">
        <f>VLOOKUP($A23,'Return Data'!$B$7:$R$2843,8,0)</f>
        <v>2.9363999999999999</v>
      </c>
      <c r="K23" s="66">
        <f t="shared" si="3"/>
        <v>19</v>
      </c>
      <c r="L23" s="65">
        <f>VLOOKUP($A23,'Return Data'!$B$7:$R$2843,9,0)</f>
        <v>3.5587</v>
      </c>
      <c r="M23" s="66">
        <f t="shared" si="4"/>
        <v>12</v>
      </c>
      <c r="N23" s="65">
        <f>VLOOKUP($A23,'Return Data'!$B$7:$R$2843,10,0)</f>
        <v>3.2761999999999998</v>
      </c>
      <c r="O23" s="66">
        <f t="shared" si="5"/>
        <v>21</v>
      </c>
      <c r="P23" s="65">
        <f>VLOOKUP($A23,'Return Data'!$B$7:$R$2843,11,0)</f>
        <v>3.1017999999999999</v>
      </c>
      <c r="Q23" s="66">
        <f t="shared" si="6"/>
        <v>18</v>
      </c>
      <c r="R23" s="65">
        <f>VLOOKUP($A23,'Return Data'!$B$7:$R$2843,12,0)</f>
        <v>3.3226</v>
      </c>
      <c r="S23" s="66">
        <f t="shared" si="7"/>
        <v>19</v>
      </c>
      <c r="T23" s="65">
        <f>VLOOKUP($A23,'Return Data'!$B$7:$R$2843,13,0)</f>
        <v>3.8144</v>
      </c>
      <c r="U23" s="66">
        <f t="shared" si="8"/>
        <v>20</v>
      </c>
      <c r="V23" s="65"/>
      <c r="W23" s="66"/>
      <c r="X23" s="65"/>
      <c r="Y23" s="66"/>
      <c r="Z23" s="65">
        <f>VLOOKUP($A23,'Return Data'!$B$7:$R$2843,16,0)</f>
        <v>4.07</v>
      </c>
      <c r="AA23" s="67">
        <f t="shared" si="10"/>
        <v>25</v>
      </c>
    </row>
    <row r="24" spans="1:27" x14ac:dyDescent="0.3">
      <c r="A24" s="63" t="s">
        <v>1537</v>
      </c>
      <c r="B24" s="64">
        <f>VLOOKUP($A24,'Return Data'!$B$7:$R$2843,3,0)</f>
        <v>44326</v>
      </c>
      <c r="C24" s="65">
        <f>VLOOKUP($A24,'Return Data'!$B$7:$R$2843,4,0)</f>
        <v>1085.0123000000001</v>
      </c>
      <c r="D24" s="65">
        <f>VLOOKUP($A24,'Return Data'!$B$7:$R$2843,5,0)</f>
        <v>2.1869999999999998</v>
      </c>
      <c r="E24" s="66">
        <f t="shared" si="0"/>
        <v>11</v>
      </c>
      <c r="F24" s="65">
        <f>VLOOKUP($A24,'Return Data'!$B$7:$R$2843,6,0)</f>
        <v>2.1869999999999998</v>
      </c>
      <c r="G24" s="66">
        <f t="shared" si="1"/>
        <v>11</v>
      </c>
      <c r="H24" s="65">
        <f>VLOOKUP($A24,'Return Data'!$B$7:$R$2843,7,0)</f>
        <v>2.4910000000000001</v>
      </c>
      <c r="I24" s="66">
        <f t="shared" si="2"/>
        <v>11</v>
      </c>
      <c r="J24" s="65">
        <f>VLOOKUP($A24,'Return Data'!$B$7:$R$2843,8,0)</f>
        <v>3.6741000000000001</v>
      </c>
      <c r="K24" s="66">
        <f t="shared" si="3"/>
        <v>7</v>
      </c>
      <c r="L24" s="65">
        <f>VLOOKUP($A24,'Return Data'!$B$7:$R$2843,9,0)</f>
        <v>3.5510999999999999</v>
      </c>
      <c r="M24" s="66">
        <f t="shared" si="4"/>
        <v>13</v>
      </c>
      <c r="N24" s="65">
        <f>VLOOKUP($A24,'Return Data'!$B$7:$R$2843,10,0)</f>
        <v>3.7423000000000002</v>
      </c>
      <c r="O24" s="66">
        <f t="shared" si="5"/>
        <v>13</v>
      </c>
      <c r="P24" s="65">
        <f>VLOOKUP($A24,'Return Data'!$B$7:$R$2843,11,0)</f>
        <v>3.1934999999999998</v>
      </c>
      <c r="Q24" s="66">
        <f t="shared" si="6"/>
        <v>17</v>
      </c>
      <c r="R24" s="65">
        <f>VLOOKUP($A24,'Return Data'!$B$7:$R$2843,12,0)</f>
        <v>3.5973000000000002</v>
      </c>
      <c r="S24" s="66">
        <f t="shared" si="7"/>
        <v>14</v>
      </c>
      <c r="T24" s="65">
        <f>VLOOKUP($A24,'Return Data'!$B$7:$R$2843,13,0)</f>
        <v>4.5686</v>
      </c>
      <c r="U24" s="66">
        <f t="shared" si="8"/>
        <v>11</v>
      </c>
      <c r="V24" s="65"/>
      <c r="W24" s="66"/>
      <c r="X24" s="65"/>
      <c r="Y24" s="66"/>
      <c r="Z24" s="65">
        <f>VLOOKUP($A24,'Return Data'!$B$7:$R$2843,16,0)</f>
        <v>5.3540000000000001</v>
      </c>
      <c r="AA24" s="67">
        <f t="shared" si="10"/>
        <v>21</v>
      </c>
    </row>
    <row r="25" spans="1:27" x14ac:dyDescent="0.3">
      <c r="A25" s="63" t="s">
        <v>1539</v>
      </c>
      <c r="B25" s="64">
        <f>VLOOKUP($A25,'Return Data'!$B$7:$R$2843,3,0)</f>
        <v>44326</v>
      </c>
      <c r="C25" s="65">
        <f>VLOOKUP($A25,'Return Data'!$B$7:$R$2843,4,0)</f>
        <v>13.571899999999999</v>
      </c>
      <c r="D25" s="65">
        <f>VLOOKUP($A25,'Return Data'!$B$7:$R$2843,5,0)</f>
        <v>2.0621999999999998</v>
      </c>
      <c r="E25" s="66">
        <f t="shared" si="0"/>
        <v>12</v>
      </c>
      <c r="F25" s="65">
        <f>VLOOKUP($A25,'Return Data'!$B$7:$R$2843,6,0)</f>
        <v>2.0621999999999998</v>
      </c>
      <c r="G25" s="66">
        <f t="shared" si="1"/>
        <v>12</v>
      </c>
      <c r="H25" s="65">
        <f>VLOOKUP($A25,'Return Data'!$B$7:$R$2843,7,0)</f>
        <v>2.8060999999999998</v>
      </c>
      <c r="I25" s="66">
        <f t="shared" si="2"/>
        <v>7</v>
      </c>
      <c r="J25" s="65">
        <f>VLOOKUP($A25,'Return Data'!$B$7:$R$2843,8,0)</f>
        <v>2.2302</v>
      </c>
      <c r="K25" s="66">
        <f t="shared" si="3"/>
        <v>26</v>
      </c>
      <c r="L25" s="65">
        <f>VLOOKUP($A25,'Return Data'!$B$7:$R$2843,9,0)</f>
        <v>2.3732000000000002</v>
      </c>
      <c r="M25" s="66">
        <f t="shared" si="4"/>
        <v>26</v>
      </c>
      <c r="N25" s="65">
        <f>VLOOKUP($A25,'Return Data'!$B$7:$R$2843,10,0)</f>
        <v>2.4561999999999999</v>
      </c>
      <c r="O25" s="66">
        <f t="shared" si="5"/>
        <v>26</v>
      </c>
      <c r="P25" s="65">
        <f>VLOOKUP($A25,'Return Data'!$B$7:$R$2843,11,0)</f>
        <v>2.5274999999999999</v>
      </c>
      <c r="Q25" s="66">
        <f t="shared" si="6"/>
        <v>25</v>
      </c>
      <c r="R25" s="65">
        <f>VLOOKUP($A25,'Return Data'!$B$7:$R$2843,12,0)</f>
        <v>2.8574999999999999</v>
      </c>
      <c r="S25" s="66">
        <f t="shared" si="7"/>
        <v>23</v>
      </c>
      <c r="T25" s="65">
        <f>VLOOKUP($A25,'Return Data'!$B$7:$R$2843,13,0)</f>
        <v>2.9836999999999998</v>
      </c>
      <c r="U25" s="66">
        <f t="shared" si="8"/>
        <v>26</v>
      </c>
      <c r="V25" s="65">
        <f>VLOOKUP($A25,'Return Data'!$B$7:$R$2843,17,0)</f>
        <v>4.5087999999999999</v>
      </c>
      <c r="W25" s="66">
        <f t="shared" si="9"/>
        <v>18</v>
      </c>
      <c r="X25" s="65">
        <f>VLOOKUP($A25,'Return Data'!$B$7:$R$2843,14,0)</f>
        <v>0.21590000000000001</v>
      </c>
      <c r="Y25" s="66">
        <f t="shared" si="11"/>
        <v>17</v>
      </c>
      <c r="Z25" s="65">
        <f>VLOOKUP($A25,'Return Data'!$B$7:$R$2843,16,0)</f>
        <v>4.0571999999999999</v>
      </c>
      <c r="AA25" s="67">
        <f t="shared" si="10"/>
        <v>26</v>
      </c>
    </row>
    <row r="26" spans="1:27" x14ac:dyDescent="0.3">
      <c r="A26" s="63" t="s">
        <v>2030</v>
      </c>
      <c r="B26" s="64">
        <f>VLOOKUP($A26,'Return Data'!$B$7:$R$2843,3,0)</f>
        <v>44326</v>
      </c>
      <c r="C26" s="65">
        <f>VLOOKUP($A26,'Return Data'!$B$7:$R$2843,4,0)</f>
        <v>2198.9884999999999</v>
      </c>
      <c r="D26" s="65">
        <f>VLOOKUP($A26,'Return Data'!$B$7:$R$2843,5,0)</f>
        <v>1.1879999999999999</v>
      </c>
      <c r="E26" s="66">
        <f t="shared" si="0"/>
        <v>22</v>
      </c>
      <c r="F26" s="65">
        <f>VLOOKUP($A26,'Return Data'!$B$7:$R$2843,6,0)</f>
        <v>1.1879999999999999</v>
      </c>
      <c r="G26" s="66">
        <f t="shared" si="1"/>
        <v>22</v>
      </c>
      <c r="H26" s="65">
        <f>VLOOKUP($A26,'Return Data'!$B$7:$R$2843,7,0)</f>
        <v>1.3472</v>
      </c>
      <c r="I26" s="66">
        <f t="shared" si="2"/>
        <v>25</v>
      </c>
      <c r="J26" s="65">
        <f>VLOOKUP($A26,'Return Data'!$B$7:$R$2843,8,0)</f>
        <v>2.0249000000000001</v>
      </c>
      <c r="K26" s="66">
        <f t="shared" si="3"/>
        <v>27</v>
      </c>
      <c r="L26" s="65">
        <f>VLOOKUP($A26,'Return Data'!$B$7:$R$2843,9,0)</f>
        <v>1.9925999999999999</v>
      </c>
      <c r="M26" s="66">
        <f t="shared" si="4"/>
        <v>27</v>
      </c>
      <c r="N26" s="65">
        <f>VLOOKUP($A26,'Return Data'!$B$7:$R$2843,10,0)</f>
        <v>2.0941000000000001</v>
      </c>
      <c r="O26" s="66">
        <f t="shared" si="5"/>
        <v>27</v>
      </c>
      <c r="P26" s="65">
        <f>VLOOKUP($A26,'Return Data'!$B$7:$R$2843,11,0)</f>
        <v>1.7648999999999999</v>
      </c>
      <c r="Q26" s="66">
        <f t="shared" si="6"/>
        <v>27</v>
      </c>
      <c r="R26" s="65">
        <f>VLOOKUP($A26,'Return Data'!$B$7:$R$2843,12,0)</f>
        <v>2.0158</v>
      </c>
      <c r="S26" s="66">
        <f t="shared" si="7"/>
        <v>27</v>
      </c>
      <c r="T26" s="65">
        <f>VLOOKUP($A26,'Return Data'!$B$7:$R$2843,13,0)</f>
        <v>2.6629999999999998</v>
      </c>
      <c r="U26" s="66">
        <f t="shared" si="8"/>
        <v>27</v>
      </c>
      <c r="V26" s="65">
        <f>VLOOKUP($A26,'Return Data'!$B$7:$R$2843,17,0)</f>
        <v>4.1151999999999997</v>
      </c>
      <c r="W26" s="66">
        <f t="shared" si="9"/>
        <v>20</v>
      </c>
      <c r="X26" s="65">
        <f>VLOOKUP($A26,'Return Data'!$B$7:$R$2843,14,0)</f>
        <v>5.0391000000000004</v>
      </c>
      <c r="Y26" s="66">
        <f t="shared" si="11"/>
        <v>13</v>
      </c>
      <c r="Z26" s="65">
        <f>VLOOKUP($A26,'Return Data'!$B$7:$R$2843,16,0)</f>
        <v>7.2706999999999997</v>
      </c>
      <c r="AA26" s="67">
        <f t="shared" si="10"/>
        <v>11</v>
      </c>
    </row>
    <row r="27" spans="1:27" x14ac:dyDescent="0.3">
      <c r="A27" s="63" t="s">
        <v>1540</v>
      </c>
      <c r="B27" s="64">
        <f>VLOOKUP($A27,'Return Data'!$B$7:$R$2843,3,0)</f>
        <v>44326</v>
      </c>
      <c r="C27" s="65">
        <f>VLOOKUP($A27,'Return Data'!$B$7:$R$2843,4,0)</f>
        <v>3060.7084</v>
      </c>
      <c r="D27" s="65">
        <f>VLOOKUP($A27,'Return Data'!$B$7:$R$2843,5,0)</f>
        <v>2.9828999999999999</v>
      </c>
      <c r="E27" s="66">
        <f t="shared" si="0"/>
        <v>5</v>
      </c>
      <c r="F27" s="65">
        <f>VLOOKUP($A27,'Return Data'!$B$7:$R$2843,6,0)</f>
        <v>2.9828999999999999</v>
      </c>
      <c r="G27" s="66">
        <f t="shared" si="1"/>
        <v>5</v>
      </c>
      <c r="H27" s="65">
        <f>VLOOKUP($A27,'Return Data'!$B$7:$R$2843,7,0)</f>
        <v>3.4171</v>
      </c>
      <c r="I27" s="66">
        <f t="shared" si="2"/>
        <v>3</v>
      </c>
      <c r="J27" s="65">
        <f>VLOOKUP($A27,'Return Data'!$B$7:$R$2843,8,0)</f>
        <v>4.1497000000000002</v>
      </c>
      <c r="K27" s="66">
        <f t="shared" si="3"/>
        <v>3</v>
      </c>
      <c r="L27" s="65">
        <f>VLOOKUP($A27,'Return Data'!$B$7:$R$2843,9,0)</f>
        <v>4.3449999999999998</v>
      </c>
      <c r="M27" s="66">
        <f t="shared" si="4"/>
        <v>4</v>
      </c>
      <c r="N27" s="65">
        <f>VLOOKUP($A27,'Return Data'!$B$7:$R$2843,10,0)</f>
        <v>5.3045999999999998</v>
      </c>
      <c r="O27" s="66">
        <f t="shared" si="5"/>
        <v>2</v>
      </c>
      <c r="P27" s="65">
        <f>VLOOKUP($A27,'Return Data'!$B$7:$R$2843,11,0)</f>
        <v>4.7714999999999996</v>
      </c>
      <c r="Q27" s="66">
        <f t="shared" si="6"/>
        <v>2</v>
      </c>
      <c r="R27" s="65">
        <f>VLOOKUP($A27,'Return Data'!$B$7:$R$2843,12,0)</f>
        <v>5.8105000000000002</v>
      </c>
      <c r="S27" s="66">
        <f t="shared" si="7"/>
        <v>2</v>
      </c>
      <c r="T27" s="65">
        <f>VLOOKUP($A27,'Return Data'!$B$7:$R$2843,13,0)</f>
        <v>5.4200999999999997</v>
      </c>
      <c r="U27" s="66">
        <f t="shared" si="8"/>
        <v>4</v>
      </c>
      <c r="V27" s="65">
        <f>VLOOKUP($A27,'Return Data'!$B$7:$R$2843,17,0)</f>
        <v>2.8216000000000001</v>
      </c>
      <c r="W27" s="66">
        <f t="shared" si="9"/>
        <v>22</v>
      </c>
      <c r="X27" s="65">
        <f>VLOOKUP($A27,'Return Data'!$B$7:$R$2843,14,0)</f>
        <v>4.1196999999999999</v>
      </c>
      <c r="Y27" s="66">
        <f t="shared" si="11"/>
        <v>15</v>
      </c>
      <c r="Z27" s="65">
        <f>VLOOKUP($A27,'Return Data'!$B$7:$R$2843,16,0)</f>
        <v>5.9237000000000002</v>
      </c>
      <c r="AA27" s="67">
        <f t="shared" si="10"/>
        <v>19</v>
      </c>
    </row>
    <row r="28" spans="1:27" x14ac:dyDescent="0.3">
      <c r="A28" s="63" t="s">
        <v>1544</v>
      </c>
      <c r="B28" s="64">
        <f>VLOOKUP($A28,'Return Data'!$B$7:$R$2843,3,0)</f>
        <v>44326</v>
      </c>
      <c r="C28" s="65">
        <f>VLOOKUP($A28,'Return Data'!$B$7:$R$2843,4,0)</f>
        <v>27.156300000000002</v>
      </c>
      <c r="D28" s="65">
        <f>VLOOKUP($A28,'Return Data'!$B$7:$R$2843,5,0)</f>
        <v>1.9268000000000001</v>
      </c>
      <c r="E28" s="66">
        <f t="shared" si="0"/>
        <v>14</v>
      </c>
      <c r="F28" s="65">
        <f>VLOOKUP($A28,'Return Data'!$B$7:$R$2843,6,0)</f>
        <v>1.9268000000000001</v>
      </c>
      <c r="G28" s="66">
        <f t="shared" si="1"/>
        <v>14</v>
      </c>
      <c r="H28" s="65">
        <f>VLOOKUP($A28,'Return Data'!$B$7:$R$2843,7,0)</f>
        <v>2.1322000000000001</v>
      </c>
      <c r="I28" s="66">
        <f t="shared" si="2"/>
        <v>16</v>
      </c>
      <c r="J28" s="65">
        <f>VLOOKUP($A28,'Return Data'!$B$7:$R$2843,8,0)</f>
        <v>3.1623999999999999</v>
      </c>
      <c r="K28" s="66">
        <f t="shared" si="3"/>
        <v>14</v>
      </c>
      <c r="L28" s="65">
        <f>VLOOKUP($A28,'Return Data'!$B$7:$R$2843,9,0)</f>
        <v>3.6053000000000002</v>
      </c>
      <c r="M28" s="66">
        <f t="shared" si="4"/>
        <v>9</v>
      </c>
      <c r="N28" s="65">
        <f>VLOOKUP($A28,'Return Data'!$B$7:$R$2843,10,0)</f>
        <v>3.7566999999999999</v>
      </c>
      <c r="O28" s="66">
        <f t="shared" si="5"/>
        <v>11</v>
      </c>
      <c r="P28" s="65">
        <f>VLOOKUP($A28,'Return Data'!$B$7:$R$2843,11,0)</f>
        <v>3.2974000000000001</v>
      </c>
      <c r="Q28" s="66">
        <f t="shared" si="6"/>
        <v>13</v>
      </c>
      <c r="R28" s="65">
        <f>VLOOKUP($A28,'Return Data'!$B$7:$R$2843,12,0)</f>
        <v>3.6086</v>
      </c>
      <c r="S28" s="66">
        <f t="shared" si="7"/>
        <v>13</v>
      </c>
      <c r="T28" s="65">
        <f>VLOOKUP($A28,'Return Data'!$B$7:$R$2843,13,0)</f>
        <v>4.4817999999999998</v>
      </c>
      <c r="U28" s="66">
        <f t="shared" si="8"/>
        <v>12</v>
      </c>
      <c r="V28" s="65">
        <f>VLOOKUP($A28,'Return Data'!$B$7:$R$2843,17,0)</f>
        <v>9.2675000000000001</v>
      </c>
      <c r="W28" s="66">
        <f t="shared" si="9"/>
        <v>1</v>
      </c>
      <c r="X28" s="65">
        <f>VLOOKUP($A28,'Return Data'!$B$7:$R$2843,14,0)</f>
        <v>8.6054999999999993</v>
      </c>
      <c r="Y28" s="66">
        <f t="shared" si="11"/>
        <v>1</v>
      </c>
      <c r="Z28" s="65">
        <f>VLOOKUP($A28,'Return Data'!$B$7:$R$2843,16,0)</f>
        <v>8.0798000000000005</v>
      </c>
      <c r="AA28" s="67">
        <f t="shared" si="10"/>
        <v>2</v>
      </c>
    </row>
    <row r="29" spans="1:27" x14ac:dyDescent="0.3">
      <c r="A29" s="63" t="s">
        <v>1546</v>
      </c>
      <c r="B29" s="64">
        <f>VLOOKUP($A29,'Return Data'!$B$7:$R$2843,3,0)</f>
        <v>44326</v>
      </c>
      <c r="C29" s="65">
        <f>VLOOKUP($A29,'Return Data'!$B$7:$R$2843,4,0)</f>
        <v>2183.3534</v>
      </c>
      <c r="D29" s="65">
        <f>VLOOKUP($A29,'Return Data'!$B$7:$R$2843,5,0)</f>
        <v>0.64139999999999997</v>
      </c>
      <c r="E29" s="66">
        <f t="shared" si="0"/>
        <v>24</v>
      </c>
      <c r="F29" s="65">
        <f>VLOOKUP($A29,'Return Data'!$B$7:$R$2843,6,0)</f>
        <v>0.64139999999999997</v>
      </c>
      <c r="G29" s="66">
        <f t="shared" si="1"/>
        <v>24</v>
      </c>
      <c r="H29" s="65">
        <f>VLOOKUP($A29,'Return Data'!$B$7:$R$2843,7,0)</f>
        <v>1.381</v>
      </c>
      <c r="I29" s="66">
        <f t="shared" si="2"/>
        <v>24</v>
      </c>
      <c r="J29" s="65">
        <f>VLOOKUP($A29,'Return Data'!$B$7:$R$2843,8,0)</f>
        <v>2.6492</v>
      </c>
      <c r="K29" s="66">
        <f t="shared" si="3"/>
        <v>22</v>
      </c>
      <c r="L29" s="65">
        <f>VLOOKUP($A29,'Return Data'!$B$7:$R$2843,9,0)</f>
        <v>3.1606000000000001</v>
      </c>
      <c r="M29" s="66">
        <f t="shared" si="4"/>
        <v>21</v>
      </c>
      <c r="N29" s="65">
        <f>VLOOKUP($A29,'Return Data'!$B$7:$R$2843,10,0)</f>
        <v>3.137</v>
      </c>
      <c r="O29" s="66">
        <f t="shared" si="5"/>
        <v>22</v>
      </c>
      <c r="P29" s="65">
        <f>VLOOKUP($A29,'Return Data'!$B$7:$R$2843,11,0)</f>
        <v>2.6408999999999998</v>
      </c>
      <c r="Q29" s="66">
        <f t="shared" si="6"/>
        <v>23</v>
      </c>
      <c r="R29" s="65">
        <f>VLOOKUP($A29,'Return Data'!$B$7:$R$2843,12,0)</f>
        <v>2.7858999999999998</v>
      </c>
      <c r="S29" s="66">
        <f t="shared" si="7"/>
        <v>24</v>
      </c>
      <c r="T29" s="65">
        <f>VLOOKUP($A29,'Return Data'!$B$7:$R$2843,13,0)</f>
        <v>3.2679</v>
      </c>
      <c r="U29" s="66">
        <f t="shared" si="8"/>
        <v>25</v>
      </c>
      <c r="V29" s="65">
        <f>VLOOKUP($A29,'Return Data'!$B$7:$R$2843,17,0)</f>
        <v>4.4766000000000004</v>
      </c>
      <c r="W29" s="66">
        <f t="shared" si="9"/>
        <v>19</v>
      </c>
      <c r="X29" s="65">
        <f>VLOOKUP($A29,'Return Data'!$B$7:$R$2843,14,0)</f>
        <v>3.41</v>
      </c>
      <c r="Y29" s="66">
        <f t="shared" si="11"/>
        <v>16</v>
      </c>
      <c r="Z29" s="65">
        <f>VLOOKUP($A29,'Return Data'!$B$7:$R$2843,16,0)</f>
        <v>6.0118999999999998</v>
      </c>
      <c r="AA29" s="67">
        <f t="shared" si="10"/>
        <v>18</v>
      </c>
    </row>
    <row r="30" spans="1:27" x14ac:dyDescent="0.3">
      <c r="A30" s="63" t="s">
        <v>1549</v>
      </c>
      <c r="B30" s="64">
        <f>VLOOKUP($A30,'Return Data'!$B$7:$R$2843,3,0)</f>
        <v>44326</v>
      </c>
      <c r="C30" s="65">
        <f>VLOOKUP($A30,'Return Data'!$B$7:$R$2843,4,0)</f>
        <v>4695.2952999999998</v>
      </c>
      <c r="D30" s="65">
        <f>VLOOKUP($A30,'Return Data'!$B$7:$R$2843,5,0)</f>
        <v>1.6563000000000001</v>
      </c>
      <c r="E30" s="66">
        <f t="shared" si="0"/>
        <v>18</v>
      </c>
      <c r="F30" s="65">
        <f>VLOOKUP($A30,'Return Data'!$B$7:$R$2843,6,0)</f>
        <v>1.6563000000000001</v>
      </c>
      <c r="G30" s="66">
        <f t="shared" si="1"/>
        <v>18</v>
      </c>
      <c r="H30" s="65">
        <f>VLOOKUP($A30,'Return Data'!$B$7:$R$2843,7,0)</f>
        <v>2.0154000000000001</v>
      </c>
      <c r="I30" s="66">
        <f t="shared" si="2"/>
        <v>18</v>
      </c>
      <c r="J30" s="65">
        <f>VLOOKUP($A30,'Return Data'!$B$7:$R$2843,8,0)</f>
        <v>3.0918999999999999</v>
      </c>
      <c r="K30" s="66">
        <f t="shared" si="3"/>
        <v>15</v>
      </c>
      <c r="L30" s="65">
        <f>VLOOKUP($A30,'Return Data'!$B$7:$R$2843,9,0)</f>
        <v>3.6644999999999999</v>
      </c>
      <c r="M30" s="66">
        <f t="shared" si="4"/>
        <v>7</v>
      </c>
      <c r="N30" s="65">
        <f>VLOOKUP($A30,'Return Data'!$B$7:$R$2843,10,0)</f>
        <v>3.8435000000000001</v>
      </c>
      <c r="O30" s="66">
        <f t="shared" si="5"/>
        <v>8</v>
      </c>
      <c r="P30" s="65">
        <f>VLOOKUP($A30,'Return Data'!$B$7:$R$2843,11,0)</f>
        <v>3.3557000000000001</v>
      </c>
      <c r="Q30" s="66">
        <f t="shared" si="6"/>
        <v>11</v>
      </c>
      <c r="R30" s="65">
        <f>VLOOKUP($A30,'Return Data'!$B$7:$R$2843,12,0)</f>
        <v>3.7016</v>
      </c>
      <c r="S30" s="66">
        <f t="shared" si="7"/>
        <v>11</v>
      </c>
      <c r="T30" s="65">
        <f>VLOOKUP($A30,'Return Data'!$B$7:$R$2843,13,0)</f>
        <v>4.7130999999999998</v>
      </c>
      <c r="U30" s="66">
        <f t="shared" si="8"/>
        <v>7</v>
      </c>
      <c r="V30" s="65">
        <f>VLOOKUP($A30,'Return Data'!$B$7:$R$2843,17,0)</f>
        <v>6.0385</v>
      </c>
      <c r="W30" s="66">
        <f t="shared" si="9"/>
        <v>6</v>
      </c>
      <c r="X30" s="65">
        <f>VLOOKUP($A30,'Return Data'!$B$7:$R$2843,14,0)</f>
        <v>6.7855999999999996</v>
      </c>
      <c r="Y30" s="66">
        <f t="shared" si="11"/>
        <v>5</v>
      </c>
      <c r="Z30" s="65">
        <f>VLOOKUP($A30,'Return Data'!$B$7:$R$2843,16,0)</f>
        <v>7.2855999999999996</v>
      </c>
      <c r="AA30" s="67">
        <f t="shared" si="10"/>
        <v>9</v>
      </c>
    </row>
    <row r="31" spans="1:27" x14ac:dyDescent="0.3">
      <c r="A31" s="63" t="s">
        <v>1551</v>
      </c>
      <c r="B31" s="64">
        <f>VLOOKUP($A31,'Return Data'!$B$7:$R$2843,3,0)</f>
        <v>44326</v>
      </c>
      <c r="C31" s="65">
        <f>VLOOKUP($A31,'Return Data'!$B$7:$R$2843,4,0)</f>
        <v>10.878500000000001</v>
      </c>
      <c r="D31" s="65">
        <f>VLOOKUP($A31,'Return Data'!$B$7:$R$2843,5,0)</f>
        <v>1.7897000000000001</v>
      </c>
      <c r="E31" s="66">
        <f t="shared" si="0"/>
        <v>16</v>
      </c>
      <c r="F31" s="65">
        <f>VLOOKUP($A31,'Return Data'!$B$7:$R$2843,6,0)</f>
        <v>1.7897000000000001</v>
      </c>
      <c r="G31" s="66">
        <f t="shared" si="1"/>
        <v>16</v>
      </c>
      <c r="H31" s="65">
        <f>VLOOKUP($A31,'Return Data'!$B$7:$R$2843,7,0)</f>
        <v>2.2058</v>
      </c>
      <c r="I31" s="66">
        <f t="shared" si="2"/>
        <v>14</v>
      </c>
      <c r="J31" s="65">
        <f>VLOOKUP($A31,'Return Data'!$B$7:$R$2843,8,0)</f>
        <v>3.0712999999999999</v>
      </c>
      <c r="K31" s="66">
        <f t="shared" si="3"/>
        <v>16</v>
      </c>
      <c r="L31" s="65">
        <f>VLOOKUP($A31,'Return Data'!$B$7:$R$2843,9,0)</f>
        <v>3.0600999999999998</v>
      </c>
      <c r="M31" s="66">
        <f t="shared" si="4"/>
        <v>23</v>
      </c>
      <c r="N31" s="65">
        <f>VLOOKUP($A31,'Return Data'!$B$7:$R$2843,10,0)</f>
        <v>2.7210000000000001</v>
      </c>
      <c r="O31" s="66">
        <f t="shared" si="5"/>
        <v>24</v>
      </c>
      <c r="P31" s="65">
        <f>VLOOKUP($A31,'Return Data'!$B$7:$R$2843,11,0)</f>
        <v>2.3574000000000002</v>
      </c>
      <c r="Q31" s="66">
        <f t="shared" si="6"/>
        <v>26</v>
      </c>
      <c r="R31" s="65">
        <f>VLOOKUP($A31,'Return Data'!$B$7:$R$2843,12,0)</f>
        <v>2.6612</v>
      </c>
      <c r="S31" s="66">
        <f t="shared" si="7"/>
        <v>26</v>
      </c>
      <c r="T31" s="65">
        <f>VLOOKUP($A31,'Return Data'!$B$7:$R$2843,13,0)</f>
        <v>3.3540000000000001</v>
      </c>
      <c r="U31" s="66">
        <f t="shared" si="8"/>
        <v>24</v>
      </c>
      <c r="V31" s="65"/>
      <c r="W31" s="66"/>
      <c r="X31" s="65"/>
      <c r="Y31" s="66"/>
      <c r="Z31" s="65">
        <f>VLOOKUP($A31,'Return Data'!$B$7:$R$2843,16,0)</f>
        <v>4.5820999999999996</v>
      </c>
      <c r="AA31" s="67">
        <f t="shared" si="10"/>
        <v>23</v>
      </c>
    </row>
    <row r="32" spans="1:27" x14ac:dyDescent="0.3">
      <c r="A32" s="63" t="s">
        <v>1553</v>
      </c>
      <c r="B32" s="64">
        <f>VLOOKUP($A32,'Return Data'!$B$7:$R$2843,3,0)</f>
        <v>44326</v>
      </c>
      <c r="C32" s="65">
        <f>VLOOKUP($A32,'Return Data'!$B$7:$R$2843,4,0)</f>
        <v>11.308</v>
      </c>
      <c r="D32" s="65">
        <f>VLOOKUP($A32,'Return Data'!$B$7:$R$2843,5,0)</f>
        <v>0.53800000000000003</v>
      </c>
      <c r="E32" s="66">
        <f t="shared" si="0"/>
        <v>25</v>
      </c>
      <c r="F32" s="65">
        <f>VLOOKUP($A32,'Return Data'!$B$7:$R$2843,6,0)</f>
        <v>0.53800000000000003</v>
      </c>
      <c r="G32" s="66">
        <f t="shared" si="1"/>
        <v>25</v>
      </c>
      <c r="H32" s="65">
        <f>VLOOKUP($A32,'Return Data'!$B$7:$R$2843,7,0)</f>
        <v>1.5683</v>
      </c>
      <c r="I32" s="66">
        <f t="shared" si="2"/>
        <v>23</v>
      </c>
      <c r="J32" s="65">
        <f>VLOOKUP($A32,'Return Data'!$B$7:$R$2843,8,0)</f>
        <v>3.1625000000000001</v>
      </c>
      <c r="K32" s="66">
        <f t="shared" si="3"/>
        <v>13</v>
      </c>
      <c r="L32" s="65">
        <f>VLOOKUP($A32,'Return Data'!$B$7:$R$2843,9,0)</f>
        <v>3.4251999999999998</v>
      </c>
      <c r="M32" s="66">
        <f t="shared" si="4"/>
        <v>20</v>
      </c>
      <c r="N32" s="65">
        <f>VLOOKUP($A32,'Return Data'!$B$7:$R$2843,10,0)</f>
        <v>3.4929999999999999</v>
      </c>
      <c r="O32" s="66">
        <f t="shared" si="5"/>
        <v>18</v>
      </c>
      <c r="P32" s="65">
        <f>VLOOKUP($A32,'Return Data'!$B$7:$R$2843,11,0)</f>
        <v>3.0044</v>
      </c>
      <c r="Q32" s="66">
        <f t="shared" si="6"/>
        <v>21</v>
      </c>
      <c r="R32" s="65">
        <f>VLOOKUP($A32,'Return Data'!$B$7:$R$2843,12,0)</f>
        <v>3.2717000000000001</v>
      </c>
      <c r="S32" s="66">
        <f t="shared" si="7"/>
        <v>20</v>
      </c>
      <c r="T32" s="65">
        <f>VLOOKUP($A32,'Return Data'!$B$7:$R$2843,13,0)</f>
        <v>3.9674999999999998</v>
      </c>
      <c r="U32" s="66">
        <f t="shared" si="8"/>
        <v>19</v>
      </c>
      <c r="V32" s="65">
        <f>VLOOKUP($A32,'Return Data'!$B$7:$R$2843,17,0)</f>
        <v>5.1974999999999998</v>
      </c>
      <c r="W32" s="66">
        <f t="shared" si="9"/>
        <v>15</v>
      </c>
      <c r="X32" s="65"/>
      <c r="Y32" s="66"/>
      <c r="Z32" s="65">
        <f>VLOOKUP($A32,'Return Data'!$B$7:$R$2843,16,0)</f>
        <v>5.4932999999999996</v>
      </c>
      <c r="AA32" s="67">
        <f t="shared" si="10"/>
        <v>20</v>
      </c>
    </row>
    <row r="33" spans="1:27" x14ac:dyDescent="0.3">
      <c r="A33" s="63" t="s">
        <v>1555</v>
      </c>
      <c r="B33" s="64">
        <f>VLOOKUP($A33,'Return Data'!$B$7:$R$2843,3,0)</f>
        <v>44326</v>
      </c>
      <c r="C33" s="65">
        <f>VLOOKUP($A33,'Return Data'!$B$7:$R$2843,4,0)</f>
        <v>3271.2105999999999</v>
      </c>
      <c r="D33" s="65">
        <f>VLOOKUP($A33,'Return Data'!$B$7:$R$2843,5,0)</f>
        <v>2.3094000000000001</v>
      </c>
      <c r="E33" s="66">
        <f t="shared" si="0"/>
        <v>10</v>
      </c>
      <c r="F33" s="65">
        <f>VLOOKUP($A33,'Return Data'!$B$7:$R$2843,6,0)</f>
        <v>2.3094000000000001</v>
      </c>
      <c r="G33" s="66">
        <f t="shared" si="1"/>
        <v>10</v>
      </c>
      <c r="H33" s="65">
        <f>VLOOKUP($A33,'Return Data'!$B$7:$R$2843,7,0)</f>
        <v>2.7957999999999998</v>
      </c>
      <c r="I33" s="66">
        <f t="shared" si="2"/>
        <v>8</v>
      </c>
      <c r="J33" s="65">
        <f>VLOOKUP($A33,'Return Data'!$B$7:$R$2843,8,0)</f>
        <v>3.0276000000000001</v>
      </c>
      <c r="K33" s="66">
        <f t="shared" si="3"/>
        <v>18</v>
      </c>
      <c r="L33" s="65">
        <f>VLOOKUP($A33,'Return Data'!$B$7:$R$2843,9,0)</f>
        <v>3.4762</v>
      </c>
      <c r="M33" s="66">
        <f t="shared" si="4"/>
        <v>16</v>
      </c>
      <c r="N33" s="65">
        <f>VLOOKUP($A33,'Return Data'!$B$7:$R$2843,10,0)</f>
        <v>3.5657999999999999</v>
      </c>
      <c r="O33" s="66">
        <f t="shared" si="5"/>
        <v>17</v>
      </c>
      <c r="P33" s="65">
        <f>VLOOKUP($A33,'Return Data'!$B$7:$R$2843,11,0)</f>
        <v>3.5728</v>
      </c>
      <c r="Q33" s="66">
        <f t="shared" si="6"/>
        <v>9</v>
      </c>
      <c r="R33" s="65">
        <f>VLOOKUP($A33,'Return Data'!$B$7:$R$2843,12,0)</f>
        <v>3.9034</v>
      </c>
      <c r="S33" s="66">
        <f t="shared" si="7"/>
        <v>8</v>
      </c>
      <c r="T33" s="65">
        <f>VLOOKUP($A33,'Return Data'!$B$7:$R$2843,13,0)</f>
        <v>4.6166</v>
      </c>
      <c r="U33" s="66">
        <f t="shared" si="8"/>
        <v>9</v>
      </c>
      <c r="V33" s="65">
        <f>VLOOKUP($A33,'Return Data'!$B$7:$R$2843,17,0)</f>
        <v>3.5306000000000002</v>
      </c>
      <c r="W33" s="66">
        <f t="shared" si="9"/>
        <v>21</v>
      </c>
      <c r="X33" s="65">
        <f>VLOOKUP($A33,'Return Data'!$B$7:$R$2843,14,0)</f>
        <v>4.7914000000000003</v>
      </c>
      <c r="Y33" s="66">
        <f t="shared" si="11"/>
        <v>14</v>
      </c>
      <c r="Z33" s="65">
        <f>VLOOKUP($A33,'Return Data'!$B$7:$R$2843,16,0)</f>
        <v>6.9211999999999998</v>
      </c>
      <c r="AA33" s="67">
        <f t="shared" si="10"/>
        <v>13</v>
      </c>
    </row>
    <row r="34" spans="1:27" x14ac:dyDescent="0.3">
      <c r="A34" s="63" t="s">
        <v>1557</v>
      </c>
      <c r="B34" s="64">
        <f>VLOOKUP($A34,'Return Data'!$B$7:$R$2843,3,0)</f>
        <v>44326</v>
      </c>
      <c r="C34" s="65">
        <f>VLOOKUP($A34,'Return Data'!$B$7:$R$2843,4,0)</f>
        <v>1088.2858000000001</v>
      </c>
      <c r="D34" s="65">
        <f>VLOOKUP($A34,'Return Data'!$B$7:$R$2843,5,0)</f>
        <v>2.4689999999999999</v>
      </c>
      <c r="E34" s="66">
        <f t="shared" si="0"/>
        <v>8</v>
      </c>
      <c r="F34" s="65">
        <f>VLOOKUP($A34,'Return Data'!$B$7:$R$2843,6,0)</f>
        <v>2.4689999999999999</v>
      </c>
      <c r="G34" s="66">
        <f t="shared" si="1"/>
        <v>8</v>
      </c>
      <c r="H34" s="65">
        <f>VLOOKUP($A34,'Return Data'!$B$7:$R$2843,7,0)</f>
        <v>1.8971</v>
      </c>
      <c r="I34" s="66">
        <f t="shared" si="2"/>
        <v>20</v>
      </c>
      <c r="J34" s="65">
        <f>VLOOKUP($A34,'Return Data'!$B$7:$R$2843,8,0)</f>
        <v>2.3731</v>
      </c>
      <c r="K34" s="66">
        <f t="shared" si="3"/>
        <v>25</v>
      </c>
      <c r="L34" s="65">
        <f>VLOOKUP($A34,'Return Data'!$B$7:$R$2843,9,0)</f>
        <v>2.5026000000000002</v>
      </c>
      <c r="M34" s="66">
        <f t="shared" si="4"/>
        <v>25</v>
      </c>
      <c r="N34" s="65">
        <f>VLOOKUP($A34,'Return Data'!$B$7:$R$2843,10,0)</f>
        <v>2.6959</v>
      </c>
      <c r="O34" s="66">
        <f t="shared" si="5"/>
        <v>25</v>
      </c>
      <c r="P34" s="65">
        <f>VLOOKUP($A34,'Return Data'!$B$7:$R$2843,11,0)</f>
        <v>3.9150999999999998</v>
      </c>
      <c r="Q34" s="66">
        <f t="shared" si="6"/>
        <v>5</v>
      </c>
      <c r="R34" s="65">
        <f>VLOOKUP($A34,'Return Data'!$B$7:$R$2843,12,0)</f>
        <v>4.3434999999999997</v>
      </c>
      <c r="S34" s="66">
        <f t="shared" si="7"/>
        <v>5</v>
      </c>
      <c r="T34" s="65">
        <f>VLOOKUP($A34,'Return Data'!$B$7:$R$2843,13,0)</f>
        <v>3.7012</v>
      </c>
      <c r="U34" s="66">
        <f t="shared" si="8"/>
        <v>21</v>
      </c>
      <c r="V34" s="65"/>
      <c r="W34" s="66"/>
      <c r="X34" s="65"/>
      <c r="Y34" s="66"/>
      <c r="Z34" s="65">
        <f>VLOOKUP($A34,'Return Data'!$B$7:$R$2843,16,0)</f>
        <v>4.484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2.2095148148148143</v>
      </c>
      <c r="E36" s="74"/>
      <c r="F36" s="75">
        <f>AVERAGE(F8:F34)</f>
        <v>2.2095148148148143</v>
      </c>
      <c r="G36" s="74"/>
      <c r="H36" s="75">
        <f>AVERAGE(H8:H34)</f>
        <v>2.7200481481481478</v>
      </c>
      <c r="I36" s="74"/>
      <c r="J36" s="75">
        <f>AVERAGE(J8:J34)</f>
        <v>3.6362259259259249</v>
      </c>
      <c r="K36" s="74"/>
      <c r="L36" s="75">
        <f>AVERAGE(L8:L34)</f>
        <v>3.8882703703703716</v>
      </c>
      <c r="M36" s="74"/>
      <c r="N36" s="75">
        <f>AVERAGE(N8:N34)</f>
        <v>3.8881444444444435</v>
      </c>
      <c r="O36" s="74"/>
      <c r="P36" s="75">
        <f>AVERAGE(P8:P34)</f>
        <v>3.4407407407407402</v>
      </c>
      <c r="Q36" s="74"/>
      <c r="R36" s="75">
        <f>AVERAGE(R8:R34)</f>
        <v>3.773292592592592</v>
      </c>
      <c r="S36" s="74"/>
      <c r="T36" s="75">
        <f>AVERAGE(T8:T34)</f>
        <v>4.5038259259259261</v>
      </c>
      <c r="U36" s="74"/>
      <c r="V36" s="75">
        <f>AVERAGE(V8:V34)</f>
        <v>5.5134181818181824</v>
      </c>
      <c r="W36" s="74"/>
      <c r="X36" s="75">
        <f>AVERAGE(X8:X34)</f>
        <v>5.702376470588236</v>
      </c>
      <c r="Y36" s="74"/>
      <c r="Z36" s="75">
        <f>AVERAGE(Z8:Z34)</f>
        <v>6.4070518518518513</v>
      </c>
      <c r="AA36" s="76"/>
    </row>
    <row r="37" spans="1:27" x14ac:dyDescent="0.3">
      <c r="A37" s="73" t="s">
        <v>28</v>
      </c>
      <c r="B37" s="74"/>
      <c r="C37" s="74"/>
      <c r="D37" s="75">
        <f>MIN(D8:D34)</f>
        <v>0.43959999999999999</v>
      </c>
      <c r="E37" s="74"/>
      <c r="F37" s="75">
        <f>MIN(F8:F34)</f>
        <v>0.43959999999999999</v>
      </c>
      <c r="G37" s="74"/>
      <c r="H37" s="75">
        <f>MIN(H8:H34)</f>
        <v>1.2472000000000001</v>
      </c>
      <c r="I37" s="74"/>
      <c r="J37" s="75">
        <f>MIN(J8:J34)</f>
        <v>2.0249000000000001</v>
      </c>
      <c r="K37" s="74"/>
      <c r="L37" s="75">
        <f>MIN(L8:L34)</f>
        <v>1.9925999999999999</v>
      </c>
      <c r="M37" s="74"/>
      <c r="N37" s="75">
        <f>MIN(N8:N34)</f>
        <v>2.0941000000000001</v>
      </c>
      <c r="O37" s="74"/>
      <c r="P37" s="75">
        <f>MIN(P8:P34)</f>
        <v>1.7648999999999999</v>
      </c>
      <c r="Q37" s="74"/>
      <c r="R37" s="75">
        <f>MIN(R8:R34)</f>
        <v>2.0158</v>
      </c>
      <c r="S37" s="74"/>
      <c r="T37" s="75">
        <f>MIN(T8:T34)</f>
        <v>2.6629999999999998</v>
      </c>
      <c r="U37" s="74"/>
      <c r="V37" s="75">
        <f>MIN(V8:V34)</f>
        <v>2.8216000000000001</v>
      </c>
      <c r="W37" s="74"/>
      <c r="X37" s="75">
        <f>MIN(X8:X34)</f>
        <v>0.21590000000000001</v>
      </c>
      <c r="Y37" s="74"/>
      <c r="Z37" s="75">
        <f>MIN(Z8:Z34)</f>
        <v>3.8433000000000002</v>
      </c>
      <c r="AA37" s="76"/>
    </row>
    <row r="38" spans="1:27" ht="15" thickBot="1" x14ac:dyDescent="0.35">
      <c r="A38" s="77" t="s">
        <v>29</v>
      </c>
      <c r="B38" s="78"/>
      <c r="C38" s="78"/>
      <c r="D38" s="79">
        <f>MAX(D8:D34)</f>
        <v>9.8493999999999993</v>
      </c>
      <c r="E38" s="78"/>
      <c r="F38" s="79">
        <f>MAX(F8:F34)</f>
        <v>9.8493999999999993</v>
      </c>
      <c r="G38" s="78"/>
      <c r="H38" s="79">
        <f>MAX(H8:H34)</f>
        <v>11.1732</v>
      </c>
      <c r="I38" s="78"/>
      <c r="J38" s="79">
        <f>MAX(J8:J34)</f>
        <v>15.974299999999999</v>
      </c>
      <c r="K38" s="78"/>
      <c r="L38" s="79">
        <f>MAX(L8:L34)</f>
        <v>14.7974</v>
      </c>
      <c r="M38" s="78"/>
      <c r="N38" s="79">
        <f>MAX(N8:N34)</f>
        <v>10.6655</v>
      </c>
      <c r="O38" s="78"/>
      <c r="P38" s="79">
        <f>MAX(P8:P34)</f>
        <v>8.3313000000000006</v>
      </c>
      <c r="Q38" s="78"/>
      <c r="R38" s="79">
        <f>MAX(R8:R34)</f>
        <v>8.4267000000000003</v>
      </c>
      <c r="S38" s="78"/>
      <c r="T38" s="79">
        <f>MAX(T8:T34)</f>
        <v>9.3694000000000006</v>
      </c>
      <c r="U38" s="78"/>
      <c r="V38" s="79">
        <f>MAX(V8:V34)</f>
        <v>9.2675000000000001</v>
      </c>
      <c r="W38" s="78"/>
      <c r="X38" s="79">
        <f>MAX(X8:X34)</f>
        <v>8.6054999999999993</v>
      </c>
      <c r="Y38" s="78"/>
      <c r="Z38" s="79">
        <f>MAX(Z8:Z34)</f>
        <v>8.5867000000000004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44326</v>
      </c>
      <c r="C8" s="65">
        <f>VLOOKUP($A8,'Return Data'!$B$7:$R$2843,4,0)</f>
        <v>288.48110000000003</v>
      </c>
      <c r="D8" s="65">
        <f>VLOOKUP($A8,'Return Data'!$B$7:$R$2843,5,0)</f>
        <v>2.1175000000000002</v>
      </c>
      <c r="E8" s="66">
        <f t="shared" ref="E8:E24" si="0">RANK(D8,D$8:D$24,0)</f>
        <v>11</v>
      </c>
      <c r="F8" s="65">
        <f>VLOOKUP($A8,'Return Data'!$B$7:$R$2843,6,0)</f>
        <v>2.1175000000000002</v>
      </c>
      <c r="G8" s="66">
        <f t="shared" ref="G8:G24" si="1">RANK(F8,F$8:F$24,0)</f>
        <v>11</v>
      </c>
      <c r="H8" s="65">
        <f>VLOOKUP($A8,'Return Data'!$B$7:$R$2843,7,0)</f>
        <v>2.6402999999999999</v>
      </c>
      <c r="I8" s="66">
        <f t="shared" ref="I8:I24" si="2">RANK(H8,H$8:H$24,0)</f>
        <v>7</v>
      </c>
      <c r="J8" s="65">
        <f>VLOOKUP($A8,'Return Data'!$B$7:$R$2843,8,0)</f>
        <v>3.7759</v>
      </c>
      <c r="K8" s="66">
        <f t="shared" ref="K8:K24" si="3">RANK(J8,J$8:J$24,0)</f>
        <v>7</v>
      </c>
      <c r="L8" s="65">
        <f>VLOOKUP($A8,'Return Data'!$B$7:$R$2843,9,0)</f>
        <v>4.2789999999999999</v>
      </c>
      <c r="M8" s="66">
        <f t="shared" ref="M8:M24" si="4">RANK(L8,L$8:L$24,0)</f>
        <v>4</v>
      </c>
      <c r="N8" s="65">
        <f>VLOOKUP($A8,'Return Data'!$B$7:$R$2843,10,0)</f>
        <v>4.4888000000000003</v>
      </c>
      <c r="O8" s="66">
        <f t="shared" ref="O8:O24" si="5">RANK(N8,N$8:N$24,0)</f>
        <v>4</v>
      </c>
      <c r="P8" s="65">
        <f>VLOOKUP($A8,'Return Data'!$B$7:$R$2843,11,0)</f>
        <v>3.9525000000000001</v>
      </c>
      <c r="Q8" s="66">
        <f t="shared" ref="Q8:Q24" si="6">RANK(P8,P$8:P$24,0)</f>
        <v>3</v>
      </c>
      <c r="R8" s="65">
        <f>VLOOKUP($A8,'Return Data'!$B$7:$R$2843,12,0)</f>
        <v>4.2770000000000001</v>
      </c>
      <c r="S8" s="66">
        <f t="shared" ref="S8:S24" si="7">RANK(R8,R$8:R$24,0)</f>
        <v>2</v>
      </c>
      <c r="T8" s="65">
        <f>VLOOKUP($A8,'Return Data'!$B$7:$R$2843,13,0)</f>
        <v>5.4718999999999998</v>
      </c>
      <c r="U8" s="66">
        <f t="shared" ref="U8:U19" si="8">RANK(T8,T$8:T$24,0)</f>
        <v>2</v>
      </c>
      <c r="V8" s="65">
        <f>VLOOKUP($A8,'Return Data'!$B$7:$R$2843,17,0)</f>
        <v>6.6721000000000004</v>
      </c>
      <c r="W8" s="66">
        <f>RANK(V8,V$8:V$24,0)</f>
        <v>2</v>
      </c>
      <c r="X8" s="65">
        <f>VLOOKUP($A8,'Return Data'!$B$7:$R$2843,14,0)</f>
        <v>7.2568999999999999</v>
      </c>
      <c r="Y8" s="66">
        <f>RANK(X8,X$8:X$24,0)</f>
        <v>1</v>
      </c>
      <c r="Z8" s="65">
        <f>VLOOKUP($A8,'Return Data'!$B$7:$R$2843,16,0)</f>
        <v>7.915</v>
      </c>
      <c r="AA8" s="67">
        <f t="shared" ref="AA8:AA24" si="9">RANK(Z8,Z$8:Z$24,0)</f>
        <v>5</v>
      </c>
    </row>
    <row r="9" spans="1:27" x14ac:dyDescent="0.3">
      <c r="A9" s="63" t="s">
        <v>1204</v>
      </c>
      <c r="B9" s="64">
        <f>VLOOKUP($A9,'Return Data'!$B$7:$R$2843,3,0)</f>
        <v>44326</v>
      </c>
      <c r="C9" s="65">
        <f>VLOOKUP($A9,'Return Data'!$B$7:$R$2843,4,0)</f>
        <v>1111.7969000000001</v>
      </c>
      <c r="D9" s="65">
        <f>VLOOKUP($A9,'Return Data'!$B$7:$R$2843,5,0)</f>
        <v>2.4003000000000001</v>
      </c>
      <c r="E9" s="66">
        <f t="shared" si="0"/>
        <v>9</v>
      </c>
      <c r="F9" s="65">
        <f>VLOOKUP($A9,'Return Data'!$B$7:$R$2843,6,0)</f>
        <v>2.4003000000000001</v>
      </c>
      <c r="G9" s="66">
        <f t="shared" si="1"/>
        <v>9</v>
      </c>
      <c r="H9" s="65">
        <f>VLOOKUP($A9,'Return Data'!$B$7:$R$2843,7,0)</f>
        <v>2.8028</v>
      </c>
      <c r="I9" s="66">
        <f t="shared" si="2"/>
        <v>3</v>
      </c>
      <c r="J9" s="65">
        <f>VLOOKUP($A9,'Return Data'!$B$7:$R$2843,8,0)</f>
        <v>3.5951</v>
      </c>
      <c r="K9" s="66">
        <f t="shared" si="3"/>
        <v>8</v>
      </c>
      <c r="L9" s="65">
        <f>VLOOKUP($A9,'Return Data'!$B$7:$R$2843,9,0)</f>
        <v>4.08</v>
      </c>
      <c r="M9" s="66">
        <f t="shared" si="4"/>
        <v>9</v>
      </c>
      <c r="N9" s="65">
        <f>VLOOKUP($A9,'Return Data'!$B$7:$R$2843,10,0)</f>
        <v>4.3025000000000002</v>
      </c>
      <c r="O9" s="66">
        <f t="shared" si="5"/>
        <v>7</v>
      </c>
      <c r="P9" s="65">
        <f>VLOOKUP($A9,'Return Data'!$B$7:$R$2843,11,0)</f>
        <v>3.9197000000000002</v>
      </c>
      <c r="Q9" s="66">
        <f t="shared" si="6"/>
        <v>4</v>
      </c>
      <c r="R9" s="65">
        <f>VLOOKUP($A9,'Return Data'!$B$7:$R$2843,12,0)</f>
        <v>4.1920000000000002</v>
      </c>
      <c r="S9" s="66">
        <f t="shared" si="7"/>
        <v>4</v>
      </c>
      <c r="T9" s="65">
        <f>VLOOKUP($A9,'Return Data'!$B$7:$R$2843,13,0)</f>
        <v>5.1797000000000004</v>
      </c>
      <c r="U9" s="66">
        <f t="shared" si="8"/>
        <v>6</v>
      </c>
      <c r="V9" s="65"/>
      <c r="W9" s="66"/>
      <c r="X9" s="65"/>
      <c r="Y9" s="66"/>
      <c r="Z9" s="65">
        <f>VLOOKUP($A9,'Return Data'!$B$7:$R$2843,16,0)</f>
        <v>6.2004999999999999</v>
      </c>
      <c r="AA9" s="67">
        <f t="shared" si="9"/>
        <v>15</v>
      </c>
    </row>
    <row r="10" spans="1:27" x14ac:dyDescent="0.3">
      <c r="A10" s="63" t="s">
        <v>1206</v>
      </c>
      <c r="B10" s="64">
        <f>VLOOKUP($A10,'Return Data'!$B$7:$R$2843,3,0)</f>
        <v>44326</v>
      </c>
      <c r="C10" s="65">
        <f>VLOOKUP($A10,'Return Data'!$B$7:$R$2843,4,0)</f>
        <v>1094.3838000000001</v>
      </c>
      <c r="D10" s="65">
        <f>VLOOKUP($A10,'Return Data'!$B$7:$R$2843,5,0)</f>
        <v>2.9357000000000002</v>
      </c>
      <c r="E10" s="66">
        <f t="shared" si="0"/>
        <v>2</v>
      </c>
      <c r="F10" s="65">
        <f>VLOOKUP($A10,'Return Data'!$B$7:$R$2843,6,0)</f>
        <v>2.9357000000000002</v>
      </c>
      <c r="G10" s="66">
        <f t="shared" si="1"/>
        <v>2</v>
      </c>
      <c r="H10" s="65">
        <f>VLOOKUP($A10,'Return Data'!$B$7:$R$2843,7,0)</f>
        <v>2.9260999999999999</v>
      </c>
      <c r="I10" s="66">
        <f t="shared" si="2"/>
        <v>2</v>
      </c>
      <c r="J10" s="65">
        <f>VLOOKUP($A10,'Return Data'!$B$7:$R$2843,8,0)</f>
        <v>2.9218000000000002</v>
      </c>
      <c r="K10" s="66">
        <f t="shared" si="3"/>
        <v>15</v>
      </c>
      <c r="L10" s="65">
        <f>VLOOKUP($A10,'Return Data'!$B$7:$R$2843,9,0)</f>
        <v>2.8896000000000002</v>
      </c>
      <c r="M10" s="66">
        <f t="shared" si="4"/>
        <v>17</v>
      </c>
      <c r="N10" s="65">
        <f>VLOOKUP($A10,'Return Data'!$B$7:$R$2843,10,0)</f>
        <v>2.9325999999999999</v>
      </c>
      <c r="O10" s="66">
        <f t="shared" si="5"/>
        <v>17</v>
      </c>
      <c r="P10" s="65">
        <f>VLOOKUP($A10,'Return Data'!$B$7:$R$2843,11,0)</f>
        <v>2.9036</v>
      </c>
      <c r="Q10" s="66">
        <f t="shared" si="6"/>
        <v>17</v>
      </c>
      <c r="R10" s="65">
        <f>VLOOKUP($A10,'Return Data'!$B$7:$R$2843,12,0)</f>
        <v>3.1438000000000001</v>
      </c>
      <c r="S10" s="66">
        <f t="shared" si="7"/>
        <v>17</v>
      </c>
      <c r="T10" s="65">
        <f>VLOOKUP($A10,'Return Data'!$B$7:$R$2843,13,0)</f>
        <v>3.1850999999999998</v>
      </c>
      <c r="U10" s="66">
        <f t="shared" si="8"/>
        <v>16</v>
      </c>
      <c r="V10" s="65"/>
      <c r="W10" s="66"/>
      <c r="X10" s="65"/>
      <c r="Y10" s="66"/>
      <c r="Z10" s="65">
        <f>VLOOKUP($A10,'Return Data'!$B$7:$R$2843,16,0)</f>
        <v>4.8794000000000004</v>
      </c>
      <c r="AA10" s="67">
        <f t="shared" si="9"/>
        <v>16</v>
      </c>
    </row>
    <row r="11" spans="1:27" x14ac:dyDescent="0.3">
      <c r="A11" s="63" t="s">
        <v>1208</v>
      </c>
      <c r="B11" s="64">
        <f>VLOOKUP($A11,'Return Data'!$B$7:$R$2843,3,0)</f>
        <v>44326</v>
      </c>
      <c r="C11" s="65">
        <f>VLOOKUP($A11,'Return Data'!$B$7:$R$2843,4,0)</f>
        <v>42.318899999999999</v>
      </c>
      <c r="D11" s="65">
        <f>VLOOKUP($A11,'Return Data'!$B$7:$R$2843,5,0)</f>
        <v>1.7827999999999999</v>
      </c>
      <c r="E11" s="66">
        <f t="shared" si="0"/>
        <v>15</v>
      </c>
      <c r="F11" s="65">
        <f>VLOOKUP($A11,'Return Data'!$B$7:$R$2843,6,0)</f>
        <v>1.7827999999999999</v>
      </c>
      <c r="G11" s="66">
        <f t="shared" si="1"/>
        <v>15</v>
      </c>
      <c r="H11" s="65">
        <f>VLOOKUP($A11,'Return Data'!$B$7:$R$2843,7,0)</f>
        <v>2.3420999999999998</v>
      </c>
      <c r="I11" s="66">
        <f t="shared" si="2"/>
        <v>15</v>
      </c>
      <c r="J11" s="65">
        <f>VLOOKUP($A11,'Return Data'!$B$7:$R$2843,8,0)</f>
        <v>4.0229999999999997</v>
      </c>
      <c r="K11" s="66">
        <f t="shared" si="3"/>
        <v>1</v>
      </c>
      <c r="L11" s="65">
        <f>VLOOKUP($A11,'Return Data'!$B$7:$R$2843,9,0)</f>
        <v>4.6647999999999996</v>
      </c>
      <c r="M11" s="66">
        <f t="shared" si="4"/>
        <v>1</v>
      </c>
      <c r="N11" s="65">
        <f>VLOOKUP($A11,'Return Data'!$B$7:$R$2843,10,0)</f>
        <v>4.6375999999999999</v>
      </c>
      <c r="O11" s="66">
        <f t="shared" si="5"/>
        <v>3</v>
      </c>
      <c r="P11" s="65">
        <f>VLOOKUP($A11,'Return Data'!$B$7:$R$2843,11,0)</f>
        <v>3.8687999999999998</v>
      </c>
      <c r="Q11" s="66">
        <f t="shared" si="6"/>
        <v>8</v>
      </c>
      <c r="R11" s="65">
        <f>VLOOKUP($A11,'Return Data'!$B$7:$R$2843,12,0)</f>
        <v>3.8746999999999998</v>
      </c>
      <c r="S11" s="66">
        <f t="shared" si="7"/>
        <v>11</v>
      </c>
      <c r="T11" s="65">
        <f>VLOOKUP($A11,'Return Data'!$B$7:$R$2843,13,0)</f>
        <v>5.0663999999999998</v>
      </c>
      <c r="U11" s="66">
        <f t="shared" si="8"/>
        <v>9</v>
      </c>
      <c r="V11" s="65">
        <f>VLOOKUP($A11,'Return Data'!$B$7:$R$2843,17,0)</f>
        <v>6.3022999999999998</v>
      </c>
      <c r="W11" s="66">
        <f t="shared" ref="W11:W19" si="10">RANK(V11,V$8:V$24,0)</f>
        <v>9</v>
      </c>
      <c r="X11" s="65">
        <f>VLOOKUP($A11,'Return Data'!$B$7:$R$2843,14,0)</f>
        <v>6.9142000000000001</v>
      </c>
      <c r="Y11" s="66">
        <f t="shared" ref="Y11:Y19" si="11">RANK(X11,X$8:X$24,0)</f>
        <v>9</v>
      </c>
      <c r="Z11" s="65">
        <f>VLOOKUP($A11,'Return Data'!$B$7:$R$2843,16,0)</f>
        <v>7.4695999999999998</v>
      </c>
      <c r="AA11" s="67">
        <f t="shared" si="9"/>
        <v>12</v>
      </c>
    </row>
    <row r="12" spans="1:27" x14ac:dyDescent="0.3">
      <c r="A12" s="63" t="s">
        <v>1211</v>
      </c>
      <c r="B12" s="64">
        <f>VLOOKUP($A12,'Return Data'!$B$7:$R$2843,3,0)</f>
        <v>44326</v>
      </c>
      <c r="C12" s="65">
        <f>VLOOKUP($A12,'Return Data'!$B$7:$R$2843,4,0)</f>
        <v>40.129600000000003</v>
      </c>
      <c r="D12" s="65">
        <f>VLOOKUP($A12,'Return Data'!$B$7:$R$2843,5,0)</f>
        <v>1.6980999999999999</v>
      </c>
      <c r="E12" s="66">
        <f t="shared" si="0"/>
        <v>16</v>
      </c>
      <c r="F12" s="65">
        <f>VLOOKUP($A12,'Return Data'!$B$7:$R$2843,6,0)</f>
        <v>1.6980999999999999</v>
      </c>
      <c r="G12" s="66">
        <f t="shared" si="1"/>
        <v>16</v>
      </c>
      <c r="H12" s="65">
        <f>VLOOKUP($A12,'Return Data'!$B$7:$R$2843,7,0)</f>
        <v>2.1187999999999998</v>
      </c>
      <c r="I12" s="66">
        <f t="shared" si="2"/>
        <v>17</v>
      </c>
      <c r="J12" s="65">
        <f>VLOOKUP($A12,'Return Data'!$B$7:$R$2843,8,0)</f>
        <v>3.4609000000000001</v>
      </c>
      <c r="K12" s="66">
        <f t="shared" si="3"/>
        <v>10</v>
      </c>
      <c r="L12" s="65">
        <f>VLOOKUP($A12,'Return Data'!$B$7:$R$2843,9,0)</f>
        <v>4.0835999999999997</v>
      </c>
      <c r="M12" s="66">
        <f t="shared" si="4"/>
        <v>8</v>
      </c>
      <c r="N12" s="65">
        <f>VLOOKUP($A12,'Return Data'!$B$7:$R$2843,10,0)</f>
        <v>4.1124000000000001</v>
      </c>
      <c r="O12" s="66">
        <f t="shared" si="5"/>
        <v>13</v>
      </c>
      <c r="P12" s="65">
        <f>VLOOKUP($A12,'Return Data'!$B$7:$R$2843,11,0)</f>
        <v>3.6476999999999999</v>
      </c>
      <c r="Q12" s="66">
        <f t="shared" si="6"/>
        <v>12</v>
      </c>
      <c r="R12" s="65">
        <f>VLOOKUP($A12,'Return Data'!$B$7:$R$2843,12,0)</f>
        <v>3.7955999999999999</v>
      </c>
      <c r="S12" s="66">
        <f t="shared" si="7"/>
        <v>12</v>
      </c>
      <c r="T12" s="65">
        <f>VLOOKUP($A12,'Return Data'!$B$7:$R$2843,13,0)</f>
        <v>4.9352</v>
      </c>
      <c r="U12" s="66">
        <f t="shared" si="8"/>
        <v>11</v>
      </c>
      <c r="V12" s="65">
        <f>VLOOKUP($A12,'Return Data'!$B$7:$R$2843,17,0)</f>
        <v>6.4743000000000004</v>
      </c>
      <c r="W12" s="66">
        <f t="shared" si="10"/>
        <v>5</v>
      </c>
      <c r="X12" s="65">
        <f>VLOOKUP($A12,'Return Data'!$B$7:$R$2843,14,0)</f>
        <v>7.1333000000000002</v>
      </c>
      <c r="Y12" s="66">
        <f t="shared" si="11"/>
        <v>3</v>
      </c>
      <c r="Z12" s="65">
        <f>VLOOKUP($A12,'Return Data'!$B$7:$R$2843,16,0)</f>
        <v>8.0774000000000008</v>
      </c>
      <c r="AA12" s="67">
        <f t="shared" si="9"/>
        <v>4</v>
      </c>
    </row>
    <row r="13" spans="1:27" x14ac:dyDescent="0.3">
      <c r="A13" s="63" t="s">
        <v>1213</v>
      </c>
      <c r="B13" s="64">
        <f>VLOOKUP($A13,'Return Data'!$B$7:$R$2843,3,0)</f>
        <v>44326</v>
      </c>
      <c r="C13" s="65">
        <f>VLOOKUP($A13,'Return Data'!$B$7:$R$2843,4,0)</f>
        <v>4494.3427000000001</v>
      </c>
      <c r="D13" s="65">
        <f>VLOOKUP($A13,'Return Data'!$B$7:$R$2843,5,0)</f>
        <v>2.3561999999999999</v>
      </c>
      <c r="E13" s="66">
        <f t="shared" si="0"/>
        <v>10</v>
      </c>
      <c r="F13" s="65">
        <f>VLOOKUP($A13,'Return Data'!$B$7:$R$2843,6,0)</f>
        <v>2.3561999999999999</v>
      </c>
      <c r="G13" s="66">
        <f t="shared" si="1"/>
        <v>10</v>
      </c>
      <c r="H13" s="65">
        <f>VLOOKUP($A13,'Return Data'!$B$7:$R$2843,7,0)</f>
        <v>2.7046000000000001</v>
      </c>
      <c r="I13" s="66">
        <f t="shared" si="2"/>
        <v>5</v>
      </c>
      <c r="J13" s="65">
        <f>VLOOKUP($A13,'Return Data'!$B$7:$R$2843,8,0)</f>
        <v>3.9072</v>
      </c>
      <c r="K13" s="66">
        <f t="shared" si="3"/>
        <v>4</v>
      </c>
      <c r="L13" s="65">
        <f>VLOOKUP($A13,'Return Data'!$B$7:$R$2843,9,0)</f>
        <v>4.2388000000000003</v>
      </c>
      <c r="M13" s="66">
        <f t="shared" si="4"/>
        <v>5</v>
      </c>
      <c r="N13" s="65">
        <f>VLOOKUP($A13,'Return Data'!$B$7:$R$2843,10,0)</f>
        <v>4.4463999999999997</v>
      </c>
      <c r="O13" s="66">
        <f t="shared" si="5"/>
        <v>5</v>
      </c>
      <c r="P13" s="65">
        <f>VLOOKUP($A13,'Return Data'!$B$7:$R$2843,11,0)</f>
        <v>3.8942000000000001</v>
      </c>
      <c r="Q13" s="66">
        <f t="shared" si="6"/>
        <v>7</v>
      </c>
      <c r="R13" s="65">
        <f>VLOOKUP($A13,'Return Data'!$B$7:$R$2843,12,0)</f>
        <v>4.1186999999999996</v>
      </c>
      <c r="S13" s="66">
        <f t="shared" si="7"/>
        <v>6</v>
      </c>
      <c r="T13" s="65">
        <f>VLOOKUP($A13,'Return Data'!$B$7:$R$2843,13,0)</f>
        <v>5.3666999999999998</v>
      </c>
      <c r="U13" s="66">
        <f t="shared" si="8"/>
        <v>3</v>
      </c>
      <c r="V13" s="65">
        <f>VLOOKUP($A13,'Return Data'!$B$7:$R$2843,17,0)</f>
        <v>6.7171000000000003</v>
      </c>
      <c r="W13" s="66">
        <f t="shared" si="10"/>
        <v>1</v>
      </c>
      <c r="X13" s="65">
        <f>VLOOKUP($A13,'Return Data'!$B$7:$R$2843,14,0)</f>
        <v>7.1642999999999999</v>
      </c>
      <c r="Y13" s="66">
        <f t="shared" si="11"/>
        <v>2</v>
      </c>
      <c r="Z13" s="65">
        <f>VLOOKUP($A13,'Return Data'!$B$7:$R$2843,16,0)</f>
        <v>7.7956000000000003</v>
      </c>
      <c r="AA13" s="67">
        <f t="shared" si="9"/>
        <v>6</v>
      </c>
    </row>
    <row r="14" spans="1:27" x14ac:dyDescent="0.3">
      <c r="A14" s="63" t="s">
        <v>1215</v>
      </c>
      <c r="B14" s="64">
        <f>VLOOKUP($A14,'Return Data'!$B$7:$R$2843,3,0)</f>
        <v>44326</v>
      </c>
      <c r="C14" s="65">
        <f>VLOOKUP($A14,'Return Data'!$B$7:$R$2843,4,0)</f>
        <v>296.55860000000001</v>
      </c>
      <c r="D14" s="65">
        <f>VLOOKUP($A14,'Return Data'!$B$7:$R$2843,5,0)</f>
        <v>2.5606</v>
      </c>
      <c r="E14" s="66">
        <f t="shared" si="0"/>
        <v>6</v>
      </c>
      <c r="F14" s="65">
        <f>VLOOKUP($A14,'Return Data'!$B$7:$R$2843,6,0)</f>
        <v>2.5606</v>
      </c>
      <c r="G14" s="66">
        <f t="shared" si="1"/>
        <v>6</v>
      </c>
      <c r="H14" s="65">
        <f>VLOOKUP($A14,'Return Data'!$B$7:$R$2843,7,0)</f>
        <v>2.6775000000000002</v>
      </c>
      <c r="I14" s="66">
        <f t="shared" si="2"/>
        <v>6</v>
      </c>
      <c r="J14" s="65">
        <f>VLOOKUP($A14,'Return Data'!$B$7:$R$2843,8,0)</f>
        <v>3.8589000000000002</v>
      </c>
      <c r="K14" s="66">
        <f t="shared" si="3"/>
        <v>6</v>
      </c>
      <c r="L14" s="65">
        <f>VLOOKUP($A14,'Return Data'!$B$7:$R$2843,9,0)</f>
        <v>4.1740000000000004</v>
      </c>
      <c r="M14" s="66">
        <f t="shared" si="4"/>
        <v>7</v>
      </c>
      <c r="N14" s="65">
        <f>VLOOKUP($A14,'Return Data'!$B$7:$R$2843,10,0)</f>
        <v>4.2384000000000004</v>
      </c>
      <c r="O14" s="66">
        <f t="shared" si="5"/>
        <v>9</v>
      </c>
      <c r="P14" s="65">
        <f>VLOOKUP($A14,'Return Data'!$B$7:$R$2843,11,0)</f>
        <v>3.7858999999999998</v>
      </c>
      <c r="Q14" s="66">
        <f t="shared" si="6"/>
        <v>10</v>
      </c>
      <c r="R14" s="65">
        <f>VLOOKUP($A14,'Return Data'!$B$7:$R$2843,12,0)</f>
        <v>4.0743</v>
      </c>
      <c r="S14" s="66">
        <f t="shared" si="7"/>
        <v>8</v>
      </c>
      <c r="T14" s="65">
        <f>VLOOKUP($A14,'Return Data'!$B$7:$R$2843,13,0)</f>
        <v>5.2126000000000001</v>
      </c>
      <c r="U14" s="66">
        <f t="shared" si="8"/>
        <v>5</v>
      </c>
      <c r="V14" s="65">
        <f>VLOOKUP($A14,'Return Data'!$B$7:$R$2843,17,0)</f>
        <v>6.3810000000000002</v>
      </c>
      <c r="W14" s="66">
        <f t="shared" si="10"/>
        <v>6</v>
      </c>
      <c r="X14" s="65">
        <f>VLOOKUP($A14,'Return Data'!$B$7:$R$2843,14,0)</f>
        <v>6.9627999999999997</v>
      </c>
      <c r="Y14" s="66">
        <f t="shared" si="11"/>
        <v>8</v>
      </c>
      <c r="Z14" s="65">
        <f>VLOOKUP($A14,'Return Data'!$B$7:$R$2843,16,0)</f>
        <v>7.7485999999999997</v>
      </c>
      <c r="AA14" s="67">
        <f t="shared" si="9"/>
        <v>9</v>
      </c>
    </row>
    <row r="15" spans="1:27" x14ac:dyDescent="0.3">
      <c r="A15" s="63" t="s">
        <v>1216</v>
      </c>
      <c r="B15" s="64">
        <f>VLOOKUP($A15,'Return Data'!$B$7:$R$2843,3,0)</f>
        <v>44326</v>
      </c>
      <c r="C15" s="65">
        <f>VLOOKUP($A15,'Return Data'!$B$7:$R$2843,4,0)</f>
        <v>33.787300000000002</v>
      </c>
      <c r="D15" s="65">
        <f>VLOOKUP($A15,'Return Data'!$B$7:$R$2843,5,0)</f>
        <v>1.5846</v>
      </c>
      <c r="E15" s="66">
        <f t="shared" si="0"/>
        <v>17</v>
      </c>
      <c r="F15" s="65">
        <f>VLOOKUP($A15,'Return Data'!$B$7:$R$2843,6,0)</f>
        <v>1.5846</v>
      </c>
      <c r="G15" s="66">
        <f t="shared" si="1"/>
        <v>17</v>
      </c>
      <c r="H15" s="65">
        <f>VLOOKUP($A15,'Return Data'!$B$7:$R$2843,7,0)</f>
        <v>2.2850000000000001</v>
      </c>
      <c r="I15" s="66">
        <f t="shared" si="2"/>
        <v>16</v>
      </c>
      <c r="J15" s="65">
        <f>VLOOKUP($A15,'Return Data'!$B$7:$R$2843,8,0)</f>
        <v>3.33</v>
      </c>
      <c r="K15" s="66">
        <f t="shared" si="3"/>
        <v>13</v>
      </c>
      <c r="L15" s="65">
        <f>VLOOKUP($A15,'Return Data'!$B$7:$R$2843,9,0)</f>
        <v>3.9369999999999998</v>
      </c>
      <c r="M15" s="66">
        <f t="shared" si="4"/>
        <v>10</v>
      </c>
      <c r="N15" s="65">
        <f>VLOOKUP($A15,'Return Data'!$B$7:$R$2843,10,0)</f>
        <v>4.2283999999999997</v>
      </c>
      <c r="O15" s="66">
        <f t="shared" si="5"/>
        <v>10</v>
      </c>
      <c r="P15" s="65">
        <f>VLOOKUP($A15,'Return Data'!$B$7:$R$2843,11,0)</f>
        <v>3.6421000000000001</v>
      </c>
      <c r="Q15" s="66">
        <f t="shared" si="6"/>
        <v>13</v>
      </c>
      <c r="R15" s="65">
        <f>VLOOKUP($A15,'Return Data'!$B$7:$R$2843,12,0)</f>
        <v>3.7206999999999999</v>
      </c>
      <c r="S15" s="66">
        <f t="shared" si="7"/>
        <v>14</v>
      </c>
      <c r="T15" s="65">
        <f>VLOOKUP($A15,'Return Data'!$B$7:$R$2843,13,0)</f>
        <v>4.7186000000000003</v>
      </c>
      <c r="U15" s="66">
        <f t="shared" si="8"/>
        <v>12</v>
      </c>
      <c r="V15" s="65">
        <f>VLOOKUP($A15,'Return Data'!$B$7:$R$2843,17,0)</f>
        <v>5.8930999999999996</v>
      </c>
      <c r="W15" s="66">
        <f t="shared" si="10"/>
        <v>13</v>
      </c>
      <c r="X15" s="65">
        <f>VLOOKUP($A15,'Return Data'!$B$7:$R$2843,14,0)</f>
        <v>6.4463999999999997</v>
      </c>
      <c r="Y15" s="66">
        <f t="shared" si="11"/>
        <v>12</v>
      </c>
      <c r="Z15" s="65">
        <f>VLOOKUP($A15,'Return Data'!$B$7:$R$2843,16,0)</f>
        <v>7.6917</v>
      </c>
      <c r="AA15" s="67">
        <f t="shared" si="9"/>
        <v>11</v>
      </c>
    </row>
    <row r="16" spans="1:27" x14ac:dyDescent="0.3">
      <c r="A16" s="63" t="s">
        <v>1221</v>
      </c>
      <c r="B16" s="64">
        <f>VLOOKUP($A16,'Return Data'!$B$7:$R$2843,3,0)</f>
        <v>44326</v>
      </c>
      <c r="C16" s="65">
        <f>VLOOKUP($A16,'Return Data'!$B$7:$R$2843,4,0)</f>
        <v>2456.7386999999999</v>
      </c>
      <c r="D16" s="65">
        <f>VLOOKUP($A16,'Return Data'!$B$7:$R$2843,5,0)</f>
        <v>2.0987</v>
      </c>
      <c r="E16" s="66">
        <f t="shared" si="0"/>
        <v>12</v>
      </c>
      <c r="F16" s="65">
        <f>VLOOKUP($A16,'Return Data'!$B$7:$R$2843,6,0)</f>
        <v>2.0987</v>
      </c>
      <c r="G16" s="66">
        <f t="shared" si="1"/>
        <v>12</v>
      </c>
      <c r="H16" s="65">
        <f>VLOOKUP($A16,'Return Data'!$B$7:$R$2843,7,0)</f>
        <v>2.3982000000000001</v>
      </c>
      <c r="I16" s="66">
        <f t="shared" si="2"/>
        <v>13</v>
      </c>
      <c r="J16" s="65">
        <f>VLOOKUP($A16,'Return Data'!$B$7:$R$2843,8,0)</f>
        <v>3.8858999999999999</v>
      </c>
      <c r="K16" s="66">
        <f t="shared" si="3"/>
        <v>5</v>
      </c>
      <c r="L16" s="65">
        <f>VLOOKUP($A16,'Return Data'!$B$7:$R$2843,9,0)</f>
        <v>4.5060000000000002</v>
      </c>
      <c r="M16" s="66">
        <f t="shared" si="4"/>
        <v>2</v>
      </c>
      <c r="N16" s="65">
        <f>VLOOKUP($A16,'Return Data'!$B$7:$R$2843,10,0)</f>
        <v>4.7774000000000001</v>
      </c>
      <c r="O16" s="66">
        <f t="shared" si="5"/>
        <v>2</v>
      </c>
      <c r="P16" s="65">
        <f>VLOOKUP($A16,'Return Data'!$B$7:$R$2843,11,0)</f>
        <v>4.0109000000000004</v>
      </c>
      <c r="Q16" s="66">
        <f t="shared" si="6"/>
        <v>2</v>
      </c>
      <c r="R16" s="65">
        <f>VLOOKUP($A16,'Return Data'!$B$7:$R$2843,12,0)</f>
        <v>4.0141</v>
      </c>
      <c r="S16" s="66">
        <f t="shared" si="7"/>
        <v>9</v>
      </c>
      <c r="T16" s="65">
        <f>VLOOKUP($A16,'Return Data'!$B$7:$R$2843,13,0)</f>
        <v>5.1143000000000001</v>
      </c>
      <c r="U16" s="66">
        <f t="shared" si="8"/>
        <v>7</v>
      </c>
      <c r="V16" s="65">
        <f>VLOOKUP($A16,'Return Data'!$B$7:$R$2843,17,0)</f>
        <v>5.9508999999999999</v>
      </c>
      <c r="W16" s="66">
        <f t="shared" si="10"/>
        <v>12</v>
      </c>
      <c r="X16" s="65">
        <f>VLOOKUP($A16,'Return Data'!$B$7:$R$2843,14,0)</f>
        <v>6.6501000000000001</v>
      </c>
      <c r="Y16" s="66">
        <f t="shared" si="11"/>
        <v>11</v>
      </c>
      <c r="Z16" s="65">
        <f>VLOOKUP($A16,'Return Data'!$B$7:$R$2843,16,0)</f>
        <v>8.1783999999999999</v>
      </c>
      <c r="AA16" s="67">
        <f t="shared" si="9"/>
        <v>1</v>
      </c>
    </row>
    <row r="17" spans="1:27" x14ac:dyDescent="0.3">
      <c r="A17" s="63" t="s">
        <v>1225</v>
      </c>
      <c r="B17" s="64">
        <f>VLOOKUP($A17,'Return Data'!$B$7:$R$2843,3,0)</f>
        <v>44326</v>
      </c>
      <c r="C17" s="65">
        <f>VLOOKUP($A17,'Return Data'!$B$7:$R$2843,4,0)</f>
        <v>3497.8757000000001</v>
      </c>
      <c r="D17" s="65">
        <f>VLOOKUP($A17,'Return Data'!$B$7:$R$2843,5,0)</f>
        <v>2.0261</v>
      </c>
      <c r="E17" s="66">
        <f t="shared" si="0"/>
        <v>13</v>
      </c>
      <c r="F17" s="65">
        <f>VLOOKUP($A17,'Return Data'!$B$7:$R$2843,6,0)</f>
        <v>2.0261</v>
      </c>
      <c r="G17" s="66">
        <f t="shared" si="1"/>
        <v>13</v>
      </c>
      <c r="H17" s="65">
        <f>VLOOKUP($A17,'Return Data'!$B$7:$R$2843,7,0)</f>
        <v>2.4405000000000001</v>
      </c>
      <c r="I17" s="66">
        <f t="shared" si="2"/>
        <v>12</v>
      </c>
      <c r="J17" s="65">
        <f>VLOOKUP($A17,'Return Data'!$B$7:$R$2843,8,0)</f>
        <v>3.2574000000000001</v>
      </c>
      <c r="K17" s="66">
        <f t="shared" si="3"/>
        <v>14</v>
      </c>
      <c r="L17" s="65">
        <f>VLOOKUP($A17,'Return Data'!$B$7:$R$2843,9,0)</f>
        <v>3.8068</v>
      </c>
      <c r="M17" s="66">
        <f t="shared" si="4"/>
        <v>13</v>
      </c>
      <c r="N17" s="65">
        <f>VLOOKUP($A17,'Return Data'!$B$7:$R$2843,10,0)</f>
        <v>4.1151999999999997</v>
      </c>
      <c r="O17" s="66">
        <f t="shared" si="5"/>
        <v>12</v>
      </c>
      <c r="P17" s="65">
        <f>VLOOKUP($A17,'Return Data'!$B$7:$R$2843,11,0)</f>
        <v>3.7073999999999998</v>
      </c>
      <c r="Q17" s="66">
        <f t="shared" si="6"/>
        <v>11</v>
      </c>
      <c r="R17" s="65">
        <f>VLOOKUP($A17,'Return Data'!$B$7:$R$2843,12,0)</f>
        <v>3.9710000000000001</v>
      </c>
      <c r="S17" s="66">
        <f t="shared" si="7"/>
        <v>10</v>
      </c>
      <c r="T17" s="65">
        <f>VLOOKUP($A17,'Return Data'!$B$7:$R$2843,13,0)</f>
        <v>4.6694000000000004</v>
      </c>
      <c r="U17" s="66">
        <f t="shared" si="8"/>
        <v>13</v>
      </c>
      <c r="V17" s="65">
        <f>VLOOKUP($A17,'Return Data'!$B$7:$R$2843,17,0)</f>
        <v>6.0481999999999996</v>
      </c>
      <c r="W17" s="66">
        <f t="shared" si="10"/>
        <v>11</v>
      </c>
      <c r="X17" s="65">
        <f>VLOOKUP($A17,'Return Data'!$B$7:$R$2843,14,0)</f>
        <v>6.7732999999999999</v>
      </c>
      <c r="Y17" s="66">
        <f t="shared" si="11"/>
        <v>10</v>
      </c>
      <c r="Z17" s="65">
        <f>VLOOKUP($A17,'Return Data'!$B$7:$R$2843,16,0)</f>
        <v>7.6967999999999996</v>
      </c>
      <c r="AA17" s="67">
        <f t="shared" si="9"/>
        <v>10</v>
      </c>
    </row>
    <row r="18" spans="1:27" x14ac:dyDescent="0.3">
      <c r="A18" s="63" t="s">
        <v>1226</v>
      </c>
      <c r="B18" s="64">
        <f>VLOOKUP($A18,'Return Data'!$B$7:$R$2843,3,0)</f>
        <v>44326</v>
      </c>
      <c r="C18" s="65">
        <f>VLOOKUP($A18,'Return Data'!$B$7:$R$2843,4,0)</f>
        <v>32.2977351132443</v>
      </c>
      <c r="D18" s="65">
        <f>VLOOKUP($A18,'Return Data'!$B$7:$R$2843,5,0)</f>
        <v>2.8822999999999999</v>
      </c>
      <c r="E18" s="66">
        <f t="shared" si="0"/>
        <v>4</v>
      </c>
      <c r="F18" s="65">
        <f>VLOOKUP($A18,'Return Data'!$B$7:$R$2843,6,0)</f>
        <v>2.8822999999999999</v>
      </c>
      <c r="G18" s="66">
        <f t="shared" si="1"/>
        <v>4</v>
      </c>
      <c r="H18" s="65">
        <f>VLOOKUP($A18,'Return Data'!$B$7:$R$2843,7,0)</f>
        <v>2.5196000000000001</v>
      </c>
      <c r="I18" s="66">
        <f t="shared" si="2"/>
        <v>9</v>
      </c>
      <c r="J18" s="65">
        <f>VLOOKUP($A18,'Return Data'!$B$7:$R$2843,8,0)</f>
        <v>2.8969999999999998</v>
      </c>
      <c r="K18" s="66">
        <f t="shared" si="3"/>
        <v>16</v>
      </c>
      <c r="L18" s="65">
        <f>VLOOKUP($A18,'Return Data'!$B$7:$R$2843,9,0)</f>
        <v>3.1579999999999999</v>
      </c>
      <c r="M18" s="66">
        <f t="shared" si="4"/>
        <v>16</v>
      </c>
      <c r="N18" s="65">
        <f>VLOOKUP($A18,'Return Data'!$B$7:$R$2843,10,0)</f>
        <v>3.3176999999999999</v>
      </c>
      <c r="O18" s="66">
        <f t="shared" si="5"/>
        <v>16</v>
      </c>
      <c r="P18" s="65">
        <f>VLOOKUP($A18,'Return Data'!$B$7:$R$2843,11,0)</f>
        <v>3.2284000000000002</v>
      </c>
      <c r="Q18" s="66">
        <f t="shared" si="6"/>
        <v>16</v>
      </c>
      <c r="R18" s="65">
        <f>VLOOKUP($A18,'Return Data'!$B$7:$R$2843,12,0)</f>
        <v>3.4653</v>
      </c>
      <c r="S18" s="66">
        <f t="shared" si="7"/>
        <v>16</v>
      </c>
      <c r="T18" s="65">
        <f>VLOOKUP($A18,'Return Data'!$B$7:$R$2843,13,0)</f>
        <v>4.3376999999999999</v>
      </c>
      <c r="U18" s="66">
        <f t="shared" si="8"/>
        <v>14</v>
      </c>
      <c r="V18" s="65">
        <f>VLOOKUP($A18,'Return Data'!$B$7:$R$2843,17,0)</f>
        <v>6.3244999999999996</v>
      </c>
      <c r="W18" s="66">
        <f t="shared" si="10"/>
        <v>8</v>
      </c>
      <c r="X18" s="65">
        <f>VLOOKUP($A18,'Return Data'!$B$7:$R$2843,14,0)</f>
        <v>6.9630999999999998</v>
      </c>
      <c r="Y18" s="66">
        <f t="shared" si="11"/>
        <v>7</v>
      </c>
      <c r="Z18" s="65">
        <f>VLOOKUP($A18,'Return Data'!$B$7:$R$2843,16,0)</f>
        <v>8.1000999999999994</v>
      </c>
      <c r="AA18" s="67">
        <f t="shared" si="9"/>
        <v>3</v>
      </c>
    </row>
    <row r="19" spans="1:27" x14ac:dyDescent="0.3">
      <c r="A19" s="63" t="s">
        <v>1229</v>
      </c>
      <c r="B19" s="64">
        <f>VLOOKUP($A19,'Return Data'!$B$7:$R$2843,3,0)</f>
        <v>44326</v>
      </c>
      <c r="C19" s="65">
        <f>VLOOKUP($A19,'Return Data'!$B$7:$R$2843,4,0)</f>
        <v>3234.0054</v>
      </c>
      <c r="D19" s="65">
        <f>VLOOKUP($A19,'Return Data'!$B$7:$R$2843,5,0)</f>
        <v>2.4037000000000002</v>
      </c>
      <c r="E19" s="66">
        <f t="shared" si="0"/>
        <v>8</v>
      </c>
      <c r="F19" s="65">
        <f>VLOOKUP($A19,'Return Data'!$B$7:$R$2843,6,0)</f>
        <v>2.4037000000000002</v>
      </c>
      <c r="G19" s="66">
        <f t="shared" si="1"/>
        <v>8</v>
      </c>
      <c r="H19" s="65">
        <f>VLOOKUP($A19,'Return Data'!$B$7:$R$2843,7,0)</f>
        <v>2.4754999999999998</v>
      </c>
      <c r="I19" s="66">
        <f t="shared" si="2"/>
        <v>11</v>
      </c>
      <c r="J19" s="65">
        <f>VLOOKUP($A19,'Return Data'!$B$7:$R$2843,8,0)</f>
        <v>3.4321000000000002</v>
      </c>
      <c r="K19" s="66">
        <f t="shared" si="3"/>
        <v>12</v>
      </c>
      <c r="L19" s="65">
        <f>VLOOKUP($A19,'Return Data'!$B$7:$R$2843,9,0)</f>
        <v>3.9302999999999999</v>
      </c>
      <c r="M19" s="66">
        <f t="shared" si="4"/>
        <v>11</v>
      </c>
      <c r="N19" s="65">
        <f>VLOOKUP($A19,'Return Data'!$B$7:$R$2843,10,0)</f>
        <v>4.2411000000000003</v>
      </c>
      <c r="O19" s="66">
        <f t="shared" si="5"/>
        <v>8</v>
      </c>
      <c r="P19" s="65">
        <f>VLOOKUP($A19,'Return Data'!$B$7:$R$2843,11,0)</f>
        <v>3.9024999999999999</v>
      </c>
      <c r="Q19" s="66">
        <f t="shared" si="6"/>
        <v>6</v>
      </c>
      <c r="R19" s="65">
        <f>VLOOKUP($A19,'Return Data'!$B$7:$R$2843,12,0)</f>
        <v>4.1395999999999997</v>
      </c>
      <c r="S19" s="66">
        <f t="shared" si="7"/>
        <v>5</v>
      </c>
      <c r="T19" s="65">
        <f>VLOOKUP($A19,'Return Data'!$B$7:$R$2843,13,0)</f>
        <v>4.9827000000000004</v>
      </c>
      <c r="U19" s="66">
        <f t="shared" si="8"/>
        <v>10</v>
      </c>
      <c r="V19" s="65">
        <f>VLOOKUP($A19,'Return Data'!$B$7:$R$2843,17,0)</f>
        <v>6.3258999999999999</v>
      </c>
      <c r="W19" s="66">
        <f t="shared" si="10"/>
        <v>7</v>
      </c>
      <c r="X19" s="65">
        <f>VLOOKUP($A19,'Return Data'!$B$7:$R$2843,14,0)</f>
        <v>7.0296000000000003</v>
      </c>
      <c r="Y19" s="66">
        <f t="shared" si="11"/>
        <v>5</v>
      </c>
      <c r="Z19" s="65">
        <f>VLOOKUP($A19,'Return Data'!$B$7:$R$2843,16,0)</f>
        <v>7.7695999999999996</v>
      </c>
      <c r="AA19" s="67">
        <f t="shared" si="9"/>
        <v>8</v>
      </c>
    </row>
    <row r="20" spans="1:27" x14ac:dyDescent="0.3">
      <c r="A20" s="63" t="s">
        <v>1230</v>
      </c>
      <c r="B20" s="64">
        <f>VLOOKUP($A20,'Return Data'!$B$7:$R$2843,3,0)</f>
        <v>44326</v>
      </c>
      <c r="C20" s="65">
        <f>VLOOKUP($A20,'Return Data'!$B$7:$R$2843,4,0)</f>
        <v>1056.9936</v>
      </c>
      <c r="D20" s="65">
        <f>VLOOKUP($A20,'Return Data'!$B$7:$R$2843,5,0)</f>
        <v>3.2940999999999998</v>
      </c>
      <c r="E20" s="66">
        <f t="shared" si="0"/>
        <v>1</v>
      </c>
      <c r="F20" s="65">
        <f>VLOOKUP($A20,'Return Data'!$B$7:$R$2843,6,0)</f>
        <v>3.2940999999999998</v>
      </c>
      <c r="G20" s="66">
        <f t="shared" si="1"/>
        <v>1</v>
      </c>
      <c r="H20" s="65">
        <f>VLOOKUP($A20,'Return Data'!$B$7:$R$2843,7,0)</f>
        <v>3.2446000000000002</v>
      </c>
      <c r="I20" s="66">
        <f t="shared" si="2"/>
        <v>1</v>
      </c>
      <c r="J20" s="65">
        <f>VLOOKUP($A20,'Return Data'!$B$7:$R$2843,8,0)</f>
        <v>3.5878999999999999</v>
      </c>
      <c r="K20" s="66">
        <f t="shared" si="3"/>
        <v>9</v>
      </c>
      <c r="L20" s="65">
        <f>VLOOKUP($A20,'Return Data'!$B$7:$R$2843,9,0)</f>
        <v>3.6294</v>
      </c>
      <c r="M20" s="66">
        <f t="shared" si="4"/>
        <v>14</v>
      </c>
      <c r="N20" s="65">
        <f>VLOOKUP($A20,'Return Data'!$B$7:$R$2843,10,0)</f>
        <v>3.8534000000000002</v>
      </c>
      <c r="O20" s="66">
        <f t="shared" si="5"/>
        <v>14</v>
      </c>
      <c r="P20" s="65">
        <f>VLOOKUP($A20,'Return Data'!$B$7:$R$2843,11,0)</f>
        <v>3.5914999999999999</v>
      </c>
      <c r="Q20" s="66">
        <f t="shared" si="6"/>
        <v>14</v>
      </c>
      <c r="R20" s="65">
        <f>VLOOKUP($A20,'Return Data'!$B$7:$R$2843,12,0)</f>
        <v>3.7835999999999999</v>
      </c>
      <c r="S20" s="66">
        <f t="shared" si="7"/>
        <v>13</v>
      </c>
      <c r="T20" s="65"/>
      <c r="U20" s="66"/>
      <c r="V20" s="65"/>
      <c r="W20" s="66"/>
      <c r="X20" s="65"/>
      <c r="Y20" s="66"/>
      <c r="Z20" s="65">
        <f>VLOOKUP($A20,'Return Data'!$B$7:$R$2843,16,0)</f>
        <v>4.8174000000000001</v>
      </c>
      <c r="AA20" s="67">
        <f t="shared" si="9"/>
        <v>17</v>
      </c>
    </row>
    <row r="21" spans="1:27" x14ac:dyDescent="0.3">
      <c r="A21" s="63" t="s">
        <v>1234</v>
      </c>
      <c r="B21" s="64">
        <f>VLOOKUP($A21,'Return Data'!$B$7:$R$2843,3,0)</f>
        <v>44326</v>
      </c>
      <c r="C21" s="65">
        <f>VLOOKUP($A21,'Return Data'!$B$7:$R$2843,4,0)</f>
        <v>34.348999999999997</v>
      </c>
      <c r="D21" s="65">
        <f>VLOOKUP($A21,'Return Data'!$B$7:$R$2843,5,0)</f>
        <v>2.5863</v>
      </c>
      <c r="E21" s="66">
        <f t="shared" si="0"/>
        <v>5</v>
      </c>
      <c r="F21" s="65">
        <f>VLOOKUP($A21,'Return Data'!$B$7:$R$2843,6,0)</f>
        <v>2.5863</v>
      </c>
      <c r="G21" s="66">
        <f t="shared" si="1"/>
        <v>5</v>
      </c>
      <c r="H21" s="65">
        <f>VLOOKUP($A21,'Return Data'!$B$7:$R$2843,7,0)</f>
        <v>2.7643</v>
      </c>
      <c r="I21" s="66">
        <f t="shared" si="2"/>
        <v>4</v>
      </c>
      <c r="J21" s="65">
        <f>VLOOKUP($A21,'Return Data'!$B$7:$R$2843,8,0)</f>
        <v>3.9224000000000001</v>
      </c>
      <c r="K21" s="66">
        <f t="shared" si="3"/>
        <v>3</v>
      </c>
      <c r="L21" s="65">
        <f>VLOOKUP($A21,'Return Data'!$B$7:$R$2843,9,0)</f>
        <v>4.2106000000000003</v>
      </c>
      <c r="M21" s="66">
        <f t="shared" si="4"/>
        <v>6</v>
      </c>
      <c r="N21" s="65">
        <f>VLOOKUP($A21,'Return Data'!$B$7:$R$2843,10,0)</f>
        <v>4.3156999999999996</v>
      </c>
      <c r="O21" s="66">
        <f t="shared" si="5"/>
        <v>6</v>
      </c>
      <c r="P21" s="65">
        <f>VLOOKUP($A21,'Return Data'!$B$7:$R$2843,11,0)</f>
        <v>3.9030999999999998</v>
      </c>
      <c r="Q21" s="66">
        <f t="shared" si="6"/>
        <v>5</v>
      </c>
      <c r="R21" s="65">
        <f>VLOOKUP($A21,'Return Data'!$B$7:$R$2843,12,0)</f>
        <v>4.2203999999999997</v>
      </c>
      <c r="S21" s="66">
        <f t="shared" si="7"/>
        <v>3</v>
      </c>
      <c r="T21" s="65">
        <f>VLOOKUP($A21,'Return Data'!$B$7:$R$2843,13,0)</f>
        <v>5.2256999999999998</v>
      </c>
      <c r="U21" s="66">
        <f>RANK(T21,T$8:T$24,0)</f>
        <v>4</v>
      </c>
      <c r="V21" s="65">
        <f>VLOOKUP($A21,'Return Data'!$B$7:$R$2843,17,0)</f>
        <v>6.5197000000000003</v>
      </c>
      <c r="W21" s="66">
        <f>RANK(V21,V$8:V$24,0)</f>
        <v>4</v>
      </c>
      <c r="X21" s="65">
        <f>VLOOKUP($A21,'Return Data'!$B$7:$R$2843,14,0)</f>
        <v>7.0941000000000001</v>
      </c>
      <c r="Y21" s="66">
        <f>RANK(X21,X$8:X$24,0)</f>
        <v>4</v>
      </c>
      <c r="Z21" s="65">
        <f>VLOOKUP($A21,'Return Data'!$B$7:$R$2843,16,0)</f>
        <v>8.1346000000000007</v>
      </c>
      <c r="AA21" s="67">
        <f t="shared" si="9"/>
        <v>2</v>
      </c>
    </row>
    <row r="22" spans="1:27" x14ac:dyDescent="0.3">
      <c r="A22" s="63" t="s">
        <v>1236</v>
      </c>
      <c r="B22" s="64">
        <f>VLOOKUP($A22,'Return Data'!$B$7:$R$2843,3,0)</f>
        <v>44326</v>
      </c>
      <c r="C22" s="65">
        <f>VLOOKUP($A22,'Return Data'!$B$7:$R$2843,4,0)</f>
        <v>11.7538</v>
      </c>
      <c r="D22" s="65">
        <f>VLOOKUP($A22,'Return Data'!$B$7:$R$2843,5,0)</f>
        <v>2.899</v>
      </c>
      <c r="E22" s="66">
        <f t="shared" si="0"/>
        <v>3</v>
      </c>
      <c r="F22" s="65">
        <f>VLOOKUP($A22,'Return Data'!$B$7:$R$2843,6,0)</f>
        <v>2.899</v>
      </c>
      <c r="G22" s="66">
        <f t="shared" si="1"/>
        <v>3</v>
      </c>
      <c r="H22" s="65">
        <f>VLOOKUP($A22,'Return Data'!$B$7:$R$2843,7,0)</f>
        <v>2.3967000000000001</v>
      </c>
      <c r="I22" s="66">
        <f t="shared" si="2"/>
        <v>14</v>
      </c>
      <c r="J22" s="65">
        <f>VLOOKUP($A22,'Return Data'!$B$7:$R$2843,8,0)</f>
        <v>2.6421999999999999</v>
      </c>
      <c r="K22" s="66">
        <f t="shared" si="3"/>
        <v>17</v>
      </c>
      <c r="L22" s="65">
        <f>VLOOKUP($A22,'Return Data'!$B$7:$R$2843,9,0)</f>
        <v>3.1638999999999999</v>
      </c>
      <c r="M22" s="66">
        <f t="shared" si="4"/>
        <v>15</v>
      </c>
      <c r="N22" s="65">
        <f>VLOOKUP($A22,'Return Data'!$B$7:$R$2843,10,0)</f>
        <v>3.5013999999999998</v>
      </c>
      <c r="O22" s="66">
        <f t="shared" si="5"/>
        <v>15</v>
      </c>
      <c r="P22" s="65">
        <f>VLOOKUP($A22,'Return Data'!$B$7:$R$2843,11,0)</f>
        <v>3.4232999999999998</v>
      </c>
      <c r="Q22" s="66">
        <f t="shared" si="6"/>
        <v>15</v>
      </c>
      <c r="R22" s="65">
        <f>VLOOKUP($A22,'Return Data'!$B$7:$R$2843,12,0)</f>
        <v>3.5354000000000001</v>
      </c>
      <c r="S22" s="66">
        <f t="shared" si="7"/>
        <v>15</v>
      </c>
      <c r="T22" s="65">
        <f>VLOOKUP($A22,'Return Data'!$B$7:$R$2843,13,0)</f>
        <v>4.1223999999999998</v>
      </c>
      <c r="U22" s="66">
        <f>RANK(T22,T$8:T$24,0)</f>
        <v>15</v>
      </c>
      <c r="V22" s="65">
        <f>VLOOKUP($A22,'Return Data'!$B$7:$R$2843,17,0)</f>
        <v>5.7356999999999996</v>
      </c>
      <c r="W22" s="66">
        <f>RANK(V22,V$8:V$24,0)</f>
        <v>14</v>
      </c>
      <c r="X22" s="65"/>
      <c r="Y22" s="66"/>
      <c r="Z22" s="65">
        <f>VLOOKUP($A22,'Return Data'!$B$7:$R$2843,16,0)</f>
        <v>6.3570000000000002</v>
      </c>
      <c r="AA22" s="67">
        <f t="shared" si="9"/>
        <v>14</v>
      </c>
    </row>
    <row r="23" spans="1:27" x14ac:dyDescent="0.3">
      <c r="A23" s="63" t="s">
        <v>1238</v>
      </c>
      <c r="B23" s="64">
        <f>VLOOKUP($A23,'Return Data'!$B$7:$R$2843,3,0)</f>
        <v>44326</v>
      </c>
      <c r="C23" s="65">
        <f>VLOOKUP($A23,'Return Data'!$B$7:$R$2843,4,0)</f>
        <v>3688.1851000000001</v>
      </c>
      <c r="D23" s="65">
        <f>VLOOKUP($A23,'Return Data'!$B$7:$R$2843,5,0)</f>
        <v>1.8126</v>
      </c>
      <c r="E23" s="66">
        <f t="shared" si="0"/>
        <v>14</v>
      </c>
      <c r="F23" s="65">
        <f>VLOOKUP($A23,'Return Data'!$B$7:$R$2843,6,0)</f>
        <v>1.8126</v>
      </c>
      <c r="G23" s="66">
        <f t="shared" si="1"/>
        <v>14</v>
      </c>
      <c r="H23" s="65">
        <f>VLOOKUP($A23,'Return Data'!$B$7:$R$2843,7,0)</f>
        <v>2.5998000000000001</v>
      </c>
      <c r="I23" s="66">
        <f t="shared" si="2"/>
        <v>8</v>
      </c>
      <c r="J23" s="65">
        <f>VLOOKUP($A23,'Return Data'!$B$7:$R$2843,8,0)</f>
        <v>3.9649999999999999</v>
      </c>
      <c r="K23" s="66">
        <f t="shared" si="3"/>
        <v>2</v>
      </c>
      <c r="L23" s="65">
        <f>VLOOKUP($A23,'Return Data'!$B$7:$R$2843,9,0)</f>
        <v>4.4054000000000002</v>
      </c>
      <c r="M23" s="66">
        <f t="shared" si="4"/>
        <v>3</v>
      </c>
      <c r="N23" s="65">
        <f>VLOOKUP($A23,'Return Data'!$B$7:$R$2843,10,0)</f>
        <v>4.8329000000000004</v>
      </c>
      <c r="O23" s="66">
        <f t="shared" si="5"/>
        <v>1</v>
      </c>
      <c r="P23" s="65">
        <f>VLOOKUP($A23,'Return Data'!$B$7:$R$2843,11,0)</f>
        <v>4.1845999999999997</v>
      </c>
      <c r="Q23" s="66">
        <f t="shared" si="6"/>
        <v>1</v>
      </c>
      <c r="R23" s="65">
        <f>VLOOKUP($A23,'Return Data'!$B$7:$R$2843,12,0)</f>
        <v>4.4528999999999996</v>
      </c>
      <c r="S23" s="66">
        <f t="shared" si="7"/>
        <v>1</v>
      </c>
      <c r="T23" s="65">
        <f>VLOOKUP($A23,'Return Data'!$B$7:$R$2843,13,0)</f>
        <v>5.6116000000000001</v>
      </c>
      <c r="U23" s="66">
        <f>RANK(T23,T$8:T$24,0)</f>
        <v>1</v>
      </c>
      <c r="V23" s="65">
        <f>VLOOKUP($A23,'Return Data'!$B$7:$R$2843,17,0)</f>
        <v>6.5449999999999999</v>
      </c>
      <c r="W23" s="66">
        <f>RANK(V23,V$8:V$24,0)</f>
        <v>3</v>
      </c>
      <c r="X23" s="65">
        <f>VLOOKUP($A23,'Return Data'!$B$7:$R$2843,14,0)</f>
        <v>4.5412999999999997</v>
      </c>
      <c r="Y23" s="66">
        <f>RANK(X23,X$8:X$24,0)</f>
        <v>13</v>
      </c>
      <c r="Z23" s="65">
        <f>VLOOKUP($A23,'Return Data'!$B$7:$R$2843,16,0)</f>
        <v>6.8418999999999999</v>
      </c>
      <c r="AA23" s="67">
        <f t="shared" si="9"/>
        <v>13</v>
      </c>
    </row>
    <row r="24" spans="1:27" x14ac:dyDescent="0.3">
      <c r="A24" s="63" t="s">
        <v>1240</v>
      </c>
      <c r="B24" s="64">
        <f>VLOOKUP($A24,'Return Data'!$B$7:$R$2843,3,0)</f>
        <v>44326</v>
      </c>
      <c r="C24" s="65">
        <f>VLOOKUP($A24,'Return Data'!$B$7:$R$2843,4,0)</f>
        <v>2405.0522999999998</v>
      </c>
      <c r="D24" s="65">
        <f>VLOOKUP($A24,'Return Data'!$B$7:$R$2843,5,0)</f>
        <v>2.4727000000000001</v>
      </c>
      <c r="E24" s="66">
        <f t="shared" si="0"/>
        <v>7</v>
      </c>
      <c r="F24" s="65">
        <f>VLOOKUP($A24,'Return Data'!$B$7:$R$2843,6,0)</f>
        <v>2.4727000000000001</v>
      </c>
      <c r="G24" s="66">
        <f t="shared" si="1"/>
        <v>7</v>
      </c>
      <c r="H24" s="65">
        <f>VLOOKUP($A24,'Return Data'!$B$7:$R$2843,7,0)</f>
        <v>2.4950999999999999</v>
      </c>
      <c r="I24" s="66">
        <f t="shared" si="2"/>
        <v>10</v>
      </c>
      <c r="J24" s="65">
        <f>VLOOKUP($A24,'Return Data'!$B$7:$R$2843,8,0)</f>
        <v>3.4394999999999998</v>
      </c>
      <c r="K24" s="66">
        <f t="shared" si="3"/>
        <v>11</v>
      </c>
      <c r="L24" s="65">
        <f>VLOOKUP($A24,'Return Data'!$B$7:$R$2843,9,0)</f>
        <v>3.9270999999999998</v>
      </c>
      <c r="M24" s="66">
        <f t="shared" si="4"/>
        <v>12</v>
      </c>
      <c r="N24" s="65">
        <f>VLOOKUP($A24,'Return Data'!$B$7:$R$2843,10,0)</f>
        <v>4.2070999999999996</v>
      </c>
      <c r="O24" s="66">
        <f t="shared" si="5"/>
        <v>11</v>
      </c>
      <c r="P24" s="65">
        <f>VLOOKUP($A24,'Return Data'!$B$7:$R$2843,11,0)</f>
        <v>3.8151999999999999</v>
      </c>
      <c r="Q24" s="66">
        <f t="shared" si="6"/>
        <v>9</v>
      </c>
      <c r="R24" s="65">
        <f>VLOOKUP($A24,'Return Data'!$B$7:$R$2843,12,0)</f>
        <v>4.0903999999999998</v>
      </c>
      <c r="S24" s="66">
        <f t="shared" si="7"/>
        <v>7</v>
      </c>
      <c r="T24" s="65">
        <f>VLOOKUP($A24,'Return Data'!$B$7:$R$2843,13,0)</f>
        <v>5.1077000000000004</v>
      </c>
      <c r="U24" s="66">
        <f>RANK(T24,T$8:T$24,0)</f>
        <v>8</v>
      </c>
      <c r="V24" s="65">
        <f>VLOOKUP($A24,'Return Data'!$B$7:$R$2843,17,0)</f>
        <v>6.2824999999999998</v>
      </c>
      <c r="W24" s="66">
        <f>RANK(V24,V$8:V$24,0)</f>
        <v>10</v>
      </c>
      <c r="X24" s="65">
        <f>VLOOKUP($A24,'Return Data'!$B$7:$R$2843,14,0)</f>
        <v>6.9720000000000004</v>
      </c>
      <c r="Y24" s="66">
        <f>RANK(X24,X$8:X$24,0)</f>
        <v>6</v>
      </c>
      <c r="Z24" s="65">
        <f>VLOOKUP($A24,'Return Data'!$B$7:$R$2843,16,0)</f>
        <v>7.7709999999999999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2.3477235294117653</v>
      </c>
      <c r="E26" s="74"/>
      <c r="F26" s="75">
        <f>AVERAGE(F8:F24)</f>
        <v>2.3477235294117653</v>
      </c>
      <c r="G26" s="74"/>
      <c r="H26" s="75">
        <f>AVERAGE(H8:H24)</f>
        <v>2.5783235294117652</v>
      </c>
      <c r="I26" s="74"/>
      <c r="J26" s="75">
        <f>AVERAGE(J8:J24)</f>
        <v>3.523658823529412</v>
      </c>
      <c r="K26" s="74"/>
      <c r="L26" s="75">
        <f>AVERAGE(L8:L24)</f>
        <v>3.9461352941176471</v>
      </c>
      <c r="M26" s="74"/>
      <c r="N26" s="75">
        <f>AVERAGE(N8:N24)</f>
        <v>4.1499411764705885</v>
      </c>
      <c r="O26" s="74"/>
      <c r="P26" s="75">
        <f>AVERAGE(P8:P24)</f>
        <v>3.7283176470588231</v>
      </c>
      <c r="Q26" s="74"/>
      <c r="R26" s="75">
        <f>AVERAGE(R8:R24)</f>
        <v>3.9335</v>
      </c>
      <c r="S26" s="74"/>
      <c r="T26" s="75">
        <f>AVERAGE(T8:T24)</f>
        <v>4.8942312499999998</v>
      </c>
      <c r="U26" s="74"/>
      <c r="V26" s="75">
        <f>AVERAGE(V8:V24)</f>
        <v>6.2980214285714267</v>
      </c>
      <c r="W26" s="74"/>
      <c r="X26" s="75">
        <f>AVERAGE(X8:X24)</f>
        <v>6.7616461538461525</v>
      </c>
      <c r="Y26" s="74"/>
      <c r="Z26" s="75">
        <f>AVERAGE(Z8:Z24)</f>
        <v>7.2614470588235287</v>
      </c>
      <c r="AA26" s="76"/>
    </row>
    <row r="27" spans="1:27" x14ac:dyDescent="0.3">
      <c r="A27" s="73" t="s">
        <v>28</v>
      </c>
      <c r="B27" s="74"/>
      <c r="C27" s="74"/>
      <c r="D27" s="75">
        <f>MIN(D8:D24)</f>
        <v>1.5846</v>
      </c>
      <c r="E27" s="74"/>
      <c r="F27" s="75">
        <f>MIN(F8:F24)</f>
        <v>1.5846</v>
      </c>
      <c r="G27" s="74"/>
      <c r="H27" s="75">
        <f>MIN(H8:H24)</f>
        <v>2.1187999999999998</v>
      </c>
      <c r="I27" s="74"/>
      <c r="J27" s="75">
        <f>MIN(J8:J24)</f>
        <v>2.6421999999999999</v>
      </c>
      <c r="K27" s="74"/>
      <c r="L27" s="75">
        <f>MIN(L8:L24)</f>
        <v>2.8896000000000002</v>
      </c>
      <c r="M27" s="74"/>
      <c r="N27" s="75">
        <f>MIN(N8:N24)</f>
        <v>2.9325999999999999</v>
      </c>
      <c r="O27" s="74"/>
      <c r="P27" s="75">
        <f>MIN(P8:P24)</f>
        <v>2.9036</v>
      </c>
      <c r="Q27" s="74"/>
      <c r="R27" s="75">
        <f>MIN(R8:R24)</f>
        <v>3.1438000000000001</v>
      </c>
      <c r="S27" s="74"/>
      <c r="T27" s="75">
        <f>MIN(T8:T24)</f>
        <v>3.1850999999999998</v>
      </c>
      <c r="U27" s="74"/>
      <c r="V27" s="75">
        <f>MIN(V8:V24)</f>
        <v>5.7356999999999996</v>
      </c>
      <c r="W27" s="74"/>
      <c r="X27" s="75">
        <f>MIN(X8:X24)</f>
        <v>4.5412999999999997</v>
      </c>
      <c r="Y27" s="74"/>
      <c r="Z27" s="75">
        <f>MIN(Z8:Z24)</f>
        <v>4.8174000000000001</v>
      </c>
      <c r="AA27" s="76"/>
    </row>
    <row r="28" spans="1:27" ht="15" thickBot="1" x14ac:dyDescent="0.35">
      <c r="A28" s="77" t="s">
        <v>29</v>
      </c>
      <c r="B28" s="78"/>
      <c r="C28" s="78"/>
      <c r="D28" s="79">
        <f>MAX(D8:D24)</f>
        <v>3.2940999999999998</v>
      </c>
      <c r="E28" s="78"/>
      <c r="F28" s="79">
        <f>MAX(F8:F24)</f>
        <v>3.2940999999999998</v>
      </c>
      <c r="G28" s="78"/>
      <c r="H28" s="79">
        <f>MAX(H8:H24)</f>
        <v>3.2446000000000002</v>
      </c>
      <c r="I28" s="78"/>
      <c r="J28" s="79">
        <f>MAX(J8:J24)</f>
        <v>4.0229999999999997</v>
      </c>
      <c r="K28" s="78"/>
      <c r="L28" s="79">
        <f>MAX(L8:L24)</f>
        <v>4.6647999999999996</v>
      </c>
      <c r="M28" s="78"/>
      <c r="N28" s="79">
        <f>MAX(N8:N24)</f>
        <v>4.8329000000000004</v>
      </c>
      <c r="O28" s="78"/>
      <c r="P28" s="79">
        <f>MAX(P8:P24)</f>
        <v>4.1845999999999997</v>
      </c>
      <c r="Q28" s="78"/>
      <c r="R28" s="79">
        <f>MAX(R8:R24)</f>
        <v>4.4528999999999996</v>
      </c>
      <c r="S28" s="78"/>
      <c r="T28" s="79">
        <f>MAX(T8:T24)</f>
        <v>5.6116000000000001</v>
      </c>
      <c r="U28" s="78"/>
      <c r="V28" s="79">
        <f>MAX(V8:V24)</f>
        <v>6.7171000000000003</v>
      </c>
      <c r="W28" s="78"/>
      <c r="X28" s="79">
        <f>MAX(X8:X24)</f>
        <v>7.2568999999999999</v>
      </c>
      <c r="Y28" s="78"/>
      <c r="Z28" s="79">
        <f>MAX(Z8:Z24)</f>
        <v>8.1783999999999999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44326</v>
      </c>
      <c r="C8" s="65">
        <f>VLOOKUP($A8,'Return Data'!$B$7:$R$2843,4,0)</f>
        <v>286.23169999999999</v>
      </c>
      <c r="D8" s="65">
        <f>VLOOKUP($A8,'Return Data'!$B$7:$R$2843,5,0)</f>
        <v>2.0278999999999998</v>
      </c>
      <c r="E8" s="66">
        <f t="shared" ref="E8:E24" si="0">RANK(D8,D$8:D$24,0)</f>
        <v>11</v>
      </c>
      <c r="F8" s="65">
        <f>VLOOKUP($A8,'Return Data'!$B$7:$R$2843,6,0)</f>
        <v>2.0278999999999998</v>
      </c>
      <c r="G8" s="66">
        <f t="shared" ref="G8:G24" si="1">RANK(F8,F$8:F$24,0)</f>
        <v>11</v>
      </c>
      <c r="H8" s="65">
        <f>VLOOKUP($A8,'Return Data'!$B$7:$R$2843,7,0)</f>
        <v>2.5497999999999998</v>
      </c>
      <c r="I8" s="66">
        <f t="shared" ref="I8:I24" si="2">RANK(H8,H$8:H$24,0)</f>
        <v>6</v>
      </c>
      <c r="J8" s="65">
        <f>VLOOKUP($A8,'Return Data'!$B$7:$R$2843,8,0)</f>
        <v>3.6840999999999999</v>
      </c>
      <c r="K8" s="66">
        <f t="shared" ref="K8:K24" si="3">RANK(J8,J$8:J$24,0)</f>
        <v>5</v>
      </c>
      <c r="L8" s="65">
        <f>VLOOKUP($A8,'Return Data'!$B$7:$R$2843,9,0)</f>
        <v>4.1879999999999997</v>
      </c>
      <c r="M8" s="66">
        <f t="shared" ref="M8:M24" si="4">RANK(L8,L$8:L$24,0)</f>
        <v>3</v>
      </c>
      <c r="N8" s="65">
        <f>VLOOKUP($A8,'Return Data'!$B$7:$R$2843,10,0)</f>
        <v>4.3970000000000002</v>
      </c>
      <c r="O8" s="66">
        <f t="shared" ref="O8:O24" si="5">RANK(N8,N$8:N$24,0)</f>
        <v>4</v>
      </c>
      <c r="P8" s="65">
        <f>VLOOKUP($A8,'Return Data'!$B$7:$R$2843,11,0)</f>
        <v>3.8426999999999998</v>
      </c>
      <c r="Q8" s="66">
        <f t="shared" ref="Q8:Q24" si="6">RANK(P8,P$8:P$24,0)</f>
        <v>2</v>
      </c>
      <c r="R8" s="65">
        <f>VLOOKUP($A8,'Return Data'!$B$7:$R$2843,12,0)</f>
        <v>4.1616</v>
      </c>
      <c r="S8" s="66">
        <f t="shared" ref="S8:S24" si="7">RANK(R8,R$8:R$24,0)</f>
        <v>2</v>
      </c>
      <c r="T8" s="65">
        <f>VLOOKUP($A8,'Return Data'!$B$7:$R$2843,13,0)</f>
        <v>5.3493000000000004</v>
      </c>
      <c r="U8" s="66">
        <f t="shared" ref="U8:U19" si="8">RANK(T8,T$8:T$24,0)</f>
        <v>2</v>
      </c>
      <c r="V8" s="65">
        <f>VLOOKUP($A8,'Return Data'!$B$7:$R$2843,17,0)</f>
        <v>6.5452000000000004</v>
      </c>
      <c r="W8" s="66">
        <f>RANK(V8,V$8:V$24,0)</f>
        <v>1</v>
      </c>
      <c r="X8" s="65">
        <f>VLOOKUP($A8,'Return Data'!$B$7:$R$2843,14,0)</f>
        <v>7.1233000000000004</v>
      </c>
      <c r="Y8" s="66">
        <f>RANK(X8,X$8:X$24,0)</f>
        <v>1</v>
      </c>
      <c r="Z8" s="65">
        <f>VLOOKUP($A8,'Return Data'!$B$7:$R$2843,16,0)</f>
        <v>6.9802</v>
      </c>
      <c r="AA8" s="67">
        <f t="shared" ref="AA8:AA24" si="9">RANK(Z8,Z$8:Z$24,0)</f>
        <v>10</v>
      </c>
    </row>
    <row r="9" spans="1:27" x14ac:dyDescent="0.3">
      <c r="A9" s="63" t="s">
        <v>1205</v>
      </c>
      <c r="B9" s="64">
        <f>VLOOKUP($A9,'Return Data'!$B$7:$R$2843,3,0)</f>
        <v>44326</v>
      </c>
      <c r="C9" s="65">
        <f>VLOOKUP($A9,'Return Data'!$B$7:$R$2843,4,0)</f>
        <v>1108.9202</v>
      </c>
      <c r="D9" s="65">
        <f>VLOOKUP($A9,'Return Data'!$B$7:$R$2843,5,0)</f>
        <v>2.2178</v>
      </c>
      <c r="E9" s="66">
        <f t="shared" si="0"/>
        <v>9</v>
      </c>
      <c r="F9" s="65">
        <f>VLOOKUP($A9,'Return Data'!$B$7:$R$2843,6,0)</f>
        <v>2.2178</v>
      </c>
      <c r="G9" s="66">
        <f t="shared" si="1"/>
        <v>9</v>
      </c>
      <c r="H9" s="65">
        <f>VLOOKUP($A9,'Return Data'!$B$7:$R$2843,7,0)</f>
        <v>2.6213000000000002</v>
      </c>
      <c r="I9" s="66">
        <f t="shared" si="2"/>
        <v>3</v>
      </c>
      <c r="J9" s="65">
        <f>VLOOKUP($A9,'Return Data'!$B$7:$R$2843,8,0)</f>
        <v>3.4133</v>
      </c>
      <c r="K9" s="66">
        <f t="shared" si="3"/>
        <v>7</v>
      </c>
      <c r="L9" s="65">
        <f>VLOOKUP($A9,'Return Data'!$B$7:$R$2843,9,0)</f>
        <v>3.8976999999999999</v>
      </c>
      <c r="M9" s="66">
        <f t="shared" si="4"/>
        <v>8</v>
      </c>
      <c r="N9" s="65">
        <f>VLOOKUP($A9,'Return Data'!$B$7:$R$2843,10,0)</f>
        <v>4.1311</v>
      </c>
      <c r="O9" s="66">
        <f t="shared" si="5"/>
        <v>7</v>
      </c>
      <c r="P9" s="65">
        <f>VLOOKUP($A9,'Return Data'!$B$7:$R$2843,11,0)</f>
        <v>3.7585000000000002</v>
      </c>
      <c r="Q9" s="66">
        <f t="shared" si="6"/>
        <v>4</v>
      </c>
      <c r="R9" s="65">
        <f>VLOOKUP($A9,'Return Data'!$B$7:$R$2843,12,0)</f>
        <v>4.0332999999999997</v>
      </c>
      <c r="S9" s="66">
        <f t="shared" si="7"/>
        <v>4</v>
      </c>
      <c r="T9" s="65">
        <f>VLOOKUP($A9,'Return Data'!$B$7:$R$2843,13,0)</f>
        <v>5.0202</v>
      </c>
      <c r="U9" s="66">
        <f t="shared" si="8"/>
        <v>5</v>
      </c>
      <c r="V9" s="65"/>
      <c r="W9" s="66"/>
      <c r="X9" s="65"/>
      <c r="Y9" s="66"/>
      <c r="Z9" s="65">
        <f>VLOOKUP($A9,'Return Data'!$B$7:$R$2843,16,0)</f>
        <v>6.0444000000000004</v>
      </c>
      <c r="AA9" s="67">
        <f t="shared" si="9"/>
        <v>15</v>
      </c>
    </row>
    <row r="10" spans="1:27" x14ac:dyDescent="0.3">
      <c r="A10" s="63" t="s">
        <v>1207</v>
      </c>
      <c r="B10" s="64">
        <f>VLOOKUP($A10,'Return Data'!$B$7:$R$2843,3,0)</f>
        <v>44326</v>
      </c>
      <c r="C10" s="65">
        <f>VLOOKUP($A10,'Return Data'!$B$7:$R$2843,4,0)</f>
        <v>1088.0427999999999</v>
      </c>
      <c r="D10" s="65">
        <f>VLOOKUP($A10,'Return Data'!$B$7:$R$2843,5,0)</f>
        <v>2.6351</v>
      </c>
      <c r="E10" s="66">
        <f t="shared" si="0"/>
        <v>2</v>
      </c>
      <c r="F10" s="65">
        <f>VLOOKUP($A10,'Return Data'!$B$7:$R$2843,6,0)</f>
        <v>2.6351</v>
      </c>
      <c r="G10" s="66">
        <f t="shared" si="1"/>
        <v>2</v>
      </c>
      <c r="H10" s="65">
        <f>VLOOKUP($A10,'Return Data'!$B$7:$R$2843,7,0)</f>
        <v>2.6261000000000001</v>
      </c>
      <c r="I10" s="66">
        <f t="shared" si="2"/>
        <v>2</v>
      </c>
      <c r="J10" s="65">
        <f>VLOOKUP($A10,'Return Data'!$B$7:$R$2843,8,0)</f>
        <v>2.6214</v>
      </c>
      <c r="K10" s="66">
        <f t="shared" si="3"/>
        <v>16</v>
      </c>
      <c r="L10" s="65">
        <f>VLOOKUP($A10,'Return Data'!$B$7:$R$2843,9,0)</f>
        <v>2.5889000000000002</v>
      </c>
      <c r="M10" s="66">
        <f t="shared" si="4"/>
        <v>17</v>
      </c>
      <c r="N10" s="65">
        <f>VLOOKUP($A10,'Return Data'!$B$7:$R$2843,10,0)</f>
        <v>2.6257999999999999</v>
      </c>
      <c r="O10" s="66">
        <f t="shared" si="5"/>
        <v>17</v>
      </c>
      <c r="P10" s="65">
        <f>VLOOKUP($A10,'Return Data'!$B$7:$R$2843,11,0)</f>
        <v>2.5815999999999999</v>
      </c>
      <c r="Q10" s="66">
        <f t="shared" si="6"/>
        <v>17</v>
      </c>
      <c r="R10" s="65">
        <f>VLOOKUP($A10,'Return Data'!$B$7:$R$2843,12,0)</f>
        <v>2.8016999999999999</v>
      </c>
      <c r="S10" s="66">
        <f t="shared" si="7"/>
        <v>17</v>
      </c>
      <c r="T10" s="65">
        <f>VLOOKUP($A10,'Return Data'!$B$7:$R$2843,13,0)</f>
        <v>2.8460000000000001</v>
      </c>
      <c r="U10" s="66">
        <f t="shared" si="8"/>
        <v>16</v>
      </c>
      <c r="V10" s="65"/>
      <c r="W10" s="66"/>
      <c r="X10" s="65"/>
      <c r="Y10" s="66"/>
      <c r="Z10" s="65">
        <f>VLOOKUP($A10,'Return Data'!$B$7:$R$2843,16,0)</f>
        <v>4.5579999999999998</v>
      </c>
      <c r="AA10" s="67">
        <f t="shared" si="9"/>
        <v>16</v>
      </c>
    </row>
    <row r="11" spans="1:27" x14ac:dyDescent="0.3">
      <c r="A11" s="63" t="s">
        <v>1209</v>
      </c>
      <c r="B11" s="64">
        <f>VLOOKUP($A11,'Return Data'!$B$7:$R$2843,3,0)</f>
        <v>44326</v>
      </c>
      <c r="C11" s="65">
        <f>VLOOKUP($A11,'Return Data'!$B$7:$R$2843,4,0)</f>
        <v>41.471699999999998</v>
      </c>
      <c r="D11" s="65">
        <f>VLOOKUP($A11,'Return Data'!$B$7:$R$2843,5,0)</f>
        <v>1.5550999999999999</v>
      </c>
      <c r="E11" s="66">
        <f t="shared" si="0"/>
        <v>15</v>
      </c>
      <c r="F11" s="65">
        <f>VLOOKUP($A11,'Return Data'!$B$7:$R$2843,6,0)</f>
        <v>1.5550999999999999</v>
      </c>
      <c r="G11" s="66">
        <f t="shared" si="1"/>
        <v>15</v>
      </c>
      <c r="H11" s="65">
        <f>VLOOKUP($A11,'Return Data'!$B$7:$R$2843,7,0)</f>
        <v>2.1257000000000001</v>
      </c>
      <c r="I11" s="66">
        <f t="shared" si="2"/>
        <v>13</v>
      </c>
      <c r="J11" s="65">
        <f>VLOOKUP($A11,'Return Data'!$B$7:$R$2843,8,0)</f>
        <v>3.8089</v>
      </c>
      <c r="K11" s="66">
        <f t="shared" si="3"/>
        <v>1</v>
      </c>
      <c r="L11" s="65">
        <f>VLOOKUP($A11,'Return Data'!$B$7:$R$2843,9,0)</f>
        <v>4.4485999999999999</v>
      </c>
      <c r="M11" s="66">
        <f t="shared" si="4"/>
        <v>1</v>
      </c>
      <c r="N11" s="65">
        <f>VLOOKUP($A11,'Return Data'!$B$7:$R$2843,10,0)</f>
        <v>4.4241000000000001</v>
      </c>
      <c r="O11" s="66">
        <f t="shared" si="5"/>
        <v>2</v>
      </c>
      <c r="P11" s="65">
        <f>VLOOKUP($A11,'Return Data'!$B$7:$R$2843,11,0)</f>
        <v>3.6383999999999999</v>
      </c>
      <c r="Q11" s="66">
        <f t="shared" si="6"/>
        <v>9</v>
      </c>
      <c r="R11" s="65">
        <f>VLOOKUP($A11,'Return Data'!$B$7:$R$2843,12,0)</f>
        <v>3.6524000000000001</v>
      </c>
      <c r="S11" s="66">
        <f t="shared" si="7"/>
        <v>11</v>
      </c>
      <c r="T11" s="65">
        <f>VLOOKUP($A11,'Return Data'!$B$7:$R$2843,13,0)</f>
        <v>4.8437999999999999</v>
      </c>
      <c r="U11" s="66">
        <f t="shared" si="8"/>
        <v>8</v>
      </c>
      <c r="V11" s="65">
        <f>VLOOKUP($A11,'Return Data'!$B$7:$R$2843,17,0)</f>
        <v>6.0636999999999999</v>
      </c>
      <c r="W11" s="66">
        <f t="shared" ref="W11:W19" si="10">RANK(V11,V$8:V$24,0)</f>
        <v>8</v>
      </c>
      <c r="X11" s="65">
        <f>VLOOKUP($A11,'Return Data'!$B$7:$R$2843,14,0)</f>
        <v>6.6643999999999997</v>
      </c>
      <c r="Y11" s="66">
        <f t="shared" ref="Y11:Y19" si="11">RANK(X11,X$8:X$24,0)</f>
        <v>8</v>
      </c>
      <c r="Z11" s="65">
        <f>VLOOKUP($A11,'Return Data'!$B$7:$R$2843,16,0)</f>
        <v>6.7990000000000004</v>
      </c>
      <c r="AA11" s="67">
        <f t="shared" si="9"/>
        <v>12</v>
      </c>
    </row>
    <row r="12" spans="1:27" x14ac:dyDescent="0.3">
      <c r="A12" s="63" t="s">
        <v>1210</v>
      </c>
      <c r="B12" s="64">
        <f>VLOOKUP($A12,'Return Data'!$B$7:$R$2843,3,0)</f>
        <v>44326</v>
      </c>
      <c r="C12" s="65">
        <f>VLOOKUP($A12,'Return Data'!$B$7:$R$2843,4,0)</f>
        <v>39.097700000000003</v>
      </c>
      <c r="D12" s="65">
        <f>VLOOKUP($A12,'Return Data'!$B$7:$R$2843,5,0)</f>
        <v>1.5249999999999999</v>
      </c>
      <c r="E12" s="66">
        <f t="shared" si="0"/>
        <v>16</v>
      </c>
      <c r="F12" s="65">
        <f>VLOOKUP($A12,'Return Data'!$B$7:$R$2843,6,0)</f>
        <v>1.5249999999999999</v>
      </c>
      <c r="G12" s="66">
        <f t="shared" si="1"/>
        <v>16</v>
      </c>
      <c r="H12" s="65">
        <f>VLOOKUP($A12,'Return Data'!$B$7:$R$2843,7,0)</f>
        <v>1.9612000000000001</v>
      </c>
      <c r="I12" s="66">
        <f t="shared" si="2"/>
        <v>16</v>
      </c>
      <c r="J12" s="65">
        <f>VLOOKUP($A12,'Return Data'!$B$7:$R$2843,8,0)</f>
        <v>3.2982999999999998</v>
      </c>
      <c r="K12" s="66">
        <f t="shared" si="3"/>
        <v>11</v>
      </c>
      <c r="L12" s="65">
        <f>VLOOKUP($A12,'Return Data'!$B$7:$R$2843,9,0)</f>
        <v>3.9218999999999999</v>
      </c>
      <c r="M12" s="66">
        <f t="shared" si="4"/>
        <v>7</v>
      </c>
      <c r="N12" s="65">
        <f>VLOOKUP($A12,'Return Data'!$B$7:$R$2843,10,0)</f>
        <v>3.9544999999999999</v>
      </c>
      <c r="O12" s="66">
        <f t="shared" si="5"/>
        <v>11</v>
      </c>
      <c r="P12" s="65">
        <f>VLOOKUP($A12,'Return Data'!$B$7:$R$2843,11,0)</f>
        <v>3.4925000000000002</v>
      </c>
      <c r="Q12" s="66">
        <f t="shared" si="6"/>
        <v>11</v>
      </c>
      <c r="R12" s="65">
        <f>VLOOKUP($A12,'Return Data'!$B$7:$R$2843,12,0)</f>
        <v>3.6387999999999998</v>
      </c>
      <c r="S12" s="66">
        <f t="shared" si="7"/>
        <v>12</v>
      </c>
      <c r="T12" s="65">
        <f>VLOOKUP($A12,'Return Data'!$B$7:$R$2843,13,0)</f>
        <v>4.7754000000000003</v>
      </c>
      <c r="U12" s="66">
        <f t="shared" si="8"/>
        <v>9</v>
      </c>
      <c r="V12" s="65">
        <f>VLOOKUP($A12,'Return Data'!$B$7:$R$2843,17,0)</f>
        <v>6.3158000000000003</v>
      </c>
      <c r="W12" s="66">
        <f t="shared" si="10"/>
        <v>4</v>
      </c>
      <c r="X12" s="65">
        <f>VLOOKUP($A12,'Return Data'!$B$7:$R$2843,14,0)</f>
        <v>6.9607999999999999</v>
      </c>
      <c r="Y12" s="66">
        <f t="shared" si="11"/>
        <v>3</v>
      </c>
      <c r="Z12" s="65">
        <f>VLOOKUP($A12,'Return Data'!$B$7:$R$2843,16,0)</f>
        <v>7.3380000000000001</v>
      </c>
      <c r="AA12" s="67">
        <f t="shared" si="9"/>
        <v>6</v>
      </c>
    </row>
    <row r="13" spans="1:27" x14ac:dyDescent="0.3">
      <c r="A13" s="63" t="s">
        <v>1212</v>
      </c>
      <c r="B13" s="64">
        <f>VLOOKUP($A13,'Return Data'!$B$7:$R$2843,3,0)</f>
        <v>44326</v>
      </c>
      <c r="C13" s="65">
        <f>VLOOKUP($A13,'Return Data'!$B$7:$R$2843,4,0)</f>
        <v>4438.1176999999998</v>
      </c>
      <c r="D13" s="65">
        <f>VLOOKUP($A13,'Return Data'!$B$7:$R$2843,5,0)</f>
        <v>2.2204000000000002</v>
      </c>
      <c r="E13" s="66">
        <f t="shared" si="0"/>
        <v>8</v>
      </c>
      <c r="F13" s="65">
        <f>VLOOKUP($A13,'Return Data'!$B$7:$R$2843,6,0)</f>
        <v>2.2204000000000002</v>
      </c>
      <c r="G13" s="66">
        <f t="shared" si="1"/>
        <v>8</v>
      </c>
      <c r="H13" s="65">
        <f>VLOOKUP($A13,'Return Data'!$B$7:$R$2843,7,0)</f>
        <v>2.5663</v>
      </c>
      <c r="I13" s="66">
        <f t="shared" si="2"/>
        <v>4</v>
      </c>
      <c r="J13" s="65">
        <f>VLOOKUP($A13,'Return Data'!$B$7:$R$2843,8,0)</f>
        <v>3.7679</v>
      </c>
      <c r="K13" s="66">
        <f t="shared" si="3"/>
        <v>3</v>
      </c>
      <c r="L13" s="65">
        <f>VLOOKUP($A13,'Return Data'!$B$7:$R$2843,9,0)</f>
        <v>4.0993000000000004</v>
      </c>
      <c r="M13" s="66">
        <f t="shared" si="4"/>
        <v>5</v>
      </c>
      <c r="N13" s="65">
        <f>VLOOKUP($A13,'Return Data'!$B$7:$R$2843,10,0)</f>
        <v>4.3051000000000004</v>
      </c>
      <c r="O13" s="66">
        <f t="shared" si="5"/>
        <v>5</v>
      </c>
      <c r="P13" s="65">
        <f>VLOOKUP($A13,'Return Data'!$B$7:$R$2843,11,0)</f>
        <v>3.7515000000000001</v>
      </c>
      <c r="Q13" s="66">
        <f t="shared" si="6"/>
        <v>5</v>
      </c>
      <c r="R13" s="65">
        <f>VLOOKUP($A13,'Return Data'!$B$7:$R$2843,12,0)</f>
        <v>3.9752999999999998</v>
      </c>
      <c r="S13" s="66">
        <f t="shared" si="7"/>
        <v>6</v>
      </c>
      <c r="T13" s="65">
        <f>VLOOKUP($A13,'Return Data'!$B$7:$R$2843,13,0)</f>
        <v>5.2130000000000001</v>
      </c>
      <c r="U13" s="66">
        <f t="shared" si="8"/>
        <v>3</v>
      </c>
      <c r="V13" s="65">
        <f>VLOOKUP($A13,'Return Data'!$B$7:$R$2843,17,0)</f>
        <v>6.5330000000000004</v>
      </c>
      <c r="W13" s="66">
        <f t="shared" si="10"/>
        <v>2</v>
      </c>
      <c r="X13" s="65">
        <f>VLOOKUP($A13,'Return Data'!$B$7:$R$2843,14,0)</f>
        <v>6.9695999999999998</v>
      </c>
      <c r="Y13" s="66">
        <f t="shared" si="11"/>
        <v>2</v>
      </c>
      <c r="Z13" s="65">
        <f>VLOOKUP($A13,'Return Data'!$B$7:$R$2843,16,0)</f>
        <v>7.1679000000000004</v>
      </c>
      <c r="AA13" s="67">
        <f t="shared" si="9"/>
        <v>9</v>
      </c>
    </row>
    <row r="14" spans="1:27" x14ac:dyDescent="0.3">
      <c r="A14" s="63" t="s">
        <v>1214</v>
      </c>
      <c r="B14" s="64">
        <f>VLOOKUP($A14,'Return Data'!$B$7:$R$2843,3,0)</f>
        <v>44326</v>
      </c>
      <c r="C14" s="65">
        <f>VLOOKUP($A14,'Return Data'!$B$7:$R$2843,4,0)</f>
        <v>294.30360000000002</v>
      </c>
      <c r="D14" s="65">
        <f>VLOOKUP($A14,'Return Data'!$B$7:$R$2843,5,0)</f>
        <v>2.4437000000000002</v>
      </c>
      <c r="E14" s="66">
        <f t="shared" si="0"/>
        <v>3</v>
      </c>
      <c r="F14" s="65">
        <f>VLOOKUP($A14,'Return Data'!$B$7:$R$2843,6,0)</f>
        <v>2.4437000000000002</v>
      </c>
      <c r="G14" s="66">
        <f t="shared" si="1"/>
        <v>3</v>
      </c>
      <c r="H14" s="65">
        <f>VLOOKUP($A14,'Return Data'!$B$7:$R$2843,7,0)</f>
        <v>2.5579000000000001</v>
      </c>
      <c r="I14" s="66">
        <f t="shared" si="2"/>
        <v>5</v>
      </c>
      <c r="J14" s="65">
        <f>VLOOKUP($A14,'Return Data'!$B$7:$R$2843,8,0)</f>
        <v>3.7383999999999999</v>
      </c>
      <c r="K14" s="66">
        <f t="shared" si="3"/>
        <v>4</v>
      </c>
      <c r="L14" s="65">
        <f>VLOOKUP($A14,'Return Data'!$B$7:$R$2843,9,0)</f>
        <v>4.0537999999999998</v>
      </c>
      <c r="M14" s="66">
        <f t="shared" si="4"/>
        <v>6</v>
      </c>
      <c r="N14" s="65">
        <f>VLOOKUP($A14,'Return Data'!$B$7:$R$2843,10,0)</f>
        <v>4.1172000000000004</v>
      </c>
      <c r="O14" s="66">
        <f t="shared" si="5"/>
        <v>9</v>
      </c>
      <c r="P14" s="65">
        <f>VLOOKUP($A14,'Return Data'!$B$7:$R$2843,11,0)</f>
        <v>3.6638000000000002</v>
      </c>
      <c r="Q14" s="66">
        <f t="shared" si="6"/>
        <v>7</v>
      </c>
      <c r="R14" s="65">
        <f>VLOOKUP($A14,'Return Data'!$B$7:$R$2843,12,0)</f>
        <v>3.9506999999999999</v>
      </c>
      <c r="S14" s="66">
        <f t="shared" si="7"/>
        <v>7</v>
      </c>
      <c r="T14" s="65">
        <f>VLOOKUP($A14,'Return Data'!$B$7:$R$2843,13,0)</f>
        <v>5.0865</v>
      </c>
      <c r="U14" s="66">
        <f t="shared" si="8"/>
        <v>4</v>
      </c>
      <c r="V14" s="65">
        <f>VLOOKUP($A14,'Return Data'!$B$7:$R$2843,17,0)</f>
        <v>6.2546999999999997</v>
      </c>
      <c r="W14" s="66">
        <f t="shared" si="10"/>
        <v>5</v>
      </c>
      <c r="X14" s="65">
        <f>VLOOKUP($A14,'Return Data'!$B$7:$R$2843,14,0)</f>
        <v>6.8353000000000002</v>
      </c>
      <c r="Y14" s="66">
        <f t="shared" si="11"/>
        <v>6</v>
      </c>
      <c r="Z14" s="65">
        <f>VLOOKUP($A14,'Return Data'!$B$7:$R$2843,16,0)</f>
        <v>7.3681000000000001</v>
      </c>
      <c r="AA14" s="67">
        <f t="shared" si="9"/>
        <v>5</v>
      </c>
    </row>
    <row r="15" spans="1:27" x14ac:dyDescent="0.3">
      <c r="A15" s="63" t="s">
        <v>1217</v>
      </c>
      <c r="B15" s="64">
        <f>VLOOKUP($A15,'Return Data'!$B$7:$R$2843,3,0)</f>
        <v>44326</v>
      </c>
      <c r="C15" s="65">
        <f>VLOOKUP($A15,'Return Data'!$B$7:$R$2843,4,0)</f>
        <v>32.010199999999998</v>
      </c>
      <c r="D15" s="65">
        <f>VLOOKUP($A15,'Return Data'!$B$7:$R$2843,5,0)</f>
        <v>0.87429999999999997</v>
      </c>
      <c r="E15" s="66">
        <f t="shared" si="0"/>
        <v>17</v>
      </c>
      <c r="F15" s="65">
        <f>VLOOKUP($A15,'Return Data'!$B$7:$R$2843,6,0)</f>
        <v>0.87429999999999997</v>
      </c>
      <c r="G15" s="66">
        <f t="shared" si="1"/>
        <v>17</v>
      </c>
      <c r="H15" s="65">
        <f>VLOOKUP($A15,'Return Data'!$B$7:$R$2843,7,0)</f>
        <v>1.5969</v>
      </c>
      <c r="I15" s="66">
        <f t="shared" si="2"/>
        <v>17</v>
      </c>
      <c r="J15" s="65">
        <f>VLOOKUP($A15,'Return Data'!$B$7:$R$2843,8,0)</f>
        <v>2.6415999999999999</v>
      </c>
      <c r="K15" s="66">
        <f t="shared" si="3"/>
        <v>15</v>
      </c>
      <c r="L15" s="65">
        <f>VLOOKUP($A15,'Return Data'!$B$7:$R$2843,9,0)</f>
        <v>3.2532000000000001</v>
      </c>
      <c r="M15" s="66">
        <f t="shared" si="4"/>
        <v>13</v>
      </c>
      <c r="N15" s="65">
        <f>VLOOKUP($A15,'Return Data'!$B$7:$R$2843,10,0)</f>
        <v>3.5421</v>
      </c>
      <c r="O15" s="66">
        <f t="shared" si="5"/>
        <v>13</v>
      </c>
      <c r="P15" s="65">
        <f>VLOOKUP($A15,'Return Data'!$B$7:$R$2843,11,0)</f>
        <v>2.9207000000000001</v>
      </c>
      <c r="Q15" s="66">
        <f t="shared" si="6"/>
        <v>14</v>
      </c>
      <c r="R15" s="65">
        <f>VLOOKUP($A15,'Return Data'!$B$7:$R$2843,12,0)</f>
        <v>2.9729999999999999</v>
      </c>
      <c r="S15" s="66">
        <f t="shared" si="7"/>
        <v>15</v>
      </c>
      <c r="T15" s="65">
        <f>VLOOKUP($A15,'Return Data'!$B$7:$R$2843,13,0)</f>
        <v>3.9325999999999999</v>
      </c>
      <c r="U15" s="66">
        <f t="shared" si="8"/>
        <v>14</v>
      </c>
      <c r="V15" s="65">
        <f>VLOOKUP($A15,'Return Data'!$B$7:$R$2843,17,0)</f>
        <v>5.1078000000000001</v>
      </c>
      <c r="W15" s="66">
        <f t="shared" si="10"/>
        <v>14</v>
      </c>
      <c r="X15" s="65">
        <f>VLOOKUP($A15,'Return Data'!$B$7:$R$2843,14,0)</f>
        <v>5.6901999999999999</v>
      </c>
      <c r="Y15" s="66">
        <f t="shared" si="11"/>
        <v>12</v>
      </c>
      <c r="Z15" s="65">
        <f>VLOOKUP($A15,'Return Data'!$B$7:$R$2843,16,0)</f>
        <v>6.5880999999999998</v>
      </c>
      <c r="AA15" s="67">
        <f t="shared" si="9"/>
        <v>13</v>
      </c>
    </row>
    <row r="16" spans="1:27" x14ac:dyDescent="0.3">
      <c r="A16" s="63" t="s">
        <v>1220</v>
      </c>
      <c r="B16" s="64">
        <f>VLOOKUP($A16,'Return Data'!$B$7:$R$2843,3,0)</f>
        <v>44326</v>
      </c>
      <c r="C16" s="65">
        <f>VLOOKUP($A16,'Return Data'!$B$7:$R$2843,4,0)</f>
        <v>2402.7118999999998</v>
      </c>
      <c r="D16" s="65">
        <f>VLOOKUP($A16,'Return Data'!$B$7:$R$2843,5,0)</f>
        <v>1.7482</v>
      </c>
      <c r="E16" s="66">
        <f t="shared" si="0"/>
        <v>13</v>
      </c>
      <c r="F16" s="65">
        <f>VLOOKUP($A16,'Return Data'!$B$7:$R$2843,6,0)</f>
        <v>1.7482</v>
      </c>
      <c r="G16" s="66">
        <f t="shared" si="1"/>
        <v>13</v>
      </c>
      <c r="H16" s="65">
        <f>VLOOKUP($A16,'Return Data'!$B$7:$R$2843,7,0)</f>
        <v>2.0478999999999998</v>
      </c>
      <c r="I16" s="66">
        <f t="shared" si="2"/>
        <v>14</v>
      </c>
      <c r="J16" s="65">
        <f>VLOOKUP($A16,'Return Data'!$B$7:$R$2843,8,0)</f>
        <v>3.5350000000000001</v>
      </c>
      <c r="K16" s="66">
        <f t="shared" si="3"/>
        <v>6</v>
      </c>
      <c r="L16" s="65">
        <f>VLOOKUP($A16,'Return Data'!$B$7:$R$2843,9,0)</f>
        <v>4.1543999999999999</v>
      </c>
      <c r="M16" s="66">
        <f t="shared" si="4"/>
        <v>4</v>
      </c>
      <c r="N16" s="65">
        <f>VLOOKUP($A16,'Return Data'!$B$7:$R$2843,10,0)</f>
        <v>4.4225000000000003</v>
      </c>
      <c r="O16" s="66">
        <f t="shared" si="5"/>
        <v>3</v>
      </c>
      <c r="P16" s="65">
        <f>VLOOKUP($A16,'Return Data'!$B$7:$R$2843,11,0)</f>
        <v>3.6539000000000001</v>
      </c>
      <c r="Q16" s="66">
        <f t="shared" si="6"/>
        <v>8</v>
      </c>
      <c r="R16" s="65">
        <f>VLOOKUP($A16,'Return Data'!$B$7:$R$2843,12,0)</f>
        <v>3.6537999999999999</v>
      </c>
      <c r="S16" s="66">
        <f t="shared" si="7"/>
        <v>10</v>
      </c>
      <c r="T16" s="65">
        <f>VLOOKUP($A16,'Return Data'!$B$7:$R$2843,13,0)</f>
        <v>4.7469000000000001</v>
      </c>
      <c r="U16" s="66">
        <f t="shared" si="8"/>
        <v>10</v>
      </c>
      <c r="V16" s="65">
        <f>VLOOKUP($A16,'Return Data'!$B$7:$R$2843,17,0)</f>
        <v>5.6239999999999997</v>
      </c>
      <c r="W16" s="66">
        <f t="shared" si="10"/>
        <v>13</v>
      </c>
      <c r="X16" s="65">
        <f>VLOOKUP($A16,'Return Data'!$B$7:$R$2843,14,0)</f>
        <v>6.3430999999999997</v>
      </c>
      <c r="Y16" s="66">
        <f t="shared" si="11"/>
        <v>11</v>
      </c>
      <c r="Z16" s="65">
        <f>VLOOKUP($A16,'Return Data'!$B$7:$R$2843,16,0)</f>
        <v>7.7754000000000003</v>
      </c>
      <c r="AA16" s="67">
        <f t="shared" si="9"/>
        <v>1</v>
      </c>
    </row>
    <row r="17" spans="1:27" x14ac:dyDescent="0.3">
      <c r="A17" s="63" t="s">
        <v>1224</v>
      </c>
      <c r="B17" s="64">
        <f>VLOOKUP($A17,'Return Data'!$B$7:$R$2843,3,0)</f>
        <v>44326</v>
      </c>
      <c r="C17" s="65">
        <f>VLOOKUP($A17,'Return Data'!$B$7:$R$2843,4,0)</f>
        <v>3480.6354999999999</v>
      </c>
      <c r="D17" s="65">
        <f>VLOOKUP($A17,'Return Data'!$B$7:$R$2843,5,0)</f>
        <v>1.9525999999999999</v>
      </c>
      <c r="E17" s="66">
        <f t="shared" si="0"/>
        <v>12</v>
      </c>
      <c r="F17" s="65">
        <f>VLOOKUP($A17,'Return Data'!$B$7:$R$2843,6,0)</f>
        <v>1.9525999999999999</v>
      </c>
      <c r="G17" s="66">
        <f t="shared" si="1"/>
        <v>12</v>
      </c>
      <c r="H17" s="65">
        <f>VLOOKUP($A17,'Return Data'!$B$7:$R$2843,7,0)</f>
        <v>2.3671000000000002</v>
      </c>
      <c r="I17" s="66">
        <f t="shared" si="2"/>
        <v>10</v>
      </c>
      <c r="J17" s="65">
        <f>VLOOKUP($A17,'Return Data'!$B$7:$R$2843,8,0)</f>
        <v>3.1838000000000002</v>
      </c>
      <c r="K17" s="66">
        <f t="shared" si="3"/>
        <v>12</v>
      </c>
      <c r="L17" s="65">
        <f>VLOOKUP($A17,'Return Data'!$B$7:$R$2843,9,0)</f>
        <v>3.7275999999999998</v>
      </c>
      <c r="M17" s="66">
        <f t="shared" si="4"/>
        <v>11</v>
      </c>
      <c r="N17" s="65">
        <f>VLOOKUP($A17,'Return Data'!$B$7:$R$2843,10,0)</f>
        <v>4.0193000000000003</v>
      </c>
      <c r="O17" s="66">
        <f t="shared" si="5"/>
        <v>10</v>
      </c>
      <c r="P17" s="65">
        <f>VLOOKUP($A17,'Return Data'!$B$7:$R$2843,11,0)</f>
        <v>3.6061999999999999</v>
      </c>
      <c r="Q17" s="66">
        <f t="shared" si="6"/>
        <v>10</v>
      </c>
      <c r="R17" s="65">
        <f>VLOOKUP($A17,'Return Data'!$B$7:$R$2843,12,0)</f>
        <v>3.8744999999999998</v>
      </c>
      <c r="S17" s="66">
        <f t="shared" si="7"/>
        <v>8</v>
      </c>
      <c r="T17" s="65">
        <f>VLOOKUP($A17,'Return Data'!$B$7:$R$2843,13,0)</f>
        <v>4.5670999999999999</v>
      </c>
      <c r="U17" s="66">
        <f t="shared" si="8"/>
        <v>12</v>
      </c>
      <c r="V17" s="65">
        <f>VLOOKUP($A17,'Return Data'!$B$7:$R$2843,17,0)</f>
        <v>5.9558999999999997</v>
      </c>
      <c r="W17" s="66">
        <f t="shared" si="10"/>
        <v>9</v>
      </c>
      <c r="X17" s="65">
        <f>VLOOKUP($A17,'Return Data'!$B$7:$R$2843,14,0)</f>
        <v>6.6917</v>
      </c>
      <c r="Y17" s="66">
        <f t="shared" si="11"/>
        <v>7</v>
      </c>
      <c r="Z17" s="65">
        <f>VLOOKUP($A17,'Return Data'!$B$7:$R$2843,16,0)</f>
        <v>7.2431000000000001</v>
      </c>
      <c r="AA17" s="67">
        <f t="shared" si="9"/>
        <v>8</v>
      </c>
    </row>
    <row r="18" spans="1:27" x14ac:dyDescent="0.3">
      <c r="A18" s="63" t="s">
        <v>1227</v>
      </c>
      <c r="B18" s="64">
        <f>VLOOKUP($A18,'Return Data'!$B$7:$R$2843,3,0)</f>
        <v>44326</v>
      </c>
      <c r="C18" s="65">
        <f>VLOOKUP($A18,'Return Data'!$B$7:$R$2843,4,0)</f>
        <v>31.247337633118299</v>
      </c>
      <c r="D18" s="65">
        <f>VLOOKUP($A18,'Return Data'!$B$7:$R$2843,5,0)</f>
        <v>2.3365</v>
      </c>
      <c r="E18" s="66">
        <f t="shared" si="0"/>
        <v>6</v>
      </c>
      <c r="F18" s="65">
        <f>VLOOKUP($A18,'Return Data'!$B$7:$R$2843,6,0)</f>
        <v>2.3365</v>
      </c>
      <c r="G18" s="66">
        <f t="shared" si="1"/>
        <v>6</v>
      </c>
      <c r="H18" s="65">
        <f>VLOOKUP($A18,'Return Data'!$B$7:$R$2843,7,0)</f>
        <v>2.0282</v>
      </c>
      <c r="I18" s="66">
        <f t="shared" si="2"/>
        <v>15</v>
      </c>
      <c r="J18" s="65">
        <f>VLOOKUP($A18,'Return Data'!$B$7:$R$2843,8,0)</f>
        <v>2.4176000000000002</v>
      </c>
      <c r="K18" s="66">
        <f t="shared" si="3"/>
        <v>17</v>
      </c>
      <c r="L18" s="65">
        <f>VLOOKUP($A18,'Return Data'!$B$7:$R$2843,9,0)</f>
        <v>2.6737000000000002</v>
      </c>
      <c r="M18" s="66">
        <f t="shared" si="4"/>
        <v>16</v>
      </c>
      <c r="N18" s="65">
        <f>VLOOKUP($A18,'Return Data'!$B$7:$R$2843,10,0)</f>
        <v>2.8346</v>
      </c>
      <c r="O18" s="66">
        <f t="shared" si="5"/>
        <v>16</v>
      </c>
      <c r="P18" s="65">
        <f>VLOOKUP($A18,'Return Data'!$B$7:$R$2843,11,0)</f>
        <v>2.7433000000000001</v>
      </c>
      <c r="Q18" s="66">
        <f t="shared" si="6"/>
        <v>15</v>
      </c>
      <c r="R18" s="65">
        <f>VLOOKUP($A18,'Return Data'!$B$7:$R$2843,12,0)</f>
        <v>2.9746000000000001</v>
      </c>
      <c r="S18" s="66">
        <f t="shared" si="7"/>
        <v>14</v>
      </c>
      <c r="T18" s="65">
        <f>VLOOKUP($A18,'Return Data'!$B$7:$R$2843,13,0)</f>
        <v>3.8386999999999998</v>
      </c>
      <c r="U18" s="66">
        <f t="shared" si="8"/>
        <v>15</v>
      </c>
      <c r="V18" s="65">
        <f>VLOOKUP($A18,'Return Data'!$B$7:$R$2843,17,0)</f>
        <v>5.8193999999999999</v>
      </c>
      <c r="W18" s="66">
        <f t="shared" si="10"/>
        <v>11</v>
      </c>
      <c r="X18" s="65">
        <f>VLOOKUP($A18,'Return Data'!$B$7:$R$2843,14,0)</f>
        <v>6.4512</v>
      </c>
      <c r="Y18" s="66">
        <f t="shared" si="11"/>
        <v>10</v>
      </c>
      <c r="Z18" s="65">
        <f>VLOOKUP($A18,'Return Data'!$B$7:$R$2843,16,0)</f>
        <v>7.4976000000000003</v>
      </c>
      <c r="AA18" s="67">
        <f t="shared" si="9"/>
        <v>4</v>
      </c>
    </row>
    <row r="19" spans="1:27" x14ac:dyDescent="0.3">
      <c r="A19" s="63" t="s">
        <v>1228</v>
      </c>
      <c r="B19" s="64">
        <f>VLOOKUP($A19,'Return Data'!$B$7:$R$2843,3,0)</f>
        <v>44326</v>
      </c>
      <c r="C19" s="65">
        <f>VLOOKUP($A19,'Return Data'!$B$7:$R$2843,4,0)</f>
        <v>3208.9049</v>
      </c>
      <c r="D19" s="65">
        <f>VLOOKUP($A19,'Return Data'!$B$7:$R$2843,5,0)</f>
        <v>2.3041999999999998</v>
      </c>
      <c r="E19" s="66">
        <f t="shared" si="0"/>
        <v>7</v>
      </c>
      <c r="F19" s="65">
        <f>VLOOKUP($A19,'Return Data'!$B$7:$R$2843,6,0)</f>
        <v>2.3041999999999998</v>
      </c>
      <c r="G19" s="66">
        <f t="shared" si="1"/>
        <v>7</v>
      </c>
      <c r="H19" s="65">
        <f>VLOOKUP($A19,'Return Data'!$B$7:$R$2843,7,0)</f>
        <v>2.3757999999999999</v>
      </c>
      <c r="I19" s="66">
        <f t="shared" si="2"/>
        <v>9</v>
      </c>
      <c r="J19" s="65">
        <f>VLOOKUP($A19,'Return Data'!$B$7:$R$2843,8,0)</f>
        <v>3.3321000000000001</v>
      </c>
      <c r="K19" s="66">
        <f t="shared" si="3"/>
        <v>10</v>
      </c>
      <c r="L19" s="65">
        <f>VLOOKUP($A19,'Return Data'!$B$7:$R$2843,9,0)</f>
        <v>3.83</v>
      </c>
      <c r="M19" s="66">
        <f t="shared" si="4"/>
        <v>10</v>
      </c>
      <c r="N19" s="65">
        <f>VLOOKUP($A19,'Return Data'!$B$7:$R$2843,10,0)</f>
        <v>4.1402000000000001</v>
      </c>
      <c r="O19" s="66">
        <f t="shared" si="5"/>
        <v>6</v>
      </c>
      <c r="P19" s="65">
        <f>VLOOKUP($A19,'Return Data'!$B$7:$R$2843,11,0)</f>
        <v>3.8007</v>
      </c>
      <c r="Q19" s="66">
        <f t="shared" si="6"/>
        <v>3</v>
      </c>
      <c r="R19" s="65">
        <f>VLOOKUP($A19,'Return Data'!$B$7:$R$2843,12,0)</f>
        <v>4.0365000000000002</v>
      </c>
      <c r="S19" s="66">
        <f t="shared" si="7"/>
        <v>3</v>
      </c>
      <c r="T19" s="65">
        <f>VLOOKUP($A19,'Return Data'!$B$7:$R$2843,13,0)</f>
        <v>4.8776999999999999</v>
      </c>
      <c r="U19" s="66">
        <f t="shared" si="8"/>
        <v>7</v>
      </c>
      <c r="V19" s="65">
        <f>VLOOKUP($A19,'Return Data'!$B$7:$R$2843,17,0)</f>
        <v>6.2199</v>
      </c>
      <c r="W19" s="66">
        <f t="shared" si="10"/>
        <v>6</v>
      </c>
      <c r="X19" s="65">
        <f>VLOOKUP($A19,'Return Data'!$B$7:$R$2843,14,0)</f>
        <v>6.9226999999999999</v>
      </c>
      <c r="Y19" s="66">
        <f t="shared" si="11"/>
        <v>4</v>
      </c>
      <c r="Z19" s="65">
        <f>VLOOKUP($A19,'Return Data'!$B$7:$R$2843,16,0)</f>
        <v>7.6022999999999996</v>
      </c>
      <c r="AA19" s="67">
        <f t="shared" si="9"/>
        <v>3</v>
      </c>
    </row>
    <row r="20" spans="1:27" x14ac:dyDescent="0.3">
      <c r="A20" s="63" t="s">
        <v>1231</v>
      </c>
      <c r="B20" s="64">
        <f>VLOOKUP($A20,'Return Data'!$B$7:$R$2843,3,0)</f>
        <v>44326</v>
      </c>
      <c r="C20" s="65">
        <f>VLOOKUP($A20,'Return Data'!$B$7:$R$2843,4,0)</f>
        <v>1046.3046999999999</v>
      </c>
      <c r="D20" s="65">
        <f>VLOOKUP($A20,'Return Data'!$B$7:$R$2843,5,0)</f>
        <v>2.3923999999999999</v>
      </c>
      <c r="E20" s="66">
        <f t="shared" si="0"/>
        <v>4</v>
      </c>
      <c r="F20" s="65">
        <f>VLOOKUP($A20,'Return Data'!$B$7:$R$2843,6,0)</f>
        <v>2.3923999999999999</v>
      </c>
      <c r="G20" s="66">
        <f t="shared" si="1"/>
        <v>4</v>
      </c>
      <c r="H20" s="65">
        <f>VLOOKUP($A20,'Return Data'!$B$7:$R$2843,7,0)</f>
        <v>2.3422999999999998</v>
      </c>
      <c r="I20" s="66">
        <f t="shared" si="2"/>
        <v>11</v>
      </c>
      <c r="J20" s="65">
        <f>VLOOKUP($A20,'Return Data'!$B$7:$R$2843,8,0)</f>
        <v>2.6879</v>
      </c>
      <c r="K20" s="66">
        <f t="shared" si="3"/>
        <v>14</v>
      </c>
      <c r="L20" s="65">
        <f>VLOOKUP($A20,'Return Data'!$B$7:$R$2843,9,0)</f>
        <v>2.7292000000000001</v>
      </c>
      <c r="M20" s="66">
        <f t="shared" si="4"/>
        <v>15</v>
      </c>
      <c r="N20" s="65">
        <f>VLOOKUP($A20,'Return Data'!$B$7:$R$2843,10,0)</f>
        <v>2.9569999999999999</v>
      </c>
      <c r="O20" s="66">
        <f t="shared" si="5"/>
        <v>15</v>
      </c>
      <c r="P20" s="65">
        <f>VLOOKUP($A20,'Return Data'!$B$7:$R$2843,11,0)</f>
        <v>2.6922000000000001</v>
      </c>
      <c r="Q20" s="66">
        <f t="shared" si="6"/>
        <v>16</v>
      </c>
      <c r="R20" s="65">
        <f>VLOOKUP($A20,'Return Data'!$B$7:$R$2843,12,0)</f>
        <v>2.8715000000000002</v>
      </c>
      <c r="S20" s="66">
        <f t="shared" si="7"/>
        <v>16</v>
      </c>
      <c r="T20" s="65"/>
      <c r="U20" s="66"/>
      <c r="V20" s="65"/>
      <c r="W20" s="66"/>
      <c r="X20" s="65"/>
      <c r="Y20" s="66"/>
      <c r="Z20" s="65">
        <f>VLOOKUP($A20,'Return Data'!$B$7:$R$2843,16,0)</f>
        <v>3.9169999999999998</v>
      </c>
      <c r="AA20" s="67">
        <f t="shared" si="9"/>
        <v>17</v>
      </c>
    </row>
    <row r="21" spans="1:27" x14ac:dyDescent="0.3">
      <c r="A21" s="63" t="s">
        <v>1235</v>
      </c>
      <c r="B21" s="64">
        <f>VLOOKUP($A21,'Return Data'!$B$7:$R$2843,3,0)</f>
        <v>44326</v>
      </c>
      <c r="C21" s="65">
        <f>VLOOKUP($A21,'Return Data'!$B$7:$R$2843,4,0)</f>
        <v>32.698</v>
      </c>
      <c r="D21" s="65">
        <f>VLOOKUP($A21,'Return Data'!$B$7:$R$2843,5,0)</f>
        <v>2.0840999999999998</v>
      </c>
      <c r="E21" s="66">
        <f t="shared" si="0"/>
        <v>10</v>
      </c>
      <c r="F21" s="65">
        <f>VLOOKUP($A21,'Return Data'!$B$7:$R$2843,6,0)</f>
        <v>2.0840999999999998</v>
      </c>
      <c r="G21" s="66">
        <f t="shared" si="1"/>
        <v>10</v>
      </c>
      <c r="H21" s="65">
        <f>VLOOKUP($A21,'Return Data'!$B$7:$R$2843,7,0)</f>
        <v>2.2334999999999998</v>
      </c>
      <c r="I21" s="66">
        <f t="shared" si="2"/>
        <v>12</v>
      </c>
      <c r="J21" s="65">
        <f>VLOOKUP($A21,'Return Data'!$B$7:$R$2843,8,0)</f>
        <v>3.3931</v>
      </c>
      <c r="K21" s="66">
        <f t="shared" si="3"/>
        <v>8</v>
      </c>
      <c r="L21" s="65">
        <f>VLOOKUP($A21,'Return Data'!$B$7:$R$2843,9,0)</f>
        <v>3.6772</v>
      </c>
      <c r="M21" s="66">
        <f t="shared" si="4"/>
        <v>12</v>
      </c>
      <c r="N21" s="65">
        <f>VLOOKUP($A21,'Return Data'!$B$7:$R$2843,10,0)</f>
        <v>3.8115999999999999</v>
      </c>
      <c r="O21" s="66">
        <f t="shared" si="5"/>
        <v>12</v>
      </c>
      <c r="P21" s="65">
        <f>VLOOKUP($A21,'Return Data'!$B$7:$R$2843,11,0)</f>
        <v>3.4194</v>
      </c>
      <c r="Q21" s="66">
        <f t="shared" si="6"/>
        <v>12</v>
      </c>
      <c r="R21" s="65">
        <f>VLOOKUP($A21,'Return Data'!$B$7:$R$2843,12,0)</f>
        <v>3.6909000000000001</v>
      </c>
      <c r="S21" s="66">
        <f t="shared" si="7"/>
        <v>9</v>
      </c>
      <c r="T21" s="65">
        <f>VLOOKUP($A21,'Return Data'!$B$7:$R$2843,13,0)</f>
        <v>4.6637000000000004</v>
      </c>
      <c r="U21" s="66">
        <f>RANK(T21,T$8:T$24,0)</f>
        <v>11</v>
      </c>
      <c r="V21" s="65">
        <f>VLOOKUP($A21,'Return Data'!$B$7:$R$2843,17,0)</f>
        <v>5.9279999999999999</v>
      </c>
      <c r="W21" s="66">
        <f>RANK(V21,V$8:V$24,0)</f>
        <v>10</v>
      </c>
      <c r="X21" s="65">
        <f>VLOOKUP($A21,'Return Data'!$B$7:$R$2843,14,0)</f>
        <v>6.4557000000000002</v>
      </c>
      <c r="Y21" s="66">
        <f>RANK(X21,X$8:X$24,0)</f>
        <v>9</v>
      </c>
      <c r="Z21" s="65">
        <f>VLOOKUP($A21,'Return Data'!$B$7:$R$2843,16,0)</f>
        <v>7.2918000000000003</v>
      </c>
      <c r="AA21" s="67">
        <f t="shared" si="9"/>
        <v>7</v>
      </c>
    </row>
    <row r="22" spans="1:27" x14ac:dyDescent="0.3">
      <c r="A22" s="63" t="s">
        <v>1237</v>
      </c>
      <c r="B22" s="64">
        <f>VLOOKUP($A22,'Return Data'!$B$7:$R$2843,3,0)</f>
        <v>44326</v>
      </c>
      <c r="C22" s="65">
        <f>VLOOKUP($A22,'Return Data'!$B$7:$R$2843,4,0)</f>
        <v>11.724</v>
      </c>
      <c r="D22" s="65">
        <f>VLOOKUP($A22,'Return Data'!$B$7:$R$2843,5,0)</f>
        <v>2.9064000000000001</v>
      </c>
      <c r="E22" s="66">
        <f t="shared" si="0"/>
        <v>1</v>
      </c>
      <c r="F22" s="65">
        <f>VLOOKUP($A22,'Return Data'!$B$7:$R$2843,6,0)</f>
        <v>2.9064000000000001</v>
      </c>
      <c r="G22" s="66">
        <f t="shared" si="1"/>
        <v>1</v>
      </c>
      <c r="H22" s="65">
        <f>VLOOKUP($A22,'Return Data'!$B$7:$R$2843,7,0)</f>
        <v>2.8035000000000001</v>
      </c>
      <c r="I22" s="66">
        <f t="shared" si="2"/>
        <v>1</v>
      </c>
      <c r="J22" s="65">
        <f>VLOOKUP($A22,'Return Data'!$B$7:$R$2843,8,0)</f>
        <v>2.8050000000000002</v>
      </c>
      <c r="K22" s="66">
        <f t="shared" si="3"/>
        <v>13</v>
      </c>
      <c r="L22" s="65">
        <f>VLOOKUP($A22,'Return Data'!$B$7:$R$2843,9,0)</f>
        <v>3.1821000000000002</v>
      </c>
      <c r="M22" s="66">
        <f t="shared" si="4"/>
        <v>14</v>
      </c>
      <c r="N22" s="65">
        <f>VLOOKUP($A22,'Return Data'!$B$7:$R$2843,10,0)</f>
        <v>3.4499</v>
      </c>
      <c r="O22" s="66">
        <f t="shared" si="5"/>
        <v>14</v>
      </c>
      <c r="P22" s="65">
        <f>VLOOKUP($A22,'Return Data'!$B$7:$R$2843,11,0)</f>
        <v>3.3502999999999998</v>
      </c>
      <c r="Q22" s="66">
        <f t="shared" si="6"/>
        <v>13</v>
      </c>
      <c r="R22" s="65">
        <f>VLOOKUP($A22,'Return Data'!$B$7:$R$2843,12,0)</f>
        <v>3.4558</v>
      </c>
      <c r="S22" s="66">
        <f t="shared" si="7"/>
        <v>13</v>
      </c>
      <c r="T22" s="65">
        <f>VLOOKUP($A22,'Return Data'!$B$7:$R$2843,13,0)</f>
        <v>4.0385999999999997</v>
      </c>
      <c r="U22" s="66">
        <f>RANK(T22,T$8:T$24,0)</f>
        <v>13</v>
      </c>
      <c r="V22" s="65">
        <f>VLOOKUP($A22,'Return Data'!$B$7:$R$2843,17,0)</f>
        <v>5.6498999999999997</v>
      </c>
      <c r="W22" s="66">
        <f>RANK(V22,V$8:V$24,0)</f>
        <v>12</v>
      </c>
      <c r="X22" s="65"/>
      <c r="Y22" s="66"/>
      <c r="Z22" s="65">
        <f>VLOOKUP($A22,'Return Data'!$B$7:$R$2843,16,0)</f>
        <v>6.2541000000000002</v>
      </c>
      <c r="AA22" s="67">
        <f t="shared" si="9"/>
        <v>14</v>
      </c>
    </row>
    <row r="23" spans="1:27" x14ac:dyDescent="0.3">
      <c r="A23" s="63" t="s">
        <v>1239</v>
      </c>
      <c r="B23" s="64">
        <f>VLOOKUP($A23,'Return Data'!$B$7:$R$2843,3,0)</f>
        <v>44326</v>
      </c>
      <c r="C23" s="65">
        <f>VLOOKUP($A23,'Return Data'!$B$7:$R$2843,4,0)</f>
        <v>3657.4931000000001</v>
      </c>
      <c r="D23" s="65">
        <f>VLOOKUP($A23,'Return Data'!$B$7:$R$2843,5,0)</f>
        <v>1.6492</v>
      </c>
      <c r="E23" s="66">
        <f t="shared" si="0"/>
        <v>14</v>
      </c>
      <c r="F23" s="65">
        <f>VLOOKUP($A23,'Return Data'!$B$7:$R$2843,6,0)</f>
        <v>1.6492</v>
      </c>
      <c r="G23" s="66">
        <f t="shared" si="1"/>
        <v>14</v>
      </c>
      <c r="H23" s="65">
        <f>VLOOKUP($A23,'Return Data'!$B$7:$R$2843,7,0)</f>
        <v>2.4268999999999998</v>
      </c>
      <c r="I23" s="66">
        <f t="shared" si="2"/>
        <v>7</v>
      </c>
      <c r="J23" s="65">
        <f>VLOOKUP($A23,'Return Data'!$B$7:$R$2843,8,0)</f>
        <v>3.8069999999999999</v>
      </c>
      <c r="K23" s="66">
        <f t="shared" si="3"/>
        <v>2</v>
      </c>
      <c r="L23" s="65">
        <f>VLOOKUP($A23,'Return Data'!$B$7:$R$2843,9,0)</f>
        <v>4.2538999999999998</v>
      </c>
      <c r="M23" s="66">
        <f t="shared" si="4"/>
        <v>2</v>
      </c>
      <c r="N23" s="65">
        <f>VLOOKUP($A23,'Return Data'!$B$7:$R$2843,10,0)</f>
        <v>4.6412000000000004</v>
      </c>
      <c r="O23" s="66">
        <f t="shared" si="5"/>
        <v>1</v>
      </c>
      <c r="P23" s="65">
        <f>VLOOKUP($A23,'Return Data'!$B$7:$R$2843,11,0)</f>
        <v>3.9807999999999999</v>
      </c>
      <c r="Q23" s="66">
        <f t="shared" si="6"/>
        <v>1</v>
      </c>
      <c r="R23" s="65">
        <f>VLOOKUP($A23,'Return Data'!$B$7:$R$2843,12,0)</f>
        <v>4.2477999999999998</v>
      </c>
      <c r="S23" s="66">
        <f t="shared" si="7"/>
        <v>1</v>
      </c>
      <c r="T23" s="65">
        <f>VLOOKUP($A23,'Return Data'!$B$7:$R$2843,13,0)</f>
        <v>5.4047999999999998</v>
      </c>
      <c r="U23" s="66">
        <f>RANK(T23,T$8:T$24,0)</f>
        <v>1</v>
      </c>
      <c r="V23" s="65">
        <f>VLOOKUP($A23,'Return Data'!$B$7:$R$2843,17,0)</f>
        <v>6.3651999999999997</v>
      </c>
      <c r="W23" s="66">
        <f>RANK(V23,V$8:V$24,0)</f>
        <v>3</v>
      </c>
      <c r="X23" s="65">
        <f>VLOOKUP($A23,'Return Data'!$B$7:$R$2843,14,0)</f>
        <v>4.3841000000000001</v>
      </c>
      <c r="Y23" s="66">
        <f>RANK(X23,X$8:X$24,0)</f>
        <v>13</v>
      </c>
      <c r="Z23" s="65">
        <f>VLOOKUP($A23,'Return Data'!$B$7:$R$2843,16,0)</f>
        <v>6.8501000000000003</v>
      </c>
      <c r="AA23" s="67">
        <f t="shared" si="9"/>
        <v>11</v>
      </c>
    </row>
    <row r="24" spans="1:27" x14ac:dyDescent="0.3">
      <c r="A24" s="63" t="s">
        <v>1241</v>
      </c>
      <c r="B24" s="64">
        <f>VLOOKUP($A24,'Return Data'!$B$7:$R$2843,3,0)</f>
        <v>44326</v>
      </c>
      <c r="C24" s="65">
        <f>VLOOKUP($A24,'Return Data'!$B$7:$R$2843,4,0)</f>
        <v>2384.3647999999998</v>
      </c>
      <c r="D24" s="65">
        <f>VLOOKUP($A24,'Return Data'!$B$7:$R$2843,5,0)</f>
        <v>2.3834</v>
      </c>
      <c r="E24" s="66">
        <f t="shared" si="0"/>
        <v>5</v>
      </c>
      <c r="F24" s="65">
        <f>VLOOKUP($A24,'Return Data'!$B$7:$R$2843,6,0)</f>
        <v>2.3834</v>
      </c>
      <c r="G24" s="66">
        <f t="shared" si="1"/>
        <v>5</v>
      </c>
      <c r="H24" s="65">
        <f>VLOOKUP($A24,'Return Data'!$B$7:$R$2843,7,0)</f>
        <v>2.4051</v>
      </c>
      <c r="I24" s="66">
        <f t="shared" si="2"/>
        <v>8</v>
      </c>
      <c r="J24" s="65">
        <f>VLOOKUP($A24,'Return Data'!$B$7:$R$2843,8,0)</f>
        <v>3.3494000000000002</v>
      </c>
      <c r="K24" s="66">
        <f t="shared" si="3"/>
        <v>9</v>
      </c>
      <c r="L24" s="65">
        <f>VLOOKUP($A24,'Return Data'!$B$7:$R$2843,9,0)</f>
        <v>3.8420000000000001</v>
      </c>
      <c r="M24" s="66">
        <f t="shared" si="4"/>
        <v>9</v>
      </c>
      <c r="N24" s="65">
        <f>VLOOKUP($A24,'Return Data'!$B$7:$R$2843,10,0)</f>
        <v>4.1180000000000003</v>
      </c>
      <c r="O24" s="66">
        <f t="shared" si="5"/>
        <v>8</v>
      </c>
      <c r="P24" s="65">
        <f>VLOOKUP($A24,'Return Data'!$B$7:$R$2843,11,0)</f>
        <v>3.7244999999999999</v>
      </c>
      <c r="Q24" s="66">
        <f t="shared" si="6"/>
        <v>6</v>
      </c>
      <c r="R24" s="65">
        <f>VLOOKUP($A24,'Return Data'!$B$7:$R$2843,12,0)</f>
        <v>3.9958999999999998</v>
      </c>
      <c r="S24" s="66">
        <f t="shared" si="7"/>
        <v>5</v>
      </c>
      <c r="T24" s="65">
        <f>VLOOKUP($A24,'Return Data'!$B$7:$R$2843,13,0)</f>
        <v>5.0091000000000001</v>
      </c>
      <c r="U24" s="66">
        <f>RANK(T24,T$8:T$24,0)</f>
        <v>6</v>
      </c>
      <c r="V24" s="65">
        <f>VLOOKUP($A24,'Return Data'!$B$7:$R$2843,17,0)</f>
        <v>6.1779000000000002</v>
      </c>
      <c r="W24" s="66">
        <f>RANK(V24,V$8:V$24,0)</f>
        <v>7</v>
      </c>
      <c r="X24" s="65">
        <f>VLOOKUP($A24,'Return Data'!$B$7:$R$2843,14,0)</f>
        <v>6.8552</v>
      </c>
      <c r="Y24" s="66">
        <f>RANK(X24,X$8:X$24,0)</f>
        <v>5</v>
      </c>
      <c r="Z24" s="65">
        <f>VLOOKUP($A24,'Return Data'!$B$7:$R$2843,16,0)</f>
        <v>7.6124000000000001</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2.0739000000000001</v>
      </c>
      <c r="E26" s="74"/>
      <c r="F26" s="75">
        <f>AVERAGE(F8:F24)</f>
        <v>2.0739000000000001</v>
      </c>
      <c r="G26" s="74"/>
      <c r="H26" s="75">
        <f>AVERAGE(H8:H24)</f>
        <v>2.3315000000000001</v>
      </c>
      <c r="I26" s="74"/>
      <c r="J26" s="75">
        <f>AVERAGE(J8:J24)</f>
        <v>3.2638117647058822</v>
      </c>
      <c r="K26" s="74"/>
      <c r="L26" s="75">
        <f>AVERAGE(L8:L24)</f>
        <v>3.6777352941176473</v>
      </c>
      <c r="M26" s="74"/>
      <c r="N26" s="75">
        <f>AVERAGE(N8:N24)</f>
        <v>3.8759529411764704</v>
      </c>
      <c r="O26" s="74"/>
      <c r="P26" s="75">
        <f>AVERAGE(P8:P24)</f>
        <v>3.4482941176470585</v>
      </c>
      <c r="Q26" s="74"/>
      <c r="R26" s="75">
        <f>AVERAGE(R8:R24)</f>
        <v>3.6463588235294115</v>
      </c>
      <c r="S26" s="74"/>
      <c r="T26" s="75">
        <f>AVERAGE(T8:T24)</f>
        <v>4.6383374999999996</v>
      </c>
      <c r="U26" s="74"/>
      <c r="V26" s="75">
        <f>AVERAGE(V8:V24)</f>
        <v>6.0400285714285715</v>
      </c>
      <c r="W26" s="74"/>
      <c r="X26" s="75">
        <f>AVERAGE(X8:X24)</f>
        <v>6.4882538461538468</v>
      </c>
      <c r="Y26" s="74"/>
      <c r="Z26" s="75">
        <f>AVERAGE(Z8:Z24)</f>
        <v>6.7580882352941174</v>
      </c>
      <c r="AA26" s="76"/>
    </row>
    <row r="27" spans="1:27" x14ac:dyDescent="0.3">
      <c r="A27" s="73" t="s">
        <v>28</v>
      </c>
      <c r="B27" s="74"/>
      <c r="C27" s="74"/>
      <c r="D27" s="75">
        <f>MIN(D8:D24)</f>
        <v>0.87429999999999997</v>
      </c>
      <c r="E27" s="74"/>
      <c r="F27" s="75">
        <f>MIN(F8:F24)</f>
        <v>0.87429999999999997</v>
      </c>
      <c r="G27" s="74"/>
      <c r="H27" s="75">
        <f>MIN(H8:H24)</f>
        <v>1.5969</v>
      </c>
      <c r="I27" s="74"/>
      <c r="J27" s="75">
        <f>MIN(J8:J24)</f>
        <v>2.4176000000000002</v>
      </c>
      <c r="K27" s="74"/>
      <c r="L27" s="75">
        <f>MIN(L8:L24)</f>
        <v>2.5889000000000002</v>
      </c>
      <c r="M27" s="74"/>
      <c r="N27" s="75">
        <f>MIN(N8:N24)</f>
        <v>2.6257999999999999</v>
      </c>
      <c r="O27" s="74"/>
      <c r="P27" s="75">
        <f>MIN(P8:P24)</f>
        <v>2.5815999999999999</v>
      </c>
      <c r="Q27" s="74"/>
      <c r="R27" s="75">
        <f>MIN(R8:R24)</f>
        <v>2.8016999999999999</v>
      </c>
      <c r="S27" s="74"/>
      <c r="T27" s="75">
        <f>MIN(T8:T24)</f>
        <v>2.8460000000000001</v>
      </c>
      <c r="U27" s="74"/>
      <c r="V27" s="75">
        <f>MIN(V8:V24)</f>
        <v>5.1078000000000001</v>
      </c>
      <c r="W27" s="74"/>
      <c r="X27" s="75">
        <f>MIN(X8:X24)</f>
        <v>4.3841000000000001</v>
      </c>
      <c r="Y27" s="74"/>
      <c r="Z27" s="75">
        <f>MIN(Z8:Z24)</f>
        <v>3.9169999999999998</v>
      </c>
      <c r="AA27" s="76"/>
    </row>
    <row r="28" spans="1:27" ht="15" thickBot="1" x14ac:dyDescent="0.35">
      <c r="A28" s="77" t="s">
        <v>29</v>
      </c>
      <c r="B28" s="78"/>
      <c r="C28" s="78"/>
      <c r="D28" s="79">
        <f>MAX(D8:D24)</f>
        <v>2.9064000000000001</v>
      </c>
      <c r="E28" s="78"/>
      <c r="F28" s="79">
        <f>MAX(F8:F24)</f>
        <v>2.9064000000000001</v>
      </c>
      <c r="G28" s="78"/>
      <c r="H28" s="79">
        <f>MAX(H8:H24)</f>
        <v>2.8035000000000001</v>
      </c>
      <c r="I28" s="78"/>
      <c r="J28" s="79">
        <f>MAX(J8:J24)</f>
        <v>3.8089</v>
      </c>
      <c r="K28" s="78"/>
      <c r="L28" s="79">
        <f>MAX(L8:L24)</f>
        <v>4.4485999999999999</v>
      </c>
      <c r="M28" s="78"/>
      <c r="N28" s="79">
        <f>MAX(N8:N24)</f>
        <v>4.6412000000000004</v>
      </c>
      <c r="O28" s="78"/>
      <c r="P28" s="79">
        <f>MAX(P8:P24)</f>
        <v>3.9807999999999999</v>
      </c>
      <c r="Q28" s="78"/>
      <c r="R28" s="79">
        <f>MAX(R8:R24)</f>
        <v>4.2477999999999998</v>
      </c>
      <c r="S28" s="78"/>
      <c r="T28" s="79">
        <f>MAX(T8:T24)</f>
        <v>5.4047999999999998</v>
      </c>
      <c r="U28" s="78"/>
      <c r="V28" s="79">
        <f>MAX(V8:V24)</f>
        <v>6.5452000000000004</v>
      </c>
      <c r="W28" s="78"/>
      <c r="X28" s="79">
        <f>MAX(X8:X24)</f>
        <v>7.1233000000000004</v>
      </c>
      <c r="Y28" s="78"/>
      <c r="Z28" s="79">
        <f>MAX(Z8:Z24)</f>
        <v>7.7754000000000003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44326</v>
      </c>
      <c r="C8" s="65">
        <f>VLOOKUP($A8,'Return Data'!$B$7:$R$2843,4,0)</f>
        <v>29.0853</v>
      </c>
      <c r="D8" s="65">
        <f>VLOOKUP($A8,'Return Data'!$B$7:$R$2843,10,0)</f>
        <v>1.9414</v>
      </c>
      <c r="E8" s="66">
        <f t="shared" ref="E8:E16" si="0">RANK(D8,D$8:D$16,0)</f>
        <v>6</v>
      </c>
      <c r="F8" s="65">
        <f>VLOOKUP($A8,'Return Data'!$B$7:$R$2843,11,0)</f>
        <v>14.7403</v>
      </c>
      <c r="G8" s="66">
        <f t="shared" ref="G8:G16" si="1">RANK(F8,F$8:F$16,0)</f>
        <v>4</v>
      </c>
      <c r="H8" s="65">
        <f>VLOOKUP($A8,'Return Data'!$B$7:$R$2843,12,0)</f>
        <v>23.675699999999999</v>
      </c>
      <c r="I8" s="66">
        <f t="shared" ref="I8:I16" si="2">RANK(H8,H$8:H$16,0)</f>
        <v>4</v>
      </c>
      <c r="J8" s="65">
        <f>VLOOKUP($A8,'Return Data'!$B$7:$R$2843,13,0)</f>
        <v>44.6828</v>
      </c>
      <c r="K8" s="66">
        <f t="shared" ref="K8:K16" si="3">RANK(J8,J$8:J$16,0)</f>
        <v>5</v>
      </c>
      <c r="L8" s="65">
        <f>VLOOKUP($A8,'Return Data'!$B$7:$R$2843,17,0)</f>
        <v>20.2989</v>
      </c>
      <c r="M8" s="66">
        <f t="shared" ref="M8:M14" si="4">RANK(L8,L$8:L$16,0)</f>
        <v>2</v>
      </c>
      <c r="N8" s="65">
        <f>VLOOKUP($A8,'Return Data'!$B$7:$R$2843,14,0)</f>
        <v>13.722</v>
      </c>
      <c r="O8" s="66">
        <f t="shared" ref="O8:O14" si="5">RANK(N8,N$8:N$16,0)</f>
        <v>2</v>
      </c>
      <c r="P8" s="65">
        <f>VLOOKUP($A8,'Return Data'!$B$7:$R$2843,15,0)</f>
        <v>12.475199999999999</v>
      </c>
      <c r="Q8" s="66">
        <f t="shared" ref="Q8:Q14" si="6">RANK(P8,P$8:P$16,0)</f>
        <v>3</v>
      </c>
      <c r="R8" s="65">
        <f>VLOOKUP($A8,'Return Data'!$B$7:$R$2843,16,0)</f>
        <v>10.434200000000001</v>
      </c>
      <c r="S8" s="67">
        <f t="shared" ref="S8:S16" si="7">RANK(R8,R$8:R$16,0)</f>
        <v>6</v>
      </c>
    </row>
    <row r="9" spans="1:20" x14ac:dyDescent="0.3">
      <c r="A9" s="63" t="s">
        <v>1247</v>
      </c>
      <c r="B9" s="64">
        <f>VLOOKUP($A9,'Return Data'!$B$7:$R$2843,3,0)</f>
        <v>44326</v>
      </c>
      <c r="C9" s="65">
        <f>VLOOKUP($A9,'Return Data'!$B$7:$R$2843,4,0)</f>
        <v>44.606000000000002</v>
      </c>
      <c r="D9" s="65">
        <f>VLOOKUP($A9,'Return Data'!$B$7:$R$2843,10,0)</f>
        <v>1.7009000000000001</v>
      </c>
      <c r="E9" s="66">
        <f t="shared" si="0"/>
        <v>7</v>
      </c>
      <c r="F9" s="65">
        <f>VLOOKUP($A9,'Return Data'!$B$7:$R$2843,11,0)</f>
        <v>14.0206</v>
      </c>
      <c r="G9" s="66">
        <f t="shared" si="1"/>
        <v>5</v>
      </c>
      <c r="H9" s="65">
        <f>VLOOKUP($A9,'Return Data'!$B$7:$R$2843,12,0)</f>
        <v>19.305700000000002</v>
      </c>
      <c r="I9" s="66">
        <f t="shared" si="2"/>
        <v>5</v>
      </c>
      <c r="J9" s="65">
        <f>VLOOKUP($A9,'Return Data'!$B$7:$R$2843,13,0)</f>
        <v>45.050699999999999</v>
      </c>
      <c r="K9" s="66">
        <f t="shared" si="3"/>
        <v>4</v>
      </c>
      <c r="L9" s="65">
        <f>VLOOKUP($A9,'Return Data'!$B$7:$R$2843,17,0)</f>
        <v>17.238</v>
      </c>
      <c r="M9" s="66">
        <f t="shared" si="4"/>
        <v>3</v>
      </c>
      <c r="N9" s="65">
        <f>VLOOKUP($A9,'Return Data'!$B$7:$R$2843,14,0)</f>
        <v>11.3415</v>
      </c>
      <c r="O9" s="66">
        <f t="shared" si="5"/>
        <v>4</v>
      </c>
      <c r="P9" s="65">
        <f>VLOOKUP($A9,'Return Data'!$B$7:$R$2843,15,0)</f>
        <v>10.7989</v>
      </c>
      <c r="Q9" s="66">
        <f t="shared" si="6"/>
        <v>4</v>
      </c>
      <c r="R9" s="65">
        <f>VLOOKUP($A9,'Return Data'!$B$7:$R$2843,16,0)</f>
        <v>10.6456</v>
      </c>
      <c r="S9" s="67">
        <f t="shared" si="7"/>
        <v>5</v>
      </c>
    </row>
    <row r="10" spans="1:20" x14ac:dyDescent="0.3">
      <c r="A10" s="63" t="s">
        <v>1249</v>
      </c>
      <c r="B10" s="64">
        <f>VLOOKUP($A10,'Return Data'!$B$7:$R$2843,3,0)</f>
        <v>44326</v>
      </c>
      <c r="C10" s="65">
        <f>VLOOKUP($A10,'Return Data'!$B$7:$R$2843,4,0)</f>
        <v>375.45960000000002</v>
      </c>
      <c r="D10" s="65">
        <f>VLOOKUP($A10,'Return Data'!$B$7:$R$2843,10,0)</f>
        <v>6.6756000000000002</v>
      </c>
      <c r="E10" s="66">
        <f t="shared" si="0"/>
        <v>2</v>
      </c>
      <c r="F10" s="65">
        <f>VLOOKUP($A10,'Return Data'!$B$7:$R$2843,11,0)</f>
        <v>30.364899999999999</v>
      </c>
      <c r="G10" s="66">
        <f t="shared" si="1"/>
        <v>2</v>
      </c>
      <c r="H10" s="65">
        <f>VLOOKUP($A10,'Return Data'!$B$7:$R$2843,12,0)</f>
        <v>31.6889</v>
      </c>
      <c r="I10" s="66">
        <f t="shared" si="2"/>
        <v>2</v>
      </c>
      <c r="J10" s="65">
        <f>VLOOKUP($A10,'Return Data'!$B$7:$R$2843,13,0)</f>
        <v>54.592799999999997</v>
      </c>
      <c r="K10" s="66">
        <f t="shared" si="3"/>
        <v>2</v>
      </c>
      <c r="L10" s="65">
        <f>VLOOKUP($A10,'Return Data'!$B$7:$R$2843,17,0)</f>
        <v>16.7395</v>
      </c>
      <c r="M10" s="66">
        <f t="shared" si="4"/>
        <v>4</v>
      </c>
      <c r="N10" s="65">
        <f>VLOOKUP($A10,'Return Data'!$B$7:$R$2843,14,0)</f>
        <v>11.512</v>
      </c>
      <c r="O10" s="66">
        <f t="shared" si="5"/>
        <v>3</v>
      </c>
      <c r="P10" s="65">
        <f>VLOOKUP($A10,'Return Data'!$B$7:$R$2843,15,0)</f>
        <v>15.1517</v>
      </c>
      <c r="Q10" s="66">
        <f t="shared" si="6"/>
        <v>2</v>
      </c>
      <c r="R10" s="65">
        <f>VLOOKUP($A10,'Return Data'!$B$7:$R$2843,16,0)</f>
        <v>14.9597</v>
      </c>
      <c r="S10" s="67">
        <f t="shared" si="7"/>
        <v>2</v>
      </c>
    </row>
    <row r="11" spans="1:20" x14ac:dyDescent="0.3">
      <c r="A11" s="63" t="s">
        <v>2028</v>
      </c>
      <c r="B11" s="64">
        <f>VLOOKUP($A11,'Return Data'!$B$7:$R$2843,3,0)</f>
        <v>44326</v>
      </c>
      <c r="C11" s="65">
        <f>VLOOKUP($A11,'Return Data'!$B$7:$R$2843,4,0)</f>
        <v>24.548300000000001</v>
      </c>
      <c r="D11" s="65">
        <f>VLOOKUP($A11,'Return Data'!$B$7:$R$2843,10,0)</f>
        <v>0.26300000000000001</v>
      </c>
      <c r="E11" s="66">
        <f t="shared" si="0"/>
        <v>8</v>
      </c>
      <c r="F11" s="65">
        <f>VLOOKUP($A11,'Return Data'!$B$7:$R$2843,11,0)</f>
        <v>12.6622</v>
      </c>
      <c r="G11" s="66">
        <f t="shared" si="1"/>
        <v>6</v>
      </c>
      <c r="H11" s="65">
        <f>VLOOKUP($A11,'Return Data'!$B$7:$R$2843,12,0)</f>
        <v>18.692900000000002</v>
      </c>
      <c r="I11" s="66">
        <f t="shared" si="2"/>
        <v>6</v>
      </c>
      <c r="J11" s="65">
        <f>VLOOKUP($A11,'Return Data'!$B$7:$R$2843,13,0)</f>
        <v>39.094099999999997</v>
      </c>
      <c r="K11" s="66">
        <f t="shared" si="3"/>
        <v>6</v>
      </c>
      <c r="L11" s="65">
        <f>VLOOKUP($A11,'Return Data'!$B$7:$R$2843,17,0)</f>
        <v>13.8437</v>
      </c>
      <c r="M11" s="66">
        <f t="shared" si="4"/>
        <v>6</v>
      </c>
      <c r="N11" s="65">
        <f>VLOOKUP($A11,'Return Data'!$B$7:$R$2843,14,0)</f>
        <v>10.1896</v>
      </c>
      <c r="O11" s="66">
        <f t="shared" si="5"/>
        <v>6</v>
      </c>
      <c r="P11" s="65">
        <f>VLOOKUP($A11,'Return Data'!$B$7:$R$2843,15,0)</f>
        <v>9.3002000000000002</v>
      </c>
      <c r="Q11" s="66">
        <f t="shared" si="6"/>
        <v>7</v>
      </c>
      <c r="R11" s="65">
        <f>VLOOKUP($A11,'Return Data'!$B$7:$R$2843,16,0)</f>
        <v>8.9360999999999997</v>
      </c>
      <c r="S11" s="67">
        <f t="shared" si="7"/>
        <v>8</v>
      </c>
    </row>
    <row r="12" spans="1:20" x14ac:dyDescent="0.3">
      <c r="A12" s="63" t="s">
        <v>1251</v>
      </c>
      <c r="B12" s="64">
        <f>VLOOKUP($A12,'Return Data'!$B$7:$R$2843,3,0)</f>
        <v>44326</v>
      </c>
      <c r="C12" s="65">
        <f>VLOOKUP($A12,'Return Data'!$B$7:$R$2843,4,0)</f>
        <v>67.145300000000006</v>
      </c>
      <c r="D12" s="65">
        <f>VLOOKUP($A12,'Return Data'!$B$7:$R$2843,10,0)</f>
        <v>32.047400000000003</v>
      </c>
      <c r="E12" s="66">
        <f t="shared" si="0"/>
        <v>1</v>
      </c>
      <c r="F12" s="65">
        <f>VLOOKUP($A12,'Return Data'!$B$7:$R$2843,11,0)</f>
        <v>41.344499999999996</v>
      </c>
      <c r="G12" s="66">
        <f t="shared" si="1"/>
        <v>1</v>
      </c>
      <c r="H12" s="65">
        <f>VLOOKUP($A12,'Return Data'!$B$7:$R$2843,12,0)</f>
        <v>44.201599999999999</v>
      </c>
      <c r="I12" s="66">
        <f t="shared" si="2"/>
        <v>1</v>
      </c>
      <c r="J12" s="65">
        <f>VLOOKUP($A12,'Return Data'!$B$7:$R$2843,13,0)</f>
        <v>96.523799999999994</v>
      </c>
      <c r="K12" s="66">
        <f t="shared" si="3"/>
        <v>1</v>
      </c>
      <c r="L12" s="65">
        <f>VLOOKUP($A12,'Return Data'!$B$7:$R$2843,17,0)</f>
        <v>35.202100000000002</v>
      </c>
      <c r="M12" s="66">
        <f t="shared" si="4"/>
        <v>1</v>
      </c>
      <c r="N12" s="65">
        <f>VLOOKUP($A12,'Return Data'!$B$7:$R$2843,14,0)</f>
        <v>24.767399999999999</v>
      </c>
      <c r="O12" s="66">
        <f t="shared" si="5"/>
        <v>1</v>
      </c>
      <c r="P12" s="65">
        <f>VLOOKUP($A12,'Return Data'!$B$7:$R$2843,15,0)</f>
        <v>16.605399999999999</v>
      </c>
      <c r="Q12" s="66">
        <f t="shared" si="6"/>
        <v>1</v>
      </c>
      <c r="R12" s="65">
        <f>VLOOKUP($A12,'Return Data'!$B$7:$R$2843,16,0)</f>
        <v>12.882400000000001</v>
      </c>
      <c r="S12" s="67">
        <f t="shared" si="7"/>
        <v>3</v>
      </c>
    </row>
    <row r="13" spans="1:20" x14ac:dyDescent="0.3">
      <c r="A13" s="63" t="s">
        <v>761</v>
      </c>
      <c r="B13" s="64">
        <f>VLOOKUP($A13,'Return Data'!$B$7:$R$2843,3,0)</f>
        <v>44326</v>
      </c>
      <c r="C13" s="65">
        <f>VLOOKUP($A13,'Return Data'!$B$7:$R$2843,4,0)</f>
        <v>22.475000000000001</v>
      </c>
      <c r="D13" s="65">
        <f>VLOOKUP($A13,'Return Data'!$B$7:$R$2843,10,0)</f>
        <v>2.4394999999999998</v>
      </c>
      <c r="E13" s="66">
        <f t="shared" si="0"/>
        <v>5</v>
      </c>
      <c r="F13" s="65">
        <f>VLOOKUP($A13,'Return Data'!$B$7:$R$2843,11,0)</f>
        <v>12.489599999999999</v>
      </c>
      <c r="G13" s="66">
        <f t="shared" si="1"/>
        <v>7</v>
      </c>
      <c r="H13" s="65">
        <f>VLOOKUP($A13,'Return Data'!$B$7:$R$2843,12,0)</f>
        <v>12.105600000000001</v>
      </c>
      <c r="I13" s="66">
        <f t="shared" si="2"/>
        <v>7</v>
      </c>
      <c r="J13" s="65">
        <f>VLOOKUP($A13,'Return Data'!$B$7:$R$2843,13,0)</f>
        <v>20.643599999999999</v>
      </c>
      <c r="K13" s="66">
        <f t="shared" si="3"/>
        <v>9</v>
      </c>
      <c r="L13" s="65">
        <f>VLOOKUP($A13,'Return Data'!$B$7:$R$2843,17,0)</f>
        <v>10.9177</v>
      </c>
      <c r="M13" s="66">
        <f t="shared" si="4"/>
        <v>8</v>
      </c>
      <c r="N13" s="65">
        <f>VLOOKUP($A13,'Return Data'!$B$7:$R$2843,14,0)</f>
        <v>8.9198000000000004</v>
      </c>
      <c r="O13" s="66">
        <f t="shared" si="5"/>
        <v>7</v>
      </c>
      <c r="P13" s="65">
        <f>VLOOKUP($A13,'Return Data'!$B$7:$R$2843,15,0)</f>
        <v>9.3849</v>
      </c>
      <c r="Q13" s="66">
        <f t="shared" si="6"/>
        <v>6</v>
      </c>
      <c r="R13" s="65">
        <f>VLOOKUP($A13,'Return Data'!$B$7:$R$2843,16,0)</f>
        <v>9.5984999999999996</v>
      </c>
      <c r="S13" s="67">
        <f t="shared" si="7"/>
        <v>7</v>
      </c>
    </row>
    <row r="14" spans="1:20" x14ac:dyDescent="0.3">
      <c r="A14" s="63" t="s">
        <v>1252</v>
      </c>
      <c r="B14" s="64">
        <f>VLOOKUP($A14,'Return Data'!$B$7:$R$2843,3,0)</f>
        <v>44326</v>
      </c>
      <c r="C14" s="65">
        <f>VLOOKUP($A14,'Return Data'!$B$7:$R$2843,4,0)</f>
        <v>36.522300000000001</v>
      </c>
      <c r="D14" s="65">
        <f>VLOOKUP($A14,'Return Data'!$B$7:$R$2843,10,0)</f>
        <v>2.8698999999999999</v>
      </c>
      <c r="E14" s="66">
        <f t="shared" si="0"/>
        <v>4</v>
      </c>
      <c r="F14" s="65">
        <f>VLOOKUP($A14,'Return Data'!$B$7:$R$2843,11,0)</f>
        <v>10.7324</v>
      </c>
      <c r="G14" s="66">
        <f t="shared" si="1"/>
        <v>8</v>
      </c>
      <c r="H14" s="65">
        <f>VLOOKUP($A14,'Return Data'!$B$7:$R$2843,12,0)</f>
        <v>10.453099999999999</v>
      </c>
      <c r="I14" s="66">
        <f t="shared" si="2"/>
        <v>9</v>
      </c>
      <c r="J14" s="65">
        <f>VLOOKUP($A14,'Return Data'!$B$7:$R$2843,13,0)</f>
        <v>24.239899999999999</v>
      </c>
      <c r="K14" s="66">
        <f t="shared" si="3"/>
        <v>8</v>
      </c>
      <c r="L14" s="65">
        <f>VLOOKUP($A14,'Return Data'!$B$7:$R$2843,17,0)</f>
        <v>15.2308</v>
      </c>
      <c r="M14" s="66">
        <f t="shared" si="4"/>
        <v>5</v>
      </c>
      <c r="N14" s="65">
        <f>VLOOKUP($A14,'Return Data'!$B$7:$R$2843,14,0)</f>
        <v>10.262700000000001</v>
      </c>
      <c r="O14" s="66">
        <f t="shared" si="5"/>
        <v>5</v>
      </c>
      <c r="P14" s="65">
        <f>VLOOKUP($A14,'Return Data'!$B$7:$R$2843,15,0)</f>
        <v>10.0929</v>
      </c>
      <c r="Q14" s="66">
        <f t="shared" si="6"/>
        <v>5</v>
      </c>
      <c r="R14" s="65">
        <f>VLOOKUP($A14,'Return Data'!$B$7:$R$2843,16,0)</f>
        <v>11.059799999999999</v>
      </c>
      <c r="S14" s="67">
        <f t="shared" si="7"/>
        <v>4</v>
      </c>
    </row>
    <row r="15" spans="1:20" x14ac:dyDescent="0.3">
      <c r="A15" s="63" t="s">
        <v>1254</v>
      </c>
      <c r="B15" s="64">
        <f>VLOOKUP($A15,'Return Data'!$B$7:$R$2843,3,0)</f>
        <v>44326</v>
      </c>
      <c r="C15" s="65">
        <f>VLOOKUP($A15,'Return Data'!$B$7:$R$2843,4,0)</f>
        <v>13.939</v>
      </c>
      <c r="D15" s="65">
        <f>VLOOKUP($A15,'Return Data'!$B$7:$R$2843,10,0)</f>
        <v>3.1724000000000001</v>
      </c>
      <c r="E15" s="66">
        <f t="shared" si="0"/>
        <v>3</v>
      </c>
      <c r="F15" s="65">
        <f>VLOOKUP($A15,'Return Data'!$B$7:$R$2843,11,0)</f>
        <v>19.3735</v>
      </c>
      <c r="G15" s="66">
        <f t="shared" si="1"/>
        <v>3</v>
      </c>
      <c r="H15" s="65">
        <f>VLOOKUP($A15,'Return Data'!$B$7:$R$2843,12,0)</f>
        <v>27.5928</v>
      </c>
      <c r="I15" s="66">
        <f t="shared" si="2"/>
        <v>3</v>
      </c>
      <c r="J15" s="65">
        <f>VLOOKUP($A15,'Return Data'!$B$7:$R$2843,13,0)</f>
        <v>45.698799999999999</v>
      </c>
      <c r="K15" s="66">
        <f t="shared" si="3"/>
        <v>3</v>
      </c>
      <c r="L15" s="65"/>
      <c r="M15" s="66"/>
      <c r="N15" s="65"/>
      <c r="O15" s="66"/>
      <c r="P15" s="65"/>
      <c r="Q15" s="66"/>
      <c r="R15" s="65">
        <f>VLOOKUP($A15,'Return Data'!$B$7:$R$2843,16,0)</f>
        <v>32.392200000000003</v>
      </c>
      <c r="S15" s="67">
        <f t="shared" si="7"/>
        <v>1</v>
      </c>
    </row>
    <row r="16" spans="1:20" x14ac:dyDescent="0.3">
      <c r="A16" s="63" t="s">
        <v>1256</v>
      </c>
      <c r="B16" s="64">
        <f>VLOOKUP($A16,'Return Data'!$B$7:$R$2843,3,0)</f>
        <v>44326</v>
      </c>
      <c r="C16" s="65">
        <f>VLOOKUP($A16,'Return Data'!$B$7:$R$2843,4,0)</f>
        <v>43.171300000000002</v>
      </c>
      <c r="D16" s="65">
        <f>VLOOKUP($A16,'Return Data'!$B$7:$R$2843,10,0)</f>
        <v>0.158</v>
      </c>
      <c r="E16" s="66">
        <f t="shared" si="0"/>
        <v>9</v>
      </c>
      <c r="F16" s="65">
        <f>VLOOKUP($A16,'Return Data'!$B$7:$R$2843,11,0)</f>
        <v>8.0531000000000006</v>
      </c>
      <c r="G16" s="66">
        <f t="shared" si="1"/>
        <v>9</v>
      </c>
      <c r="H16" s="65">
        <f>VLOOKUP($A16,'Return Data'!$B$7:$R$2843,12,0)</f>
        <v>12.034000000000001</v>
      </c>
      <c r="I16" s="66">
        <f t="shared" si="2"/>
        <v>8</v>
      </c>
      <c r="J16" s="65">
        <f>VLOOKUP($A16,'Return Data'!$B$7:$R$2843,13,0)</f>
        <v>32.764499999999998</v>
      </c>
      <c r="K16" s="66">
        <f t="shared" si="3"/>
        <v>7</v>
      </c>
      <c r="L16" s="65">
        <f>VLOOKUP($A16,'Return Data'!$B$7:$R$2843,17,0)</f>
        <v>11.423400000000001</v>
      </c>
      <c r="M16" s="66">
        <f>RANK(L16,L$8:L$16,0)</f>
        <v>7</v>
      </c>
      <c r="N16" s="65">
        <f>VLOOKUP($A16,'Return Data'!$B$7:$R$2843,14,0)</f>
        <v>7.2770999999999999</v>
      </c>
      <c r="O16" s="66">
        <f>RANK(N16,N$8:N$16,0)</f>
        <v>8</v>
      </c>
      <c r="P16" s="65">
        <f>VLOOKUP($A16,'Return Data'!$B$7:$R$2843,15,0)</f>
        <v>9.0813000000000006</v>
      </c>
      <c r="Q16" s="66">
        <f>RANK(P16,P$8:P$16,0)</f>
        <v>8</v>
      </c>
      <c r="R16" s="65">
        <f>VLOOKUP($A16,'Return Data'!$B$7:$R$2843,16,0)</f>
        <v>7.4814999999999996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5.6964555555555565</v>
      </c>
      <c r="E18" s="74"/>
      <c r="F18" s="75">
        <f>AVERAGE(F8:F16)</f>
        <v>18.197900000000001</v>
      </c>
      <c r="G18" s="74"/>
      <c r="H18" s="75">
        <f>AVERAGE(H8:H16)</f>
        <v>22.194477777777777</v>
      </c>
      <c r="I18" s="74"/>
      <c r="J18" s="75">
        <f>AVERAGE(J8:J16)</f>
        <v>44.810111111111112</v>
      </c>
      <c r="K18" s="74"/>
      <c r="L18" s="75">
        <f>AVERAGE(L8:L16)</f>
        <v>17.611762499999998</v>
      </c>
      <c r="M18" s="74"/>
      <c r="N18" s="75">
        <f>AVERAGE(N8:N16)</f>
        <v>12.249012499999999</v>
      </c>
      <c r="O18" s="74"/>
      <c r="P18" s="75">
        <f>AVERAGE(P8:P16)</f>
        <v>11.6113125</v>
      </c>
      <c r="Q18" s="74"/>
      <c r="R18" s="75">
        <f>AVERAGE(R8:R16)</f>
        <v>13.154444444444444</v>
      </c>
      <c r="S18" s="76"/>
    </row>
    <row r="19" spans="1:19" x14ac:dyDescent="0.3">
      <c r="A19" s="73" t="s">
        <v>28</v>
      </c>
      <c r="B19" s="74"/>
      <c r="C19" s="74"/>
      <c r="D19" s="75">
        <f>MIN(D8:D16)</f>
        <v>0.158</v>
      </c>
      <c r="E19" s="74"/>
      <c r="F19" s="75">
        <f>MIN(F8:F16)</f>
        <v>8.0531000000000006</v>
      </c>
      <c r="G19" s="74"/>
      <c r="H19" s="75">
        <f>MIN(H8:H16)</f>
        <v>10.453099999999999</v>
      </c>
      <c r="I19" s="74"/>
      <c r="J19" s="75">
        <f>MIN(J8:J16)</f>
        <v>20.643599999999999</v>
      </c>
      <c r="K19" s="74"/>
      <c r="L19" s="75">
        <f>MIN(L8:L16)</f>
        <v>10.9177</v>
      </c>
      <c r="M19" s="74"/>
      <c r="N19" s="75">
        <f>MIN(N8:N16)</f>
        <v>7.2770999999999999</v>
      </c>
      <c r="O19" s="74"/>
      <c r="P19" s="75">
        <f>MIN(P8:P16)</f>
        <v>9.0813000000000006</v>
      </c>
      <c r="Q19" s="74"/>
      <c r="R19" s="75">
        <f>MIN(R8:R16)</f>
        <v>7.4814999999999996</v>
      </c>
      <c r="S19" s="76"/>
    </row>
    <row r="20" spans="1:19" ht="15" thickBot="1" x14ac:dyDescent="0.35">
      <c r="A20" s="77" t="s">
        <v>29</v>
      </c>
      <c r="B20" s="78"/>
      <c r="C20" s="78"/>
      <c r="D20" s="79">
        <f>MAX(D8:D16)</f>
        <v>32.047400000000003</v>
      </c>
      <c r="E20" s="78"/>
      <c r="F20" s="79">
        <f>MAX(F8:F16)</f>
        <v>41.344499999999996</v>
      </c>
      <c r="G20" s="78"/>
      <c r="H20" s="79">
        <f>MAX(H8:H16)</f>
        <v>44.201599999999999</v>
      </c>
      <c r="I20" s="78"/>
      <c r="J20" s="79">
        <f>MAX(J8:J16)</f>
        <v>96.523799999999994</v>
      </c>
      <c r="K20" s="78"/>
      <c r="L20" s="79">
        <f>MAX(L8:L16)</f>
        <v>35.202100000000002</v>
      </c>
      <c r="M20" s="78"/>
      <c r="N20" s="79">
        <f>MAX(N8:N16)</f>
        <v>24.767399999999999</v>
      </c>
      <c r="O20" s="78"/>
      <c r="P20" s="79">
        <f>MAX(P8:P16)</f>
        <v>16.605399999999999</v>
      </c>
      <c r="Q20" s="78"/>
      <c r="R20" s="79">
        <f>MAX(R8:R16)</f>
        <v>32.392200000000003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44326</v>
      </c>
      <c r="C8" s="65">
        <f>VLOOKUP($A8,'Return Data'!$B$7:$R$2843,4,0)</f>
        <v>272.9683</v>
      </c>
      <c r="D8" s="65">
        <f>VLOOKUP($A8,'Return Data'!$B$7:$R$2843,5,0)</f>
        <v>4.5435999999999996</v>
      </c>
      <c r="E8" s="66">
        <f>RANK(D8,D$8:D$14,0)</f>
        <v>6</v>
      </c>
      <c r="F8" s="65">
        <f>VLOOKUP($A8,'Return Data'!$B$7:$R$2843,6,0)</f>
        <v>4.5435999999999996</v>
      </c>
      <c r="G8" s="66">
        <f>RANK(F8,F$8:F$14,0)</f>
        <v>6</v>
      </c>
      <c r="H8" s="65">
        <f>VLOOKUP($A8,'Return Data'!$B$7:$R$2843,7,0)</f>
        <v>6.0834999999999999</v>
      </c>
      <c r="I8" s="66">
        <f>RANK(H8,H$8:H$14,0)</f>
        <v>6</v>
      </c>
      <c r="J8" s="65">
        <f>VLOOKUP($A8,'Return Data'!$B$7:$R$2843,8,0)</f>
        <v>7.9218000000000002</v>
      </c>
      <c r="K8" s="66">
        <f>RANK(J8,J$8:J$14,0)</f>
        <v>5</v>
      </c>
      <c r="L8" s="65">
        <f>VLOOKUP($A8,'Return Data'!$B$7:$R$2843,9,0)</f>
        <v>7.2944000000000004</v>
      </c>
      <c r="M8" s="66">
        <f>RANK(L8,L$8:L$14,0)</f>
        <v>3</v>
      </c>
      <c r="N8" s="65">
        <f>VLOOKUP($A8,'Return Data'!$B$7:$R$2843,10,0)</f>
        <v>6.8573000000000004</v>
      </c>
      <c r="O8" s="66">
        <f>RANK(N8,N$8:N$14,0)</f>
        <v>3</v>
      </c>
      <c r="P8" s="65">
        <f>VLOOKUP($A8,'Return Data'!$B$7:$R$2843,11,0)</f>
        <v>4.1448999999999998</v>
      </c>
      <c r="Q8" s="66">
        <f>RANK(P8,P$8:P$14,0)</f>
        <v>6</v>
      </c>
      <c r="R8" s="65">
        <f>VLOOKUP($A8,'Return Data'!$B$7:$R$2843,12,0)</f>
        <v>5.0627000000000004</v>
      </c>
      <c r="S8" s="66">
        <f>RANK(R8,R$8:R$14,0)</f>
        <v>6</v>
      </c>
      <c r="T8" s="65">
        <f>VLOOKUP($A8,'Return Data'!$B$7:$R$2843,13,0)</f>
        <v>7.1264000000000003</v>
      </c>
      <c r="U8" s="66">
        <f>RANK(T8,T$8:T$14,0)</f>
        <v>5</v>
      </c>
      <c r="V8" s="65">
        <f>VLOOKUP($A8,'Return Data'!$B$7:$R$2843,17,0)</f>
        <v>7.8845000000000001</v>
      </c>
      <c r="W8" s="66">
        <f>RANK(V8,V$8:V$14,0)</f>
        <v>4</v>
      </c>
      <c r="X8" s="65">
        <f>VLOOKUP($A8,'Return Data'!$B$7:$R$2843,14,0)</f>
        <v>8.0862999999999996</v>
      </c>
      <c r="Y8" s="66">
        <f>RANK(X8,X$8:X$14,0)</f>
        <v>4</v>
      </c>
      <c r="Z8" s="65">
        <f>VLOOKUP($A8,'Return Data'!$B$7:$R$2843,16,0)</f>
        <v>8.6416000000000004</v>
      </c>
      <c r="AA8" s="67">
        <f>RANK(Z8,Z$8:Z$14,0)</f>
        <v>3</v>
      </c>
    </row>
    <row r="9" spans="1:27" x14ac:dyDescent="0.3">
      <c r="A9" s="63" t="s">
        <v>806</v>
      </c>
      <c r="B9" s="64">
        <f>VLOOKUP($A9,'Return Data'!$B$7:$R$2843,3,0)</f>
        <v>44326</v>
      </c>
      <c r="C9" s="65">
        <f>VLOOKUP($A9,'Return Data'!$B$7:$R$2843,4,0)</f>
        <v>33.428800000000003</v>
      </c>
      <c r="D9" s="65">
        <f>VLOOKUP($A9,'Return Data'!$B$7:$R$2843,5,0)</f>
        <v>5.2797000000000001</v>
      </c>
      <c r="E9" s="66">
        <f t="shared" ref="E9:E14" si="0">RANK(D9,D$8:D$14,0)</f>
        <v>5</v>
      </c>
      <c r="F9" s="65">
        <f>VLOOKUP($A9,'Return Data'!$B$7:$R$2843,6,0)</f>
        <v>5.2797000000000001</v>
      </c>
      <c r="G9" s="66">
        <f t="shared" ref="G9:G14" si="1">RANK(F9,F$8:F$14,0)</f>
        <v>5</v>
      </c>
      <c r="H9" s="65">
        <f>VLOOKUP($A9,'Return Data'!$B$7:$R$2843,7,0)</f>
        <v>6.3718000000000004</v>
      </c>
      <c r="I9" s="66">
        <f t="shared" ref="I9:I14" si="2">RANK(H9,H$8:H$14,0)</f>
        <v>5</v>
      </c>
      <c r="J9" s="65">
        <f>VLOOKUP($A9,'Return Data'!$B$7:$R$2843,8,0)</f>
        <v>6.7793999999999999</v>
      </c>
      <c r="K9" s="66">
        <f t="shared" ref="K9:K14" si="3">RANK(J9,J$8:J$14,0)</f>
        <v>6</v>
      </c>
      <c r="L9" s="65">
        <f>VLOOKUP($A9,'Return Data'!$B$7:$R$2843,9,0)</f>
        <v>5.6696999999999997</v>
      </c>
      <c r="M9" s="66">
        <f t="shared" ref="M9:M14" si="4">RANK(L9,L$8:L$14,0)</f>
        <v>7</v>
      </c>
      <c r="N9" s="65">
        <f>VLOOKUP($A9,'Return Data'!$B$7:$R$2843,10,0)</f>
        <v>3.99</v>
      </c>
      <c r="O9" s="66">
        <f t="shared" ref="O9:O14" si="5">RANK(N9,N$8:N$14,0)</f>
        <v>6</v>
      </c>
      <c r="P9" s="65">
        <f>VLOOKUP($A9,'Return Data'!$B$7:$R$2843,11,0)</f>
        <v>4.5782999999999996</v>
      </c>
      <c r="Q9" s="66">
        <f t="shared" ref="Q9:Q14" si="6">RANK(P9,P$8:P$14,0)</f>
        <v>5</v>
      </c>
      <c r="R9" s="65">
        <f>VLOOKUP($A9,'Return Data'!$B$7:$R$2843,12,0)</f>
        <v>5.2191000000000001</v>
      </c>
      <c r="S9" s="66">
        <f t="shared" ref="S9:S14" si="7">RANK(R9,R$8:R$14,0)</f>
        <v>5</v>
      </c>
      <c r="T9" s="65">
        <f>VLOOKUP($A9,'Return Data'!$B$7:$R$2843,13,0)</f>
        <v>6.3480999999999996</v>
      </c>
      <c r="U9" s="66">
        <f t="shared" ref="U9:U14" si="8">RANK(T9,T$8:T$14,0)</f>
        <v>7</v>
      </c>
      <c r="V9" s="65">
        <f>VLOOKUP($A9,'Return Data'!$B$7:$R$2843,17,0)</f>
        <v>6.7038000000000002</v>
      </c>
      <c r="W9" s="66">
        <f t="shared" ref="W9:W13" si="9">RANK(V9,V$8:V$14,0)</f>
        <v>6</v>
      </c>
      <c r="X9" s="65">
        <f>VLOOKUP($A9,'Return Data'!$B$7:$R$2843,14,0)</f>
        <v>6.9603000000000002</v>
      </c>
      <c r="Y9" s="66">
        <f t="shared" ref="Y9:Y13" si="10">RANK(X9,X$8:X$14,0)</f>
        <v>5</v>
      </c>
      <c r="Z9" s="65">
        <f>VLOOKUP($A9,'Return Data'!$B$7:$R$2843,16,0)</f>
        <v>7.1403999999999996</v>
      </c>
      <c r="AA9" s="67">
        <f t="shared" ref="AA9:AA14" si="11">RANK(Z9,Z$8:Z$14,0)</f>
        <v>7</v>
      </c>
    </row>
    <row r="10" spans="1:27" x14ac:dyDescent="0.3">
      <c r="A10" s="63" t="s">
        <v>808</v>
      </c>
      <c r="B10" s="64">
        <f>VLOOKUP($A10,'Return Data'!$B$7:$R$2843,3,0)</f>
        <v>44326</v>
      </c>
      <c r="C10" s="65">
        <f>VLOOKUP($A10,'Return Data'!$B$7:$R$2843,4,0)</f>
        <v>38.588500000000003</v>
      </c>
      <c r="D10" s="65">
        <f>VLOOKUP($A10,'Return Data'!$B$7:$R$2843,5,0)</f>
        <v>5.7725999999999997</v>
      </c>
      <c r="E10" s="66">
        <f t="shared" si="0"/>
        <v>4</v>
      </c>
      <c r="F10" s="65">
        <f>VLOOKUP($A10,'Return Data'!$B$7:$R$2843,6,0)</f>
        <v>5.7725999999999997</v>
      </c>
      <c r="G10" s="66">
        <f t="shared" si="1"/>
        <v>4</v>
      </c>
      <c r="H10" s="65">
        <f>VLOOKUP($A10,'Return Data'!$B$7:$R$2843,7,0)</f>
        <v>10.5883</v>
      </c>
      <c r="I10" s="66">
        <f t="shared" si="2"/>
        <v>1</v>
      </c>
      <c r="J10" s="65">
        <f>VLOOKUP($A10,'Return Data'!$B$7:$R$2843,8,0)</f>
        <v>8.9557000000000002</v>
      </c>
      <c r="K10" s="66">
        <f t="shared" si="3"/>
        <v>3</v>
      </c>
      <c r="L10" s="65">
        <f>VLOOKUP($A10,'Return Data'!$B$7:$R$2843,9,0)</f>
        <v>6.8962000000000003</v>
      </c>
      <c r="M10" s="66">
        <f t="shared" si="4"/>
        <v>4</v>
      </c>
      <c r="N10" s="65">
        <f>VLOOKUP($A10,'Return Data'!$B$7:$R$2843,10,0)</f>
        <v>5.7888000000000002</v>
      </c>
      <c r="O10" s="66">
        <f t="shared" si="5"/>
        <v>4</v>
      </c>
      <c r="P10" s="65">
        <f>VLOOKUP($A10,'Return Data'!$B$7:$R$2843,11,0)</f>
        <v>5.1734</v>
      </c>
      <c r="Q10" s="66">
        <f t="shared" si="6"/>
        <v>1</v>
      </c>
      <c r="R10" s="65">
        <f>VLOOKUP($A10,'Return Data'!$B$7:$R$2843,12,0)</f>
        <v>6.1925999999999997</v>
      </c>
      <c r="S10" s="66">
        <f t="shared" si="7"/>
        <v>2</v>
      </c>
      <c r="T10" s="65">
        <f>VLOOKUP($A10,'Return Data'!$B$7:$R$2843,13,0)</f>
        <v>8.1407000000000007</v>
      </c>
      <c r="U10" s="66">
        <f t="shared" si="8"/>
        <v>4</v>
      </c>
      <c r="V10" s="65">
        <f>VLOOKUP($A10,'Return Data'!$B$7:$R$2843,17,0)</f>
        <v>8.2215000000000007</v>
      </c>
      <c r="W10" s="66">
        <f t="shared" si="9"/>
        <v>3</v>
      </c>
      <c r="X10" s="65">
        <f>VLOOKUP($A10,'Return Data'!$B$7:$R$2843,14,0)</f>
        <v>8.1915999999999993</v>
      </c>
      <c r="Y10" s="66">
        <f t="shared" si="10"/>
        <v>3</v>
      </c>
      <c r="Z10" s="65">
        <f>VLOOKUP($A10,'Return Data'!$B$7:$R$2843,16,0)</f>
        <v>8.4217999999999993</v>
      </c>
      <c r="AA10" s="67">
        <f t="shared" si="11"/>
        <v>4</v>
      </c>
    </row>
    <row r="11" spans="1:27" x14ac:dyDescent="0.3">
      <c r="A11" s="63" t="s">
        <v>810</v>
      </c>
      <c r="B11" s="64">
        <f>VLOOKUP($A11,'Return Data'!$B$7:$R$2843,3,0)</f>
        <v>44326</v>
      </c>
      <c r="C11" s="65">
        <f>VLOOKUP($A11,'Return Data'!$B$7:$R$2843,4,0)</f>
        <v>346.29649999999998</v>
      </c>
      <c r="D11" s="65">
        <f>VLOOKUP($A11,'Return Data'!$B$7:$R$2843,5,0)</f>
        <v>12.0487</v>
      </c>
      <c r="E11" s="66">
        <f t="shared" si="0"/>
        <v>2</v>
      </c>
      <c r="F11" s="65">
        <f>VLOOKUP($A11,'Return Data'!$B$7:$R$2843,6,0)</f>
        <v>12.0487</v>
      </c>
      <c r="G11" s="66">
        <f t="shared" si="1"/>
        <v>2</v>
      </c>
      <c r="H11" s="65">
        <f>VLOOKUP($A11,'Return Data'!$B$7:$R$2843,7,0)</f>
        <v>8.9034999999999993</v>
      </c>
      <c r="I11" s="66">
        <f t="shared" si="2"/>
        <v>2</v>
      </c>
      <c r="J11" s="65">
        <f>VLOOKUP($A11,'Return Data'!$B$7:$R$2843,8,0)</f>
        <v>8.2752999999999997</v>
      </c>
      <c r="K11" s="66">
        <f t="shared" si="3"/>
        <v>4</v>
      </c>
      <c r="L11" s="65">
        <f>VLOOKUP($A11,'Return Data'!$B$7:$R$2843,9,0)</f>
        <v>6.5002000000000004</v>
      </c>
      <c r="M11" s="66">
        <f t="shared" si="4"/>
        <v>5</v>
      </c>
      <c r="N11" s="65">
        <f>VLOOKUP($A11,'Return Data'!$B$7:$R$2843,10,0)</f>
        <v>2.9712999999999998</v>
      </c>
      <c r="O11" s="66">
        <f t="shared" si="5"/>
        <v>7</v>
      </c>
      <c r="P11" s="65">
        <f>VLOOKUP($A11,'Return Data'!$B$7:$R$2843,11,0)</f>
        <v>5.0918999999999999</v>
      </c>
      <c r="Q11" s="66">
        <f t="shared" si="6"/>
        <v>2</v>
      </c>
      <c r="R11" s="65">
        <f>VLOOKUP($A11,'Return Data'!$B$7:$R$2843,12,0)</f>
        <v>6.4267000000000003</v>
      </c>
      <c r="S11" s="66">
        <f t="shared" si="7"/>
        <v>1</v>
      </c>
      <c r="T11" s="65">
        <f>VLOOKUP($A11,'Return Data'!$B$7:$R$2843,13,0)</f>
        <v>9.1753</v>
      </c>
      <c r="U11" s="66">
        <f t="shared" si="8"/>
        <v>2</v>
      </c>
      <c r="V11" s="65">
        <f>VLOOKUP($A11,'Return Data'!$B$7:$R$2843,17,0)</f>
        <v>8.6936</v>
      </c>
      <c r="W11" s="66">
        <f t="shared" si="9"/>
        <v>2</v>
      </c>
      <c r="X11" s="65">
        <f>VLOOKUP($A11,'Return Data'!$B$7:$R$2843,14,0)</f>
        <v>8.49</v>
      </c>
      <c r="Y11" s="66">
        <f t="shared" si="10"/>
        <v>2</v>
      </c>
      <c r="Z11" s="65">
        <f>VLOOKUP($A11,'Return Data'!$B$7:$R$2843,16,0)</f>
        <v>8.8393999999999995</v>
      </c>
      <c r="AA11" s="67">
        <f t="shared" si="11"/>
        <v>1</v>
      </c>
    </row>
    <row r="12" spans="1:27" x14ac:dyDescent="0.3">
      <c r="A12" s="63" t="s">
        <v>811</v>
      </c>
      <c r="B12" s="64">
        <f>VLOOKUP($A12,'Return Data'!$B$7:$R$2843,3,0)</f>
        <v>44326</v>
      </c>
      <c r="C12" s="65">
        <f>VLOOKUP($A12,'Return Data'!$B$7:$R$2843,4,0)</f>
        <v>1173.7411999999999</v>
      </c>
      <c r="D12" s="65">
        <f>VLOOKUP($A12,'Return Data'!$B$7:$R$2843,5,0)</f>
        <v>12.197100000000001</v>
      </c>
      <c r="E12" s="66">
        <f t="shared" si="0"/>
        <v>1</v>
      </c>
      <c r="F12" s="65">
        <f>VLOOKUP($A12,'Return Data'!$B$7:$R$2843,6,0)</f>
        <v>12.197100000000001</v>
      </c>
      <c r="G12" s="66">
        <f t="shared" si="1"/>
        <v>1</v>
      </c>
      <c r="H12" s="65">
        <f>VLOOKUP($A12,'Return Data'!$B$7:$R$2843,7,0)</f>
        <v>8.4217999999999993</v>
      </c>
      <c r="I12" s="66">
        <f t="shared" si="2"/>
        <v>3</v>
      </c>
      <c r="J12" s="65">
        <f>VLOOKUP($A12,'Return Data'!$B$7:$R$2843,8,0)</f>
        <v>15.993499999999999</v>
      </c>
      <c r="K12" s="66">
        <f t="shared" si="3"/>
        <v>1</v>
      </c>
      <c r="L12" s="65">
        <f>VLOOKUP($A12,'Return Data'!$B$7:$R$2843,9,0)</f>
        <v>11.7995</v>
      </c>
      <c r="M12" s="66">
        <f t="shared" si="4"/>
        <v>1</v>
      </c>
      <c r="N12" s="65">
        <f>VLOOKUP($A12,'Return Data'!$B$7:$R$2843,10,0)</f>
        <v>8.3013999999999992</v>
      </c>
      <c r="O12" s="66">
        <f t="shared" si="5"/>
        <v>1</v>
      </c>
      <c r="P12" s="65">
        <f>VLOOKUP($A12,'Return Data'!$B$7:$R$2843,11,0)</f>
        <v>4.6052999999999997</v>
      </c>
      <c r="Q12" s="66">
        <f t="shared" si="6"/>
        <v>4</v>
      </c>
      <c r="R12" s="65">
        <f>VLOOKUP($A12,'Return Data'!$B$7:$R$2843,12,0)</f>
        <v>5.9009</v>
      </c>
      <c r="S12" s="66">
        <f t="shared" si="7"/>
        <v>4</v>
      </c>
      <c r="T12" s="65">
        <f>VLOOKUP($A12,'Return Data'!$B$7:$R$2843,13,0)</f>
        <v>10.005100000000001</v>
      </c>
      <c r="U12" s="66">
        <f t="shared" si="8"/>
        <v>1</v>
      </c>
      <c r="V12" s="65"/>
      <c r="W12" s="66"/>
      <c r="X12" s="65"/>
      <c r="Y12" s="66"/>
      <c r="Z12" s="65">
        <f>VLOOKUP($A12,'Return Data'!$B$7:$R$2843,16,0)</f>
        <v>8.3751999999999995</v>
      </c>
      <c r="AA12" s="67">
        <f t="shared" si="11"/>
        <v>5</v>
      </c>
    </row>
    <row r="13" spans="1:27" x14ac:dyDescent="0.3">
      <c r="A13" s="63" t="s">
        <v>814</v>
      </c>
      <c r="B13" s="64">
        <f>VLOOKUP($A13,'Return Data'!$B$7:$R$2843,3,0)</f>
        <v>44326</v>
      </c>
      <c r="C13" s="65">
        <f>VLOOKUP($A13,'Return Data'!$B$7:$R$2843,4,0)</f>
        <v>36.338500000000003</v>
      </c>
      <c r="D13" s="65">
        <f>VLOOKUP($A13,'Return Data'!$B$7:$R$2843,5,0)</f>
        <v>5.8620999999999999</v>
      </c>
      <c r="E13" s="66">
        <f t="shared" si="0"/>
        <v>3</v>
      </c>
      <c r="F13" s="65">
        <f>VLOOKUP($A13,'Return Data'!$B$7:$R$2843,6,0)</f>
        <v>5.8620999999999999</v>
      </c>
      <c r="G13" s="66">
        <f t="shared" si="1"/>
        <v>3</v>
      </c>
      <c r="H13" s="65">
        <f>VLOOKUP($A13,'Return Data'!$B$7:$R$2843,7,0)</f>
        <v>7.5297999999999998</v>
      </c>
      <c r="I13" s="66">
        <f t="shared" si="2"/>
        <v>4</v>
      </c>
      <c r="J13" s="65">
        <f>VLOOKUP($A13,'Return Data'!$B$7:$R$2843,8,0)</f>
        <v>9.9314999999999998</v>
      </c>
      <c r="K13" s="66">
        <f t="shared" si="3"/>
        <v>2</v>
      </c>
      <c r="L13" s="65">
        <f>VLOOKUP($A13,'Return Data'!$B$7:$R$2843,9,0)</f>
        <v>8.7086000000000006</v>
      </c>
      <c r="M13" s="66">
        <f t="shared" si="4"/>
        <v>2</v>
      </c>
      <c r="N13" s="65">
        <f>VLOOKUP($A13,'Return Data'!$B$7:$R$2843,10,0)</f>
        <v>8.1456999999999997</v>
      </c>
      <c r="O13" s="66">
        <f t="shared" si="5"/>
        <v>2</v>
      </c>
      <c r="P13" s="65">
        <f>VLOOKUP($A13,'Return Data'!$B$7:$R$2843,11,0)</f>
        <v>4.9027000000000003</v>
      </c>
      <c r="Q13" s="66">
        <f t="shared" si="6"/>
        <v>3</v>
      </c>
      <c r="R13" s="65">
        <f>VLOOKUP($A13,'Return Data'!$B$7:$R$2843,12,0)</f>
        <v>6.16</v>
      </c>
      <c r="S13" s="66">
        <f t="shared" si="7"/>
        <v>3</v>
      </c>
      <c r="T13" s="65">
        <f>VLOOKUP($A13,'Return Data'!$B$7:$R$2843,13,0)</f>
        <v>8.8161000000000005</v>
      </c>
      <c r="U13" s="66">
        <f t="shared" si="8"/>
        <v>3</v>
      </c>
      <c r="V13" s="65">
        <f>VLOOKUP($A13,'Return Data'!$B$7:$R$2843,17,0)</f>
        <v>9.5196000000000005</v>
      </c>
      <c r="W13" s="66">
        <f t="shared" si="9"/>
        <v>1</v>
      </c>
      <c r="X13" s="65">
        <f>VLOOKUP($A13,'Return Data'!$B$7:$R$2843,14,0)</f>
        <v>9.0134000000000007</v>
      </c>
      <c r="Y13" s="66">
        <f t="shared" si="10"/>
        <v>1</v>
      </c>
      <c r="Z13" s="65">
        <f>VLOOKUP($A13,'Return Data'!$B$7:$R$2843,16,0)</f>
        <v>8.6736000000000004</v>
      </c>
      <c r="AA13" s="67">
        <f t="shared" si="11"/>
        <v>2</v>
      </c>
    </row>
    <row r="14" spans="1:27" x14ac:dyDescent="0.3">
      <c r="A14" s="63" t="s">
        <v>815</v>
      </c>
      <c r="B14" s="64">
        <f>VLOOKUP($A14,'Return Data'!$B$7:$R$2843,3,0)</f>
        <v>44326</v>
      </c>
      <c r="C14" s="65">
        <f>VLOOKUP($A14,'Return Data'!$B$7:$R$2843,4,0)</f>
        <v>1217.3163999999999</v>
      </c>
      <c r="D14" s="65">
        <f>VLOOKUP($A14,'Return Data'!$B$7:$R$2843,5,0)</f>
        <v>3.4550999999999998</v>
      </c>
      <c r="E14" s="66">
        <f t="shared" si="0"/>
        <v>7</v>
      </c>
      <c r="F14" s="65">
        <f>VLOOKUP($A14,'Return Data'!$B$7:$R$2843,6,0)</f>
        <v>3.4550999999999998</v>
      </c>
      <c r="G14" s="66">
        <f t="shared" si="1"/>
        <v>7</v>
      </c>
      <c r="H14" s="65">
        <f>VLOOKUP($A14,'Return Data'!$B$7:$R$2843,7,0)</f>
        <v>4.4486999999999997</v>
      </c>
      <c r="I14" s="66">
        <f t="shared" si="2"/>
        <v>7</v>
      </c>
      <c r="J14" s="65">
        <f>VLOOKUP($A14,'Return Data'!$B$7:$R$2843,8,0)</f>
        <v>6.0781999999999998</v>
      </c>
      <c r="K14" s="66">
        <f t="shared" si="3"/>
        <v>7</v>
      </c>
      <c r="L14" s="65">
        <f>VLOOKUP($A14,'Return Data'!$B$7:$R$2843,9,0)</f>
        <v>5.6910999999999996</v>
      </c>
      <c r="M14" s="66">
        <f t="shared" si="4"/>
        <v>6</v>
      </c>
      <c r="N14" s="65">
        <f>VLOOKUP($A14,'Return Data'!$B$7:$R$2843,10,0)</f>
        <v>5.6696999999999997</v>
      </c>
      <c r="O14" s="66">
        <f t="shared" si="5"/>
        <v>5</v>
      </c>
      <c r="P14" s="65">
        <f>VLOOKUP($A14,'Return Data'!$B$7:$R$2843,11,0)</f>
        <v>4.1308999999999996</v>
      </c>
      <c r="Q14" s="66">
        <f t="shared" si="6"/>
        <v>7</v>
      </c>
      <c r="R14" s="65">
        <f>VLOOKUP($A14,'Return Data'!$B$7:$R$2843,12,0)</f>
        <v>4.7100999999999997</v>
      </c>
      <c r="S14" s="66">
        <f t="shared" si="7"/>
        <v>7</v>
      </c>
      <c r="T14" s="65">
        <f>VLOOKUP($A14,'Return Data'!$B$7:$R$2843,13,0)</f>
        <v>6.5732999999999997</v>
      </c>
      <c r="U14" s="66">
        <f t="shared" si="8"/>
        <v>6</v>
      </c>
      <c r="V14" s="65">
        <f>VLOOKUP($A14,'Return Data'!$B$7:$R$2843,17,0)</f>
        <v>7.7698999999999998</v>
      </c>
      <c r="W14" s="66">
        <f t="shared" ref="W14" si="12">RANK(V14,V$8:V$14,0)</f>
        <v>5</v>
      </c>
      <c r="X14" s="65"/>
      <c r="Y14" s="66"/>
      <c r="Z14" s="65">
        <f>VLOOKUP($A14,'Return Data'!$B$7:$R$2843,16,0)</f>
        <v>8.0868000000000002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7.0227000000000004</v>
      </c>
      <c r="E16" s="74"/>
      <c r="F16" s="75">
        <f>AVERAGE(F8:F14)</f>
        <v>7.0227000000000004</v>
      </c>
      <c r="G16" s="74"/>
      <c r="H16" s="75">
        <f>AVERAGE(H8:H14)</f>
        <v>7.4782000000000002</v>
      </c>
      <c r="I16" s="74"/>
      <c r="J16" s="75">
        <f>AVERAGE(J8:J14)</f>
        <v>9.1336285714285719</v>
      </c>
      <c r="K16" s="74"/>
      <c r="L16" s="75">
        <f>AVERAGE(L8:L14)</f>
        <v>7.5085285714285712</v>
      </c>
      <c r="M16" s="74"/>
      <c r="N16" s="75">
        <f>AVERAGE(N8:N14)</f>
        <v>5.9605999999999995</v>
      </c>
      <c r="O16" s="74"/>
      <c r="P16" s="75">
        <f>AVERAGE(P8:P14)</f>
        <v>4.6610571428571417</v>
      </c>
      <c r="Q16" s="74"/>
      <c r="R16" s="75">
        <f>AVERAGE(R8:R14)</f>
        <v>5.6674428571428574</v>
      </c>
      <c r="S16" s="74"/>
      <c r="T16" s="75">
        <f>AVERAGE(T8:T14)</f>
        <v>8.0264285714285712</v>
      </c>
      <c r="U16" s="74"/>
      <c r="V16" s="75">
        <f>AVERAGE(V8:V14)</f>
        <v>8.1321500000000011</v>
      </c>
      <c r="W16" s="74"/>
      <c r="X16" s="75">
        <f>AVERAGE(X8:X14)</f>
        <v>8.1483200000000018</v>
      </c>
      <c r="Y16" s="74"/>
      <c r="Z16" s="75">
        <f>AVERAGE(Z8:Z14)</f>
        <v>8.3112571428571425</v>
      </c>
      <c r="AA16" s="76"/>
    </row>
    <row r="17" spans="1:27" x14ac:dyDescent="0.3">
      <c r="A17" s="73" t="s">
        <v>28</v>
      </c>
      <c r="B17" s="74"/>
      <c r="C17" s="74"/>
      <c r="D17" s="75">
        <f>MIN(D8:D14)</f>
        <v>3.4550999999999998</v>
      </c>
      <c r="E17" s="74"/>
      <c r="F17" s="75">
        <f>MIN(F8:F14)</f>
        <v>3.4550999999999998</v>
      </c>
      <c r="G17" s="74"/>
      <c r="H17" s="75">
        <f>MIN(H8:H14)</f>
        <v>4.4486999999999997</v>
      </c>
      <c r="I17" s="74"/>
      <c r="J17" s="75">
        <f>MIN(J8:J14)</f>
        <v>6.0781999999999998</v>
      </c>
      <c r="K17" s="74"/>
      <c r="L17" s="75">
        <f>MIN(L8:L14)</f>
        <v>5.6696999999999997</v>
      </c>
      <c r="M17" s="74"/>
      <c r="N17" s="75">
        <f>MIN(N8:N14)</f>
        <v>2.9712999999999998</v>
      </c>
      <c r="O17" s="74"/>
      <c r="P17" s="75">
        <f>MIN(P8:P14)</f>
        <v>4.1308999999999996</v>
      </c>
      <c r="Q17" s="74"/>
      <c r="R17" s="75">
        <f>MIN(R8:R14)</f>
        <v>4.7100999999999997</v>
      </c>
      <c r="S17" s="74"/>
      <c r="T17" s="75">
        <f>MIN(T8:T14)</f>
        <v>6.3480999999999996</v>
      </c>
      <c r="U17" s="74"/>
      <c r="V17" s="75">
        <f>MIN(V8:V14)</f>
        <v>6.7038000000000002</v>
      </c>
      <c r="W17" s="74"/>
      <c r="X17" s="75">
        <f>MIN(X8:X14)</f>
        <v>6.9603000000000002</v>
      </c>
      <c r="Y17" s="74"/>
      <c r="Z17" s="75">
        <f>MIN(Z8:Z14)</f>
        <v>7.1403999999999996</v>
      </c>
      <c r="AA17" s="76"/>
    </row>
    <row r="18" spans="1:27" ht="15" thickBot="1" x14ac:dyDescent="0.35">
      <c r="A18" s="77" t="s">
        <v>29</v>
      </c>
      <c r="B18" s="78"/>
      <c r="C18" s="78"/>
      <c r="D18" s="79">
        <f>MAX(D8:D14)</f>
        <v>12.197100000000001</v>
      </c>
      <c r="E18" s="78"/>
      <c r="F18" s="79">
        <f>MAX(F8:F14)</f>
        <v>12.197100000000001</v>
      </c>
      <c r="G18" s="78"/>
      <c r="H18" s="79">
        <f>MAX(H8:H14)</f>
        <v>10.5883</v>
      </c>
      <c r="I18" s="78"/>
      <c r="J18" s="79">
        <f>MAX(J8:J14)</f>
        <v>15.993499999999999</v>
      </c>
      <c r="K18" s="78"/>
      <c r="L18" s="79">
        <f>MAX(L8:L14)</f>
        <v>11.7995</v>
      </c>
      <c r="M18" s="78"/>
      <c r="N18" s="79">
        <f>MAX(N8:N14)</f>
        <v>8.3013999999999992</v>
      </c>
      <c r="O18" s="78"/>
      <c r="P18" s="79">
        <f>MAX(P8:P14)</f>
        <v>5.1734</v>
      </c>
      <c r="Q18" s="78"/>
      <c r="R18" s="79">
        <f>MAX(R8:R14)</f>
        <v>6.4267000000000003</v>
      </c>
      <c r="S18" s="78"/>
      <c r="T18" s="79">
        <f>MAX(T8:T14)</f>
        <v>10.005100000000001</v>
      </c>
      <c r="U18" s="78"/>
      <c r="V18" s="79">
        <f>MAX(V8:V14)</f>
        <v>9.5196000000000005</v>
      </c>
      <c r="W18" s="78"/>
      <c r="X18" s="79">
        <f>MAX(X8:X14)</f>
        <v>9.0134000000000007</v>
      </c>
      <c r="Y18" s="78"/>
      <c r="Z18" s="79">
        <f>MAX(Z8:Z14)</f>
        <v>8.8393999999999995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44326</v>
      </c>
      <c r="C8" s="65">
        <f>VLOOKUP($A8,'Return Data'!$B$7:$R$2843,4,0)</f>
        <v>268.01549999999997</v>
      </c>
      <c r="D8" s="65">
        <f>VLOOKUP($A8,'Return Data'!$B$7:$R$2843,5,0)</f>
        <v>4.3913000000000002</v>
      </c>
      <c r="E8" s="66">
        <f>RANK(D8,D$8:D$14,0)</f>
        <v>6</v>
      </c>
      <c r="F8" s="65">
        <f>VLOOKUP($A8,'Return Data'!$B$7:$R$2843,6,0)</f>
        <v>4.3913000000000002</v>
      </c>
      <c r="G8" s="66">
        <f>RANK(F8,F$8:F$14,0)</f>
        <v>6</v>
      </c>
      <c r="H8" s="65">
        <f>VLOOKUP($A8,'Return Data'!$B$7:$R$2843,7,0)</f>
        <v>5.9328000000000003</v>
      </c>
      <c r="I8" s="66">
        <f>RANK(H8,H$8:H$14,0)</f>
        <v>5</v>
      </c>
      <c r="J8" s="65">
        <f>VLOOKUP($A8,'Return Data'!$B$7:$R$2843,8,0)</f>
        <v>7.7710999999999997</v>
      </c>
      <c r="K8" s="66">
        <f>RANK(J8,J$8:J$14,0)</f>
        <v>4</v>
      </c>
      <c r="L8" s="65">
        <f>VLOOKUP($A8,'Return Data'!$B$7:$R$2843,9,0)</f>
        <v>7.1432000000000002</v>
      </c>
      <c r="M8" s="66">
        <f>RANK(L8,L$8:L$14,0)</f>
        <v>3</v>
      </c>
      <c r="N8" s="65">
        <f>VLOOKUP($A8,'Return Data'!$B$7:$R$2843,10,0)</f>
        <v>6.7046000000000001</v>
      </c>
      <c r="O8" s="66">
        <f>RANK(N8,N$8:N$14,0)</f>
        <v>3</v>
      </c>
      <c r="P8" s="65">
        <f>VLOOKUP($A8,'Return Data'!$B$7:$R$2843,11,0)</f>
        <v>3.9849000000000001</v>
      </c>
      <c r="Q8" s="66">
        <f>RANK(P8,P$8:P$14,0)</f>
        <v>5</v>
      </c>
      <c r="R8" s="65">
        <f>VLOOKUP($A8,'Return Data'!$B$7:$R$2843,12,0)</f>
        <v>4.8948999999999998</v>
      </c>
      <c r="S8" s="66">
        <f>RANK(R8,R$8:R$14,0)</f>
        <v>5</v>
      </c>
      <c r="T8" s="65">
        <f>VLOOKUP($A8,'Return Data'!$B$7:$R$2843,13,0)</f>
        <v>6.9501999999999997</v>
      </c>
      <c r="U8" s="66">
        <f>RANK(T8,T$8:T$14,0)</f>
        <v>5</v>
      </c>
      <c r="V8" s="65">
        <f>VLOOKUP($A8,'Return Data'!$B$7:$R$2843,17,0)</f>
        <v>7.6783999999999999</v>
      </c>
      <c r="W8" s="66">
        <f>RANK(V8,V$8:V$14,0)</f>
        <v>4</v>
      </c>
      <c r="X8" s="65">
        <f>VLOOKUP($A8,'Return Data'!$B$7:$R$2843,14,0)</f>
        <v>7.8677000000000001</v>
      </c>
      <c r="Y8" s="66">
        <f>RANK(X8,X$8:X$14,0)</f>
        <v>3</v>
      </c>
      <c r="Z8" s="65">
        <f>VLOOKUP($A8,'Return Data'!$B$7:$R$2843,16,0)</f>
        <v>8.4619999999999997</v>
      </c>
      <c r="AA8" s="67">
        <f>RANK(Z8,Z$8:Z$14,0)</f>
        <v>1</v>
      </c>
    </row>
    <row r="9" spans="1:27" x14ac:dyDescent="0.3">
      <c r="A9" s="63" t="s">
        <v>805</v>
      </c>
      <c r="B9" s="64">
        <f>VLOOKUP($A9,'Return Data'!$B$7:$R$2843,3,0)</f>
        <v>44326</v>
      </c>
      <c r="C9" s="65">
        <f>VLOOKUP($A9,'Return Data'!$B$7:$R$2843,4,0)</f>
        <v>31.535299999999999</v>
      </c>
      <c r="D9" s="65">
        <f>VLOOKUP($A9,'Return Data'!$B$7:$R$2843,5,0)</f>
        <v>4.6315</v>
      </c>
      <c r="E9" s="66">
        <f t="shared" ref="E9:E14" si="0">RANK(D9,D$8:D$14,0)</f>
        <v>5</v>
      </c>
      <c r="F9" s="65">
        <f>VLOOKUP($A9,'Return Data'!$B$7:$R$2843,6,0)</f>
        <v>4.6315</v>
      </c>
      <c r="G9" s="66">
        <f t="shared" ref="G9:G14" si="1">RANK(F9,F$8:F$14,0)</f>
        <v>5</v>
      </c>
      <c r="H9" s="65">
        <f>VLOOKUP($A9,'Return Data'!$B$7:$R$2843,7,0)</f>
        <v>5.7107000000000001</v>
      </c>
      <c r="I9" s="66">
        <f t="shared" ref="I9:I14" si="2">RANK(H9,H$8:H$14,0)</f>
        <v>6</v>
      </c>
      <c r="J9" s="65">
        <f>VLOOKUP($A9,'Return Data'!$B$7:$R$2843,8,0)</f>
        <v>6.1073000000000004</v>
      </c>
      <c r="K9" s="66">
        <f t="shared" ref="K9:K14" si="3">RANK(J9,J$8:J$14,0)</f>
        <v>6</v>
      </c>
      <c r="L9" s="65">
        <f>VLOOKUP($A9,'Return Data'!$B$7:$R$2843,9,0)</f>
        <v>4.9981</v>
      </c>
      <c r="M9" s="66">
        <f t="shared" ref="M9:M14" si="4">RANK(L9,L$8:L$14,0)</f>
        <v>6</v>
      </c>
      <c r="N9" s="65">
        <f>VLOOKUP($A9,'Return Data'!$B$7:$R$2843,10,0)</f>
        <v>3.3736999999999999</v>
      </c>
      <c r="O9" s="66">
        <f t="shared" ref="O9:O14" si="5">RANK(N9,N$8:N$14,0)</f>
        <v>6</v>
      </c>
      <c r="P9" s="65">
        <f>VLOOKUP($A9,'Return Data'!$B$7:$R$2843,11,0)</f>
        <v>3.9458000000000002</v>
      </c>
      <c r="Q9" s="66">
        <f t="shared" ref="Q9:Q14" si="6">RANK(P9,P$8:P$14,0)</f>
        <v>6</v>
      </c>
      <c r="R9" s="65">
        <f>VLOOKUP($A9,'Return Data'!$B$7:$R$2843,12,0)</f>
        <v>4.5388000000000002</v>
      </c>
      <c r="S9" s="66">
        <f t="shared" ref="S9:S14" si="7">RANK(R9,R$8:R$14,0)</f>
        <v>6</v>
      </c>
      <c r="T9" s="65">
        <f>VLOOKUP($A9,'Return Data'!$B$7:$R$2843,13,0)</f>
        <v>5.6055999999999999</v>
      </c>
      <c r="U9" s="66">
        <f t="shared" ref="U9:U14" si="8">RANK(T9,T$8:T$14,0)</f>
        <v>6</v>
      </c>
      <c r="V9" s="65">
        <f>VLOOKUP($A9,'Return Data'!$B$7:$R$2843,17,0)</f>
        <v>6.0309999999999997</v>
      </c>
      <c r="W9" s="66">
        <f t="shared" ref="W9:W11" si="9">RANK(V9,V$8:V$14,0)</f>
        <v>6</v>
      </c>
      <c r="X9" s="65">
        <f>VLOOKUP($A9,'Return Data'!$B$7:$R$2843,14,0)</f>
        <v>6.3261000000000003</v>
      </c>
      <c r="Y9" s="66">
        <f t="shared" ref="Y9:Y11" si="10">RANK(X9,X$8:X$14,0)</f>
        <v>5</v>
      </c>
      <c r="Z9" s="65">
        <f>VLOOKUP($A9,'Return Data'!$B$7:$R$2843,16,0)</f>
        <v>5.8924000000000003</v>
      </c>
      <c r="AA9" s="67">
        <f t="shared" ref="AA9:AA14" si="11">RANK(Z9,Z$8:Z$14,0)</f>
        <v>7</v>
      </c>
    </row>
    <row r="10" spans="1:27" x14ac:dyDescent="0.3">
      <c r="A10" s="63" t="s">
        <v>807</v>
      </c>
      <c r="B10" s="64">
        <f>VLOOKUP($A10,'Return Data'!$B$7:$R$2843,3,0)</f>
        <v>44326</v>
      </c>
      <c r="C10" s="65">
        <f>VLOOKUP($A10,'Return Data'!$B$7:$R$2843,4,0)</f>
        <v>38.196100000000001</v>
      </c>
      <c r="D10" s="65">
        <f>VLOOKUP($A10,'Return Data'!$B$7:$R$2843,5,0)</f>
        <v>5.5130999999999997</v>
      </c>
      <c r="E10" s="66">
        <f t="shared" si="0"/>
        <v>4</v>
      </c>
      <c r="F10" s="65">
        <f>VLOOKUP($A10,'Return Data'!$B$7:$R$2843,6,0)</f>
        <v>5.5130999999999997</v>
      </c>
      <c r="G10" s="66">
        <f t="shared" si="1"/>
        <v>4</v>
      </c>
      <c r="H10" s="65">
        <f>VLOOKUP($A10,'Return Data'!$B$7:$R$2843,7,0)</f>
        <v>10.3409</v>
      </c>
      <c r="I10" s="66">
        <f t="shared" si="2"/>
        <v>1</v>
      </c>
      <c r="J10" s="65">
        <f>VLOOKUP($A10,'Return Data'!$B$7:$R$2843,8,0)</f>
        <v>8.7112999999999996</v>
      </c>
      <c r="K10" s="66">
        <f t="shared" si="3"/>
        <v>3</v>
      </c>
      <c r="L10" s="65">
        <f>VLOOKUP($A10,'Return Data'!$B$7:$R$2843,9,0)</f>
        <v>6.6463000000000001</v>
      </c>
      <c r="M10" s="66">
        <f t="shared" si="4"/>
        <v>4</v>
      </c>
      <c r="N10" s="65">
        <f>VLOOKUP($A10,'Return Data'!$B$7:$R$2843,10,0)</f>
        <v>5.5345000000000004</v>
      </c>
      <c r="O10" s="66">
        <f t="shared" si="5"/>
        <v>4</v>
      </c>
      <c r="P10" s="65">
        <f>VLOOKUP($A10,'Return Data'!$B$7:$R$2843,11,0)</f>
        <v>4.9172000000000002</v>
      </c>
      <c r="Q10" s="66">
        <f t="shared" si="6"/>
        <v>1</v>
      </c>
      <c r="R10" s="65">
        <f>VLOOKUP($A10,'Return Data'!$B$7:$R$2843,12,0)</f>
        <v>5.9313000000000002</v>
      </c>
      <c r="S10" s="66">
        <f t="shared" si="7"/>
        <v>1</v>
      </c>
      <c r="T10" s="65">
        <f>VLOOKUP($A10,'Return Data'!$B$7:$R$2843,13,0)</f>
        <v>7.8815999999999997</v>
      </c>
      <c r="U10" s="66">
        <f t="shared" si="8"/>
        <v>4</v>
      </c>
      <c r="V10" s="65">
        <f>VLOOKUP($A10,'Return Data'!$B$7:$R$2843,17,0)</f>
        <v>8.0108999999999995</v>
      </c>
      <c r="W10" s="66">
        <f t="shared" si="9"/>
        <v>2</v>
      </c>
      <c r="X10" s="65">
        <f>VLOOKUP($A10,'Return Data'!$B$7:$R$2843,14,0)</f>
        <v>7.9943</v>
      </c>
      <c r="Y10" s="66">
        <f t="shared" si="10"/>
        <v>2</v>
      </c>
      <c r="Z10" s="65">
        <f>VLOOKUP($A10,'Return Data'!$B$7:$R$2843,16,0)</f>
        <v>8.1640999999999995</v>
      </c>
      <c r="AA10" s="67">
        <f t="shared" si="11"/>
        <v>2</v>
      </c>
    </row>
    <row r="11" spans="1:27" x14ac:dyDescent="0.3">
      <c r="A11" s="63" t="s">
        <v>809</v>
      </c>
      <c r="B11" s="64">
        <f>VLOOKUP($A11,'Return Data'!$B$7:$R$2843,3,0)</f>
        <v>44326</v>
      </c>
      <c r="C11" s="65">
        <f>VLOOKUP($A11,'Return Data'!$B$7:$R$2843,4,0)</f>
        <v>325.98250000000002</v>
      </c>
      <c r="D11" s="65">
        <f>VLOOKUP($A11,'Return Data'!$B$7:$R$2843,5,0)</f>
        <v>11.3269</v>
      </c>
      <c r="E11" s="66">
        <f t="shared" si="0"/>
        <v>2</v>
      </c>
      <c r="F11" s="65">
        <f>VLOOKUP($A11,'Return Data'!$B$7:$R$2843,6,0)</f>
        <v>11.3269</v>
      </c>
      <c r="G11" s="66">
        <f t="shared" si="1"/>
        <v>2</v>
      </c>
      <c r="H11" s="65">
        <f>VLOOKUP($A11,'Return Data'!$B$7:$R$2843,7,0)</f>
        <v>8.1818000000000008</v>
      </c>
      <c r="I11" s="66">
        <f t="shared" si="2"/>
        <v>2</v>
      </c>
      <c r="J11" s="65">
        <f>VLOOKUP($A11,'Return Data'!$B$7:$R$2843,8,0)</f>
        <v>7.5525000000000002</v>
      </c>
      <c r="K11" s="66">
        <f t="shared" si="3"/>
        <v>5</v>
      </c>
      <c r="L11" s="65">
        <f>VLOOKUP($A11,'Return Data'!$B$7:$R$2843,9,0)</f>
        <v>5.7762000000000002</v>
      </c>
      <c r="M11" s="66">
        <f t="shared" si="4"/>
        <v>5</v>
      </c>
      <c r="N11" s="65">
        <f>VLOOKUP($A11,'Return Data'!$B$7:$R$2843,10,0)</f>
        <v>2.2465999999999999</v>
      </c>
      <c r="O11" s="66">
        <f t="shared" si="5"/>
        <v>7</v>
      </c>
      <c r="P11" s="65">
        <f>VLOOKUP($A11,'Return Data'!$B$7:$R$2843,11,0)</f>
        <v>4.3551000000000002</v>
      </c>
      <c r="Q11" s="66">
        <f t="shared" si="6"/>
        <v>3</v>
      </c>
      <c r="R11" s="65">
        <f>VLOOKUP($A11,'Return Data'!$B$7:$R$2843,12,0)</f>
        <v>5.6741999999999999</v>
      </c>
      <c r="S11" s="66">
        <f t="shared" si="7"/>
        <v>3</v>
      </c>
      <c r="T11" s="65">
        <f>VLOOKUP($A11,'Return Data'!$B$7:$R$2843,13,0)</f>
        <v>8.3909000000000002</v>
      </c>
      <c r="U11" s="66">
        <f t="shared" si="8"/>
        <v>3</v>
      </c>
      <c r="V11" s="65">
        <f>VLOOKUP($A11,'Return Data'!$B$7:$R$2843,17,0)</f>
        <v>7.9032</v>
      </c>
      <c r="W11" s="66">
        <f t="shared" si="9"/>
        <v>3</v>
      </c>
      <c r="X11" s="65">
        <f>VLOOKUP($A11,'Return Data'!$B$7:$R$2843,14,0)</f>
        <v>7.6890000000000001</v>
      </c>
      <c r="Y11" s="66">
        <f t="shared" si="10"/>
        <v>4</v>
      </c>
      <c r="Z11" s="65">
        <f>VLOOKUP($A11,'Return Data'!$B$7:$R$2843,16,0)</f>
        <v>7.9283999999999999</v>
      </c>
      <c r="AA11" s="67">
        <f t="shared" si="11"/>
        <v>4</v>
      </c>
    </row>
    <row r="12" spans="1:27" x14ac:dyDescent="0.3">
      <c r="A12" s="63" t="s">
        <v>812</v>
      </c>
      <c r="B12" s="64">
        <f>VLOOKUP($A12,'Return Data'!$B$7:$R$2843,3,0)</f>
        <v>44326</v>
      </c>
      <c r="C12" s="65">
        <f>VLOOKUP($A12,'Return Data'!$B$7:$R$2843,4,0)</f>
        <v>1165.9178999999999</v>
      </c>
      <c r="D12" s="65">
        <f>VLOOKUP($A12,'Return Data'!$B$7:$R$2843,5,0)</f>
        <v>11.797000000000001</v>
      </c>
      <c r="E12" s="66">
        <f t="shared" si="0"/>
        <v>1</v>
      </c>
      <c r="F12" s="65">
        <f>VLOOKUP($A12,'Return Data'!$B$7:$R$2843,6,0)</f>
        <v>11.797000000000001</v>
      </c>
      <c r="G12" s="66">
        <f t="shared" si="1"/>
        <v>1</v>
      </c>
      <c r="H12" s="65">
        <f>VLOOKUP($A12,'Return Data'!$B$7:$R$2843,7,0)</f>
        <v>8.0212000000000003</v>
      </c>
      <c r="I12" s="66">
        <f t="shared" si="2"/>
        <v>3</v>
      </c>
      <c r="J12" s="65">
        <f>VLOOKUP($A12,'Return Data'!$B$7:$R$2843,8,0)</f>
        <v>15.591100000000001</v>
      </c>
      <c r="K12" s="66">
        <f t="shared" si="3"/>
        <v>1</v>
      </c>
      <c r="L12" s="65">
        <f>VLOOKUP($A12,'Return Data'!$B$7:$R$2843,9,0)</f>
        <v>11.3955</v>
      </c>
      <c r="M12" s="66">
        <f t="shared" si="4"/>
        <v>1</v>
      </c>
      <c r="N12" s="65">
        <f>VLOOKUP($A12,'Return Data'!$B$7:$R$2843,10,0)</f>
        <v>7.8928000000000003</v>
      </c>
      <c r="O12" s="66">
        <f t="shared" si="5"/>
        <v>1</v>
      </c>
      <c r="P12" s="65">
        <f>VLOOKUP($A12,'Return Data'!$B$7:$R$2843,11,0)</f>
        <v>4.1962000000000002</v>
      </c>
      <c r="Q12" s="66">
        <f t="shared" si="6"/>
        <v>4</v>
      </c>
      <c r="R12" s="65">
        <f>VLOOKUP($A12,'Return Data'!$B$7:$R$2843,12,0)</f>
        <v>5.4836999999999998</v>
      </c>
      <c r="S12" s="66">
        <f t="shared" si="7"/>
        <v>4</v>
      </c>
      <c r="T12" s="65">
        <f>VLOOKUP($A12,'Return Data'!$B$7:$R$2843,13,0)</f>
        <v>9.5649999999999995</v>
      </c>
      <c r="U12" s="66">
        <f t="shared" si="8"/>
        <v>1</v>
      </c>
      <c r="V12" s="65"/>
      <c r="W12" s="66"/>
      <c r="X12" s="65"/>
      <c r="Y12" s="66"/>
      <c r="Z12" s="65">
        <f>VLOOKUP($A12,'Return Data'!$B$7:$R$2843,16,0)</f>
        <v>8.0119000000000007</v>
      </c>
      <c r="AA12" s="67">
        <f t="shared" si="11"/>
        <v>3</v>
      </c>
    </row>
    <row r="13" spans="1:27" x14ac:dyDescent="0.3">
      <c r="A13" s="63" t="s">
        <v>813</v>
      </c>
      <c r="B13" s="64">
        <f>VLOOKUP($A13,'Return Data'!$B$7:$R$2843,3,0)</f>
        <v>44326</v>
      </c>
      <c r="C13" s="65">
        <f>VLOOKUP($A13,'Return Data'!$B$7:$R$2843,4,0)</f>
        <v>34.982999999999997</v>
      </c>
      <c r="D13" s="65">
        <f>VLOOKUP($A13,'Return Data'!$B$7:$R$2843,5,0)</f>
        <v>5.5671999999999997</v>
      </c>
      <c r="E13" s="66">
        <f t="shared" si="0"/>
        <v>3</v>
      </c>
      <c r="F13" s="65">
        <f>VLOOKUP($A13,'Return Data'!$B$7:$R$2843,6,0)</f>
        <v>5.5671999999999997</v>
      </c>
      <c r="G13" s="66">
        <f t="shared" si="1"/>
        <v>3</v>
      </c>
      <c r="H13" s="65">
        <f>VLOOKUP($A13,'Return Data'!$B$7:$R$2843,7,0)</f>
        <v>7.2092000000000001</v>
      </c>
      <c r="I13" s="66">
        <f t="shared" si="2"/>
        <v>4</v>
      </c>
      <c r="J13" s="65">
        <f>VLOOKUP($A13,'Return Data'!$B$7:$R$2843,8,0)</f>
        <v>9.6044</v>
      </c>
      <c r="K13" s="66">
        <f t="shared" si="3"/>
        <v>2</v>
      </c>
      <c r="L13" s="65">
        <f>VLOOKUP($A13,'Return Data'!$B$7:$R$2843,9,0)</f>
        <v>8.3757999999999999</v>
      </c>
      <c r="M13" s="66">
        <f t="shared" si="4"/>
        <v>2</v>
      </c>
      <c r="N13" s="65">
        <f>VLOOKUP($A13,'Return Data'!$B$7:$R$2843,10,0)</f>
        <v>7.8045</v>
      </c>
      <c r="O13" s="66">
        <f t="shared" si="5"/>
        <v>2</v>
      </c>
      <c r="P13" s="65">
        <f>VLOOKUP($A13,'Return Data'!$B$7:$R$2843,11,0)</f>
        <v>4.5523999999999996</v>
      </c>
      <c r="Q13" s="66">
        <f t="shared" si="6"/>
        <v>2</v>
      </c>
      <c r="R13" s="65">
        <f>VLOOKUP($A13,'Return Data'!$B$7:$R$2843,12,0)</f>
        <v>5.7995999999999999</v>
      </c>
      <c r="S13" s="66">
        <f t="shared" si="7"/>
        <v>2</v>
      </c>
      <c r="T13" s="65">
        <f>VLOOKUP($A13,'Return Data'!$B$7:$R$2843,13,0)</f>
        <v>8.4429999999999996</v>
      </c>
      <c r="U13" s="66">
        <f t="shared" si="8"/>
        <v>2</v>
      </c>
      <c r="V13" s="65">
        <f>VLOOKUP($A13,'Return Data'!$B$7:$R$2843,17,0)</f>
        <v>9.0975000000000001</v>
      </c>
      <c r="W13" s="66">
        <f t="shared" ref="W13:W14" si="12">RANK(V13,V$8:V$14,0)</f>
        <v>1</v>
      </c>
      <c r="X13" s="65">
        <f>VLOOKUP($A13,'Return Data'!$B$7:$R$2843,14,0)</f>
        <v>8.5703999999999994</v>
      </c>
      <c r="Y13" s="66">
        <f t="shared" ref="Y13" si="13">RANK(X13,X$8:X$14,0)</f>
        <v>1</v>
      </c>
      <c r="Z13" s="65">
        <f>VLOOKUP($A13,'Return Data'!$B$7:$R$2843,16,0)</f>
        <v>7.7889999999999997</v>
      </c>
      <c r="AA13" s="67">
        <f t="shared" si="11"/>
        <v>5</v>
      </c>
    </row>
    <row r="14" spans="1:27" x14ac:dyDescent="0.3">
      <c r="A14" s="63" t="s">
        <v>816</v>
      </c>
      <c r="B14" s="64">
        <f>VLOOKUP($A14,'Return Data'!$B$7:$R$2843,3,0)</f>
        <v>44326</v>
      </c>
      <c r="C14" s="65">
        <f>VLOOKUP($A14,'Return Data'!$B$7:$R$2843,4,0)</f>
        <v>1187.9853000000001</v>
      </c>
      <c r="D14" s="65">
        <f>VLOOKUP($A14,'Return Data'!$B$7:$R$2843,5,0)</f>
        <v>2.5855000000000001</v>
      </c>
      <c r="E14" s="66">
        <f t="shared" si="0"/>
        <v>7</v>
      </c>
      <c r="F14" s="65">
        <f>VLOOKUP($A14,'Return Data'!$B$7:$R$2843,6,0)</f>
        <v>2.5855000000000001</v>
      </c>
      <c r="G14" s="66">
        <f t="shared" si="1"/>
        <v>7</v>
      </c>
      <c r="H14" s="65">
        <f>VLOOKUP($A14,'Return Data'!$B$7:$R$2843,7,0)</f>
        <v>3.5779000000000001</v>
      </c>
      <c r="I14" s="66">
        <f t="shared" si="2"/>
        <v>7</v>
      </c>
      <c r="J14" s="65">
        <f>VLOOKUP($A14,'Return Data'!$B$7:$R$2843,8,0)</f>
        <v>5.2062999999999997</v>
      </c>
      <c r="K14" s="66">
        <f t="shared" si="3"/>
        <v>7</v>
      </c>
      <c r="L14" s="65">
        <f>VLOOKUP($A14,'Return Data'!$B$7:$R$2843,9,0)</f>
        <v>4.8162000000000003</v>
      </c>
      <c r="M14" s="66">
        <f t="shared" si="4"/>
        <v>7</v>
      </c>
      <c r="N14" s="65">
        <f>VLOOKUP($A14,'Return Data'!$B$7:$R$2843,10,0)</f>
        <v>4.7815000000000003</v>
      </c>
      <c r="O14" s="66">
        <f t="shared" si="5"/>
        <v>5</v>
      </c>
      <c r="P14" s="65">
        <f>VLOOKUP($A14,'Return Data'!$B$7:$R$2843,11,0)</f>
        <v>3.2265999999999999</v>
      </c>
      <c r="Q14" s="66">
        <f t="shared" si="6"/>
        <v>7</v>
      </c>
      <c r="R14" s="65">
        <f>VLOOKUP($A14,'Return Data'!$B$7:$R$2843,12,0)</f>
        <v>3.7814000000000001</v>
      </c>
      <c r="S14" s="66">
        <f t="shared" si="7"/>
        <v>7</v>
      </c>
      <c r="T14" s="65">
        <f>VLOOKUP($A14,'Return Data'!$B$7:$R$2843,13,0)</f>
        <v>5.6048999999999998</v>
      </c>
      <c r="U14" s="66">
        <f t="shared" si="8"/>
        <v>7</v>
      </c>
      <c r="V14" s="65">
        <f>VLOOKUP($A14,'Return Data'!$B$7:$R$2843,17,0)</f>
        <v>6.7637999999999998</v>
      </c>
      <c r="W14" s="66">
        <f t="shared" si="12"/>
        <v>5</v>
      </c>
      <c r="X14" s="65"/>
      <c r="Y14" s="66"/>
      <c r="Z14" s="65">
        <f>VLOOKUP($A14,'Return Data'!$B$7:$R$2843,16,0)</f>
        <v>7.0492999999999997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6.5446428571428585</v>
      </c>
      <c r="E16" s="74"/>
      <c r="F16" s="75">
        <f>AVERAGE(F8:F14)</f>
        <v>6.5446428571428585</v>
      </c>
      <c r="G16" s="74"/>
      <c r="H16" s="75">
        <f>AVERAGE(H8:H14)</f>
        <v>6.9963571428571436</v>
      </c>
      <c r="I16" s="74"/>
      <c r="J16" s="75">
        <f>AVERAGE(J8:J14)</f>
        <v>8.6491428571428575</v>
      </c>
      <c r="K16" s="74"/>
      <c r="L16" s="75">
        <f>AVERAGE(L8:L14)</f>
        <v>7.0216142857142856</v>
      </c>
      <c r="M16" s="74"/>
      <c r="N16" s="75">
        <f>AVERAGE(N8:N14)</f>
        <v>5.4768857142857144</v>
      </c>
      <c r="O16" s="74"/>
      <c r="P16" s="75">
        <f>AVERAGE(P8:P14)</f>
        <v>4.1683142857142856</v>
      </c>
      <c r="Q16" s="74"/>
      <c r="R16" s="75">
        <f>AVERAGE(R8:R14)</f>
        <v>5.1576999999999993</v>
      </c>
      <c r="S16" s="74"/>
      <c r="T16" s="75">
        <f>AVERAGE(T8:T14)</f>
        <v>7.4915999999999991</v>
      </c>
      <c r="U16" s="74"/>
      <c r="V16" s="75">
        <f>AVERAGE(V8:V14)</f>
        <v>7.5808000000000009</v>
      </c>
      <c r="W16" s="74"/>
      <c r="X16" s="75">
        <f>AVERAGE(X8:X14)</f>
        <v>7.6894999999999998</v>
      </c>
      <c r="Y16" s="74"/>
      <c r="Z16" s="75">
        <f>AVERAGE(Z8:Z14)</f>
        <v>7.6138714285714286</v>
      </c>
      <c r="AA16" s="76"/>
    </row>
    <row r="17" spans="1:27" x14ac:dyDescent="0.3">
      <c r="A17" s="73" t="s">
        <v>28</v>
      </c>
      <c r="B17" s="74"/>
      <c r="C17" s="74"/>
      <c r="D17" s="75">
        <f>MIN(D8:D14)</f>
        <v>2.5855000000000001</v>
      </c>
      <c r="E17" s="74"/>
      <c r="F17" s="75">
        <f>MIN(F8:F14)</f>
        <v>2.5855000000000001</v>
      </c>
      <c r="G17" s="74"/>
      <c r="H17" s="75">
        <f>MIN(H8:H14)</f>
        <v>3.5779000000000001</v>
      </c>
      <c r="I17" s="74"/>
      <c r="J17" s="75">
        <f>MIN(J8:J14)</f>
        <v>5.2062999999999997</v>
      </c>
      <c r="K17" s="74"/>
      <c r="L17" s="75">
        <f>MIN(L8:L14)</f>
        <v>4.8162000000000003</v>
      </c>
      <c r="M17" s="74"/>
      <c r="N17" s="75">
        <f>MIN(N8:N14)</f>
        <v>2.2465999999999999</v>
      </c>
      <c r="O17" s="74"/>
      <c r="P17" s="75">
        <f>MIN(P8:P14)</f>
        <v>3.2265999999999999</v>
      </c>
      <c r="Q17" s="74"/>
      <c r="R17" s="75">
        <f>MIN(R8:R14)</f>
        <v>3.7814000000000001</v>
      </c>
      <c r="S17" s="74"/>
      <c r="T17" s="75">
        <f>MIN(T8:T14)</f>
        <v>5.6048999999999998</v>
      </c>
      <c r="U17" s="74"/>
      <c r="V17" s="75">
        <f>MIN(V8:V14)</f>
        <v>6.0309999999999997</v>
      </c>
      <c r="W17" s="74"/>
      <c r="X17" s="75">
        <f>MIN(X8:X14)</f>
        <v>6.3261000000000003</v>
      </c>
      <c r="Y17" s="74"/>
      <c r="Z17" s="75">
        <f>MIN(Z8:Z14)</f>
        <v>5.8924000000000003</v>
      </c>
      <c r="AA17" s="76"/>
    </row>
    <row r="18" spans="1:27" ht="15" thickBot="1" x14ac:dyDescent="0.35">
      <c r="A18" s="77" t="s">
        <v>29</v>
      </c>
      <c r="B18" s="78"/>
      <c r="C18" s="78"/>
      <c r="D18" s="79">
        <f>MAX(D8:D14)</f>
        <v>11.797000000000001</v>
      </c>
      <c r="E18" s="78"/>
      <c r="F18" s="79">
        <f>MAX(F8:F14)</f>
        <v>11.797000000000001</v>
      </c>
      <c r="G18" s="78"/>
      <c r="H18" s="79">
        <f>MAX(H8:H14)</f>
        <v>10.3409</v>
      </c>
      <c r="I18" s="78"/>
      <c r="J18" s="79">
        <f>MAX(J8:J14)</f>
        <v>15.591100000000001</v>
      </c>
      <c r="K18" s="78"/>
      <c r="L18" s="79">
        <f>MAX(L8:L14)</f>
        <v>11.3955</v>
      </c>
      <c r="M18" s="78"/>
      <c r="N18" s="79">
        <f>MAX(N8:N14)</f>
        <v>7.8928000000000003</v>
      </c>
      <c r="O18" s="78"/>
      <c r="P18" s="79">
        <f>MAX(P8:P14)</f>
        <v>4.9172000000000002</v>
      </c>
      <c r="Q18" s="78"/>
      <c r="R18" s="79">
        <f>MAX(R8:R14)</f>
        <v>5.9313000000000002</v>
      </c>
      <c r="S18" s="78"/>
      <c r="T18" s="79">
        <f>MAX(T8:T14)</f>
        <v>9.5649999999999995</v>
      </c>
      <c r="U18" s="78"/>
      <c r="V18" s="79">
        <f>MAX(V8:V14)</f>
        <v>9.0975000000000001</v>
      </c>
      <c r="W18" s="78"/>
      <c r="X18" s="79">
        <f>MAX(X8:X14)</f>
        <v>8.5703999999999994</v>
      </c>
      <c r="Y18" s="78"/>
      <c r="Z18" s="79">
        <f>MAX(Z8:Z14)</f>
        <v>8.4619999999999997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44326</v>
      </c>
      <c r="C8" s="65">
        <f>VLOOKUP($A8,'Return Data'!$B$7:$R$2843,4,0)</f>
        <v>332.69209999999998</v>
      </c>
      <c r="D8" s="65">
        <f>VLOOKUP($A8,'Return Data'!$B$7:$R$2843,5,0)</f>
        <v>2.8527</v>
      </c>
      <c r="E8" s="66">
        <f t="shared" ref="E8:E50" si="0">RANK(D8,D$8:D$50,0)</f>
        <v>23</v>
      </c>
      <c r="F8" s="65">
        <f>VLOOKUP($A8,'Return Data'!$B$7:$R$2843,6,0)</f>
        <v>3.1861000000000002</v>
      </c>
      <c r="G8" s="66">
        <f t="shared" ref="G8:G50" si="1">RANK(F8,F$8:F$50,0)</f>
        <v>12</v>
      </c>
      <c r="H8" s="65">
        <f>VLOOKUP($A8,'Return Data'!$B$7:$R$2843,7,0)</f>
        <v>2.9670000000000001</v>
      </c>
      <c r="I8" s="66">
        <f t="shared" ref="I8:I50" si="2">RANK(H8,H$8:H$50,0)</f>
        <v>18</v>
      </c>
      <c r="J8" s="65">
        <f>VLOOKUP($A8,'Return Data'!$B$7:$R$2843,8,0)</f>
        <v>3.0173999999999999</v>
      </c>
      <c r="K8" s="66">
        <f t="shared" ref="K8:K50" si="3">RANK(J8,J$8:J$50,0)</f>
        <v>16</v>
      </c>
      <c r="L8" s="65">
        <f>VLOOKUP($A8,'Return Data'!$B$7:$R$2843,9,0)</f>
        <v>3.1707999999999998</v>
      </c>
      <c r="M8" s="66">
        <f t="shared" ref="M8:M50" si="4">RANK(L8,L$8:L$50,0)</f>
        <v>14</v>
      </c>
      <c r="N8" s="65">
        <f>VLOOKUP($A8,'Return Data'!$B$7:$R$2843,10,0)</f>
        <v>3.3157999999999999</v>
      </c>
      <c r="O8" s="66">
        <f t="shared" ref="O8:O50" si="5">RANK(N8,N$8:N$50,0)</f>
        <v>13</v>
      </c>
      <c r="P8" s="65">
        <f>VLOOKUP($A8,'Return Data'!$B$7:$R$2843,11,0)</f>
        <v>3.1705000000000001</v>
      </c>
      <c r="Q8" s="66">
        <f t="shared" ref="Q8:Q50" si="6">RANK(P8,P$8:P$50,0)</f>
        <v>21</v>
      </c>
      <c r="R8" s="65">
        <f>VLOOKUP($A8,'Return Data'!$B$7:$R$2843,12,0)</f>
        <v>3.2448999999999999</v>
      </c>
      <c r="S8" s="66">
        <f t="shared" ref="S8:S50" si="7">RANK(R8,R$8:R$50,0)</f>
        <v>16</v>
      </c>
      <c r="T8" s="65">
        <f>VLOOKUP($A8,'Return Data'!$B$7:$R$2843,13,0)</f>
        <v>3.5165999999999999</v>
      </c>
      <c r="U8" s="66">
        <f t="shared" ref="U8:U23" si="8">RANK(T8,T$8:T$50,0)</f>
        <v>5</v>
      </c>
      <c r="V8" s="65">
        <f>VLOOKUP($A8,'Return Data'!$B$7:$R$2843,17,0)</f>
        <v>4.8159000000000001</v>
      </c>
      <c r="W8" s="66">
        <f t="shared" ref="W8:W23" si="9">RANK(V8,V$8:V$50,0)</f>
        <v>6</v>
      </c>
      <c r="X8" s="65">
        <f>VLOOKUP($A8,'Return Data'!$B$7:$R$2843,14,0)</f>
        <v>5.7319000000000004</v>
      </c>
      <c r="Y8" s="66">
        <f t="shared" ref="Y8:Y23" si="10">RANK(X8,X$8:X$50,0)</f>
        <v>8</v>
      </c>
      <c r="Z8" s="65">
        <f>VLOOKUP($A8,'Return Data'!$B$7:$R$2843,16,0)</f>
        <v>7.3422999999999998</v>
      </c>
      <c r="AA8" s="67">
        <f t="shared" ref="AA8:AA50" si="11">RANK(Z8,Z$8:Z$50,0)</f>
        <v>3</v>
      </c>
    </row>
    <row r="9" spans="1:27" x14ac:dyDescent="0.3">
      <c r="A9" s="63" t="s">
        <v>119</v>
      </c>
      <c r="B9" s="64">
        <f>VLOOKUP($A9,'Return Data'!$B$7:$R$2843,3,0)</f>
        <v>44326</v>
      </c>
      <c r="C9" s="65">
        <f>VLOOKUP($A9,'Return Data'!$B$7:$R$2843,4,0)</f>
        <v>2292.6974</v>
      </c>
      <c r="D9" s="65">
        <f>VLOOKUP($A9,'Return Data'!$B$7:$R$2843,5,0)</f>
        <v>2.8323999999999998</v>
      </c>
      <c r="E9" s="66">
        <f t="shared" si="0"/>
        <v>24</v>
      </c>
      <c r="F9" s="65">
        <f>VLOOKUP($A9,'Return Data'!$B$7:$R$2843,6,0)</f>
        <v>3.0632999999999999</v>
      </c>
      <c r="G9" s="66">
        <f t="shared" si="1"/>
        <v>25</v>
      </c>
      <c r="H9" s="65">
        <f>VLOOKUP($A9,'Return Data'!$B$7:$R$2843,7,0)</f>
        <v>2.9316</v>
      </c>
      <c r="I9" s="66">
        <f t="shared" si="2"/>
        <v>20</v>
      </c>
      <c r="J9" s="65">
        <f>VLOOKUP($A9,'Return Data'!$B$7:$R$2843,8,0)</f>
        <v>2.9504000000000001</v>
      </c>
      <c r="K9" s="66">
        <f t="shared" si="3"/>
        <v>25</v>
      </c>
      <c r="L9" s="65">
        <f>VLOOKUP($A9,'Return Data'!$B$7:$R$2843,9,0)</f>
        <v>3.1227</v>
      </c>
      <c r="M9" s="66">
        <f t="shared" si="4"/>
        <v>24</v>
      </c>
      <c r="N9" s="65">
        <f>VLOOKUP($A9,'Return Data'!$B$7:$R$2843,10,0)</f>
        <v>3.2774999999999999</v>
      </c>
      <c r="O9" s="66">
        <f t="shared" si="5"/>
        <v>19</v>
      </c>
      <c r="P9" s="65">
        <f>VLOOKUP($A9,'Return Data'!$B$7:$R$2843,11,0)</f>
        <v>3.1604999999999999</v>
      </c>
      <c r="Q9" s="66">
        <f t="shared" si="6"/>
        <v>22</v>
      </c>
      <c r="R9" s="65">
        <f>VLOOKUP($A9,'Return Data'!$B$7:$R$2843,12,0)</f>
        <v>3.2361</v>
      </c>
      <c r="S9" s="66">
        <f t="shared" si="7"/>
        <v>18</v>
      </c>
      <c r="T9" s="65">
        <f>VLOOKUP($A9,'Return Data'!$B$7:$R$2843,13,0)</f>
        <v>3.4106000000000001</v>
      </c>
      <c r="U9" s="66">
        <f t="shared" si="8"/>
        <v>15</v>
      </c>
      <c r="V9" s="65">
        <f>VLOOKUP($A9,'Return Data'!$B$7:$R$2843,17,0)</f>
        <v>4.7385000000000002</v>
      </c>
      <c r="W9" s="66">
        <f t="shared" si="9"/>
        <v>14</v>
      </c>
      <c r="X9" s="65">
        <f>VLOOKUP($A9,'Return Data'!$B$7:$R$2843,14,0)</f>
        <v>5.6837</v>
      </c>
      <c r="Y9" s="66">
        <f t="shared" si="10"/>
        <v>13</v>
      </c>
      <c r="Z9" s="65">
        <f>VLOOKUP($A9,'Return Data'!$B$7:$R$2843,16,0)</f>
        <v>7.2900999999999998</v>
      </c>
      <c r="AA9" s="67">
        <f t="shared" si="11"/>
        <v>11</v>
      </c>
    </row>
    <row r="10" spans="1:27" x14ac:dyDescent="0.3">
      <c r="A10" s="63" t="s">
        <v>120</v>
      </c>
      <c r="B10" s="64">
        <f>VLOOKUP($A10,'Return Data'!$B$7:$R$2843,3,0)</f>
        <v>44326</v>
      </c>
      <c r="C10" s="65">
        <f>VLOOKUP($A10,'Return Data'!$B$7:$R$2843,4,0)</f>
        <v>2377.8665000000001</v>
      </c>
      <c r="D10" s="65">
        <f>VLOOKUP($A10,'Return Data'!$B$7:$R$2843,5,0)</f>
        <v>3.2867000000000002</v>
      </c>
      <c r="E10" s="66">
        <f t="shared" si="0"/>
        <v>3</v>
      </c>
      <c r="F10" s="65">
        <f>VLOOKUP($A10,'Return Data'!$B$7:$R$2843,6,0)</f>
        <v>3.2986</v>
      </c>
      <c r="G10" s="66">
        <f t="shared" si="1"/>
        <v>3</v>
      </c>
      <c r="H10" s="65">
        <f>VLOOKUP($A10,'Return Data'!$B$7:$R$2843,7,0)</f>
        <v>3.0836000000000001</v>
      </c>
      <c r="I10" s="66">
        <f t="shared" si="2"/>
        <v>7</v>
      </c>
      <c r="J10" s="65">
        <f>VLOOKUP($A10,'Return Data'!$B$7:$R$2843,8,0)</f>
        <v>3.0874000000000001</v>
      </c>
      <c r="K10" s="66">
        <f t="shared" si="3"/>
        <v>7</v>
      </c>
      <c r="L10" s="65">
        <f>VLOOKUP($A10,'Return Data'!$B$7:$R$2843,9,0)</f>
        <v>3.2370999999999999</v>
      </c>
      <c r="M10" s="66">
        <f t="shared" si="4"/>
        <v>6</v>
      </c>
      <c r="N10" s="65">
        <f>VLOOKUP($A10,'Return Data'!$B$7:$R$2843,10,0)</f>
        <v>3.3957999999999999</v>
      </c>
      <c r="O10" s="66">
        <f t="shared" si="5"/>
        <v>3</v>
      </c>
      <c r="P10" s="65">
        <f>VLOOKUP($A10,'Return Data'!$B$7:$R$2843,11,0)</f>
        <v>3.2490999999999999</v>
      </c>
      <c r="Q10" s="66">
        <f t="shared" si="6"/>
        <v>11</v>
      </c>
      <c r="R10" s="65">
        <f>VLOOKUP($A10,'Return Data'!$B$7:$R$2843,12,0)</f>
        <v>3.2879</v>
      </c>
      <c r="S10" s="66">
        <f t="shared" si="7"/>
        <v>8</v>
      </c>
      <c r="T10" s="65">
        <f>VLOOKUP($A10,'Return Data'!$B$7:$R$2843,13,0)</f>
        <v>3.3331</v>
      </c>
      <c r="U10" s="66">
        <f t="shared" si="8"/>
        <v>25</v>
      </c>
      <c r="V10" s="65">
        <f>VLOOKUP($A10,'Return Data'!$B$7:$R$2843,17,0)</f>
        <v>4.7114000000000003</v>
      </c>
      <c r="W10" s="66">
        <f t="shared" si="9"/>
        <v>16</v>
      </c>
      <c r="X10" s="65">
        <f>VLOOKUP($A10,'Return Data'!$B$7:$R$2843,14,0)</f>
        <v>5.6843000000000004</v>
      </c>
      <c r="Y10" s="66">
        <f t="shared" si="10"/>
        <v>12</v>
      </c>
      <c r="Z10" s="65">
        <f>VLOOKUP($A10,'Return Data'!$B$7:$R$2843,16,0)</f>
        <v>7.3297999999999996</v>
      </c>
      <c r="AA10" s="67">
        <f t="shared" si="11"/>
        <v>4</v>
      </c>
    </row>
    <row r="11" spans="1:27" x14ac:dyDescent="0.3">
      <c r="A11" s="63" t="s">
        <v>121</v>
      </c>
      <c r="B11" s="64">
        <f>VLOOKUP($A11,'Return Data'!$B$7:$R$2843,3,0)</f>
        <v>44326</v>
      </c>
      <c r="C11" s="65">
        <f>VLOOKUP($A11,'Return Data'!$B$7:$R$2843,4,0)</f>
        <v>3178.0789</v>
      </c>
      <c r="D11" s="65">
        <f>VLOOKUP($A11,'Return Data'!$B$7:$R$2843,5,0)</f>
        <v>2.9243000000000001</v>
      </c>
      <c r="E11" s="66">
        <f t="shared" si="0"/>
        <v>18</v>
      </c>
      <c r="F11" s="65">
        <f>VLOOKUP($A11,'Return Data'!$B$7:$R$2843,6,0)</f>
        <v>3.2250999999999999</v>
      </c>
      <c r="G11" s="66">
        <f t="shared" si="1"/>
        <v>7</v>
      </c>
      <c r="H11" s="65">
        <f>VLOOKUP($A11,'Return Data'!$B$7:$R$2843,7,0)</f>
        <v>3.0158999999999998</v>
      </c>
      <c r="I11" s="66">
        <f t="shared" si="2"/>
        <v>13</v>
      </c>
      <c r="J11" s="65">
        <f>VLOOKUP($A11,'Return Data'!$B$7:$R$2843,8,0)</f>
        <v>3.1372</v>
      </c>
      <c r="K11" s="66">
        <f t="shared" si="3"/>
        <v>3</v>
      </c>
      <c r="L11" s="65">
        <f>VLOOKUP($A11,'Return Data'!$B$7:$R$2843,9,0)</f>
        <v>3.2121</v>
      </c>
      <c r="M11" s="66">
        <f t="shared" si="4"/>
        <v>10</v>
      </c>
      <c r="N11" s="65">
        <f>VLOOKUP($A11,'Return Data'!$B$7:$R$2843,10,0)</f>
        <v>3.3542000000000001</v>
      </c>
      <c r="O11" s="66">
        <f t="shared" si="5"/>
        <v>8</v>
      </c>
      <c r="P11" s="65">
        <f>VLOOKUP($A11,'Return Data'!$B$7:$R$2843,11,0)</f>
        <v>3.2782</v>
      </c>
      <c r="Q11" s="66">
        <f t="shared" si="6"/>
        <v>9</v>
      </c>
      <c r="R11" s="65">
        <f>VLOOKUP($A11,'Return Data'!$B$7:$R$2843,12,0)</f>
        <v>3.3269000000000002</v>
      </c>
      <c r="S11" s="66">
        <f t="shared" si="7"/>
        <v>6</v>
      </c>
      <c r="T11" s="65">
        <f>VLOOKUP($A11,'Return Data'!$B$7:$R$2843,13,0)</f>
        <v>3.3906999999999998</v>
      </c>
      <c r="U11" s="66">
        <f t="shared" si="8"/>
        <v>18</v>
      </c>
      <c r="V11" s="65">
        <f>VLOOKUP($A11,'Return Data'!$B$7:$R$2843,17,0)</f>
        <v>4.7603</v>
      </c>
      <c r="W11" s="66">
        <f t="shared" si="9"/>
        <v>12</v>
      </c>
      <c r="X11" s="65">
        <f>VLOOKUP($A11,'Return Data'!$B$7:$R$2843,14,0)</f>
        <v>5.7159000000000004</v>
      </c>
      <c r="Y11" s="66">
        <f t="shared" si="10"/>
        <v>9</v>
      </c>
      <c r="Z11" s="65">
        <f>VLOOKUP($A11,'Return Data'!$B$7:$R$2843,16,0)</f>
        <v>7.2702</v>
      </c>
      <c r="AA11" s="67">
        <f t="shared" si="11"/>
        <v>14</v>
      </c>
    </row>
    <row r="12" spans="1:27" x14ac:dyDescent="0.3">
      <c r="A12" s="63" t="s">
        <v>122</v>
      </c>
      <c r="B12" s="64">
        <f>VLOOKUP($A12,'Return Data'!$B$7:$R$2843,3,0)</f>
        <v>44326</v>
      </c>
      <c r="C12" s="65">
        <f>VLOOKUP($A12,'Return Data'!$B$7:$R$2843,4,0)</f>
        <v>2375.3483999999999</v>
      </c>
      <c r="D12" s="65">
        <f>VLOOKUP($A12,'Return Data'!$B$7:$R$2843,5,0)</f>
        <v>3.1596000000000002</v>
      </c>
      <c r="E12" s="66">
        <f t="shared" si="0"/>
        <v>5</v>
      </c>
      <c r="F12" s="65">
        <f>VLOOKUP($A12,'Return Data'!$B$7:$R$2843,6,0)</f>
        <v>3.1692999999999998</v>
      </c>
      <c r="G12" s="66">
        <f t="shared" si="1"/>
        <v>15</v>
      </c>
      <c r="H12" s="65">
        <f>VLOOKUP($A12,'Return Data'!$B$7:$R$2843,7,0)</f>
        <v>2.9106999999999998</v>
      </c>
      <c r="I12" s="66">
        <f t="shared" si="2"/>
        <v>22</v>
      </c>
      <c r="J12" s="65">
        <f>VLOOKUP($A12,'Return Data'!$B$7:$R$2843,8,0)</f>
        <v>3.0059999999999998</v>
      </c>
      <c r="K12" s="66">
        <f t="shared" si="3"/>
        <v>17</v>
      </c>
      <c r="L12" s="65">
        <f>VLOOKUP($A12,'Return Data'!$B$7:$R$2843,9,0)</f>
        <v>3.1312000000000002</v>
      </c>
      <c r="M12" s="66">
        <f t="shared" si="4"/>
        <v>22</v>
      </c>
      <c r="N12" s="65">
        <f>VLOOKUP($A12,'Return Data'!$B$7:$R$2843,10,0)</f>
        <v>3.2905000000000002</v>
      </c>
      <c r="O12" s="66">
        <f t="shared" si="5"/>
        <v>17</v>
      </c>
      <c r="P12" s="65">
        <f>VLOOKUP($A12,'Return Data'!$B$7:$R$2843,11,0)</f>
        <v>3.1585000000000001</v>
      </c>
      <c r="Q12" s="66">
        <f t="shared" si="6"/>
        <v>23</v>
      </c>
      <c r="R12" s="65">
        <f>VLOOKUP($A12,'Return Data'!$B$7:$R$2843,12,0)</f>
        <v>3.2056</v>
      </c>
      <c r="S12" s="66">
        <f t="shared" si="7"/>
        <v>28</v>
      </c>
      <c r="T12" s="65">
        <f>VLOOKUP($A12,'Return Data'!$B$7:$R$2843,13,0)</f>
        <v>3.3732000000000002</v>
      </c>
      <c r="U12" s="66">
        <f t="shared" si="8"/>
        <v>20</v>
      </c>
      <c r="V12" s="65">
        <f>VLOOKUP($A12,'Return Data'!$B$7:$R$2843,17,0)</f>
        <v>4.5952000000000002</v>
      </c>
      <c r="W12" s="66">
        <f t="shared" si="9"/>
        <v>25</v>
      </c>
      <c r="X12" s="65">
        <f>VLOOKUP($A12,'Return Data'!$B$7:$R$2843,14,0)</f>
        <v>5.5705</v>
      </c>
      <c r="Y12" s="66">
        <f t="shared" si="10"/>
        <v>24</v>
      </c>
      <c r="Z12" s="65">
        <f>VLOOKUP($A12,'Return Data'!$B$7:$R$2843,16,0)</f>
        <v>7.2587000000000002</v>
      </c>
      <c r="AA12" s="67">
        <f t="shared" si="11"/>
        <v>16</v>
      </c>
    </row>
    <row r="13" spans="1:27" x14ac:dyDescent="0.3">
      <c r="A13" s="63" t="s">
        <v>123</v>
      </c>
      <c r="B13" s="64">
        <f>VLOOKUP($A13,'Return Data'!$B$7:$R$2843,3,0)</f>
        <v>44326</v>
      </c>
      <c r="C13" s="65">
        <f>VLOOKUP($A13,'Return Data'!$B$7:$R$2843,4,0)</f>
        <v>2475.3625000000002</v>
      </c>
      <c r="D13" s="65">
        <f>VLOOKUP($A13,'Return Data'!$B$7:$R$2843,5,0)</f>
        <v>2.8062</v>
      </c>
      <c r="E13" s="66">
        <f t="shared" si="0"/>
        <v>26</v>
      </c>
      <c r="F13" s="65">
        <f>VLOOKUP($A13,'Return Data'!$B$7:$R$2843,6,0)</f>
        <v>3.0693000000000001</v>
      </c>
      <c r="G13" s="66">
        <f t="shared" si="1"/>
        <v>24</v>
      </c>
      <c r="H13" s="65">
        <f>VLOOKUP($A13,'Return Data'!$B$7:$R$2843,7,0)</f>
        <v>3.0108000000000001</v>
      </c>
      <c r="I13" s="66">
        <f t="shared" si="2"/>
        <v>15</v>
      </c>
      <c r="J13" s="65">
        <f>VLOOKUP($A13,'Return Data'!$B$7:$R$2843,8,0)</f>
        <v>2.9872999999999998</v>
      </c>
      <c r="K13" s="66">
        <f t="shared" si="3"/>
        <v>19</v>
      </c>
      <c r="L13" s="65">
        <f>VLOOKUP($A13,'Return Data'!$B$7:$R$2843,9,0)</f>
        <v>3.0891999999999999</v>
      </c>
      <c r="M13" s="66">
        <f t="shared" si="4"/>
        <v>27</v>
      </c>
      <c r="N13" s="65">
        <f>VLOOKUP($A13,'Return Data'!$B$7:$R$2843,10,0)</f>
        <v>3.1781000000000001</v>
      </c>
      <c r="O13" s="66">
        <f t="shared" si="5"/>
        <v>31</v>
      </c>
      <c r="P13" s="65">
        <f>VLOOKUP($A13,'Return Data'!$B$7:$R$2843,11,0)</f>
        <v>3.0964</v>
      </c>
      <c r="Q13" s="66">
        <f t="shared" si="6"/>
        <v>33</v>
      </c>
      <c r="R13" s="65">
        <f>VLOOKUP($A13,'Return Data'!$B$7:$R$2843,12,0)</f>
        <v>3.1332</v>
      </c>
      <c r="S13" s="66">
        <f t="shared" si="7"/>
        <v>34</v>
      </c>
      <c r="T13" s="65">
        <f>VLOOKUP($A13,'Return Data'!$B$7:$R$2843,13,0)</f>
        <v>3.1560999999999999</v>
      </c>
      <c r="U13" s="66">
        <f t="shared" si="8"/>
        <v>31</v>
      </c>
      <c r="V13" s="65">
        <f>VLOOKUP($A13,'Return Data'!$B$7:$R$2843,17,0)</f>
        <v>4.2846000000000002</v>
      </c>
      <c r="W13" s="66">
        <f t="shared" si="9"/>
        <v>31</v>
      </c>
      <c r="X13" s="65">
        <f>VLOOKUP($A13,'Return Data'!$B$7:$R$2843,14,0)</f>
        <v>5.3368000000000002</v>
      </c>
      <c r="Y13" s="66">
        <f t="shared" si="10"/>
        <v>30</v>
      </c>
      <c r="Z13" s="65">
        <f>VLOOKUP($A13,'Return Data'!$B$7:$R$2843,16,0)</f>
        <v>7.0824999999999996</v>
      </c>
      <c r="AA13" s="67">
        <f t="shared" si="11"/>
        <v>28</v>
      </c>
    </row>
    <row r="14" spans="1:27" x14ac:dyDescent="0.3">
      <c r="A14" s="63" t="s">
        <v>124</v>
      </c>
      <c r="B14" s="64">
        <f>VLOOKUP($A14,'Return Data'!$B$7:$R$2843,3,0)</f>
        <v>44326</v>
      </c>
      <c r="C14" s="65">
        <f>VLOOKUP($A14,'Return Data'!$B$7:$R$2843,4,0)</f>
        <v>2951.5346</v>
      </c>
      <c r="D14" s="65">
        <f>VLOOKUP($A14,'Return Data'!$B$7:$R$2843,5,0)</f>
        <v>3.1970000000000001</v>
      </c>
      <c r="E14" s="66">
        <f t="shared" si="0"/>
        <v>4</v>
      </c>
      <c r="F14" s="65">
        <f>VLOOKUP($A14,'Return Data'!$B$7:$R$2843,6,0)</f>
        <v>3.2355</v>
      </c>
      <c r="G14" s="66">
        <f t="shared" si="1"/>
        <v>6</v>
      </c>
      <c r="H14" s="65">
        <f>VLOOKUP($A14,'Return Data'!$B$7:$R$2843,7,0)</f>
        <v>3.0383</v>
      </c>
      <c r="I14" s="66">
        <f t="shared" si="2"/>
        <v>10</v>
      </c>
      <c r="J14" s="65">
        <f>VLOOKUP($A14,'Return Data'!$B$7:$R$2843,8,0)</f>
        <v>3.0587</v>
      </c>
      <c r="K14" s="66">
        <f t="shared" si="3"/>
        <v>13</v>
      </c>
      <c r="L14" s="65">
        <f>VLOOKUP($A14,'Return Data'!$B$7:$R$2843,9,0)</f>
        <v>3.18</v>
      </c>
      <c r="M14" s="66">
        <f t="shared" si="4"/>
        <v>13</v>
      </c>
      <c r="N14" s="65">
        <f>VLOOKUP($A14,'Return Data'!$B$7:$R$2843,10,0)</f>
        <v>3.302</v>
      </c>
      <c r="O14" s="66">
        <f t="shared" si="5"/>
        <v>14</v>
      </c>
      <c r="P14" s="65">
        <f>VLOOKUP($A14,'Return Data'!$B$7:$R$2843,11,0)</f>
        <v>3.1739999999999999</v>
      </c>
      <c r="Q14" s="66">
        <f t="shared" si="6"/>
        <v>20</v>
      </c>
      <c r="R14" s="65">
        <f>VLOOKUP($A14,'Return Data'!$B$7:$R$2843,12,0)</f>
        <v>3.2223999999999999</v>
      </c>
      <c r="S14" s="66">
        <f t="shared" si="7"/>
        <v>22</v>
      </c>
      <c r="T14" s="65">
        <f>VLOOKUP($A14,'Return Data'!$B$7:$R$2843,13,0)</f>
        <v>3.3458000000000001</v>
      </c>
      <c r="U14" s="66">
        <f t="shared" si="8"/>
        <v>24</v>
      </c>
      <c r="V14" s="65">
        <f>VLOOKUP($A14,'Return Data'!$B$7:$R$2843,17,0)</f>
        <v>4.6620999999999997</v>
      </c>
      <c r="W14" s="66">
        <f t="shared" si="9"/>
        <v>19</v>
      </c>
      <c r="X14" s="65">
        <f>VLOOKUP($A14,'Return Data'!$B$7:$R$2843,14,0)</f>
        <v>5.6294000000000004</v>
      </c>
      <c r="Y14" s="66">
        <f t="shared" si="10"/>
        <v>18</v>
      </c>
      <c r="Z14" s="65">
        <f>VLOOKUP($A14,'Return Data'!$B$7:$R$2843,16,0)</f>
        <v>7.2519999999999998</v>
      </c>
      <c r="AA14" s="67">
        <f t="shared" si="11"/>
        <v>19</v>
      </c>
    </row>
    <row r="15" spans="1:27" x14ac:dyDescent="0.3">
      <c r="A15" s="63" t="s">
        <v>125</v>
      </c>
      <c r="B15" s="64">
        <f>VLOOKUP($A15,'Return Data'!$B$7:$R$2843,3,0)</f>
        <v>44326</v>
      </c>
      <c r="C15" s="65">
        <f>VLOOKUP($A15,'Return Data'!$B$7:$R$2843,4,0)</f>
        <v>2663.5088999999998</v>
      </c>
      <c r="D15" s="65">
        <f>VLOOKUP($A15,'Return Data'!$B$7:$R$2843,5,0)</f>
        <v>3.0384000000000002</v>
      </c>
      <c r="E15" s="66">
        <f t="shared" si="0"/>
        <v>14</v>
      </c>
      <c r="F15" s="65">
        <f>VLOOKUP($A15,'Return Data'!$B$7:$R$2843,6,0)</f>
        <v>3.202</v>
      </c>
      <c r="G15" s="66">
        <f t="shared" si="1"/>
        <v>10</v>
      </c>
      <c r="H15" s="65">
        <f>VLOOKUP($A15,'Return Data'!$B$7:$R$2843,7,0)</f>
        <v>3.1137999999999999</v>
      </c>
      <c r="I15" s="66">
        <f t="shared" si="2"/>
        <v>4</v>
      </c>
      <c r="J15" s="65">
        <f>VLOOKUP($A15,'Return Data'!$B$7:$R$2843,8,0)</f>
        <v>3.1791999999999998</v>
      </c>
      <c r="K15" s="66">
        <f t="shared" si="3"/>
        <v>2</v>
      </c>
      <c r="L15" s="65">
        <f>VLOOKUP($A15,'Return Data'!$B$7:$R$2843,9,0)</f>
        <v>3.3658000000000001</v>
      </c>
      <c r="M15" s="66">
        <f t="shared" si="4"/>
        <v>2</v>
      </c>
      <c r="N15" s="65">
        <f>VLOOKUP($A15,'Return Data'!$B$7:$R$2843,10,0)</f>
        <v>3.4356</v>
      </c>
      <c r="O15" s="66">
        <f t="shared" si="5"/>
        <v>2</v>
      </c>
      <c r="P15" s="65">
        <f>VLOOKUP($A15,'Return Data'!$B$7:$R$2843,11,0)</f>
        <v>3.3561000000000001</v>
      </c>
      <c r="Q15" s="66">
        <f t="shared" si="6"/>
        <v>2</v>
      </c>
      <c r="R15" s="65">
        <f>VLOOKUP($A15,'Return Data'!$B$7:$R$2843,12,0)</f>
        <v>3.3860999999999999</v>
      </c>
      <c r="S15" s="66">
        <f t="shared" si="7"/>
        <v>2</v>
      </c>
      <c r="T15" s="65">
        <f>VLOOKUP($A15,'Return Data'!$B$7:$R$2843,13,0)</f>
        <v>3.4916</v>
      </c>
      <c r="U15" s="66">
        <f t="shared" si="8"/>
        <v>6</v>
      </c>
      <c r="V15" s="65">
        <f>VLOOKUP($A15,'Return Data'!$B$7:$R$2843,17,0)</f>
        <v>4.8528000000000002</v>
      </c>
      <c r="W15" s="66">
        <f t="shared" si="9"/>
        <v>4</v>
      </c>
      <c r="X15" s="65">
        <f>VLOOKUP($A15,'Return Data'!$B$7:$R$2843,14,0)</f>
        <v>5.7662000000000004</v>
      </c>
      <c r="Y15" s="66">
        <f t="shared" si="10"/>
        <v>5</v>
      </c>
      <c r="Z15" s="65">
        <f>VLOOKUP($A15,'Return Data'!$B$7:$R$2843,16,0)</f>
        <v>7.2020999999999997</v>
      </c>
      <c r="AA15" s="67">
        <f t="shared" si="11"/>
        <v>26</v>
      </c>
    </row>
    <row r="16" spans="1:27" x14ac:dyDescent="0.3">
      <c r="A16" s="63" t="s">
        <v>127</v>
      </c>
      <c r="B16" s="64">
        <f>VLOOKUP($A16,'Return Data'!$B$7:$R$2843,3,0)</f>
        <v>44326</v>
      </c>
      <c r="C16" s="65">
        <f>VLOOKUP($A16,'Return Data'!$B$7:$R$2843,4,0)</f>
        <v>3102.4627999999998</v>
      </c>
      <c r="D16" s="65">
        <f>VLOOKUP($A16,'Return Data'!$B$7:$R$2843,5,0)</f>
        <v>2.4649000000000001</v>
      </c>
      <c r="E16" s="66">
        <f t="shared" si="0"/>
        <v>37</v>
      </c>
      <c r="F16" s="65">
        <f>VLOOKUP($A16,'Return Data'!$B$7:$R$2843,6,0)</f>
        <v>2.9855</v>
      </c>
      <c r="G16" s="66">
        <f t="shared" si="1"/>
        <v>33</v>
      </c>
      <c r="H16" s="65">
        <f>VLOOKUP($A16,'Return Data'!$B$7:$R$2843,7,0)</f>
        <v>2.8451</v>
      </c>
      <c r="I16" s="66">
        <f t="shared" si="2"/>
        <v>32</v>
      </c>
      <c r="J16" s="65">
        <f>VLOOKUP($A16,'Return Data'!$B$7:$R$2843,8,0)</f>
        <v>2.9499</v>
      </c>
      <c r="K16" s="66">
        <f t="shared" si="3"/>
        <v>26</v>
      </c>
      <c r="L16" s="65">
        <f>VLOOKUP($A16,'Return Data'!$B$7:$R$2843,9,0)</f>
        <v>3.1396000000000002</v>
      </c>
      <c r="M16" s="66">
        <f t="shared" si="4"/>
        <v>20</v>
      </c>
      <c r="N16" s="65">
        <f>VLOOKUP($A16,'Return Data'!$B$7:$R$2843,10,0)</f>
        <v>3.2345000000000002</v>
      </c>
      <c r="O16" s="66">
        <f t="shared" si="5"/>
        <v>24</v>
      </c>
      <c r="P16" s="65">
        <f>VLOOKUP($A16,'Return Data'!$B$7:$R$2843,11,0)</f>
        <v>3.1496</v>
      </c>
      <c r="Q16" s="66">
        <f t="shared" si="6"/>
        <v>26</v>
      </c>
      <c r="R16" s="65">
        <f>VLOOKUP($A16,'Return Data'!$B$7:$R$2843,12,0)</f>
        <v>3.2124000000000001</v>
      </c>
      <c r="S16" s="66">
        <f t="shared" si="7"/>
        <v>25</v>
      </c>
      <c r="T16" s="65">
        <f>VLOOKUP($A16,'Return Data'!$B$7:$R$2843,13,0)</f>
        <v>3.3746</v>
      </c>
      <c r="U16" s="66">
        <f t="shared" si="8"/>
        <v>19</v>
      </c>
      <c r="V16" s="65">
        <f>VLOOKUP($A16,'Return Data'!$B$7:$R$2843,17,0)</f>
        <v>4.8662999999999998</v>
      </c>
      <c r="W16" s="66">
        <f t="shared" si="9"/>
        <v>3</v>
      </c>
      <c r="X16" s="65">
        <f>VLOOKUP($A16,'Return Data'!$B$7:$R$2843,14,0)</f>
        <v>5.8095999999999997</v>
      </c>
      <c r="Y16" s="66">
        <f t="shared" si="10"/>
        <v>3</v>
      </c>
      <c r="Z16" s="65">
        <f>VLOOKUP($A16,'Return Data'!$B$7:$R$2843,16,0)</f>
        <v>7.3878000000000004</v>
      </c>
      <c r="AA16" s="67">
        <f t="shared" si="11"/>
        <v>2</v>
      </c>
    </row>
    <row r="17" spans="1:27" x14ac:dyDescent="0.3">
      <c r="A17" s="63" t="s">
        <v>128</v>
      </c>
      <c r="B17" s="64">
        <f>VLOOKUP($A17,'Return Data'!$B$7:$R$2843,3,0)</f>
        <v>44326</v>
      </c>
      <c r="C17" s="65">
        <f>VLOOKUP($A17,'Return Data'!$B$7:$R$2843,4,0)</f>
        <v>4059.1205</v>
      </c>
      <c r="D17" s="65">
        <f>VLOOKUP($A17,'Return Data'!$B$7:$R$2843,5,0)</f>
        <v>2.5306000000000002</v>
      </c>
      <c r="E17" s="66">
        <f t="shared" si="0"/>
        <v>36</v>
      </c>
      <c r="F17" s="65">
        <f>VLOOKUP($A17,'Return Data'!$B$7:$R$2843,6,0)</f>
        <v>2.9041999999999999</v>
      </c>
      <c r="G17" s="66">
        <f t="shared" si="1"/>
        <v>36</v>
      </c>
      <c r="H17" s="65">
        <f>VLOOKUP($A17,'Return Data'!$B$7:$R$2843,7,0)</f>
        <v>2.8896000000000002</v>
      </c>
      <c r="I17" s="66">
        <f t="shared" si="2"/>
        <v>24</v>
      </c>
      <c r="J17" s="65">
        <f>VLOOKUP($A17,'Return Data'!$B$7:$R$2843,8,0)</f>
        <v>2.9291</v>
      </c>
      <c r="K17" s="66">
        <f t="shared" si="3"/>
        <v>28</v>
      </c>
      <c r="L17" s="65">
        <f>VLOOKUP($A17,'Return Data'!$B$7:$R$2843,9,0)</f>
        <v>3.0709</v>
      </c>
      <c r="M17" s="66">
        <f t="shared" si="4"/>
        <v>32</v>
      </c>
      <c r="N17" s="65">
        <f>VLOOKUP($A17,'Return Data'!$B$7:$R$2843,10,0)</f>
        <v>3.1928000000000001</v>
      </c>
      <c r="O17" s="66">
        <f t="shared" si="5"/>
        <v>30</v>
      </c>
      <c r="P17" s="65">
        <f>VLOOKUP($A17,'Return Data'!$B$7:$R$2843,11,0)</f>
        <v>3.0747</v>
      </c>
      <c r="Q17" s="66">
        <f t="shared" si="6"/>
        <v>34</v>
      </c>
      <c r="R17" s="65">
        <f>VLOOKUP($A17,'Return Data'!$B$7:$R$2843,12,0)</f>
        <v>3.1473</v>
      </c>
      <c r="S17" s="66">
        <f t="shared" si="7"/>
        <v>32</v>
      </c>
      <c r="T17" s="65">
        <f>VLOOKUP($A17,'Return Data'!$B$7:$R$2843,13,0)</f>
        <v>3.3287</v>
      </c>
      <c r="U17" s="66">
        <f t="shared" si="8"/>
        <v>27</v>
      </c>
      <c r="V17" s="65">
        <f>VLOOKUP($A17,'Return Data'!$B$7:$R$2843,17,0)</f>
        <v>4.6360000000000001</v>
      </c>
      <c r="W17" s="66">
        <f t="shared" si="9"/>
        <v>23</v>
      </c>
      <c r="X17" s="65">
        <f>VLOOKUP($A17,'Return Data'!$B$7:$R$2843,14,0)</f>
        <v>5.5724</v>
      </c>
      <c r="Y17" s="66">
        <f t="shared" si="10"/>
        <v>23</v>
      </c>
      <c r="Z17" s="65">
        <f>VLOOKUP($A17,'Return Data'!$B$7:$R$2843,16,0)</f>
        <v>7.2249999999999996</v>
      </c>
      <c r="AA17" s="67">
        <f t="shared" si="11"/>
        <v>23</v>
      </c>
    </row>
    <row r="18" spans="1:27" x14ac:dyDescent="0.3">
      <c r="A18" s="63" t="s">
        <v>129</v>
      </c>
      <c r="B18" s="64">
        <f>VLOOKUP($A18,'Return Data'!$B$7:$R$2843,3,0)</f>
        <v>44326</v>
      </c>
      <c r="C18" s="65">
        <f>VLOOKUP($A18,'Return Data'!$B$7:$R$2843,4,0)</f>
        <v>2055.8843000000002</v>
      </c>
      <c r="D18" s="65">
        <f>VLOOKUP($A18,'Return Data'!$B$7:$R$2843,5,0)</f>
        <v>2.9474</v>
      </c>
      <c r="E18" s="66">
        <f t="shared" si="0"/>
        <v>17</v>
      </c>
      <c r="F18" s="65">
        <f>VLOOKUP($A18,'Return Data'!$B$7:$R$2843,6,0)</f>
        <v>3.1474000000000002</v>
      </c>
      <c r="G18" s="66">
        <f t="shared" si="1"/>
        <v>16</v>
      </c>
      <c r="H18" s="65">
        <f>VLOOKUP($A18,'Return Data'!$B$7:$R$2843,7,0)</f>
        <v>2.8744000000000001</v>
      </c>
      <c r="I18" s="66">
        <f t="shared" si="2"/>
        <v>28</v>
      </c>
      <c r="J18" s="65">
        <f>VLOOKUP($A18,'Return Data'!$B$7:$R$2843,8,0)</f>
        <v>2.9274</v>
      </c>
      <c r="K18" s="66">
        <f t="shared" si="3"/>
        <v>29</v>
      </c>
      <c r="L18" s="65">
        <f>VLOOKUP($A18,'Return Data'!$B$7:$R$2843,9,0)</f>
        <v>3.1404999999999998</v>
      </c>
      <c r="M18" s="66">
        <f t="shared" si="4"/>
        <v>18</v>
      </c>
      <c r="N18" s="65">
        <f>VLOOKUP($A18,'Return Data'!$B$7:$R$2843,10,0)</f>
        <v>3.2504</v>
      </c>
      <c r="O18" s="66">
        <f t="shared" si="5"/>
        <v>23</v>
      </c>
      <c r="P18" s="65">
        <f>VLOOKUP($A18,'Return Data'!$B$7:$R$2843,11,0)</f>
        <v>3.1429999999999998</v>
      </c>
      <c r="Q18" s="66">
        <f t="shared" si="6"/>
        <v>27</v>
      </c>
      <c r="R18" s="65">
        <f>VLOOKUP($A18,'Return Data'!$B$7:$R$2843,12,0)</f>
        <v>3.2084000000000001</v>
      </c>
      <c r="S18" s="66">
        <f t="shared" si="7"/>
        <v>26</v>
      </c>
      <c r="T18" s="65">
        <f>VLOOKUP($A18,'Return Data'!$B$7:$R$2843,13,0)</f>
        <v>3.3649</v>
      </c>
      <c r="U18" s="66">
        <f t="shared" si="8"/>
        <v>21</v>
      </c>
      <c r="V18" s="65">
        <f>VLOOKUP($A18,'Return Data'!$B$7:$R$2843,17,0)</f>
        <v>4.6555999999999997</v>
      </c>
      <c r="W18" s="66">
        <f t="shared" si="9"/>
        <v>21</v>
      </c>
      <c r="X18" s="65">
        <f>VLOOKUP($A18,'Return Data'!$B$7:$R$2843,14,0)</f>
        <v>5.6271000000000004</v>
      </c>
      <c r="Y18" s="66">
        <f t="shared" si="10"/>
        <v>19</v>
      </c>
      <c r="Z18" s="65">
        <f>VLOOKUP($A18,'Return Data'!$B$7:$R$2843,16,0)</f>
        <v>7.2453000000000003</v>
      </c>
      <c r="AA18" s="67">
        <f t="shared" si="11"/>
        <v>22</v>
      </c>
    </row>
    <row r="19" spans="1:27" x14ac:dyDescent="0.3">
      <c r="A19" s="63" t="s">
        <v>130</v>
      </c>
      <c r="B19" s="64">
        <f>VLOOKUP($A19,'Return Data'!$B$7:$R$2843,3,0)</f>
        <v>44326</v>
      </c>
      <c r="C19" s="65">
        <f>VLOOKUP($A19,'Return Data'!$B$7:$R$2843,4,0)</f>
        <v>305.78269999999998</v>
      </c>
      <c r="D19" s="65">
        <f>VLOOKUP($A19,'Return Data'!$B$7:$R$2843,5,0)</f>
        <v>2.5665</v>
      </c>
      <c r="E19" s="66">
        <f t="shared" si="0"/>
        <v>35</v>
      </c>
      <c r="F19" s="65">
        <f>VLOOKUP($A19,'Return Data'!$B$7:$R$2843,6,0)</f>
        <v>3.0047999999999999</v>
      </c>
      <c r="G19" s="66">
        <f t="shared" si="1"/>
        <v>32</v>
      </c>
      <c r="H19" s="65">
        <f>VLOOKUP($A19,'Return Data'!$B$7:$R$2843,7,0)</f>
        <v>2.8715000000000002</v>
      </c>
      <c r="I19" s="66">
        <f t="shared" si="2"/>
        <v>30</v>
      </c>
      <c r="J19" s="65">
        <f>VLOOKUP($A19,'Return Data'!$B$7:$R$2843,8,0)</f>
        <v>2.9611000000000001</v>
      </c>
      <c r="K19" s="66">
        <f t="shared" si="3"/>
        <v>23</v>
      </c>
      <c r="L19" s="65">
        <f>VLOOKUP($A19,'Return Data'!$B$7:$R$2843,9,0)</f>
        <v>3.1221999999999999</v>
      </c>
      <c r="M19" s="66">
        <f t="shared" si="4"/>
        <v>25</v>
      </c>
      <c r="N19" s="65">
        <f>VLOOKUP($A19,'Return Data'!$B$7:$R$2843,10,0)</f>
        <v>3.2660999999999998</v>
      </c>
      <c r="O19" s="66">
        <f t="shared" si="5"/>
        <v>22</v>
      </c>
      <c r="P19" s="65">
        <f>VLOOKUP($A19,'Return Data'!$B$7:$R$2843,11,0)</f>
        <v>3.1831</v>
      </c>
      <c r="Q19" s="66">
        <f t="shared" si="6"/>
        <v>18</v>
      </c>
      <c r="R19" s="65">
        <f>VLOOKUP($A19,'Return Data'!$B$7:$R$2843,12,0)</f>
        <v>3.2463000000000002</v>
      </c>
      <c r="S19" s="66">
        <f t="shared" si="7"/>
        <v>14</v>
      </c>
      <c r="T19" s="65">
        <f>VLOOKUP($A19,'Return Data'!$B$7:$R$2843,13,0)</f>
        <v>3.4841000000000002</v>
      </c>
      <c r="U19" s="66">
        <f t="shared" si="8"/>
        <v>7</v>
      </c>
      <c r="V19" s="65">
        <f>VLOOKUP($A19,'Return Data'!$B$7:$R$2843,17,0)</f>
        <v>4.7630999999999997</v>
      </c>
      <c r="W19" s="66">
        <f t="shared" si="9"/>
        <v>11</v>
      </c>
      <c r="X19" s="65">
        <f>VLOOKUP($A19,'Return Data'!$B$7:$R$2843,14,0)</f>
        <v>5.6805000000000003</v>
      </c>
      <c r="Y19" s="66">
        <f t="shared" si="10"/>
        <v>14</v>
      </c>
      <c r="Z19" s="65">
        <f>VLOOKUP($A19,'Return Data'!$B$7:$R$2843,16,0)</f>
        <v>7.2835999999999999</v>
      </c>
      <c r="AA19" s="67">
        <f t="shared" si="11"/>
        <v>12</v>
      </c>
    </row>
    <row r="20" spans="1:27" x14ac:dyDescent="0.3">
      <c r="A20" s="63" t="s">
        <v>131</v>
      </c>
      <c r="B20" s="64">
        <f>VLOOKUP($A20,'Return Data'!$B$7:$R$2843,3,0)</f>
        <v>44326</v>
      </c>
      <c r="C20" s="65">
        <f>VLOOKUP($A20,'Return Data'!$B$7:$R$2843,4,0)</f>
        <v>2221.2161999999998</v>
      </c>
      <c r="D20" s="65">
        <f>VLOOKUP($A20,'Return Data'!$B$7:$R$2843,5,0)</f>
        <v>2.8216999999999999</v>
      </c>
      <c r="E20" s="66">
        <f t="shared" si="0"/>
        <v>25</v>
      </c>
      <c r="F20" s="65">
        <f>VLOOKUP($A20,'Return Data'!$B$7:$R$2843,6,0)</f>
        <v>3.2193999999999998</v>
      </c>
      <c r="G20" s="66">
        <f t="shared" si="1"/>
        <v>8</v>
      </c>
      <c r="H20" s="65">
        <f>VLOOKUP($A20,'Return Data'!$B$7:$R$2843,7,0)</f>
        <v>2.8513999999999999</v>
      </c>
      <c r="I20" s="66">
        <f t="shared" si="2"/>
        <v>31</v>
      </c>
      <c r="J20" s="65">
        <f>VLOOKUP($A20,'Return Data'!$B$7:$R$2843,8,0)</f>
        <v>2.9693000000000001</v>
      </c>
      <c r="K20" s="66">
        <f t="shared" si="3"/>
        <v>21</v>
      </c>
      <c r="L20" s="65">
        <f>VLOOKUP($A20,'Return Data'!$B$7:$R$2843,9,0)</f>
        <v>3.2147000000000001</v>
      </c>
      <c r="M20" s="66">
        <f t="shared" si="4"/>
        <v>8</v>
      </c>
      <c r="N20" s="65">
        <f>VLOOKUP($A20,'Return Data'!$B$7:$R$2843,10,0)</f>
        <v>3.3675000000000002</v>
      </c>
      <c r="O20" s="66">
        <f t="shared" si="5"/>
        <v>5</v>
      </c>
      <c r="P20" s="65">
        <f>VLOOKUP($A20,'Return Data'!$B$7:$R$2843,11,0)</f>
        <v>3.2923</v>
      </c>
      <c r="Q20" s="66">
        <f t="shared" si="6"/>
        <v>4</v>
      </c>
      <c r="R20" s="65">
        <f>VLOOKUP($A20,'Return Data'!$B$7:$R$2843,12,0)</f>
        <v>3.3778999999999999</v>
      </c>
      <c r="S20" s="66">
        <f t="shared" si="7"/>
        <v>3</v>
      </c>
      <c r="T20" s="65">
        <f>VLOOKUP($A20,'Return Data'!$B$7:$R$2843,13,0)</f>
        <v>3.6053000000000002</v>
      </c>
      <c r="U20" s="66">
        <f t="shared" si="8"/>
        <v>2</v>
      </c>
      <c r="V20" s="65">
        <f>VLOOKUP($A20,'Return Data'!$B$7:$R$2843,17,0)</f>
        <v>4.9013999999999998</v>
      </c>
      <c r="W20" s="66">
        <f t="shared" si="9"/>
        <v>2</v>
      </c>
      <c r="X20" s="65">
        <f>VLOOKUP($A20,'Return Data'!$B$7:$R$2843,14,0)</f>
        <v>5.8132999999999999</v>
      </c>
      <c r="Y20" s="66">
        <f t="shared" si="10"/>
        <v>2</v>
      </c>
      <c r="Z20" s="65">
        <f>VLOOKUP($A20,'Return Data'!$B$7:$R$2843,16,0)</f>
        <v>7.2961999999999998</v>
      </c>
      <c r="AA20" s="67">
        <f t="shared" si="11"/>
        <v>9</v>
      </c>
    </row>
    <row r="21" spans="1:27" x14ac:dyDescent="0.3">
      <c r="A21" s="63" t="s">
        <v>132</v>
      </c>
      <c r="B21" s="64">
        <f>VLOOKUP($A21,'Return Data'!$B$7:$R$2843,3,0)</f>
        <v>44326</v>
      </c>
      <c r="C21" s="65">
        <f>VLOOKUP($A21,'Return Data'!$B$7:$R$2843,4,0)</f>
        <v>2494.5383000000002</v>
      </c>
      <c r="D21" s="65">
        <f>VLOOKUP($A21,'Return Data'!$B$7:$R$2843,5,0)</f>
        <v>3.1315</v>
      </c>
      <c r="E21" s="66">
        <f t="shared" si="0"/>
        <v>6</v>
      </c>
      <c r="F21" s="65">
        <f>VLOOKUP($A21,'Return Data'!$B$7:$R$2843,6,0)</f>
        <v>3.1818</v>
      </c>
      <c r="G21" s="66">
        <f t="shared" si="1"/>
        <v>13</v>
      </c>
      <c r="H21" s="65">
        <f>VLOOKUP($A21,'Return Data'!$B$7:$R$2843,7,0)</f>
        <v>2.9659</v>
      </c>
      <c r="I21" s="66">
        <f t="shared" si="2"/>
        <v>19</v>
      </c>
      <c r="J21" s="65">
        <f>VLOOKUP($A21,'Return Data'!$B$7:$R$2843,8,0)</f>
        <v>2.9674</v>
      </c>
      <c r="K21" s="66">
        <f t="shared" si="3"/>
        <v>22</v>
      </c>
      <c r="L21" s="65">
        <f>VLOOKUP($A21,'Return Data'!$B$7:$R$2843,9,0)</f>
        <v>3.1311</v>
      </c>
      <c r="M21" s="66">
        <f t="shared" si="4"/>
        <v>23</v>
      </c>
      <c r="N21" s="65">
        <f>VLOOKUP($A21,'Return Data'!$B$7:$R$2843,10,0)</f>
        <v>3.2204000000000002</v>
      </c>
      <c r="O21" s="66">
        <f t="shared" si="5"/>
        <v>25</v>
      </c>
      <c r="P21" s="65">
        <f>VLOOKUP($A21,'Return Data'!$B$7:$R$2843,11,0)</f>
        <v>3.1030000000000002</v>
      </c>
      <c r="Q21" s="66">
        <f t="shared" si="6"/>
        <v>32</v>
      </c>
      <c r="R21" s="65">
        <f>VLOOKUP($A21,'Return Data'!$B$7:$R$2843,12,0)</f>
        <v>3.1591</v>
      </c>
      <c r="S21" s="66">
        <f t="shared" si="7"/>
        <v>31</v>
      </c>
      <c r="T21" s="65">
        <f>VLOOKUP($A21,'Return Data'!$B$7:$R$2843,13,0)</f>
        <v>3.2961</v>
      </c>
      <c r="U21" s="66">
        <f t="shared" si="8"/>
        <v>28</v>
      </c>
      <c r="V21" s="65">
        <f>VLOOKUP($A21,'Return Data'!$B$7:$R$2843,17,0)</f>
        <v>4.5046999999999997</v>
      </c>
      <c r="W21" s="66">
        <f t="shared" si="9"/>
        <v>29</v>
      </c>
      <c r="X21" s="65">
        <f>VLOOKUP($A21,'Return Data'!$B$7:$R$2843,14,0)</f>
        <v>5.4687000000000001</v>
      </c>
      <c r="Y21" s="66">
        <f t="shared" si="10"/>
        <v>28</v>
      </c>
      <c r="Z21" s="65">
        <f>VLOOKUP($A21,'Return Data'!$B$7:$R$2843,16,0)</f>
        <v>7.1843000000000004</v>
      </c>
      <c r="AA21" s="67">
        <f t="shared" si="11"/>
        <v>27</v>
      </c>
    </row>
    <row r="22" spans="1:27" x14ac:dyDescent="0.3">
      <c r="A22" s="63" t="s">
        <v>133</v>
      </c>
      <c r="B22" s="64">
        <f>VLOOKUP($A22,'Return Data'!$B$7:$R$2843,3,0)</f>
        <v>44326</v>
      </c>
      <c r="C22" s="65">
        <f>VLOOKUP($A22,'Return Data'!$B$7:$R$2843,4,0)</f>
        <v>1594.9922999999999</v>
      </c>
      <c r="D22" s="65">
        <f>VLOOKUP($A22,'Return Data'!$B$7:$R$2843,5,0)</f>
        <v>2.7898000000000001</v>
      </c>
      <c r="E22" s="66">
        <f t="shared" si="0"/>
        <v>27</v>
      </c>
      <c r="F22" s="65">
        <f>VLOOKUP($A22,'Return Data'!$B$7:$R$2843,6,0)</f>
        <v>2.8429000000000002</v>
      </c>
      <c r="G22" s="66">
        <f t="shared" si="1"/>
        <v>39</v>
      </c>
      <c r="H22" s="65">
        <f>VLOOKUP($A22,'Return Data'!$B$7:$R$2843,7,0)</f>
        <v>2.7763</v>
      </c>
      <c r="I22" s="66">
        <f t="shared" si="2"/>
        <v>41</v>
      </c>
      <c r="J22" s="65">
        <f>VLOOKUP($A22,'Return Data'!$B$7:$R$2843,8,0)</f>
        <v>2.7480000000000002</v>
      </c>
      <c r="K22" s="66">
        <f t="shared" si="3"/>
        <v>38</v>
      </c>
      <c r="L22" s="65">
        <f>VLOOKUP($A22,'Return Data'!$B$7:$R$2843,9,0)</f>
        <v>2.8302</v>
      </c>
      <c r="M22" s="66">
        <f t="shared" si="4"/>
        <v>39</v>
      </c>
      <c r="N22" s="65">
        <f>VLOOKUP($A22,'Return Data'!$B$7:$R$2843,10,0)</f>
        <v>2.8460999999999999</v>
      </c>
      <c r="O22" s="66">
        <f t="shared" si="5"/>
        <v>42</v>
      </c>
      <c r="P22" s="65">
        <f>VLOOKUP($A22,'Return Data'!$B$7:$R$2843,11,0)</f>
        <v>2.7738999999999998</v>
      </c>
      <c r="Q22" s="66">
        <f t="shared" si="6"/>
        <v>41</v>
      </c>
      <c r="R22" s="65">
        <f>VLOOKUP($A22,'Return Data'!$B$7:$R$2843,12,0)</f>
        <v>2.8365999999999998</v>
      </c>
      <c r="S22" s="66">
        <f t="shared" si="7"/>
        <v>42</v>
      </c>
      <c r="T22" s="65">
        <f>VLOOKUP($A22,'Return Data'!$B$7:$R$2843,13,0)</f>
        <v>2.9245999999999999</v>
      </c>
      <c r="U22" s="66">
        <f t="shared" si="8"/>
        <v>38</v>
      </c>
      <c r="V22" s="65">
        <f>VLOOKUP($A22,'Return Data'!$B$7:$R$2843,17,0)</f>
        <v>4.0305999999999997</v>
      </c>
      <c r="W22" s="66">
        <f t="shared" si="9"/>
        <v>35</v>
      </c>
      <c r="X22" s="65">
        <f>VLOOKUP($A22,'Return Data'!$B$7:$R$2843,14,0)</f>
        <v>4.9687000000000001</v>
      </c>
      <c r="Y22" s="66">
        <f t="shared" si="10"/>
        <v>32</v>
      </c>
      <c r="Z22" s="65">
        <f>VLOOKUP($A22,'Return Data'!$B$7:$R$2843,16,0)</f>
        <v>6.4255000000000004</v>
      </c>
      <c r="AA22" s="67">
        <f t="shared" si="11"/>
        <v>32</v>
      </c>
    </row>
    <row r="23" spans="1:27" x14ac:dyDescent="0.3">
      <c r="A23" s="63" t="s">
        <v>134</v>
      </c>
      <c r="B23" s="64">
        <f>VLOOKUP($A23,'Return Data'!$B$7:$R$2843,3,0)</f>
        <v>44326</v>
      </c>
      <c r="C23" s="65">
        <f>VLOOKUP($A23,'Return Data'!$B$7:$R$2843,4,0)</f>
        <v>2012.5256999999999</v>
      </c>
      <c r="D23" s="65">
        <f>VLOOKUP($A23,'Return Data'!$B$7:$R$2843,5,0)</f>
        <v>3.0779999999999998</v>
      </c>
      <c r="E23" s="66">
        <f t="shared" si="0"/>
        <v>10</v>
      </c>
      <c r="F23" s="65">
        <f>VLOOKUP($A23,'Return Data'!$B$7:$R$2843,6,0)</f>
        <v>3.0217000000000001</v>
      </c>
      <c r="G23" s="66">
        <f t="shared" si="1"/>
        <v>30</v>
      </c>
      <c r="H23" s="65">
        <f>VLOOKUP($A23,'Return Data'!$B$7:$R$2843,7,0)</f>
        <v>2.8267000000000002</v>
      </c>
      <c r="I23" s="66">
        <f t="shared" si="2"/>
        <v>37</v>
      </c>
      <c r="J23" s="65">
        <f>VLOOKUP($A23,'Return Data'!$B$7:$R$2843,8,0)</f>
        <v>2.7004999999999999</v>
      </c>
      <c r="K23" s="66">
        <f t="shared" si="3"/>
        <v>41</v>
      </c>
      <c r="L23" s="65">
        <f>VLOOKUP($A23,'Return Data'!$B$7:$R$2843,9,0)</f>
        <v>2.8281000000000001</v>
      </c>
      <c r="M23" s="66">
        <f t="shared" si="4"/>
        <v>41</v>
      </c>
      <c r="N23" s="65">
        <f>VLOOKUP($A23,'Return Data'!$B$7:$R$2843,10,0)</f>
        <v>2.9729999999999999</v>
      </c>
      <c r="O23" s="66">
        <f t="shared" si="5"/>
        <v>39</v>
      </c>
      <c r="P23" s="65">
        <f>VLOOKUP($A23,'Return Data'!$B$7:$R$2843,11,0)</f>
        <v>3.2881999999999998</v>
      </c>
      <c r="Q23" s="66">
        <f t="shared" si="6"/>
        <v>6</v>
      </c>
      <c r="R23" s="65">
        <f>VLOOKUP($A23,'Return Data'!$B$7:$R$2843,12,0)</f>
        <v>3.2509999999999999</v>
      </c>
      <c r="S23" s="66">
        <f t="shared" si="7"/>
        <v>13</v>
      </c>
      <c r="T23" s="65">
        <f>VLOOKUP($A23,'Return Data'!$B$7:$R$2843,13,0)</f>
        <v>3.2511000000000001</v>
      </c>
      <c r="U23" s="66">
        <f t="shared" si="8"/>
        <v>29</v>
      </c>
      <c r="V23" s="65">
        <f>VLOOKUP($A23,'Return Data'!$B$7:$R$2843,17,0)</f>
        <v>4.5891999999999999</v>
      </c>
      <c r="W23" s="66">
        <f t="shared" si="9"/>
        <v>26</v>
      </c>
      <c r="X23" s="65">
        <f>VLOOKUP($A23,'Return Data'!$B$7:$R$2843,14,0)</f>
        <v>5.5503999999999998</v>
      </c>
      <c r="Y23" s="66">
        <f t="shared" si="10"/>
        <v>27</v>
      </c>
      <c r="Z23" s="65">
        <f>VLOOKUP($A23,'Return Data'!$B$7:$R$2843,16,0)</f>
        <v>7.2934000000000001</v>
      </c>
      <c r="AA23" s="67">
        <f t="shared" si="11"/>
        <v>10</v>
      </c>
    </row>
    <row r="24" spans="1:27" x14ac:dyDescent="0.3">
      <c r="A24" s="63" t="s">
        <v>135</v>
      </c>
      <c r="B24" s="64">
        <f>VLOOKUP($A24,'Return Data'!$B$7:$R$2843,3,0)</f>
        <v>44326</v>
      </c>
      <c r="C24" s="65">
        <f>VLOOKUP($A24,'Return Data'!$B$7:$R$2843,4,0)</f>
        <v>2002.7819999999999</v>
      </c>
      <c r="D24" s="65">
        <f>VLOOKUP($A24,'Return Data'!$B$7:$R$2843,5,0)</f>
        <v>2.7412000000000001</v>
      </c>
      <c r="E24" s="66">
        <f t="shared" si="0"/>
        <v>31</v>
      </c>
      <c r="F24" s="65">
        <f>VLOOKUP($A24,'Return Data'!$B$7:$R$2843,6,0)</f>
        <v>2.7416</v>
      </c>
      <c r="G24" s="66">
        <f t="shared" si="1"/>
        <v>41</v>
      </c>
      <c r="H24" s="65">
        <f>VLOOKUP($A24,'Return Data'!$B$7:$R$2843,7,0)</f>
        <v>2.1543000000000001</v>
      </c>
      <c r="I24" s="66">
        <f t="shared" si="2"/>
        <v>42</v>
      </c>
      <c r="J24" s="65">
        <f>VLOOKUP($A24,'Return Data'!$B$7:$R$2843,8,0)</f>
        <v>2.4491999999999998</v>
      </c>
      <c r="K24" s="66">
        <f t="shared" si="3"/>
        <v>42</v>
      </c>
      <c r="L24" s="65">
        <f>VLOOKUP($A24,'Return Data'!$B$7:$R$2843,9,0)</f>
        <v>2.6549999999999998</v>
      </c>
      <c r="M24" s="66">
        <f t="shared" si="4"/>
        <v>42</v>
      </c>
      <c r="N24" s="65">
        <f>VLOOKUP($A24,'Return Data'!$B$7:$R$2843,10,0)</f>
        <v>2.8525999999999998</v>
      </c>
      <c r="O24" s="66">
        <f t="shared" si="5"/>
        <v>41</v>
      </c>
      <c r="P24" s="65">
        <f>VLOOKUP($A24,'Return Data'!$B$7:$R$2843,11,0)</f>
        <v>2.7549999999999999</v>
      </c>
      <c r="Q24" s="66">
        <f t="shared" si="6"/>
        <v>42</v>
      </c>
      <c r="R24" s="65">
        <f>VLOOKUP($A24,'Return Data'!$B$7:$R$2843,12,0)</f>
        <v>2.8607</v>
      </c>
      <c r="S24" s="66">
        <f t="shared" si="7"/>
        <v>41</v>
      </c>
      <c r="T24" s="65"/>
      <c r="U24" s="66"/>
      <c r="V24" s="65"/>
      <c r="W24" s="66"/>
      <c r="X24" s="65"/>
      <c r="Y24" s="66"/>
      <c r="Z24" s="65">
        <f>VLOOKUP($A24,'Return Data'!$B$7:$R$2843,16,0)</f>
        <v>3.3727</v>
      </c>
      <c r="AA24" s="67">
        <f t="shared" si="11"/>
        <v>42</v>
      </c>
    </row>
    <row r="25" spans="1:27" x14ac:dyDescent="0.3">
      <c r="A25" s="63" t="s">
        <v>136</v>
      </c>
      <c r="B25" s="64">
        <f>VLOOKUP($A25,'Return Data'!$B$7:$R$2843,3,0)</f>
        <v>44326</v>
      </c>
      <c r="C25" s="65">
        <f>VLOOKUP($A25,'Return Data'!$B$7:$R$2843,4,0)</f>
        <v>2012.9070999999999</v>
      </c>
      <c r="D25" s="65">
        <f>VLOOKUP($A25,'Return Data'!$B$7:$R$2843,5,0)</f>
        <v>3.0501999999999998</v>
      </c>
      <c r="E25" s="66">
        <f t="shared" si="0"/>
        <v>11</v>
      </c>
      <c r="F25" s="65">
        <f>VLOOKUP($A25,'Return Data'!$B$7:$R$2843,6,0)</f>
        <v>3.0512999999999999</v>
      </c>
      <c r="G25" s="66">
        <f t="shared" si="1"/>
        <v>27</v>
      </c>
      <c r="H25" s="65">
        <f>VLOOKUP($A25,'Return Data'!$B$7:$R$2843,7,0)</f>
        <v>2.8776999999999999</v>
      </c>
      <c r="I25" s="66">
        <f t="shared" si="2"/>
        <v>27</v>
      </c>
      <c r="J25" s="65">
        <f>VLOOKUP($A25,'Return Data'!$B$7:$R$2843,8,0)</f>
        <v>2.7134</v>
      </c>
      <c r="K25" s="66">
        <f t="shared" si="3"/>
        <v>39</v>
      </c>
      <c r="L25" s="65">
        <f>VLOOKUP($A25,'Return Data'!$B$7:$R$2843,9,0)</f>
        <v>2.8376000000000001</v>
      </c>
      <c r="M25" s="66">
        <f t="shared" si="4"/>
        <v>38</v>
      </c>
      <c r="N25" s="65">
        <f>VLOOKUP($A25,'Return Data'!$B$7:$R$2843,10,0)</f>
        <v>2.9746999999999999</v>
      </c>
      <c r="O25" s="66">
        <f t="shared" si="5"/>
        <v>38</v>
      </c>
      <c r="P25" s="65">
        <f>VLOOKUP($A25,'Return Data'!$B$7:$R$2843,11,0)</f>
        <v>3.2825000000000002</v>
      </c>
      <c r="Q25" s="66">
        <f t="shared" si="6"/>
        <v>7</v>
      </c>
      <c r="R25" s="65">
        <f>VLOOKUP($A25,'Return Data'!$B$7:$R$2843,12,0)</f>
        <v>3.2277</v>
      </c>
      <c r="S25" s="66">
        <f t="shared" si="7"/>
        <v>20</v>
      </c>
      <c r="T25" s="65"/>
      <c r="U25" s="66"/>
      <c r="V25" s="65"/>
      <c r="W25" s="66"/>
      <c r="X25" s="65"/>
      <c r="Y25" s="66"/>
      <c r="Z25" s="65">
        <f>VLOOKUP($A25,'Return Data'!$B$7:$R$2843,16,0)</f>
        <v>3.7601</v>
      </c>
      <c r="AA25" s="67">
        <f t="shared" si="11"/>
        <v>40</v>
      </c>
    </row>
    <row r="26" spans="1:27" x14ac:dyDescent="0.3">
      <c r="A26" s="63" t="s">
        <v>137</v>
      </c>
      <c r="B26" s="64">
        <f>VLOOKUP($A26,'Return Data'!$B$7:$R$2843,3,0)</f>
        <v>44326</v>
      </c>
      <c r="C26" s="65">
        <f>VLOOKUP($A26,'Return Data'!$B$7:$R$2843,4,0)</f>
        <v>2012.9075</v>
      </c>
      <c r="D26" s="65">
        <f>VLOOKUP($A26,'Return Data'!$B$7:$R$2843,5,0)</f>
        <v>3.0811000000000002</v>
      </c>
      <c r="E26" s="66">
        <f t="shared" si="0"/>
        <v>9</v>
      </c>
      <c r="F26" s="65">
        <f>VLOOKUP($A26,'Return Data'!$B$7:$R$2843,6,0)</f>
        <v>3.0259</v>
      </c>
      <c r="G26" s="66">
        <f t="shared" si="1"/>
        <v>29</v>
      </c>
      <c r="H26" s="65">
        <f>VLOOKUP($A26,'Return Data'!$B$7:$R$2843,7,0)</f>
        <v>2.8294999999999999</v>
      </c>
      <c r="I26" s="66">
        <f t="shared" si="2"/>
        <v>36</v>
      </c>
      <c r="J26" s="65">
        <f>VLOOKUP($A26,'Return Data'!$B$7:$R$2843,8,0)</f>
        <v>2.7023999999999999</v>
      </c>
      <c r="K26" s="66">
        <f t="shared" si="3"/>
        <v>40</v>
      </c>
      <c r="L26" s="65">
        <f>VLOOKUP($A26,'Return Data'!$B$7:$R$2843,9,0)</f>
        <v>2.8292999999999999</v>
      </c>
      <c r="M26" s="66">
        <f t="shared" si="4"/>
        <v>40</v>
      </c>
      <c r="N26" s="65">
        <f>VLOOKUP($A26,'Return Data'!$B$7:$R$2843,10,0)</f>
        <v>2.9763999999999999</v>
      </c>
      <c r="O26" s="66">
        <f t="shared" si="5"/>
        <v>37</v>
      </c>
      <c r="P26" s="65">
        <f>VLOOKUP($A26,'Return Data'!$B$7:$R$2843,11,0)</f>
        <v>3.2892999999999999</v>
      </c>
      <c r="Q26" s="66">
        <f t="shared" si="6"/>
        <v>5</v>
      </c>
      <c r="R26" s="65">
        <f>VLOOKUP($A26,'Return Data'!$B$7:$R$2843,12,0)</f>
        <v>3.2519</v>
      </c>
      <c r="S26" s="66">
        <f t="shared" si="7"/>
        <v>12</v>
      </c>
      <c r="T26" s="65"/>
      <c r="U26" s="66"/>
      <c r="V26" s="65"/>
      <c r="W26" s="66"/>
      <c r="X26" s="65"/>
      <c r="Y26" s="66"/>
      <c r="Z26" s="65">
        <f>VLOOKUP($A26,'Return Data'!$B$7:$R$2843,16,0)</f>
        <v>3.7616000000000001</v>
      </c>
      <c r="AA26" s="67">
        <f t="shared" si="11"/>
        <v>39</v>
      </c>
    </row>
    <row r="27" spans="1:27" x14ac:dyDescent="0.3">
      <c r="A27" s="63" t="s">
        <v>138</v>
      </c>
      <c r="B27" s="64">
        <f>VLOOKUP($A27,'Return Data'!$B$7:$R$2843,3,0)</f>
        <v>44326</v>
      </c>
      <c r="C27" s="65">
        <f>VLOOKUP($A27,'Return Data'!$B$7:$R$2843,4,0)</f>
        <v>2012.5541000000001</v>
      </c>
      <c r="D27" s="65">
        <f>VLOOKUP($A27,'Return Data'!$B$7:$R$2843,5,0)</f>
        <v>3.0181</v>
      </c>
      <c r="E27" s="66">
        <f t="shared" si="0"/>
        <v>15</v>
      </c>
      <c r="F27" s="65">
        <f>VLOOKUP($A27,'Return Data'!$B$7:$R$2843,6,0)</f>
        <v>2.9182000000000001</v>
      </c>
      <c r="G27" s="66">
        <f t="shared" si="1"/>
        <v>35</v>
      </c>
      <c r="H27" s="65">
        <f>VLOOKUP($A27,'Return Data'!$B$7:$R$2843,7,0)</f>
        <v>2.782</v>
      </c>
      <c r="I27" s="66">
        <f t="shared" si="2"/>
        <v>40</v>
      </c>
      <c r="J27" s="65">
        <f>VLOOKUP($A27,'Return Data'!$B$7:$R$2843,8,0)</f>
        <v>2.7511999999999999</v>
      </c>
      <c r="K27" s="66">
        <f t="shared" si="3"/>
        <v>37</v>
      </c>
      <c r="L27" s="65">
        <f>VLOOKUP($A27,'Return Data'!$B$7:$R$2843,9,0)</f>
        <v>2.8584000000000001</v>
      </c>
      <c r="M27" s="66">
        <f t="shared" si="4"/>
        <v>37</v>
      </c>
      <c r="N27" s="65">
        <f>VLOOKUP($A27,'Return Data'!$B$7:$R$2843,10,0)</f>
        <v>2.9678</v>
      </c>
      <c r="O27" s="66">
        <f t="shared" si="5"/>
        <v>40</v>
      </c>
      <c r="P27" s="65">
        <f>VLOOKUP($A27,'Return Data'!$B$7:$R$2843,11,0)</f>
        <v>3.2793999999999999</v>
      </c>
      <c r="Q27" s="66">
        <f t="shared" si="6"/>
        <v>8</v>
      </c>
      <c r="R27" s="65">
        <f>VLOOKUP($A27,'Return Data'!$B$7:$R$2843,12,0)</f>
        <v>3.2269000000000001</v>
      </c>
      <c r="S27" s="66">
        <f t="shared" si="7"/>
        <v>21</v>
      </c>
      <c r="T27" s="65"/>
      <c r="U27" s="66"/>
      <c r="V27" s="65"/>
      <c r="W27" s="66"/>
      <c r="X27" s="65"/>
      <c r="Y27" s="66"/>
      <c r="Z27" s="65">
        <f>VLOOKUP($A27,'Return Data'!$B$7:$R$2843,16,0)</f>
        <v>3.7450000000000001</v>
      </c>
      <c r="AA27" s="67">
        <f t="shared" si="11"/>
        <v>41</v>
      </c>
    </row>
    <row r="28" spans="1:27" x14ac:dyDescent="0.3">
      <c r="A28" s="63" t="s">
        <v>139</v>
      </c>
      <c r="B28" s="64">
        <f>VLOOKUP($A28,'Return Data'!$B$7:$R$2843,3,0)</f>
        <v>44326</v>
      </c>
      <c r="C28" s="65">
        <f>VLOOKUP($A28,'Return Data'!$B$7:$R$2843,4,0)</f>
        <v>2835.6594</v>
      </c>
      <c r="D28" s="65">
        <f>VLOOKUP($A28,'Return Data'!$B$7:$R$2843,5,0)</f>
        <v>2.5836000000000001</v>
      </c>
      <c r="E28" s="66">
        <f t="shared" si="0"/>
        <v>34</v>
      </c>
      <c r="F28" s="65">
        <f>VLOOKUP($A28,'Return Data'!$B$7:$R$2843,6,0)</f>
        <v>3.0779999999999998</v>
      </c>
      <c r="G28" s="66">
        <f t="shared" si="1"/>
        <v>23</v>
      </c>
      <c r="H28" s="65">
        <f>VLOOKUP($A28,'Return Data'!$B$7:$R$2843,7,0)</f>
        <v>2.8098000000000001</v>
      </c>
      <c r="I28" s="66">
        <f t="shared" si="2"/>
        <v>39</v>
      </c>
      <c r="J28" s="65">
        <f>VLOOKUP($A28,'Return Data'!$B$7:$R$2843,8,0)</f>
        <v>2.8982000000000001</v>
      </c>
      <c r="K28" s="66">
        <f t="shared" si="3"/>
        <v>32</v>
      </c>
      <c r="L28" s="65">
        <f>VLOOKUP($A28,'Return Data'!$B$7:$R$2843,9,0)</f>
        <v>3.0817000000000001</v>
      </c>
      <c r="M28" s="66">
        <f t="shared" si="4"/>
        <v>30</v>
      </c>
      <c r="N28" s="65">
        <f>VLOOKUP($A28,'Return Data'!$B$7:$R$2843,10,0)</f>
        <v>3.2082000000000002</v>
      </c>
      <c r="O28" s="66">
        <f t="shared" si="5"/>
        <v>28</v>
      </c>
      <c r="P28" s="65">
        <f>VLOOKUP($A28,'Return Data'!$B$7:$R$2843,11,0)</f>
        <v>3.1375000000000002</v>
      </c>
      <c r="Q28" s="66">
        <f t="shared" si="6"/>
        <v>29</v>
      </c>
      <c r="R28" s="65">
        <f>VLOOKUP($A28,'Return Data'!$B$7:$R$2843,12,0)</f>
        <v>3.2040000000000002</v>
      </c>
      <c r="S28" s="66">
        <f t="shared" si="7"/>
        <v>29</v>
      </c>
      <c r="T28" s="65">
        <f>VLOOKUP($A28,'Return Data'!$B$7:$R$2843,13,0)</f>
        <v>3.3578999999999999</v>
      </c>
      <c r="U28" s="66">
        <f t="shared" ref="U28:U50" si="12">RANK(T28,T$8:T$50,0)</f>
        <v>23</v>
      </c>
      <c r="V28" s="65">
        <f>VLOOKUP($A28,'Return Data'!$B$7:$R$2843,17,0)</f>
        <v>4.5807000000000002</v>
      </c>
      <c r="W28" s="66">
        <f>RANK(V28,V$8:V$50,0)</f>
        <v>28</v>
      </c>
      <c r="X28" s="65">
        <f>VLOOKUP($A28,'Return Data'!$B$7:$R$2843,14,0)</f>
        <v>5.5656999999999996</v>
      </c>
      <c r="Y28" s="66">
        <f>RANK(X28,X$8:X$50,0)</f>
        <v>25</v>
      </c>
      <c r="Z28" s="65">
        <f>VLOOKUP($A28,'Return Data'!$B$7:$R$2843,16,0)</f>
        <v>7.2521000000000004</v>
      </c>
      <c r="AA28" s="67">
        <f t="shared" si="11"/>
        <v>18</v>
      </c>
    </row>
    <row r="29" spans="1:27" x14ac:dyDescent="0.3">
      <c r="A29" s="63" t="s">
        <v>140</v>
      </c>
      <c r="B29" s="64">
        <f>VLOOKUP($A29,'Return Data'!$B$7:$R$2843,3,0)</f>
        <v>44326</v>
      </c>
      <c r="C29" s="65">
        <f>VLOOKUP($A29,'Return Data'!$B$7:$R$2843,4,0)</f>
        <v>1083.5555999999999</v>
      </c>
      <c r="D29" s="65">
        <f>VLOOKUP($A29,'Return Data'!$B$7:$R$2843,5,0)</f>
        <v>3.0453999999999999</v>
      </c>
      <c r="E29" s="66">
        <f t="shared" si="0"/>
        <v>12</v>
      </c>
      <c r="F29" s="65">
        <f>VLOOKUP($A29,'Return Data'!$B$7:$R$2843,6,0)</f>
        <v>3.1278999999999999</v>
      </c>
      <c r="G29" s="66">
        <f t="shared" si="1"/>
        <v>17</v>
      </c>
      <c r="H29" s="65">
        <f>VLOOKUP($A29,'Return Data'!$B$7:$R$2843,7,0)</f>
        <v>3.0238</v>
      </c>
      <c r="I29" s="66">
        <f t="shared" si="2"/>
        <v>12</v>
      </c>
      <c r="J29" s="65">
        <f>VLOOKUP($A29,'Return Data'!$B$7:$R$2843,8,0)</f>
        <v>3.0327999999999999</v>
      </c>
      <c r="K29" s="66">
        <f t="shared" si="3"/>
        <v>15</v>
      </c>
      <c r="L29" s="65">
        <f>VLOOKUP($A29,'Return Data'!$B$7:$R$2843,9,0)</f>
        <v>3.0226999999999999</v>
      </c>
      <c r="M29" s="66">
        <f t="shared" si="4"/>
        <v>34</v>
      </c>
      <c r="N29" s="65">
        <f>VLOOKUP($A29,'Return Data'!$B$7:$R$2843,10,0)</f>
        <v>2.9798</v>
      </c>
      <c r="O29" s="66">
        <f t="shared" si="5"/>
        <v>36</v>
      </c>
      <c r="P29" s="65">
        <f>VLOOKUP($A29,'Return Data'!$B$7:$R$2843,11,0)</f>
        <v>2.9428000000000001</v>
      </c>
      <c r="Q29" s="66">
        <f t="shared" si="6"/>
        <v>39</v>
      </c>
      <c r="R29" s="65">
        <f>VLOOKUP($A29,'Return Data'!$B$7:$R$2843,12,0)</f>
        <v>2.9847999999999999</v>
      </c>
      <c r="S29" s="66">
        <f t="shared" si="7"/>
        <v>39</v>
      </c>
      <c r="T29" s="65">
        <f>VLOOKUP($A29,'Return Data'!$B$7:$R$2843,13,0)</f>
        <v>2.9687999999999999</v>
      </c>
      <c r="U29" s="66">
        <f t="shared" si="12"/>
        <v>37</v>
      </c>
      <c r="V29" s="65"/>
      <c r="W29" s="66"/>
      <c r="X29" s="65"/>
      <c r="Y29" s="66"/>
      <c r="Z29" s="65">
        <f>VLOOKUP($A29,'Return Data'!$B$7:$R$2843,16,0)</f>
        <v>3.9944999999999999</v>
      </c>
      <c r="AA29" s="67">
        <f t="shared" si="11"/>
        <v>38</v>
      </c>
    </row>
    <row r="30" spans="1:27" x14ac:dyDescent="0.3">
      <c r="A30" s="63" t="s">
        <v>141</v>
      </c>
      <c r="B30" s="64">
        <f>VLOOKUP($A30,'Return Data'!$B$7:$R$2843,3,0)</f>
        <v>44326</v>
      </c>
      <c r="C30" s="65">
        <f>VLOOKUP($A30,'Return Data'!$B$7:$R$2843,4,0)</f>
        <v>56.444099999999999</v>
      </c>
      <c r="D30" s="65">
        <f>VLOOKUP($A30,'Return Data'!$B$7:$R$2843,5,0)</f>
        <v>3.0394999999999999</v>
      </c>
      <c r="E30" s="66">
        <f t="shared" si="0"/>
        <v>13</v>
      </c>
      <c r="F30" s="65">
        <f>VLOOKUP($A30,'Return Data'!$B$7:$R$2843,6,0)</f>
        <v>3.1694</v>
      </c>
      <c r="G30" s="66">
        <f t="shared" si="1"/>
        <v>14</v>
      </c>
      <c r="H30" s="65">
        <f>VLOOKUP($A30,'Return Data'!$B$7:$R$2843,7,0)</f>
        <v>3.0872999999999999</v>
      </c>
      <c r="I30" s="66">
        <f t="shared" si="2"/>
        <v>6</v>
      </c>
      <c r="J30" s="65">
        <f>VLOOKUP($A30,'Return Data'!$B$7:$R$2843,8,0)</f>
        <v>3.0752000000000002</v>
      </c>
      <c r="K30" s="66">
        <f t="shared" si="3"/>
        <v>10</v>
      </c>
      <c r="L30" s="65">
        <f>VLOOKUP($A30,'Return Data'!$B$7:$R$2843,9,0)</f>
        <v>3.2202000000000002</v>
      </c>
      <c r="M30" s="66">
        <f t="shared" si="4"/>
        <v>7</v>
      </c>
      <c r="N30" s="65">
        <f>VLOOKUP($A30,'Return Data'!$B$7:$R$2843,10,0)</f>
        <v>3.2966000000000002</v>
      </c>
      <c r="O30" s="66">
        <f t="shared" si="5"/>
        <v>16</v>
      </c>
      <c r="P30" s="65">
        <f>VLOOKUP($A30,'Return Data'!$B$7:$R$2843,11,0)</f>
        <v>3.1903999999999999</v>
      </c>
      <c r="Q30" s="66">
        <f t="shared" si="6"/>
        <v>16</v>
      </c>
      <c r="R30" s="65">
        <f>VLOOKUP($A30,'Return Data'!$B$7:$R$2843,12,0)</f>
        <v>3.2216999999999998</v>
      </c>
      <c r="S30" s="66">
        <f t="shared" si="7"/>
        <v>23</v>
      </c>
      <c r="T30" s="65">
        <f>VLOOKUP($A30,'Return Data'!$B$7:$R$2843,13,0)</f>
        <v>3.3321000000000001</v>
      </c>
      <c r="U30" s="66">
        <f t="shared" si="12"/>
        <v>26</v>
      </c>
      <c r="V30" s="65">
        <f>VLOOKUP($A30,'Return Data'!$B$7:$R$2843,17,0)</f>
        <v>4.5808999999999997</v>
      </c>
      <c r="W30" s="66">
        <f t="shared" ref="W30:W35" si="13">RANK(V30,V$8:V$50,0)</f>
        <v>27</v>
      </c>
      <c r="X30" s="65">
        <f>VLOOKUP($A30,'Return Data'!$B$7:$R$2843,14,0)</f>
        <v>5.5959000000000003</v>
      </c>
      <c r="Y30" s="66">
        <f t="shared" ref="Y30:Y35" si="14">RANK(X30,X$8:X$50,0)</f>
        <v>22</v>
      </c>
      <c r="Z30" s="65">
        <f>VLOOKUP($A30,'Return Data'!$B$7:$R$2843,16,0)</f>
        <v>7.3007999999999997</v>
      </c>
      <c r="AA30" s="67">
        <f t="shared" si="11"/>
        <v>7</v>
      </c>
    </row>
    <row r="31" spans="1:27" x14ac:dyDescent="0.3">
      <c r="A31" s="63" t="s">
        <v>142</v>
      </c>
      <c r="B31" s="64">
        <f>VLOOKUP($A31,'Return Data'!$B$7:$R$2843,3,0)</f>
        <v>44326</v>
      </c>
      <c r="C31" s="65">
        <f>VLOOKUP($A31,'Return Data'!$B$7:$R$2843,4,0)</f>
        <v>4173.4570000000003</v>
      </c>
      <c r="D31" s="65">
        <f>VLOOKUP($A31,'Return Data'!$B$7:$R$2843,5,0)</f>
        <v>2.351</v>
      </c>
      <c r="E31" s="66">
        <f t="shared" si="0"/>
        <v>39</v>
      </c>
      <c r="F31" s="65">
        <f>VLOOKUP($A31,'Return Data'!$B$7:$R$2843,6,0)</f>
        <v>2.9579</v>
      </c>
      <c r="G31" s="66">
        <f t="shared" si="1"/>
        <v>34</v>
      </c>
      <c r="H31" s="65">
        <f>VLOOKUP($A31,'Return Data'!$B$7:$R$2843,7,0)</f>
        <v>2.8816999999999999</v>
      </c>
      <c r="I31" s="66">
        <f t="shared" si="2"/>
        <v>25</v>
      </c>
      <c r="J31" s="65">
        <f>VLOOKUP($A31,'Return Data'!$B$7:$R$2843,8,0)</f>
        <v>2.9592999999999998</v>
      </c>
      <c r="K31" s="66">
        <f t="shared" si="3"/>
        <v>24</v>
      </c>
      <c r="L31" s="65">
        <f>VLOOKUP($A31,'Return Data'!$B$7:$R$2843,9,0)</f>
        <v>3.1450999999999998</v>
      </c>
      <c r="M31" s="66">
        <f t="shared" si="4"/>
        <v>16</v>
      </c>
      <c r="N31" s="65">
        <f>VLOOKUP($A31,'Return Data'!$B$7:$R$2843,10,0)</f>
        <v>3.2746</v>
      </c>
      <c r="O31" s="66">
        <f t="shared" si="5"/>
        <v>20</v>
      </c>
      <c r="P31" s="65">
        <f>VLOOKUP($A31,'Return Data'!$B$7:$R$2843,11,0)</f>
        <v>3.1417000000000002</v>
      </c>
      <c r="Q31" s="66">
        <f t="shared" si="6"/>
        <v>28</v>
      </c>
      <c r="R31" s="65">
        <f>VLOOKUP($A31,'Return Data'!$B$7:$R$2843,12,0)</f>
        <v>3.2082000000000002</v>
      </c>
      <c r="S31" s="66">
        <f t="shared" si="7"/>
        <v>27</v>
      </c>
      <c r="T31" s="65">
        <f>VLOOKUP($A31,'Return Data'!$B$7:$R$2843,13,0)</f>
        <v>3.3919000000000001</v>
      </c>
      <c r="U31" s="66">
        <f t="shared" si="12"/>
        <v>17</v>
      </c>
      <c r="V31" s="65">
        <f>VLOOKUP($A31,'Return Data'!$B$7:$R$2843,17,0)</f>
        <v>4.6111000000000004</v>
      </c>
      <c r="W31" s="66">
        <f t="shared" si="13"/>
        <v>24</v>
      </c>
      <c r="X31" s="65">
        <f>VLOOKUP($A31,'Return Data'!$B$7:$R$2843,14,0)</f>
        <v>5.5585000000000004</v>
      </c>
      <c r="Y31" s="66">
        <f t="shared" si="14"/>
        <v>26</v>
      </c>
      <c r="Z31" s="65">
        <f>VLOOKUP($A31,'Return Data'!$B$7:$R$2843,16,0)</f>
        <v>7.2198000000000002</v>
      </c>
      <c r="AA31" s="67">
        <f t="shared" si="11"/>
        <v>24</v>
      </c>
    </row>
    <row r="32" spans="1:27" x14ac:dyDescent="0.3">
      <c r="A32" s="63" t="s">
        <v>143</v>
      </c>
      <c r="B32" s="64">
        <f>VLOOKUP($A32,'Return Data'!$B$7:$R$2843,3,0)</f>
        <v>44326</v>
      </c>
      <c r="C32" s="65">
        <f>VLOOKUP($A32,'Return Data'!$B$7:$R$2843,4,0)</f>
        <v>2828.5037000000002</v>
      </c>
      <c r="D32" s="65">
        <f>VLOOKUP($A32,'Return Data'!$B$7:$R$2843,5,0)</f>
        <v>2.8895</v>
      </c>
      <c r="E32" s="66">
        <f t="shared" si="0"/>
        <v>20</v>
      </c>
      <c r="F32" s="65">
        <f>VLOOKUP($A32,'Return Data'!$B$7:$R$2843,6,0)</f>
        <v>3.0819000000000001</v>
      </c>
      <c r="G32" s="66">
        <f t="shared" si="1"/>
        <v>22</v>
      </c>
      <c r="H32" s="65">
        <f>VLOOKUP($A32,'Return Data'!$B$7:$R$2843,7,0)</f>
        <v>2.8784999999999998</v>
      </c>
      <c r="I32" s="66">
        <f t="shared" si="2"/>
        <v>26</v>
      </c>
      <c r="J32" s="65">
        <f>VLOOKUP($A32,'Return Data'!$B$7:$R$2843,8,0)</f>
        <v>2.9253</v>
      </c>
      <c r="K32" s="66">
        <f t="shared" si="3"/>
        <v>30</v>
      </c>
      <c r="L32" s="65">
        <f>VLOOKUP($A32,'Return Data'!$B$7:$R$2843,9,0)</f>
        <v>3.0735000000000001</v>
      </c>
      <c r="M32" s="66">
        <f t="shared" si="4"/>
        <v>31</v>
      </c>
      <c r="N32" s="65">
        <f>VLOOKUP($A32,'Return Data'!$B$7:$R$2843,10,0)</f>
        <v>3.2130999999999998</v>
      </c>
      <c r="O32" s="66">
        <f t="shared" si="5"/>
        <v>27</v>
      </c>
      <c r="P32" s="65">
        <f>VLOOKUP($A32,'Return Data'!$B$7:$R$2843,11,0)</f>
        <v>3.1313</v>
      </c>
      <c r="Q32" s="66">
        <f t="shared" si="6"/>
        <v>30</v>
      </c>
      <c r="R32" s="65">
        <f>VLOOKUP($A32,'Return Data'!$B$7:$R$2843,12,0)</f>
        <v>3.1812</v>
      </c>
      <c r="S32" s="66">
        <f t="shared" si="7"/>
        <v>30</v>
      </c>
      <c r="T32" s="65">
        <f>VLOOKUP($A32,'Return Data'!$B$7:$R$2843,13,0)</f>
        <v>3.3588</v>
      </c>
      <c r="U32" s="66">
        <f t="shared" si="12"/>
        <v>22</v>
      </c>
      <c r="V32" s="65">
        <f>VLOOKUP($A32,'Return Data'!$B$7:$R$2843,17,0)</f>
        <v>4.6494</v>
      </c>
      <c r="W32" s="66">
        <f t="shared" si="13"/>
        <v>22</v>
      </c>
      <c r="X32" s="65">
        <f>VLOOKUP($A32,'Return Data'!$B$7:$R$2843,14,0)</f>
        <v>5.6067</v>
      </c>
      <c r="Y32" s="66">
        <f t="shared" si="14"/>
        <v>20</v>
      </c>
      <c r="Z32" s="65">
        <f>VLOOKUP($A32,'Return Data'!$B$7:$R$2843,16,0)</f>
        <v>7.2481999999999998</v>
      </c>
      <c r="AA32" s="67">
        <f t="shared" si="11"/>
        <v>21</v>
      </c>
    </row>
    <row r="33" spans="1:27" x14ac:dyDescent="0.3">
      <c r="A33" s="63" t="s">
        <v>144</v>
      </c>
      <c r="B33" s="64">
        <f>VLOOKUP($A33,'Return Data'!$B$7:$R$2843,3,0)</f>
        <v>44326</v>
      </c>
      <c r="C33" s="65">
        <f>VLOOKUP($A33,'Return Data'!$B$7:$R$2843,4,0)</f>
        <v>3750.0515999999998</v>
      </c>
      <c r="D33" s="65">
        <f>VLOOKUP($A33,'Return Data'!$B$7:$R$2843,5,0)</f>
        <v>2.8851</v>
      </c>
      <c r="E33" s="66">
        <f t="shared" si="0"/>
        <v>21</v>
      </c>
      <c r="F33" s="65">
        <f>VLOOKUP($A33,'Return Data'!$B$7:$R$2843,6,0)</f>
        <v>3.1865000000000001</v>
      </c>
      <c r="G33" s="66">
        <f t="shared" si="1"/>
        <v>11</v>
      </c>
      <c r="H33" s="65">
        <f>VLOOKUP($A33,'Return Data'!$B$7:$R$2843,7,0)</f>
        <v>3.0388000000000002</v>
      </c>
      <c r="I33" s="66">
        <f t="shared" si="2"/>
        <v>9</v>
      </c>
      <c r="J33" s="65">
        <f>VLOOKUP($A33,'Return Data'!$B$7:$R$2843,8,0)</f>
        <v>3.0655000000000001</v>
      </c>
      <c r="K33" s="66">
        <f t="shared" si="3"/>
        <v>11</v>
      </c>
      <c r="L33" s="65">
        <f>VLOOKUP($A33,'Return Data'!$B$7:$R$2843,9,0)</f>
        <v>3.2122000000000002</v>
      </c>
      <c r="M33" s="66">
        <f t="shared" si="4"/>
        <v>9</v>
      </c>
      <c r="N33" s="65">
        <f>VLOOKUP($A33,'Return Data'!$B$7:$R$2843,10,0)</f>
        <v>3.3376000000000001</v>
      </c>
      <c r="O33" s="66">
        <f t="shared" si="5"/>
        <v>12</v>
      </c>
      <c r="P33" s="65">
        <f>VLOOKUP($A33,'Return Data'!$B$7:$R$2843,11,0)</f>
        <v>3.2425000000000002</v>
      </c>
      <c r="Q33" s="66">
        <f t="shared" si="6"/>
        <v>12</v>
      </c>
      <c r="R33" s="65">
        <f>VLOOKUP($A33,'Return Data'!$B$7:$R$2843,12,0)</f>
        <v>3.2844000000000002</v>
      </c>
      <c r="S33" s="66">
        <f t="shared" si="7"/>
        <v>9</v>
      </c>
      <c r="T33" s="65">
        <f>VLOOKUP($A33,'Return Data'!$B$7:$R$2843,13,0)</f>
        <v>3.4819</v>
      </c>
      <c r="U33" s="66">
        <f t="shared" si="12"/>
        <v>8</v>
      </c>
      <c r="V33" s="65">
        <f>VLOOKUP($A33,'Return Data'!$B$7:$R$2843,17,0)</f>
        <v>4.7851999999999997</v>
      </c>
      <c r="W33" s="66">
        <f t="shared" si="13"/>
        <v>10</v>
      </c>
      <c r="X33" s="65">
        <f>VLOOKUP($A33,'Return Data'!$B$7:$R$2843,14,0)</f>
        <v>5.6970000000000001</v>
      </c>
      <c r="Y33" s="66">
        <f t="shared" si="14"/>
        <v>11</v>
      </c>
      <c r="Z33" s="65">
        <f>VLOOKUP($A33,'Return Data'!$B$7:$R$2843,16,0)</f>
        <v>7.2732999999999999</v>
      </c>
      <c r="AA33" s="67">
        <f t="shared" si="11"/>
        <v>13</v>
      </c>
    </row>
    <row r="34" spans="1:27" x14ac:dyDescent="0.3">
      <c r="A34" s="63" t="s">
        <v>436</v>
      </c>
      <c r="B34" s="64">
        <f>VLOOKUP($A34,'Return Data'!$B$7:$R$2843,3,0)</f>
        <v>44326</v>
      </c>
      <c r="C34" s="65">
        <f>VLOOKUP($A34,'Return Data'!$B$7:$R$2843,4,0)</f>
        <v>1341.979</v>
      </c>
      <c r="D34" s="65">
        <f>VLOOKUP($A34,'Return Data'!$B$7:$R$2843,5,0)</f>
        <v>2.8969</v>
      </c>
      <c r="E34" s="66">
        <f t="shared" si="0"/>
        <v>19</v>
      </c>
      <c r="F34" s="65">
        <f>VLOOKUP($A34,'Return Data'!$B$7:$R$2843,6,0)</f>
        <v>3.2111999999999998</v>
      </c>
      <c r="G34" s="66">
        <f t="shared" si="1"/>
        <v>9</v>
      </c>
      <c r="H34" s="65">
        <f>VLOOKUP($A34,'Return Data'!$B$7:$R$2843,7,0)</f>
        <v>3.0142000000000002</v>
      </c>
      <c r="I34" s="66">
        <f t="shared" si="2"/>
        <v>14</v>
      </c>
      <c r="J34" s="65">
        <f>VLOOKUP($A34,'Return Data'!$B$7:$R$2843,8,0)</f>
        <v>3.1080000000000001</v>
      </c>
      <c r="K34" s="66">
        <f t="shared" si="3"/>
        <v>6</v>
      </c>
      <c r="L34" s="65">
        <f>VLOOKUP($A34,'Return Data'!$B$7:$R$2843,9,0)</f>
        <v>3.2553999999999998</v>
      </c>
      <c r="M34" s="66">
        <f t="shared" si="4"/>
        <v>4</v>
      </c>
      <c r="N34" s="65">
        <f>VLOOKUP($A34,'Return Data'!$B$7:$R$2843,10,0)</f>
        <v>3.375</v>
      </c>
      <c r="O34" s="66">
        <f t="shared" si="5"/>
        <v>4</v>
      </c>
      <c r="P34" s="65">
        <f>VLOOKUP($A34,'Return Data'!$B$7:$R$2843,11,0)</f>
        <v>3.2570000000000001</v>
      </c>
      <c r="Q34" s="66">
        <f t="shared" si="6"/>
        <v>10</v>
      </c>
      <c r="R34" s="65">
        <f>VLOOKUP($A34,'Return Data'!$B$7:$R$2843,12,0)</f>
        <v>3.3460000000000001</v>
      </c>
      <c r="S34" s="66">
        <f t="shared" si="7"/>
        <v>5</v>
      </c>
      <c r="T34" s="65">
        <f>VLOOKUP($A34,'Return Data'!$B$7:$R$2843,13,0)</f>
        <v>3.5381999999999998</v>
      </c>
      <c r="U34" s="66">
        <f t="shared" si="12"/>
        <v>4</v>
      </c>
      <c r="V34" s="65">
        <f>VLOOKUP($A34,'Return Data'!$B$7:$R$2843,17,0)</f>
        <v>4.8311000000000002</v>
      </c>
      <c r="W34" s="66">
        <f t="shared" si="13"/>
        <v>5</v>
      </c>
      <c r="X34" s="65">
        <f>VLOOKUP($A34,'Return Data'!$B$7:$R$2843,14,0)</f>
        <v>5.7775999999999996</v>
      </c>
      <c r="Y34" s="66">
        <f t="shared" si="14"/>
        <v>4</v>
      </c>
      <c r="Z34" s="65">
        <f>VLOOKUP($A34,'Return Data'!$B$7:$R$2843,16,0)</f>
        <v>6.2462999999999997</v>
      </c>
      <c r="AA34" s="67">
        <f t="shared" si="11"/>
        <v>33</v>
      </c>
    </row>
    <row r="35" spans="1:27" x14ac:dyDescent="0.3">
      <c r="A35" s="63" t="s">
        <v>146</v>
      </c>
      <c r="B35" s="64">
        <f>VLOOKUP($A35,'Return Data'!$B$7:$R$2843,3,0)</f>
        <v>44326</v>
      </c>
      <c r="C35" s="65">
        <f>VLOOKUP($A35,'Return Data'!$B$7:$R$2843,4,0)</f>
        <v>2179.2188999999998</v>
      </c>
      <c r="D35" s="65">
        <f>VLOOKUP($A35,'Return Data'!$B$7:$R$2843,5,0)</f>
        <v>3.3267000000000002</v>
      </c>
      <c r="E35" s="66">
        <f t="shared" si="0"/>
        <v>2</v>
      </c>
      <c r="F35" s="65">
        <f>VLOOKUP($A35,'Return Data'!$B$7:$R$2843,6,0)</f>
        <v>3.3384999999999998</v>
      </c>
      <c r="G35" s="66">
        <f t="shared" si="1"/>
        <v>2</v>
      </c>
      <c r="H35" s="65">
        <f>VLOOKUP($A35,'Return Data'!$B$7:$R$2843,7,0)</f>
        <v>3.1078999999999999</v>
      </c>
      <c r="I35" s="66">
        <f t="shared" si="2"/>
        <v>5</v>
      </c>
      <c r="J35" s="65">
        <f>VLOOKUP($A35,'Return Data'!$B$7:$R$2843,8,0)</f>
        <v>3.1276999999999999</v>
      </c>
      <c r="K35" s="66">
        <f t="shared" si="3"/>
        <v>4</v>
      </c>
      <c r="L35" s="65">
        <f>VLOOKUP($A35,'Return Data'!$B$7:$R$2843,9,0)</f>
        <v>3.258</v>
      </c>
      <c r="M35" s="66">
        <f t="shared" si="4"/>
        <v>3</v>
      </c>
      <c r="N35" s="65">
        <f>VLOOKUP($A35,'Return Data'!$B$7:$R$2843,10,0)</f>
        <v>3.3515999999999999</v>
      </c>
      <c r="O35" s="66">
        <f t="shared" si="5"/>
        <v>9</v>
      </c>
      <c r="P35" s="65">
        <f>VLOOKUP($A35,'Return Data'!$B$7:$R$2843,11,0)</f>
        <v>3.3010999999999999</v>
      </c>
      <c r="Q35" s="66">
        <f t="shared" si="6"/>
        <v>3</v>
      </c>
      <c r="R35" s="65">
        <f>VLOOKUP($A35,'Return Data'!$B$7:$R$2843,12,0)</f>
        <v>3.3494999999999999</v>
      </c>
      <c r="S35" s="66">
        <f t="shared" si="7"/>
        <v>4</v>
      </c>
      <c r="T35" s="65">
        <f>VLOOKUP($A35,'Return Data'!$B$7:$R$2843,13,0)</f>
        <v>3.4722</v>
      </c>
      <c r="U35" s="66">
        <f t="shared" si="12"/>
        <v>9</v>
      </c>
      <c r="V35" s="65">
        <f>VLOOKUP($A35,'Return Data'!$B$7:$R$2843,17,0)</f>
        <v>4.7169999999999996</v>
      </c>
      <c r="W35" s="66">
        <f t="shared" si="13"/>
        <v>15</v>
      </c>
      <c r="X35" s="65">
        <f>VLOOKUP($A35,'Return Data'!$B$7:$R$2843,14,0)</f>
        <v>5.6547999999999998</v>
      </c>
      <c r="Y35" s="66">
        <f t="shared" si="14"/>
        <v>17</v>
      </c>
      <c r="Z35" s="65">
        <f>VLOOKUP($A35,'Return Data'!$B$7:$R$2843,16,0)</f>
        <v>7.0575999999999999</v>
      </c>
      <c r="AA35" s="67">
        <f t="shared" si="11"/>
        <v>29</v>
      </c>
    </row>
    <row r="36" spans="1:27" x14ac:dyDescent="0.3">
      <c r="A36" s="63" t="s">
        <v>147</v>
      </c>
      <c r="B36" s="64">
        <f>VLOOKUP($A36,'Return Data'!$B$7:$R$2843,3,0)</f>
        <v>44326</v>
      </c>
      <c r="C36" s="65">
        <f>VLOOKUP($A36,'Return Data'!$B$7:$R$2843,4,0)</f>
        <v>11.0718</v>
      </c>
      <c r="D36" s="65">
        <f>VLOOKUP($A36,'Return Data'!$B$7:$R$2843,5,0)</f>
        <v>1.9781</v>
      </c>
      <c r="E36" s="66">
        <f t="shared" si="0"/>
        <v>42</v>
      </c>
      <c r="F36" s="65">
        <f>VLOOKUP($A36,'Return Data'!$B$7:$R$2843,6,0)</f>
        <v>2.6379000000000001</v>
      </c>
      <c r="G36" s="66">
        <f t="shared" si="1"/>
        <v>42</v>
      </c>
      <c r="H36" s="65">
        <f>VLOOKUP($A36,'Return Data'!$B$7:$R$2843,7,0)</f>
        <v>2.8744000000000001</v>
      </c>
      <c r="I36" s="66">
        <f t="shared" si="2"/>
        <v>28</v>
      </c>
      <c r="J36" s="65">
        <f>VLOOKUP($A36,'Return Data'!$B$7:$R$2843,8,0)</f>
        <v>2.758</v>
      </c>
      <c r="K36" s="66">
        <f t="shared" si="3"/>
        <v>36</v>
      </c>
      <c r="L36" s="65">
        <f>VLOOKUP($A36,'Return Data'!$B$7:$R$2843,9,0)</f>
        <v>2.9958999999999998</v>
      </c>
      <c r="M36" s="66">
        <f t="shared" si="4"/>
        <v>36</v>
      </c>
      <c r="N36" s="65">
        <f>VLOOKUP($A36,'Return Data'!$B$7:$R$2843,10,0)</f>
        <v>3.0036999999999998</v>
      </c>
      <c r="O36" s="66">
        <f t="shared" si="5"/>
        <v>35</v>
      </c>
      <c r="P36" s="65">
        <f>VLOOKUP($A36,'Return Data'!$B$7:$R$2843,11,0)</f>
        <v>2.9081999999999999</v>
      </c>
      <c r="Q36" s="66">
        <f t="shared" si="6"/>
        <v>40</v>
      </c>
      <c r="R36" s="65">
        <f>VLOOKUP($A36,'Return Data'!$B$7:$R$2843,12,0)</f>
        <v>2.9687000000000001</v>
      </c>
      <c r="S36" s="66">
        <f t="shared" si="7"/>
        <v>40</v>
      </c>
      <c r="T36" s="65">
        <f>VLOOKUP($A36,'Return Data'!$B$7:$R$2843,13,0)</f>
        <v>2.9925000000000002</v>
      </c>
      <c r="U36" s="66">
        <f t="shared" si="12"/>
        <v>36</v>
      </c>
      <c r="V36" s="65"/>
      <c r="W36" s="66"/>
      <c r="X36" s="65"/>
      <c r="Y36" s="66"/>
      <c r="Z36" s="65">
        <f>VLOOKUP($A36,'Return Data'!$B$7:$R$2843,16,0)</f>
        <v>4.3487999999999998</v>
      </c>
      <c r="AA36" s="67">
        <f t="shared" si="11"/>
        <v>37</v>
      </c>
    </row>
    <row r="37" spans="1:27" x14ac:dyDescent="0.3">
      <c r="A37" s="63" t="s">
        <v>2025</v>
      </c>
      <c r="B37" s="64">
        <f>VLOOKUP($A37,'Return Data'!$B$7:$R$2843,3,0)</f>
        <v>44326</v>
      </c>
      <c r="C37" s="65">
        <f>VLOOKUP($A37,'Return Data'!$B$7:$R$2843,4,0)</f>
        <v>2256.4148</v>
      </c>
      <c r="D37" s="65">
        <f>VLOOKUP($A37,'Return Data'!$B$7:$R$2843,5,0)</f>
        <v>2.7452999999999999</v>
      </c>
      <c r="E37" s="66">
        <f t="shared" si="0"/>
        <v>30</v>
      </c>
      <c r="F37" s="65">
        <f>VLOOKUP($A37,'Return Data'!$B$7:$R$2843,6,0)</f>
        <v>3.1012</v>
      </c>
      <c r="G37" s="66">
        <f t="shared" si="1"/>
        <v>19</v>
      </c>
      <c r="H37" s="65">
        <f>VLOOKUP($A37,'Return Data'!$B$7:$R$2843,7,0)</f>
        <v>2.9937999999999998</v>
      </c>
      <c r="I37" s="66">
        <f t="shared" si="2"/>
        <v>17</v>
      </c>
      <c r="J37" s="65">
        <f>VLOOKUP($A37,'Return Data'!$B$7:$R$2843,8,0)</f>
        <v>3.0615999999999999</v>
      </c>
      <c r="K37" s="66">
        <f t="shared" si="3"/>
        <v>12</v>
      </c>
      <c r="L37" s="65">
        <f>VLOOKUP($A37,'Return Data'!$B$7:$R$2843,9,0)</f>
        <v>3.1566000000000001</v>
      </c>
      <c r="M37" s="66">
        <f t="shared" si="4"/>
        <v>15</v>
      </c>
      <c r="N37" s="65">
        <f>VLOOKUP($A37,'Return Data'!$B$7:$R$2843,10,0)</f>
        <v>3.2149000000000001</v>
      </c>
      <c r="O37" s="66">
        <f t="shared" si="5"/>
        <v>26</v>
      </c>
      <c r="P37" s="65">
        <f>VLOOKUP($A37,'Return Data'!$B$7:$R$2843,11,0)</f>
        <v>3.0568</v>
      </c>
      <c r="Q37" s="66">
        <f t="shared" si="6"/>
        <v>35</v>
      </c>
      <c r="R37" s="65">
        <f>VLOOKUP($A37,'Return Data'!$B$7:$R$2843,12,0)</f>
        <v>3.0478999999999998</v>
      </c>
      <c r="S37" s="66">
        <f t="shared" si="7"/>
        <v>37</v>
      </c>
      <c r="T37" s="65">
        <f>VLOOKUP($A37,'Return Data'!$B$7:$R$2843,13,0)</f>
        <v>3.0868000000000002</v>
      </c>
      <c r="U37" s="66">
        <f t="shared" si="12"/>
        <v>34</v>
      </c>
      <c r="V37" s="65">
        <f>VLOOKUP($A37,'Return Data'!$B$7:$R$2843,17,0)</f>
        <v>4.2233000000000001</v>
      </c>
      <c r="W37" s="66">
        <f t="shared" ref="W37:W49" si="15">RANK(V37,V$8:V$50,0)</f>
        <v>33</v>
      </c>
      <c r="X37" s="65">
        <f>VLOOKUP($A37,'Return Data'!$B$7:$R$2843,14,0)</f>
        <v>5.3558000000000003</v>
      </c>
      <c r="Y37" s="66">
        <f>RANK(X37,X$8:X$50,0)</f>
        <v>29</v>
      </c>
      <c r="Z37" s="65">
        <f>VLOOKUP($A37,'Return Data'!$B$7:$R$2843,16,0)</f>
        <v>7.2539999999999996</v>
      </c>
      <c r="AA37" s="67">
        <f t="shared" si="11"/>
        <v>17</v>
      </c>
    </row>
    <row r="38" spans="1:27" x14ac:dyDescent="0.3">
      <c r="A38" s="63" t="s">
        <v>148</v>
      </c>
      <c r="B38" s="64">
        <f>VLOOKUP($A38,'Return Data'!$B$7:$R$2843,3,0)</f>
        <v>44326</v>
      </c>
      <c r="C38" s="65">
        <f>VLOOKUP($A38,'Return Data'!$B$7:$R$2843,4,0)</f>
        <v>5050.0478000000003</v>
      </c>
      <c r="D38" s="65">
        <f>VLOOKUP($A38,'Return Data'!$B$7:$R$2843,5,0)</f>
        <v>2.7538999999999998</v>
      </c>
      <c r="E38" s="66">
        <f t="shared" si="0"/>
        <v>29</v>
      </c>
      <c r="F38" s="65">
        <f>VLOOKUP($A38,'Return Data'!$B$7:$R$2843,6,0)</f>
        <v>3.0821999999999998</v>
      </c>
      <c r="G38" s="66">
        <f t="shared" si="1"/>
        <v>21</v>
      </c>
      <c r="H38" s="65">
        <f>VLOOKUP($A38,'Return Data'!$B$7:$R$2843,7,0)</f>
        <v>2.9024999999999999</v>
      </c>
      <c r="I38" s="66">
        <f t="shared" si="2"/>
        <v>23</v>
      </c>
      <c r="J38" s="65">
        <f>VLOOKUP($A38,'Return Data'!$B$7:$R$2843,8,0)</f>
        <v>2.9321000000000002</v>
      </c>
      <c r="K38" s="66">
        <f t="shared" si="3"/>
        <v>27</v>
      </c>
      <c r="L38" s="65">
        <f>VLOOKUP($A38,'Return Data'!$B$7:$R$2843,9,0)</f>
        <v>3.1343000000000001</v>
      </c>
      <c r="M38" s="66">
        <f t="shared" si="4"/>
        <v>21</v>
      </c>
      <c r="N38" s="65">
        <f>VLOOKUP($A38,'Return Data'!$B$7:$R$2843,10,0)</f>
        <v>3.3384999999999998</v>
      </c>
      <c r="O38" s="66">
        <f t="shared" si="5"/>
        <v>11</v>
      </c>
      <c r="P38" s="65">
        <f>VLOOKUP($A38,'Return Data'!$B$7:$R$2843,11,0)</f>
        <v>3.1844999999999999</v>
      </c>
      <c r="Q38" s="66">
        <f t="shared" si="6"/>
        <v>17</v>
      </c>
      <c r="R38" s="65">
        <f>VLOOKUP($A38,'Return Data'!$B$7:$R$2843,12,0)</f>
        <v>3.2446000000000002</v>
      </c>
      <c r="S38" s="66">
        <f t="shared" si="7"/>
        <v>17</v>
      </c>
      <c r="T38" s="65">
        <f>VLOOKUP($A38,'Return Data'!$B$7:$R$2843,13,0)</f>
        <v>3.4601000000000002</v>
      </c>
      <c r="U38" s="66">
        <f t="shared" si="12"/>
        <v>10</v>
      </c>
      <c r="V38" s="65">
        <f>VLOOKUP($A38,'Return Data'!$B$7:$R$2843,17,0)</f>
        <v>4.7961999999999998</v>
      </c>
      <c r="W38" s="66">
        <f t="shared" si="15"/>
        <v>8</v>
      </c>
      <c r="X38" s="65">
        <f>VLOOKUP($A38,'Return Data'!$B$7:$R$2843,14,0)</f>
        <v>5.7328999999999999</v>
      </c>
      <c r="Y38" s="66">
        <f>RANK(X38,X$8:X$50,0)</f>
        <v>7</v>
      </c>
      <c r="Z38" s="65">
        <f>VLOOKUP($A38,'Return Data'!$B$7:$R$2843,16,0)</f>
        <v>7.3190999999999997</v>
      </c>
      <c r="AA38" s="67">
        <f t="shared" si="11"/>
        <v>5</v>
      </c>
    </row>
    <row r="39" spans="1:27" x14ac:dyDescent="0.3">
      <c r="A39" s="63" t="s">
        <v>149</v>
      </c>
      <c r="B39" s="64">
        <f>VLOOKUP($A39,'Return Data'!$B$7:$R$2843,3,0)</f>
        <v>44326</v>
      </c>
      <c r="C39" s="65">
        <f>VLOOKUP($A39,'Return Data'!$B$7:$R$2843,4,0)</f>
        <v>1156.9039</v>
      </c>
      <c r="D39" s="65">
        <f>VLOOKUP($A39,'Return Data'!$B$7:$R$2843,5,0)</f>
        <v>2.1360000000000001</v>
      </c>
      <c r="E39" s="66">
        <f t="shared" si="0"/>
        <v>41</v>
      </c>
      <c r="F39" s="65">
        <f>VLOOKUP($A39,'Return Data'!$B$7:$R$2843,6,0)</f>
        <v>2.7938000000000001</v>
      </c>
      <c r="G39" s="66">
        <f t="shared" si="1"/>
        <v>40</v>
      </c>
      <c r="H39" s="65">
        <f>VLOOKUP($A39,'Return Data'!$B$7:$R$2843,7,0)</f>
        <v>2.8410000000000002</v>
      </c>
      <c r="I39" s="66">
        <f t="shared" si="2"/>
        <v>33</v>
      </c>
      <c r="J39" s="65">
        <f>VLOOKUP($A39,'Return Data'!$B$7:$R$2843,8,0)</f>
        <v>2.8704000000000001</v>
      </c>
      <c r="K39" s="66">
        <f t="shared" si="3"/>
        <v>34</v>
      </c>
      <c r="L39" s="65">
        <f>VLOOKUP($A39,'Return Data'!$B$7:$R$2843,9,0)</f>
        <v>3.0844</v>
      </c>
      <c r="M39" s="66">
        <f t="shared" si="4"/>
        <v>29</v>
      </c>
      <c r="N39" s="65">
        <f>VLOOKUP($A39,'Return Data'!$B$7:$R$2843,10,0)</f>
        <v>3.1316000000000002</v>
      </c>
      <c r="O39" s="66">
        <f t="shared" si="5"/>
        <v>32</v>
      </c>
      <c r="P39" s="65">
        <f>VLOOKUP($A39,'Return Data'!$B$7:$R$2843,11,0)</f>
        <v>3.0158</v>
      </c>
      <c r="Q39" s="66">
        <f t="shared" si="6"/>
        <v>37</v>
      </c>
      <c r="R39" s="65">
        <f>VLOOKUP($A39,'Return Data'!$B$7:$R$2843,12,0)</f>
        <v>3.0775000000000001</v>
      </c>
      <c r="S39" s="66">
        <f t="shared" si="7"/>
        <v>36</v>
      </c>
      <c r="T39" s="65">
        <f>VLOOKUP($A39,'Return Data'!$B$7:$R$2843,13,0)</f>
        <v>3.1088</v>
      </c>
      <c r="U39" s="66">
        <f t="shared" si="12"/>
        <v>32</v>
      </c>
      <c r="V39" s="65">
        <f>VLOOKUP($A39,'Return Data'!$B$7:$R$2843,17,0)</f>
        <v>4.2363999999999997</v>
      </c>
      <c r="W39" s="66">
        <f t="shared" si="15"/>
        <v>32</v>
      </c>
      <c r="X39" s="65"/>
      <c r="Y39" s="66"/>
      <c r="Z39" s="65">
        <f>VLOOKUP($A39,'Return Data'!$B$7:$R$2843,16,0)</f>
        <v>4.9782000000000002</v>
      </c>
      <c r="AA39" s="67">
        <f t="shared" si="11"/>
        <v>35</v>
      </c>
    </row>
    <row r="40" spans="1:27" x14ac:dyDescent="0.3">
      <c r="A40" s="63" t="s">
        <v>150</v>
      </c>
      <c r="B40" s="64">
        <f>VLOOKUP($A40,'Return Data'!$B$7:$R$2843,3,0)</f>
        <v>44326</v>
      </c>
      <c r="C40" s="65">
        <f>VLOOKUP($A40,'Return Data'!$B$7:$R$2843,4,0)</f>
        <v>269.02719999999999</v>
      </c>
      <c r="D40" s="65">
        <f>VLOOKUP($A40,'Return Data'!$B$7:$R$2843,5,0)</f>
        <v>2.6457999999999999</v>
      </c>
      <c r="E40" s="66">
        <f t="shared" si="0"/>
        <v>32</v>
      </c>
      <c r="F40" s="65">
        <f>VLOOKUP($A40,'Return Data'!$B$7:$R$2843,6,0)</f>
        <v>3.0895999999999999</v>
      </c>
      <c r="G40" s="66">
        <f t="shared" si="1"/>
        <v>20</v>
      </c>
      <c r="H40" s="65">
        <f>VLOOKUP($A40,'Return Data'!$B$7:$R$2843,7,0)</f>
        <v>3.004</v>
      </c>
      <c r="I40" s="66">
        <f t="shared" si="2"/>
        <v>16</v>
      </c>
      <c r="J40" s="65">
        <f>VLOOKUP($A40,'Return Data'!$B$7:$R$2843,8,0)</f>
        <v>3.0853999999999999</v>
      </c>
      <c r="K40" s="66">
        <f t="shared" si="3"/>
        <v>8</v>
      </c>
      <c r="L40" s="65">
        <f>VLOOKUP($A40,'Return Data'!$B$7:$R$2843,9,0)</f>
        <v>3.2458</v>
      </c>
      <c r="M40" s="66">
        <f t="shared" si="4"/>
        <v>5</v>
      </c>
      <c r="N40" s="65">
        <f>VLOOKUP($A40,'Return Data'!$B$7:$R$2843,10,0)</f>
        <v>3.3612000000000002</v>
      </c>
      <c r="O40" s="66">
        <f t="shared" si="5"/>
        <v>6</v>
      </c>
      <c r="P40" s="65">
        <f>VLOOKUP($A40,'Return Data'!$B$7:$R$2843,11,0)</f>
        <v>3.2336999999999998</v>
      </c>
      <c r="Q40" s="66">
        <f t="shared" si="6"/>
        <v>14</v>
      </c>
      <c r="R40" s="65">
        <f>VLOOKUP($A40,'Return Data'!$B$7:$R$2843,12,0)</f>
        <v>3.2677</v>
      </c>
      <c r="S40" s="66">
        <f t="shared" si="7"/>
        <v>11</v>
      </c>
      <c r="T40" s="65">
        <f>VLOOKUP($A40,'Return Data'!$B$7:$R$2843,13,0)</f>
        <v>3.5398000000000001</v>
      </c>
      <c r="U40" s="66">
        <f t="shared" si="12"/>
        <v>3</v>
      </c>
      <c r="V40" s="65">
        <f>VLOOKUP($A40,'Return Data'!$B$7:$R$2843,17,0)</f>
        <v>4.8037999999999998</v>
      </c>
      <c r="W40" s="66">
        <f t="shared" si="15"/>
        <v>7</v>
      </c>
      <c r="X40" s="65">
        <f>VLOOKUP($A40,'Return Data'!$B$7:$R$2843,14,0)</f>
        <v>5.7411000000000003</v>
      </c>
      <c r="Y40" s="66">
        <f t="shared" ref="Y40:Y49" si="16">RANK(X40,X$8:X$50,0)</f>
        <v>6</v>
      </c>
      <c r="Z40" s="65">
        <f>VLOOKUP($A40,'Return Data'!$B$7:$R$2843,16,0)</f>
        <v>7.2992999999999997</v>
      </c>
      <c r="AA40" s="67">
        <f t="shared" si="11"/>
        <v>8</v>
      </c>
    </row>
    <row r="41" spans="1:27" x14ac:dyDescent="0.3">
      <c r="A41" s="63" t="s">
        <v>151</v>
      </c>
      <c r="B41" s="64">
        <f>VLOOKUP($A41,'Return Data'!$B$7:$R$2843,3,0)</f>
        <v>44326</v>
      </c>
      <c r="C41" s="65">
        <f>VLOOKUP($A41,'Return Data'!$B$7:$R$2843,4,0)</f>
        <v>2917.7401599999998</v>
      </c>
      <c r="D41" s="65">
        <f>VLOOKUP($A41,'Return Data'!$B$7:$R$2843,5,0)</f>
        <v>2.6261999999999999</v>
      </c>
      <c r="E41" s="66">
        <f t="shared" si="0"/>
        <v>33</v>
      </c>
      <c r="F41" s="65">
        <f>VLOOKUP($A41,'Return Data'!$B$7:$R$2843,6,0)</f>
        <v>3.0297999999999998</v>
      </c>
      <c r="G41" s="66">
        <f t="shared" si="1"/>
        <v>28</v>
      </c>
      <c r="H41" s="65">
        <f>VLOOKUP($A41,'Return Data'!$B$7:$R$2843,7,0)</f>
        <v>3.0333000000000001</v>
      </c>
      <c r="I41" s="66">
        <f t="shared" si="2"/>
        <v>11</v>
      </c>
      <c r="J41" s="65">
        <f>VLOOKUP($A41,'Return Data'!$B$7:$R$2843,8,0)</f>
        <v>3.0499000000000001</v>
      </c>
      <c r="K41" s="66">
        <f t="shared" si="3"/>
        <v>14</v>
      </c>
      <c r="L41" s="65">
        <f>VLOOKUP($A41,'Return Data'!$B$7:$R$2843,9,0)</f>
        <v>3.1149</v>
      </c>
      <c r="M41" s="66">
        <f t="shared" si="4"/>
        <v>26</v>
      </c>
      <c r="N41" s="65">
        <f>VLOOKUP($A41,'Return Data'!$B$7:$R$2843,10,0)</f>
        <v>3.2035</v>
      </c>
      <c r="O41" s="66">
        <f t="shared" si="5"/>
        <v>29</v>
      </c>
      <c r="P41" s="65">
        <f>VLOOKUP($A41,'Return Data'!$B$7:$R$2843,11,0)</f>
        <v>3.1078000000000001</v>
      </c>
      <c r="Q41" s="66">
        <f t="shared" si="6"/>
        <v>31</v>
      </c>
      <c r="R41" s="65">
        <f>VLOOKUP($A41,'Return Data'!$B$7:$R$2843,12,0)</f>
        <v>3.1453000000000002</v>
      </c>
      <c r="S41" s="66">
        <f t="shared" si="7"/>
        <v>33</v>
      </c>
      <c r="T41" s="65">
        <f>VLOOKUP($A41,'Return Data'!$B$7:$R$2843,13,0)</f>
        <v>3.2488999999999999</v>
      </c>
      <c r="U41" s="66">
        <f t="shared" si="12"/>
        <v>30</v>
      </c>
      <c r="V41" s="65">
        <f>VLOOKUP($A41,'Return Data'!$B$7:$R$2843,17,0)</f>
        <v>4.3212999999999999</v>
      </c>
      <c r="W41" s="66">
        <f t="shared" si="15"/>
        <v>30</v>
      </c>
      <c r="X41" s="65">
        <f>VLOOKUP($A41,'Return Data'!$B$7:$R$2843,14,0)</f>
        <v>2.2362000000000002</v>
      </c>
      <c r="Y41" s="66">
        <f t="shared" si="16"/>
        <v>34</v>
      </c>
      <c r="Z41" s="65">
        <f>VLOOKUP($A41,'Return Data'!$B$7:$R$2843,16,0)</f>
        <v>6.0399000000000003</v>
      </c>
      <c r="AA41" s="67">
        <f t="shared" si="11"/>
        <v>34</v>
      </c>
    </row>
    <row r="42" spans="1:27" x14ac:dyDescent="0.3">
      <c r="A42" s="63" t="s">
        <v>152</v>
      </c>
      <c r="B42" s="64">
        <f>VLOOKUP($A42,'Return Data'!$B$7:$R$2843,3,0)</f>
        <v>44326</v>
      </c>
      <c r="C42" s="65">
        <f>VLOOKUP($A42,'Return Data'!$B$7:$R$2843,4,0)</f>
        <v>33.086300000000001</v>
      </c>
      <c r="D42" s="65">
        <f>VLOOKUP($A42,'Return Data'!$B$7:$R$2843,5,0)</f>
        <v>3.6408</v>
      </c>
      <c r="E42" s="66">
        <f t="shared" si="0"/>
        <v>1</v>
      </c>
      <c r="F42" s="65">
        <f>VLOOKUP($A42,'Return Data'!$B$7:$R$2843,6,0)</f>
        <v>4.2671000000000001</v>
      </c>
      <c r="G42" s="66">
        <f t="shared" si="1"/>
        <v>1</v>
      </c>
      <c r="H42" s="65">
        <f>VLOOKUP($A42,'Return Data'!$B$7:$R$2843,7,0)</f>
        <v>4.2744</v>
      </c>
      <c r="I42" s="66">
        <f t="shared" si="2"/>
        <v>1</v>
      </c>
      <c r="J42" s="65">
        <f>VLOOKUP($A42,'Return Data'!$B$7:$R$2843,8,0)</f>
        <v>4.6494999999999997</v>
      </c>
      <c r="K42" s="66">
        <f t="shared" si="3"/>
        <v>1</v>
      </c>
      <c r="L42" s="65">
        <f>VLOOKUP($A42,'Return Data'!$B$7:$R$2843,9,0)</f>
        <v>4.5404999999999998</v>
      </c>
      <c r="M42" s="66">
        <f t="shared" si="4"/>
        <v>1</v>
      </c>
      <c r="N42" s="65">
        <f>VLOOKUP($A42,'Return Data'!$B$7:$R$2843,10,0)</f>
        <v>4.6635</v>
      </c>
      <c r="O42" s="66">
        <f t="shared" si="5"/>
        <v>1</v>
      </c>
      <c r="P42" s="65">
        <f>VLOOKUP($A42,'Return Data'!$B$7:$R$2843,11,0)</f>
        <v>4.5782999999999996</v>
      </c>
      <c r="Q42" s="66">
        <f t="shared" si="6"/>
        <v>1</v>
      </c>
      <c r="R42" s="65">
        <f>VLOOKUP($A42,'Return Data'!$B$7:$R$2843,12,0)</f>
        <v>4.8022999999999998</v>
      </c>
      <c r="S42" s="66">
        <f t="shared" si="7"/>
        <v>1</v>
      </c>
      <c r="T42" s="65">
        <f>VLOOKUP($A42,'Return Data'!$B$7:$R$2843,13,0)</f>
        <v>4.8731</v>
      </c>
      <c r="U42" s="66">
        <f t="shared" si="12"/>
        <v>1</v>
      </c>
      <c r="V42" s="65">
        <f>VLOOKUP($A42,'Return Data'!$B$7:$R$2843,17,0)</f>
        <v>5.7827999999999999</v>
      </c>
      <c r="W42" s="66">
        <f t="shared" si="15"/>
        <v>1</v>
      </c>
      <c r="X42" s="65">
        <f>VLOOKUP($A42,'Return Data'!$B$7:$R$2843,14,0)</f>
        <v>6.4439000000000002</v>
      </c>
      <c r="Y42" s="66">
        <f t="shared" si="16"/>
        <v>1</v>
      </c>
      <c r="Z42" s="65">
        <f>VLOOKUP($A42,'Return Data'!$B$7:$R$2843,16,0)</f>
        <v>7.7663000000000002</v>
      </c>
      <c r="AA42" s="67">
        <f t="shared" si="11"/>
        <v>1</v>
      </c>
    </row>
    <row r="43" spans="1:27" x14ac:dyDescent="0.3">
      <c r="A43" s="63" t="s">
        <v>153</v>
      </c>
      <c r="B43" s="64">
        <f>VLOOKUP($A43,'Return Data'!$B$7:$R$2843,3,0)</f>
        <v>44326</v>
      </c>
      <c r="C43" s="65">
        <f>VLOOKUP($A43,'Return Data'!$B$7:$R$2843,4,0)</f>
        <v>27.878399999999999</v>
      </c>
      <c r="D43" s="65">
        <f>VLOOKUP($A43,'Return Data'!$B$7:$R$2843,5,0)</f>
        <v>2.8805999999999998</v>
      </c>
      <c r="E43" s="66">
        <f t="shared" si="0"/>
        <v>22</v>
      </c>
      <c r="F43" s="65">
        <f>VLOOKUP($A43,'Return Data'!$B$7:$R$2843,6,0)</f>
        <v>3.0556999999999999</v>
      </c>
      <c r="G43" s="66">
        <f t="shared" si="1"/>
        <v>26</v>
      </c>
      <c r="H43" s="65">
        <f>VLOOKUP($A43,'Return Data'!$B$7:$R$2843,7,0)</f>
        <v>2.8258000000000001</v>
      </c>
      <c r="I43" s="66">
        <f t="shared" si="2"/>
        <v>38</v>
      </c>
      <c r="J43" s="65">
        <f>VLOOKUP($A43,'Return Data'!$B$7:$R$2843,8,0)</f>
        <v>2.8742000000000001</v>
      </c>
      <c r="K43" s="66">
        <f t="shared" si="3"/>
        <v>33</v>
      </c>
      <c r="L43" s="65">
        <f>VLOOKUP($A43,'Return Data'!$B$7:$R$2843,9,0)</f>
        <v>3.0451000000000001</v>
      </c>
      <c r="M43" s="66">
        <f t="shared" si="4"/>
        <v>33</v>
      </c>
      <c r="N43" s="65">
        <f>VLOOKUP($A43,'Return Data'!$B$7:$R$2843,10,0)</f>
        <v>3.1141999999999999</v>
      </c>
      <c r="O43" s="66">
        <f t="shared" si="5"/>
        <v>33</v>
      </c>
      <c r="P43" s="65">
        <f>VLOOKUP($A43,'Return Data'!$B$7:$R$2843,11,0)</f>
        <v>3.0264000000000002</v>
      </c>
      <c r="Q43" s="66">
        <f t="shared" si="6"/>
        <v>36</v>
      </c>
      <c r="R43" s="65">
        <f>VLOOKUP($A43,'Return Data'!$B$7:$R$2843,12,0)</f>
        <v>3.0792000000000002</v>
      </c>
      <c r="S43" s="66">
        <f t="shared" si="7"/>
        <v>35</v>
      </c>
      <c r="T43" s="65">
        <f>VLOOKUP($A43,'Return Data'!$B$7:$R$2843,13,0)</f>
        <v>3.1063000000000001</v>
      </c>
      <c r="U43" s="66">
        <f t="shared" si="12"/>
        <v>33</v>
      </c>
      <c r="V43" s="65">
        <f>VLOOKUP($A43,'Return Data'!$B$7:$R$2843,17,0)</f>
        <v>4.2134</v>
      </c>
      <c r="W43" s="66">
        <f t="shared" si="15"/>
        <v>34</v>
      </c>
      <c r="X43" s="65">
        <f>VLOOKUP($A43,'Return Data'!$B$7:$R$2843,14,0)</f>
        <v>5.0522999999999998</v>
      </c>
      <c r="Y43" s="66">
        <f t="shared" si="16"/>
        <v>31</v>
      </c>
      <c r="Z43" s="65">
        <f>VLOOKUP($A43,'Return Data'!$B$7:$R$2843,16,0)</f>
        <v>7.0250000000000004</v>
      </c>
      <c r="AA43" s="67">
        <f t="shared" si="11"/>
        <v>30</v>
      </c>
    </row>
    <row r="44" spans="1:27" x14ac:dyDescent="0.3">
      <c r="A44" s="63" t="s">
        <v>156</v>
      </c>
      <c r="B44" s="64">
        <f>VLOOKUP($A44,'Return Data'!$B$7:$R$2843,3,0)</f>
        <v>44326</v>
      </c>
      <c r="C44" s="65">
        <f>VLOOKUP($A44,'Return Data'!$B$7:$R$2843,4,0)</f>
        <v>3232.6381000000001</v>
      </c>
      <c r="D44" s="65">
        <f>VLOOKUP($A44,'Return Data'!$B$7:$R$2843,5,0)</f>
        <v>2.1612</v>
      </c>
      <c r="E44" s="66">
        <f t="shared" si="0"/>
        <v>40</v>
      </c>
      <c r="F44" s="65">
        <f>VLOOKUP($A44,'Return Data'!$B$7:$R$2843,6,0)</f>
        <v>2.8637000000000001</v>
      </c>
      <c r="G44" s="66">
        <f t="shared" si="1"/>
        <v>37</v>
      </c>
      <c r="H44" s="65">
        <f>VLOOKUP($A44,'Return Data'!$B$7:$R$2843,7,0)</f>
        <v>2.8376999999999999</v>
      </c>
      <c r="I44" s="66">
        <f t="shared" si="2"/>
        <v>34</v>
      </c>
      <c r="J44" s="65">
        <f>VLOOKUP($A44,'Return Data'!$B$7:$R$2843,8,0)</f>
        <v>2.9003999999999999</v>
      </c>
      <c r="K44" s="66">
        <f t="shared" si="3"/>
        <v>31</v>
      </c>
      <c r="L44" s="65">
        <f>VLOOKUP($A44,'Return Data'!$B$7:$R$2843,9,0)</f>
        <v>3.0878000000000001</v>
      </c>
      <c r="M44" s="66">
        <f t="shared" si="4"/>
        <v>28</v>
      </c>
      <c r="N44" s="65">
        <f>VLOOKUP($A44,'Return Data'!$B$7:$R$2843,10,0)</f>
        <v>3.2887</v>
      </c>
      <c r="O44" s="66">
        <f t="shared" si="5"/>
        <v>18</v>
      </c>
      <c r="P44" s="65">
        <f>VLOOKUP($A44,'Return Data'!$B$7:$R$2843,11,0)</f>
        <v>3.1541000000000001</v>
      </c>
      <c r="Q44" s="66">
        <f t="shared" si="6"/>
        <v>24</v>
      </c>
      <c r="R44" s="65">
        <f>VLOOKUP($A44,'Return Data'!$B$7:$R$2843,12,0)</f>
        <v>3.2214</v>
      </c>
      <c r="S44" s="66">
        <f t="shared" si="7"/>
        <v>24</v>
      </c>
      <c r="T44" s="65">
        <f>VLOOKUP($A44,'Return Data'!$B$7:$R$2843,13,0)</f>
        <v>3.4051</v>
      </c>
      <c r="U44" s="66">
        <f t="shared" si="12"/>
        <v>16</v>
      </c>
      <c r="V44" s="65">
        <f>VLOOKUP($A44,'Return Data'!$B$7:$R$2843,17,0)</f>
        <v>4.6592000000000002</v>
      </c>
      <c r="W44" s="66">
        <f t="shared" si="15"/>
        <v>20</v>
      </c>
      <c r="X44" s="65">
        <f>VLOOKUP($A44,'Return Data'!$B$7:$R$2843,14,0)</f>
        <v>5.6009000000000002</v>
      </c>
      <c r="Y44" s="66">
        <f t="shared" si="16"/>
        <v>21</v>
      </c>
      <c r="Z44" s="65">
        <f>VLOOKUP($A44,'Return Data'!$B$7:$R$2843,16,0)</f>
        <v>7.2142999999999997</v>
      </c>
      <c r="AA44" s="67">
        <f t="shared" si="11"/>
        <v>25</v>
      </c>
    </row>
    <row r="45" spans="1:27" x14ac:dyDescent="0.3">
      <c r="A45" s="63" t="s">
        <v>157</v>
      </c>
      <c r="B45" s="64">
        <f>VLOOKUP($A45,'Return Data'!$B$7:$R$2843,3,0)</f>
        <v>44326</v>
      </c>
      <c r="C45" s="65">
        <f>VLOOKUP($A45,'Return Data'!$B$7:$R$2843,4,0)</f>
        <v>43.549199999999999</v>
      </c>
      <c r="D45" s="65">
        <f>VLOOKUP($A45,'Return Data'!$B$7:$R$2843,5,0)</f>
        <v>3.1013999999999999</v>
      </c>
      <c r="E45" s="66">
        <f t="shared" si="0"/>
        <v>8</v>
      </c>
      <c r="F45" s="65">
        <f>VLOOKUP($A45,'Return Data'!$B$7:$R$2843,6,0)</f>
        <v>3.2696000000000001</v>
      </c>
      <c r="G45" s="66">
        <f t="shared" si="1"/>
        <v>4</v>
      </c>
      <c r="H45" s="65">
        <f>VLOOKUP($A45,'Return Data'!$B$7:$R$2843,7,0)</f>
        <v>3.1149</v>
      </c>
      <c r="I45" s="66">
        <f t="shared" si="2"/>
        <v>3</v>
      </c>
      <c r="J45" s="65">
        <f>VLOOKUP($A45,'Return Data'!$B$7:$R$2843,8,0)</f>
        <v>3.1168</v>
      </c>
      <c r="K45" s="66">
        <f t="shared" si="3"/>
        <v>5</v>
      </c>
      <c r="L45" s="65">
        <f>VLOOKUP($A45,'Return Data'!$B$7:$R$2843,9,0)</f>
        <v>3.1932999999999998</v>
      </c>
      <c r="M45" s="66">
        <f t="shared" si="4"/>
        <v>12</v>
      </c>
      <c r="N45" s="65">
        <f>VLOOKUP($A45,'Return Data'!$B$7:$R$2843,10,0)</f>
        <v>3.3437999999999999</v>
      </c>
      <c r="O45" s="66">
        <f t="shared" si="5"/>
        <v>10</v>
      </c>
      <c r="P45" s="65">
        <f>VLOOKUP($A45,'Return Data'!$B$7:$R$2843,11,0)</f>
        <v>3.2355</v>
      </c>
      <c r="Q45" s="66">
        <f t="shared" si="6"/>
        <v>13</v>
      </c>
      <c r="R45" s="65">
        <f>VLOOKUP($A45,'Return Data'!$B$7:$R$2843,12,0)</f>
        <v>3.2965</v>
      </c>
      <c r="S45" s="66">
        <f t="shared" si="7"/>
        <v>7</v>
      </c>
      <c r="T45" s="65">
        <f>VLOOKUP($A45,'Return Data'!$B$7:$R$2843,13,0)</f>
        <v>3.4398</v>
      </c>
      <c r="U45" s="66">
        <f t="shared" si="12"/>
        <v>12</v>
      </c>
      <c r="V45" s="65">
        <f>VLOOKUP($A45,'Return Data'!$B$7:$R$2843,17,0)</f>
        <v>4.7058</v>
      </c>
      <c r="W45" s="66">
        <f t="shared" si="15"/>
        <v>18</v>
      </c>
      <c r="X45" s="65">
        <f>VLOOKUP($A45,'Return Data'!$B$7:$R$2843,14,0)</f>
        <v>5.6654999999999998</v>
      </c>
      <c r="Y45" s="66">
        <f t="shared" si="16"/>
        <v>15</v>
      </c>
      <c r="Z45" s="65">
        <f>VLOOKUP($A45,'Return Data'!$B$7:$R$2843,16,0)</f>
        <v>7.2697000000000003</v>
      </c>
      <c r="AA45" s="67">
        <f t="shared" si="11"/>
        <v>15</v>
      </c>
    </row>
    <row r="46" spans="1:27" x14ac:dyDescent="0.3">
      <c r="A46" s="63" t="s">
        <v>158</v>
      </c>
      <c r="B46" s="64">
        <f>VLOOKUP($A46,'Return Data'!$B$7:$R$2843,3,0)</f>
        <v>44326</v>
      </c>
      <c r="C46" s="65">
        <f>VLOOKUP($A46,'Return Data'!$B$7:$R$2843,4,0)</f>
        <v>3258.9313999999999</v>
      </c>
      <c r="D46" s="65">
        <f>VLOOKUP($A46,'Return Data'!$B$7:$R$2843,5,0)</f>
        <v>2.4327999999999999</v>
      </c>
      <c r="E46" s="66">
        <f t="shared" si="0"/>
        <v>38</v>
      </c>
      <c r="F46" s="65">
        <f>VLOOKUP($A46,'Return Data'!$B$7:$R$2843,6,0)</f>
        <v>2.8555000000000001</v>
      </c>
      <c r="G46" s="66">
        <f t="shared" si="1"/>
        <v>38</v>
      </c>
      <c r="H46" s="65">
        <f>VLOOKUP($A46,'Return Data'!$B$7:$R$2843,7,0)</f>
        <v>2.8342999999999998</v>
      </c>
      <c r="I46" s="66">
        <f t="shared" si="2"/>
        <v>35</v>
      </c>
      <c r="J46" s="65">
        <f>VLOOKUP($A46,'Return Data'!$B$7:$R$2843,8,0)</f>
        <v>2.8647</v>
      </c>
      <c r="K46" s="66">
        <f t="shared" si="3"/>
        <v>35</v>
      </c>
      <c r="L46" s="65">
        <f>VLOOKUP($A46,'Return Data'!$B$7:$R$2843,9,0)</f>
        <v>3.1408999999999998</v>
      </c>
      <c r="M46" s="66">
        <f t="shared" si="4"/>
        <v>17</v>
      </c>
      <c r="N46" s="65">
        <f>VLOOKUP($A46,'Return Data'!$B$7:$R$2843,10,0)</f>
        <v>3.2726999999999999</v>
      </c>
      <c r="O46" s="66">
        <f t="shared" si="5"/>
        <v>21</v>
      </c>
      <c r="P46" s="65">
        <f>VLOOKUP($A46,'Return Data'!$B$7:$R$2843,11,0)</f>
        <v>3.1499000000000001</v>
      </c>
      <c r="Q46" s="66">
        <f t="shared" si="6"/>
        <v>25</v>
      </c>
      <c r="R46" s="65">
        <f>VLOOKUP($A46,'Return Data'!$B$7:$R$2843,12,0)</f>
        <v>3.2351999999999999</v>
      </c>
      <c r="S46" s="66">
        <f t="shared" si="7"/>
        <v>19</v>
      </c>
      <c r="T46" s="65">
        <f>VLOOKUP($A46,'Return Data'!$B$7:$R$2843,13,0)</f>
        <v>3.4283000000000001</v>
      </c>
      <c r="U46" s="66">
        <f t="shared" si="12"/>
        <v>13</v>
      </c>
      <c r="V46" s="65">
        <f>VLOOKUP($A46,'Return Data'!$B$7:$R$2843,17,0)</f>
        <v>4.7878999999999996</v>
      </c>
      <c r="W46" s="66">
        <f t="shared" si="15"/>
        <v>9</v>
      </c>
      <c r="X46" s="65">
        <f>VLOOKUP($A46,'Return Data'!$B$7:$R$2843,14,0)</f>
        <v>5.7031999999999998</v>
      </c>
      <c r="Y46" s="66">
        <f t="shared" si="16"/>
        <v>10</v>
      </c>
      <c r="Z46" s="65">
        <f>VLOOKUP($A46,'Return Data'!$B$7:$R$2843,16,0)</f>
        <v>7.3186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44326</v>
      </c>
      <c r="C48" s="65">
        <f>VLOOKUP($A48,'Return Data'!$B$7:$R$2843,4,0)</f>
        <v>1989.0897</v>
      </c>
      <c r="D48" s="65">
        <f>VLOOKUP($A48,'Return Data'!$B$7:$R$2843,5,0)</f>
        <v>3.1271</v>
      </c>
      <c r="E48" s="66">
        <f t="shared" si="0"/>
        <v>7</v>
      </c>
      <c r="F48" s="65">
        <f>VLOOKUP($A48,'Return Data'!$B$7:$R$2843,6,0)</f>
        <v>3.2562000000000002</v>
      </c>
      <c r="G48" s="66">
        <f t="shared" si="1"/>
        <v>5</v>
      </c>
      <c r="H48" s="65">
        <f>VLOOKUP($A48,'Return Data'!$B$7:$R$2843,7,0)</f>
        <v>3.04</v>
      </c>
      <c r="I48" s="66">
        <f t="shared" si="2"/>
        <v>8</v>
      </c>
      <c r="J48" s="65">
        <f>VLOOKUP($A48,'Return Data'!$B$7:$R$2843,8,0)</f>
        <v>3.0848</v>
      </c>
      <c r="K48" s="66">
        <f t="shared" si="3"/>
        <v>9</v>
      </c>
      <c r="L48" s="65">
        <f>VLOOKUP($A48,'Return Data'!$B$7:$R$2843,9,0)</f>
        <v>3.2027000000000001</v>
      </c>
      <c r="M48" s="66">
        <f t="shared" si="4"/>
        <v>11</v>
      </c>
      <c r="N48" s="65">
        <f>VLOOKUP($A48,'Return Data'!$B$7:$R$2843,10,0)</f>
        <v>3.3582999999999998</v>
      </c>
      <c r="O48" s="66">
        <f t="shared" si="5"/>
        <v>7</v>
      </c>
      <c r="P48" s="65">
        <f>VLOOKUP($A48,'Return Data'!$B$7:$R$2843,11,0)</f>
        <v>3.2176</v>
      </c>
      <c r="Q48" s="66">
        <f t="shared" si="6"/>
        <v>15</v>
      </c>
      <c r="R48" s="65">
        <f>VLOOKUP($A48,'Return Data'!$B$7:$R$2843,12,0)</f>
        <v>3.2740999999999998</v>
      </c>
      <c r="S48" s="66">
        <f t="shared" si="7"/>
        <v>10</v>
      </c>
      <c r="T48" s="65">
        <f>VLOOKUP($A48,'Return Data'!$B$7:$R$2843,13,0)</f>
        <v>3.4533</v>
      </c>
      <c r="U48" s="66">
        <f t="shared" si="12"/>
        <v>11</v>
      </c>
      <c r="V48" s="65">
        <f>VLOOKUP($A48,'Return Data'!$B$7:$R$2843,17,0)</f>
        <v>4.7422000000000004</v>
      </c>
      <c r="W48" s="66">
        <f t="shared" si="15"/>
        <v>13</v>
      </c>
      <c r="X48" s="65">
        <f>VLOOKUP($A48,'Return Data'!$B$7:$R$2843,14,0)</f>
        <v>4.3968999999999996</v>
      </c>
      <c r="Y48" s="66">
        <f t="shared" si="16"/>
        <v>33</v>
      </c>
      <c r="Z48" s="65">
        <f>VLOOKUP($A48,'Return Data'!$B$7:$R$2843,16,0)</f>
        <v>6.7645</v>
      </c>
      <c r="AA48" s="67">
        <f t="shared" si="11"/>
        <v>31</v>
      </c>
    </row>
    <row r="49" spans="1:27" x14ac:dyDescent="0.3">
      <c r="A49" s="63" t="s">
        <v>161</v>
      </c>
      <c r="B49" s="64">
        <f>VLOOKUP($A49,'Return Data'!$B$7:$R$2843,3,0)</f>
        <v>44326</v>
      </c>
      <c r="C49" s="65">
        <f>VLOOKUP($A49,'Return Data'!$B$7:$R$2843,4,0)</f>
        <v>3382.2094999999999</v>
      </c>
      <c r="D49" s="65">
        <f>VLOOKUP($A49,'Return Data'!$B$7:$R$2843,5,0)</f>
        <v>2.7833999999999999</v>
      </c>
      <c r="E49" s="66">
        <f t="shared" si="0"/>
        <v>28</v>
      </c>
      <c r="F49" s="65">
        <f>VLOOKUP($A49,'Return Data'!$B$7:$R$2843,6,0)</f>
        <v>3.1013000000000002</v>
      </c>
      <c r="G49" s="66">
        <f t="shared" si="1"/>
        <v>18</v>
      </c>
      <c r="H49" s="65">
        <f>VLOOKUP($A49,'Return Data'!$B$7:$R$2843,7,0)</f>
        <v>2.9184999999999999</v>
      </c>
      <c r="I49" s="66">
        <f t="shared" si="2"/>
        <v>21</v>
      </c>
      <c r="J49" s="65">
        <f>VLOOKUP($A49,'Return Data'!$B$7:$R$2843,8,0)</f>
        <v>2.9872999999999998</v>
      </c>
      <c r="K49" s="66">
        <f t="shared" si="3"/>
        <v>19</v>
      </c>
      <c r="L49" s="65">
        <f>VLOOKUP($A49,'Return Data'!$B$7:$R$2843,9,0)</f>
        <v>3.1402999999999999</v>
      </c>
      <c r="M49" s="66">
        <f t="shared" si="4"/>
        <v>19</v>
      </c>
      <c r="N49" s="65">
        <f>VLOOKUP($A49,'Return Data'!$B$7:$R$2843,10,0)</f>
        <v>3.3001999999999998</v>
      </c>
      <c r="O49" s="66">
        <f t="shared" si="5"/>
        <v>15</v>
      </c>
      <c r="P49" s="65">
        <f>VLOOKUP($A49,'Return Data'!$B$7:$R$2843,11,0)</f>
        <v>3.1747000000000001</v>
      </c>
      <c r="Q49" s="66">
        <f t="shared" si="6"/>
        <v>19</v>
      </c>
      <c r="R49" s="65">
        <f>VLOOKUP($A49,'Return Data'!$B$7:$R$2843,12,0)</f>
        <v>3.2456999999999998</v>
      </c>
      <c r="S49" s="66">
        <f t="shared" si="7"/>
        <v>15</v>
      </c>
      <c r="T49" s="65">
        <f>VLOOKUP($A49,'Return Data'!$B$7:$R$2843,13,0)</f>
        <v>3.4277000000000002</v>
      </c>
      <c r="U49" s="66">
        <f t="shared" si="12"/>
        <v>14</v>
      </c>
      <c r="V49" s="65">
        <f>VLOOKUP($A49,'Return Data'!$B$7:$R$2843,17,0)</f>
        <v>4.7066999999999997</v>
      </c>
      <c r="W49" s="66">
        <f t="shared" si="15"/>
        <v>17</v>
      </c>
      <c r="X49" s="65">
        <f>VLOOKUP($A49,'Return Data'!$B$7:$R$2843,14,0)</f>
        <v>5.6631999999999998</v>
      </c>
      <c r="Y49" s="66">
        <f t="shared" si="16"/>
        <v>16</v>
      </c>
      <c r="Z49" s="65">
        <f>VLOOKUP($A49,'Return Data'!$B$7:$R$2843,16,0)</f>
        <v>7.2487000000000004</v>
      </c>
      <c r="AA49" s="67">
        <f t="shared" si="11"/>
        <v>20</v>
      </c>
    </row>
    <row r="50" spans="1:27" x14ac:dyDescent="0.3">
      <c r="A50" s="63" t="s">
        <v>162</v>
      </c>
      <c r="B50" s="64">
        <f>VLOOKUP($A50,'Return Data'!$B$7:$R$2843,3,0)</f>
        <v>44326</v>
      </c>
      <c r="C50" s="65">
        <f>VLOOKUP($A50,'Return Data'!$B$7:$R$2843,4,0)</f>
        <v>1115.7343000000001</v>
      </c>
      <c r="D50" s="65">
        <f>VLOOKUP($A50,'Return Data'!$B$7:$R$2843,5,0)</f>
        <v>2.9935999999999998</v>
      </c>
      <c r="E50" s="66">
        <f t="shared" si="0"/>
        <v>16</v>
      </c>
      <c r="F50" s="65">
        <f>VLOOKUP($A50,'Return Data'!$B$7:$R$2843,6,0)</f>
        <v>3.0169999999999999</v>
      </c>
      <c r="G50" s="66">
        <f t="shared" si="1"/>
        <v>31</v>
      </c>
      <c r="H50" s="65">
        <f>VLOOKUP($A50,'Return Data'!$B$7:$R$2843,7,0)</f>
        <v>3.1246</v>
      </c>
      <c r="I50" s="66">
        <f t="shared" si="2"/>
        <v>2</v>
      </c>
      <c r="J50" s="65">
        <f>VLOOKUP($A50,'Return Data'!$B$7:$R$2843,8,0)</f>
        <v>3</v>
      </c>
      <c r="K50" s="66">
        <f t="shared" si="3"/>
        <v>18</v>
      </c>
      <c r="L50" s="65">
        <f>VLOOKUP($A50,'Return Data'!$B$7:$R$2843,9,0)</f>
        <v>3.0224000000000002</v>
      </c>
      <c r="M50" s="66">
        <f t="shared" si="4"/>
        <v>35</v>
      </c>
      <c r="N50" s="65">
        <f>VLOOKUP($A50,'Return Data'!$B$7:$R$2843,10,0)</f>
        <v>3.0583</v>
      </c>
      <c r="O50" s="66">
        <f t="shared" si="5"/>
        <v>34</v>
      </c>
      <c r="P50" s="65">
        <f>VLOOKUP($A50,'Return Data'!$B$7:$R$2843,11,0)</f>
        <v>2.992</v>
      </c>
      <c r="Q50" s="66">
        <f t="shared" si="6"/>
        <v>38</v>
      </c>
      <c r="R50" s="65">
        <f>VLOOKUP($A50,'Return Data'!$B$7:$R$2843,12,0)</f>
        <v>3.0154000000000001</v>
      </c>
      <c r="S50" s="66">
        <f t="shared" si="7"/>
        <v>38</v>
      </c>
      <c r="T50" s="65">
        <f>VLOOKUP($A50,'Return Data'!$B$7:$R$2843,13,0)</f>
        <v>3.0594000000000001</v>
      </c>
      <c r="U50" s="66">
        <f t="shared" si="12"/>
        <v>35</v>
      </c>
      <c r="V50" s="65"/>
      <c r="W50" s="66"/>
      <c r="X50" s="65"/>
      <c r="Y50" s="66"/>
      <c r="Z50" s="65">
        <f>VLOOKUP($A50,'Return Data'!$B$7:$R$2843,16,0)</f>
        <v>4.8334000000000001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2.775399999999999</v>
      </c>
      <c r="E52" s="74"/>
      <c r="F52" s="75">
        <f>AVERAGE(F8:F50)</f>
        <v>3.0247860465116276</v>
      </c>
      <c r="G52" s="74"/>
      <c r="H52" s="75">
        <f>AVERAGE(H8:H50)</f>
        <v>2.8855186046511627</v>
      </c>
      <c r="I52" s="74"/>
      <c r="J52" s="75">
        <f>AVERAGE(J8:J50)</f>
        <v>2.9213860465116279</v>
      </c>
      <c r="K52" s="74"/>
      <c r="L52" s="75">
        <f>AVERAGE(L8:L50)</f>
        <v>3.0590744186046512</v>
      </c>
      <c r="M52" s="74"/>
      <c r="N52" s="75">
        <f>AVERAGE(N8:N50)</f>
        <v>3.1711953488372093</v>
      </c>
      <c r="O52" s="74"/>
      <c r="P52" s="75">
        <f>AVERAGE(P8:P50)</f>
        <v>3.1078348837209302</v>
      </c>
      <c r="Q52" s="74"/>
      <c r="R52" s="75">
        <f>AVERAGE(R8:R50)</f>
        <v>3.1569906976744191</v>
      </c>
      <c r="S52" s="74"/>
      <c r="T52" s="75">
        <f>AVERAGE(T8:T50)</f>
        <v>3.286635897435898</v>
      </c>
      <c r="U52" s="74"/>
      <c r="V52" s="75">
        <f>AVERAGE(V8:V50)</f>
        <v>4.5306138888888903</v>
      </c>
      <c r="W52" s="74"/>
      <c r="X52" s="75">
        <f>AVERAGE(X8:X50)</f>
        <v>5.3330714285714276</v>
      </c>
      <c r="Y52" s="74"/>
      <c r="Z52" s="75">
        <f>AVERAGE(Z8:Z50)</f>
        <v>6.4251302325581383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3.6408</v>
      </c>
      <c r="E54" s="78"/>
      <c r="F54" s="79">
        <f>MAX(F8:F50)</f>
        <v>4.2671000000000001</v>
      </c>
      <c r="G54" s="78"/>
      <c r="H54" s="79">
        <f>MAX(H8:H50)</f>
        <v>4.2744</v>
      </c>
      <c r="I54" s="78"/>
      <c r="J54" s="79">
        <f>MAX(J8:J50)</f>
        <v>4.6494999999999997</v>
      </c>
      <c r="K54" s="78"/>
      <c r="L54" s="79">
        <f>MAX(L8:L50)</f>
        <v>4.5404999999999998</v>
      </c>
      <c r="M54" s="78"/>
      <c r="N54" s="79">
        <f>MAX(N8:N50)</f>
        <v>4.6635</v>
      </c>
      <c r="O54" s="78"/>
      <c r="P54" s="79">
        <f>MAX(P8:P50)</f>
        <v>4.5782999999999996</v>
      </c>
      <c r="Q54" s="78"/>
      <c r="R54" s="79">
        <f>MAX(R8:R50)</f>
        <v>4.8022999999999998</v>
      </c>
      <c r="S54" s="78"/>
      <c r="T54" s="79">
        <f>MAX(T8:T50)</f>
        <v>4.8731</v>
      </c>
      <c r="U54" s="78"/>
      <c r="V54" s="79">
        <f>MAX(V8:V50)</f>
        <v>5.7827999999999999</v>
      </c>
      <c r="W54" s="78"/>
      <c r="X54" s="79">
        <f>MAX(X8:X50)</f>
        <v>6.4439000000000002</v>
      </c>
      <c r="Y54" s="78"/>
      <c r="Z54" s="79">
        <f>MAX(Z8:Z50)</f>
        <v>7.7663000000000002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44326</v>
      </c>
      <c r="C8" s="65">
        <f>VLOOKUP($A8,'Return Data'!$B$7:$R$2843,4,0)</f>
        <v>330.41890000000001</v>
      </c>
      <c r="D8" s="65">
        <f>VLOOKUP($A8,'Return Data'!$B$7:$R$2843,5,0)</f>
        <v>2.7397999999999998</v>
      </c>
      <c r="E8" s="66">
        <f t="shared" ref="E8:E45" si="0">RANK(D8,D$8:D$45,0)</f>
        <v>24</v>
      </c>
      <c r="F8" s="65">
        <f>VLOOKUP($A8,'Return Data'!$B$7:$R$2843,6,0)</f>
        <v>3.0716999999999999</v>
      </c>
      <c r="G8" s="66">
        <f t="shared" ref="G8:G45" si="1">RANK(F8,F$8:F$45,0)</f>
        <v>13</v>
      </c>
      <c r="H8" s="65">
        <f>VLOOKUP($A8,'Return Data'!$B$7:$R$2843,7,0)</f>
        <v>2.8515999999999999</v>
      </c>
      <c r="I8" s="66">
        <f t="shared" ref="I8:I45" si="2">RANK(H8,H$8:H$45,0)</f>
        <v>20</v>
      </c>
      <c r="J8" s="65">
        <f>VLOOKUP($A8,'Return Data'!$B$7:$R$2843,8,0)</f>
        <v>2.9022000000000001</v>
      </c>
      <c r="K8" s="66">
        <f t="shared" ref="K8:K45" si="3">RANK(J8,J$8:J$45,0)</f>
        <v>21</v>
      </c>
      <c r="L8" s="65">
        <f>VLOOKUP($A8,'Return Data'!$B$7:$R$2843,9,0)</f>
        <v>3.0554000000000001</v>
      </c>
      <c r="M8" s="66">
        <f t="shared" ref="M8:M45" si="4">RANK(L8,L$8:L$45,0)</f>
        <v>19</v>
      </c>
      <c r="N8" s="65">
        <f>VLOOKUP($A8,'Return Data'!$B$7:$R$2843,10,0)</f>
        <v>3.1999</v>
      </c>
      <c r="O8" s="66">
        <f t="shared" ref="O8:O45" si="5">RANK(N8,N$8:N$45,0)</f>
        <v>16</v>
      </c>
      <c r="P8" s="65">
        <f>VLOOKUP($A8,'Return Data'!$B$7:$R$2843,11,0)</f>
        <v>3.0596999999999999</v>
      </c>
      <c r="Q8" s="66">
        <f t="shared" ref="Q8:Q45" si="6">RANK(P8,P$8:P$45,0)</f>
        <v>23</v>
      </c>
      <c r="R8" s="65">
        <f>VLOOKUP($A8,'Return Data'!$B$7:$R$2843,12,0)</f>
        <v>3.1364000000000001</v>
      </c>
      <c r="S8" s="66">
        <f t="shared" ref="S8:S45" si="7">RANK(R8,R$8:R$45,0)</f>
        <v>16</v>
      </c>
      <c r="T8" s="65">
        <f>VLOOKUP($A8,'Return Data'!$B$7:$R$2843,13,0)</f>
        <v>3.4062999999999999</v>
      </c>
      <c r="U8" s="66">
        <f t="shared" ref="U8:U45" si="8">RANK(T8,T$8:T$45,0)</f>
        <v>4</v>
      </c>
      <c r="V8" s="65">
        <f>VLOOKUP($A8,'Return Data'!$B$7:$R$2843,17,0)</f>
        <v>4.7122999999999999</v>
      </c>
      <c r="W8" s="66">
        <f t="shared" ref="W8:W23" si="9">RANK(V8,V$8:V$45,0)</f>
        <v>4</v>
      </c>
      <c r="X8" s="65">
        <f>VLOOKUP($A8,'Return Data'!$B$7:$R$2843,14,0)</f>
        <v>5.6303999999999998</v>
      </c>
      <c r="Y8" s="66">
        <f t="shared" ref="Y8:Y23" si="10">RANK(X8,X$8:X$45,0)</f>
        <v>5</v>
      </c>
      <c r="Z8" s="65">
        <f>VLOOKUP($A8,'Return Data'!$B$7:$R$2843,16,0)</f>
        <v>7.2285000000000004</v>
      </c>
      <c r="AA8" s="67">
        <f t="shared" ref="AA8:AA45" si="11">RANK(Z8,Z$8:Z$45,0)</f>
        <v>16</v>
      </c>
    </row>
    <row r="9" spans="1:27" x14ac:dyDescent="0.3">
      <c r="A9" s="63" t="s">
        <v>228</v>
      </c>
      <c r="B9" s="64">
        <f>VLOOKUP($A9,'Return Data'!$B$7:$R$2843,3,0)</f>
        <v>44326</v>
      </c>
      <c r="C9" s="65">
        <f>VLOOKUP($A9,'Return Data'!$B$7:$R$2843,4,0)</f>
        <v>2280.4164000000001</v>
      </c>
      <c r="D9" s="65">
        <f>VLOOKUP($A9,'Return Data'!$B$7:$R$2843,5,0)</f>
        <v>2.7644000000000002</v>
      </c>
      <c r="E9" s="66">
        <f t="shared" si="0"/>
        <v>20</v>
      </c>
      <c r="F9" s="65">
        <f>VLOOKUP($A9,'Return Data'!$B$7:$R$2843,6,0)</f>
        <v>2.9933000000000001</v>
      </c>
      <c r="G9" s="66">
        <f t="shared" si="1"/>
        <v>22</v>
      </c>
      <c r="H9" s="65">
        <f>VLOOKUP($A9,'Return Data'!$B$7:$R$2843,7,0)</f>
        <v>2.8611</v>
      </c>
      <c r="I9" s="66">
        <f t="shared" si="2"/>
        <v>19</v>
      </c>
      <c r="J9" s="65">
        <f>VLOOKUP($A9,'Return Data'!$B$7:$R$2843,8,0)</f>
        <v>2.8795000000000002</v>
      </c>
      <c r="K9" s="66">
        <f t="shared" si="3"/>
        <v>23</v>
      </c>
      <c r="L9" s="65">
        <f>VLOOKUP($A9,'Return Data'!$B$7:$R$2843,9,0)</f>
        <v>3.0516000000000001</v>
      </c>
      <c r="M9" s="66">
        <f t="shared" si="4"/>
        <v>20</v>
      </c>
      <c r="N9" s="65">
        <f>VLOOKUP($A9,'Return Data'!$B$7:$R$2843,10,0)</f>
        <v>3.2063000000000001</v>
      </c>
      <c r="O9" s="66">
        <f t="shared" si="5"/>
        <v>15</v>
      </c>
      <c r="P9" s="65">
        <f>VLOOKUP($A9,'Return Data'!$B$7:$R$2843,11,0)</f>
        <v>3.0888</v>
      </c>
      <c r="Q9" s="66">
        <f t="shared" si="6"/>
        <v>15</v>
      </c>
      <c r="R9" s="65">
        <f>VLOOKUP($A9,'Return Data'!$B$7:$R$2843,12,0)</f>
        <v>3.1633</v>
      </c>
      <c r="S9" s="66">
        <f t="shared" si="7"/>
        <v>10</v>
      </c>
      <c r="T9" s="65">
        <f>VLOOKUP($A9,'Return Data'!$B$7:$R$2843,13,0)</f>
        <v>3.3380000000000001</v>
      </c>
      <c r="U9" s="66">
        <f t="shared" si="8"/>
        <v>12</v>
      </c>
      <c r="V9" s="65">
        <f>VLOOKUP($A9,'Return Data'!$B$7:$R$2843,17,0)</f>
        <v>4.6736000000000004</v>
      </c>
      <c r="W9" s="66">
        <f t="shared" si="9"/>
        <v>6</v>
      </c>
      <c r="X9" s="65">
        <f>VLOOKUP($A9,'Return Data'!$B$7:$R$2843,14,0)</f>
        <v>5.6212</v>
      </c>
      <c r="Y9" s="66">
        <f t="shared" si="10"/>
        <v>7</v>
      </c>
      <c r="Z9" s="65">
        <f>VLOOKUP($A9,'Return Data'!$B$7:$R$2843,16,0)</f>
        <v>7.3704999999999998</v>
      </c>
      <c r="AA9" s="67">
        <f t="shared" si="11"/>
        <v>9</v>
      </c>
    </row>
    <row r="10" spans="1:27" x14ac:dyDescent="0.3">
      <c r="A10" s="63" t="s">
        <v>229</v>
      </c>
      <c r="B10" s="64">
        <f>VLOOKUP($A10,'Return Data'!$B$7:$R$2843,3,0)</f>
        <v>44326</v>
      </c>
      <c r="C10" s="65">
        <f>VLOOKUP($A10,'Return Data'!$B$7:$R$2843,4,0)</f>
        <v>2358.8971000000001</v>
      </c>
      <c r="D10" s="65">
        <f>VLOOKUP($A10,'Return Data'!$B$7:$R$2843,5,0)</f>
        <v>3.1861999999999999</v>
      </c>
      <c r="E10" s="66">
        <f t="shared" si="0"/>
        <v>3</v>
      </c>
      <c r="F10" s="65">
        <f>VLOOKUP($A10,'Return Data'!$B$7:$R$2843,6,0)</f>
        <v>3.1981000000000002</v>
      </c>
      <c r="G10" s="66">
        <f t="shared" si="1"/>
        <v>3</v>
      </c>
      <c r="H10" s="65">
        <f>VLOOKUP($A10,'Return Data'!$B$7:$R$2843,7,0)</f>
        <v>2.9834000000000001</v>
      </c>
      <c r="I10" s="66">
        <f t="shared" si="2"/>
        <v>6</v>
      </c>
      <c r="J10" s="65">
        <f>VLOOKUP($A10,'Return Data'!$B$7:$R$2843,8,0)</f>
        <v>2.9872000000000001</v>
      </c>
      <c r="K10" s="66">
        <f t="shared" si="3"/>
        <v>8</v>
      </c>
      <c r="L10" s="65">
        <f>VLOOKUP($A10,'Return Data'!$B$7:$R$2843,9,0)</f>
        <v>3.1368</v>
      </c>
      <c r="M10" s="66">
        <f t="shared" si="4"/>
        <v>7</v>
      </c>
      <c r="N10" s="65">
        <f>VLOOKUP($A10,'Return Data'!$B$7:$R$2843,10,0)</f>
        <v>3.2949999999999999</v>
      </c>
      <c r="O10" s="66">
        <f t="shared" si="5"/>
        <v>3</v>
      </c>
      <c r="P10" s="65">
        <f>VLOOKUP($A10,'Return Data'!$B$7:$R$2843,11,0)</f>
        <v>3.1475</v>
      </c>
      <c r="Q10" s="66">
        <f t="shared" si="6"/>
        <v>6</v>
      </c>
      <c r="R10" s="65">
        <f>VLOOKUP($A10,'Return Data'!$B$7:$R$2843,12,0)</f>
        <v>3.1854</v>
      </c>
      <c r="S10" s="66">
        <f t="shared" si="7"/>
        <v>7</v>
      </c>
      <c r="T10" s="65">
        <f>VLOOKUP($A10,'Return Data'!$B$7:$R$2843,13,0)</f>
        <v>3.2298</v>
      </c>
      <c r="U10" s="66">
        <f t="shared" si="8"/>
        <v>26</v>
      </c>
      <c r="V10" s="65">
        <f>VLOOKUP($A10,'Return Data'!$B$7:$R$2843,17,0)</f>
        <v>4.6067999999999998</v>
      </c>
      <c r="W10" s="66">
        <f t="shared" si="9"/>
        <v>16</v>
      </c>
      <c r="X10" s="65">
        <f>VLOOKUP($A10,'Return Data'!$B$7:$R$2843,14,0)</f>
        <v>5.5797999999999996</v>
      </c>
      <c r="Y10" s="66">
        <f t="shared" si="10"/>
        <v>12</v>
      </c>
      <c r="Z10" s="65">
        <f>VLOOKUP($A10,'Return Data'!$B$7:$R$2843,16,0)</f>
        <v>7.2472000000000003</v>
      </c>
      <c r="AA10" s="67">
        <f t="shared" si="11"/>
        <v>15</v>
      </c>
    </row>
    <row r="11" spans="1:27" x14ac:dyDescent="0.3">
      <c r="A11" s="63" t="s">
        <v>230</v>
      </c>
      <c r="B11" s="64">
        <f>VLOOKUP($A11,'Return Data'!$B$7:$R$2843,3,0)</f>
        <v>44326</v>
      </c>
      <c r="C11" s="65">
        <f>VLOOKUP($A11,'Return Data'!$B$7:$R$2843,4,0)</f>
        <v>3152.0763999999999</v>
      </c>
      <c r="D11" s="65">
        <f>VLOOKUP($A11,'Return Data'!$B$7:$R$2843,5,0)</f>
        <v>2.8279999999999998</v>
      </c>
      <c r="E11" s="66">
        <f t="shared" si="0"/>
        <v>15</v>
      </c>
      <c r="F11" s="65">
        <f>VLOOKUP($A11,'Return Data'!$B$7:$R$2843,6,0)</f>
        <v>3.1261999999999999</v>
      </c>
      <c r="G11" s="66">
        <f t="shared" si="1"/>
        <v>9</v>
      </c>
      <c r="H11" s="65">
        <f>VLOOKUP($A11,'Return Data'!$B$7:$R$2843,7,0)</f>
        <v>2.9161999999999999</v>
      </c>
      <c r="I11" s="66">
        <f t="shared" si="2"/>
        <v>12</v>
      </c>
      <c r="J11" s="65">
        <f>VLOOKUP($A11,'Return Data'!$B$7:$R$2843,8,0)</f>
        <v>3.0373000000000001</v>
      </c>
      <c r="K11" s="66">
        <f t="shared" si="3"/>
        <v>2</v>
      </c>
      <c r="L11" s="65">
        <f>VLOOKUP($A11,'Return Data'!$B$7:$R$2843,9,0)</f>
        <v>3.1118999999999999</v>
      </c>
      <c r="M11" s="66">
        <f t="shared" si="4"/>
        <v>9</v>
      </c>
      <c r="N11" s="65">
        <f>VLOOKUP($A11,'Return Data'!$B$7:$R$2843,10,0)</f>
        <v>3.2534999999999998</v>
      </c>
      <c r="O11" s="66">
        <f t="shared" si="5"/>
        <v>7</v>
      </c>
      <c r="P11" s="65">
        <f>VLOOKUP($A11,'Return Data'!$B$7:$R$2843,11,0)</f>
        <v>3.1764999999999999</v>
      </c>
      <c r="Q11" s="66">
        <f t="shared" si="6"/>
        <v>5</v>
      </c>
      <c r="R11" s="65">
        <f>VLOOKUP($A11,'Return Data'!$B$7:$R$2843,12,0)</f>
        <v>3.2244000000000002</v>
      </c>
      <c r="S11" s="66">
        <f t="shared" si="7"/>
        <v>5</v>
      </c>
      <c r="T11" s="65">
        <f>VLOOKUP($A11,'Return Data'!$B$7:$R$2843,13,0)</f>
        <v>3.2871999999999999</v>
      </c>
      <c r="U11" s="66">
        <f t="shared" si="8"/>
        <v>19</v>
      </c>
      <c r="V11" s="65">
        <f>VLOOKUP($A11,'Return Data'!$B$7:$R$2843,17,0)</f>
        <v>4.6458000000000004</v>
      </c>
      <c r="W11" s="66">
        <f t="shared" si="9"/>
        <v>10</v>
      </c>
      <c r="X11" s="65">
        <f>VLOOKUP($A11,'Return Data'!$B$7:$R$2843,14,0)</f>
        <v>5.5915999999999997</v>
      </c>
      <c r="Y11" s="66">
        <f t="shared" si="10"/>
        <v>9</v>
      </c>
      <c r="Z11" s="65">
        <f>VLOOKUP($A11,'Return Data'!$B$7:$R$2843,16,0)</f>
        <v>7.1181999999999999</v>
      </c>
      <c r="AA11" s="67">
        <f t="shared" si="11"/>
        <v>18</v>
      </c>
    </row>
    <row r="12" spans="1:27" x14ac:dyDescent="0.3">
      <c r="A12" s="63" t="s">
        <v>231</v>
      </c>
      <c r="B12" s="64">
        <f>VLOOKUP($A12,'Return Data'!$B$7:$R$2843,3,0)</f>
        <v>44326</v>
      </c>
      <c r="C12" s="65">
        <f>VLOOKUP($A12,'Return Data'!$B$7:$R$2843,4,0)</f>
        <v>2356.8427999999999</v>
      </c>
      <c r="D12" s="65">
        <f>VLOOKUP($A12,'Return Data'!$B$7:$R$2843,5,0)</f>
        <v>3.0914000000000001</v>
      </c>
      <c r="E12" s="66">
        <f t="shared" si="0"/>
        <v>5</v>
      </c>
      <c r="F12" s="65">
        <f>VLOOKUP($A12,'Return Data'!$B$7:$R$2843,6,0)</f>
        <v>3.1002000000000001</v>
      </c>
      <c r="G12" s="66">
        <f t="shared" si="1"/>
        <v>11</v>
      </c>
      <c r="H12" s="65">
        <f>VLOOKUP($A12,'Return Data'!$B$7:$R$2843,7,0)</f>
        <v>2.8431999999999999</v>
      </c>
      <c r="I12" s="66">
        <f t="shared" si="2"/>
        <v>21</v>
      </c>
      <c r="J12" s="65">
        <f>VLOOKUP($A12,'Return Data'!$B$7:$R$2843,8,0)</f>
        <v>2.9434999999999998</v>
      </c>
      <c r="K12" s="66">
        <f t="shared" si="3"/>
        <v>14</v>
      </c>
      <c r="L12" s="65">
        <f>VLOOKUP($A12,'Return Data'!$B$7:$R$2843,9,0)</f>
        <v>3.0596999999999999</v>
      </c>
      <c r="M12" s="66">
        <f t="shared" si="4"/>
        <v>17</v>
      </c>
      <c r="N12" s="65">
        <f>VLOOKUP($A12,'Return Data'!$B$7:$R$2843,10,0)</f>
        <v>3.2103999999999999</v>
      </c>
      <c r="O12" s="66">
        <f t="shared" si="5"/>
        <v>12</v>
      </c>
      <c r="P12" s="65">
        <f>VLOOKUP($A12,'Return Data'!$B$7:$R$2843,11,0)</f>
        <v>3.0764</v>
      </c>
      <c r="Q12" s="66">
        <f t="shared" si="6"/>
        <v>18</v>
      </c>
      <c r="R12" s="65">
        <f>VLOOKUP($A12,'Return Data'!$B$7:$R$2843,12,0)</f>
        <v>3.1223000000000001</v>
      </c>
      <c r="S12" s="66">
        <f t="shared" si="7"/>
        <v>22</v>
      </c>
      <c r="T12" s="65">
        <f>VLOOKUP($A12,'Return Data'!$B$7:$R$2843,13,0)</f>
        <v>3.2886000000000002</v>
      </c>
      <c r="U12" s="66">
        <f t="shared" si="8"/>
        <v>18</v>
      </c>
      <c r="V12" s="65">
        <f>VLOOKUP($A12,'Return Data'!$B$7:$R$2843,17,0)</f>
        <v>4.5090000000000003</v>
      </c>
      <c r="W12" s="66">
        <f t="shared" si="9"/>
        <v>24</v>
      </c>
      <c r="X12" s="65">
        <f>VLOOKUP($A12,'Return Data'!$B$7:$R$2843,14,0)</f>
        <v>5.4814999999999996</v>
      </c>
      <c r="Y12" s="66">
        <f t="shared" si="10"/>
        <v>24</v>
      </c>
      <c r="Z12" s="65">
        <f>VLOOKUP($A12,'Return Data'!$B$7:$R$2843,16,0)</f>
        <v>6.9135</v>
      </c>
      <c r="AA12" s="67">
        <f t="shared" si="11"/>
        <v>27</v>
      </c>
    </row>
    <row r="13" spans="1:27" x14ac:dyDescent="0.3">
      <c r="A13" s="63" t="s">
        <v>232</v>
      </c>
      <c r="B13" s="64">
        <f>VLOOKUP($A13,'Return Data'!$B$7:$R$2843,3,0)</f>
        <v>44326</v>
      </c>
      <c r="C13" s="65">
        <f>VLOOKUP($A13,'Return Data'!$B$7:$R$2843,4,0)</f>
        <v>2467.5972999999999</v>
      </c>
      <c r="D13" s="65">
        <f>VLOOKUP($A13,'Return Data'!$B$7:$R$2843,5,0)</f>
        <v>2.7869999999999999</v>
      </c>
      <c r="E13" s="66">
        <f t="shared" si="0"/>
        <v>18</v>
      </c>
      <c r="F13" s="65">
        <f>VLOOKUP($A13,'Return Data'!$B$7:$R$2843,6,0)</f>
        <v>3.0488</v>
      </c>
      <c r="G13" s="66">
        <f t="shared" si="1"/>
        <v>16</v>
      </c>
      <c r="H13" s="65">
        <f>VLOOKUP($A13,'Return Data'!$B$7:$R$2843,7,0)</f>
        <v>2.9908999999999999</v>
      </c>
      <c r="I13" s="66">
        <f t="shared" si="2"/>
        <v>5</v>
      </c>
      <c r="J13" s="65">
        <f>VLOOKUP($A13,'Return Data'!$B$7:$R$2843,8,0)</f>
        <v>2.9672999999999998</v>
      </c>
      <c r="K13" s="66">
        <f t="shared" si="3"/>
        <v>12</v>
      </c>
      <c r="L13" s="65">
        <f>VLOOKUP($A13,'Return Data'!$B$7:$R$2843,9,0)</f>
        <v>3.073</v>
      </c>
      <c r="M13" s="66">
        <f t="shared" si="4"/>
        <v>15</v>
      </c>
      <c r="N13" s="65">
        <f>VLOOKUP($A13,'Return Data'!$B$7:$R$2843,10,0)</f>
        <v>3.1511999999999998</v>
      </c>
      <c r="O13" s="66">
        <f t="shared" si="5"/>
        <v>26</v>
      </c>
      <c r="P13" s="65">
        <f>VLOOKUP($A13,'Return Data'!$B$7:$R$2843,11,0)</f>
        <v>3.0646</v>
      </c>
      <c r="Q13" s="66">
        <f t="shared" si="6"/>
        <v>21</v>
      </c>
      <c r="R13" s="65">
        <f>VLOOKUP($A13,'Return Data'!$B$7:$R$2843,12,0)</f>
        <v>3.105</v>
      </c>
      <c r="S13" s="66">
        <f t="shared" si="7"/>
        <v>28</v>
      </c>
      <c r="T13" s="65">
        <f>VLOOKUP($A13,'Return Data'!$B$7:$R$2843,13,0)</f>
        <v>3.1288</v>
      </c>
      <c r="U13" s="66">
        <f t="shared" si="8"/>
        <v>30</v>
      </c>
      <c r="V13" s="65">
        <f>VLOOKUP($A13,'Return Data'!$B$7:$R$2843,17,0)</f>
        <v>4.2596999999999996</v>
      </c>
      <c r="W13" s="66">
        <f t="shared" si="9"/>
        <v>30</v>
      </c>
      <c r="X13" s="65">
        <f>VLOOKUP($A13,'Return Data'!$B$7:$R$2843,14,0)</f>
        <v>5.3051000000000004</v>
      </c>
      <c r="Y13" s="66">
        <f t="shared" si="10"/>
        <v>28</v>
      </c>
      <c r="Z13" s="65">
        <f>VLOOKUP($A13,'Return Data'!$B$7:$R$2843,16,0)</f>
        <v>7.2591000000000001</v>
      </c>
      <c r="AA13" s="67">
        <f t="shared" si="11"/>
        <v>14</v>
      </c>
    </row>
    <row r="14" spans="1:27" x14ac:dyDescent="0.3">
      <c r="A14" s="63" t="s">
        <v>233</v>
      </c>
      <c r="B14" s="64">
        <f>VLOOKUP($A14,'Return Data'!$B$7:$R$2843,3,0)</f>
        <v>44326</v>
      </c>
      <c r="C14" s="65">
        <f>VLOOKUP($A14,'Return Data'!$B$7:$R$2843,4,0)</f>
        <v>2929.6720999999998</v>
      </c>
      <c r="D14" s="65">
        <f>VLOOKUP($A14,'Return Data'!$B$7:$R$2843,5,0)</f>
        <v>3.1074999999999999</v>
      </c>
      <c r="E14" s="66">
        <f t="shared" si="0"/>
        <v>4</v>
      </c>
      <c r="F14" s="65">
        <f>VLOOKUP($A14,'Return Data'!$B$7:$R$2843,6,0)</f>
        <v>3.1454</v>
      </c>
      <c r="G14" s="66">
        <f t="shared" si="1"/>
        <v>7</v>
      </c>
      <c r="H14" s="65">
        <f>VLOOKUP($A14,'Return Data'!$B$7:$R$2843,7,0)</f>
        <v>2.9481999999999999</v>
      </c>
      <c r="I14" s="66">
        <f t="shared" si="2"/>
        <v>8</v>
      </c>
      <c r="J14" s="65">
        <f>VLOOKUP($A14,'Return Data'!$B$7:$R$2843,8,0)</f>
        <v>2.9685999999999999</v>
      </c>
      <c r="K14" s="66">
        <f t="shared" si="3"/>
        <v>11</v>
      </c>
      <c r="L14" s="65">
        <f>VLOOKUP($A14,'Return Data'!$B$7:$R$2843,9,0)</f>
        <v>3.0897000000000001</v>
      </c>
      <c r="M14" s="66">
        <f t="shared" si="4"/>
        <v>13</v>
      </c>
      <c r="N14" s="65">
        <f>VLOOKUP($A14,'Return Data'!$B$7:$R$2843,10,0)</f>
        <v>3.2065999999999999</v>
      </c>
      <c r="O14" s="66">
        <f t="shared" si="5"/>
        <v>14</v>
      </c>
      <c r="P14" s="65">
        <f>VLOOKUP($A14,'Return Data'!$B$7:$R$2843,11,0)</f>
        <v>3.0853999999999999</v>
      </c>
      <c r="Q14" s="66">
        <f t="shared" si="6"/>
        <v>16</v>
      </c>
      <c r="R14" s="65">
        <f>VLOOKUP($A14,'Return Data'!$B$7:$R$2843,12,0)</f>
        <v>3.1410999999999998</v>
      </c>
      <c r="S14" s="66">
        <f t="shared" si="7"/>
        <v>13</v>
      </c>
      <c r="T14" s="65">
        <f>VLOOKUP($A14,'Return Data'!$B$7:$R$2843,13,0)</f>
        <v>3.2639</v>
      </c>
      <c r="U14" s="66">
        <f t="shared" si="8"/>
        <v>21</v>
      </c>
      <c r="V14" s="65">
        <f>VLOOKUP($A14,'Return Data'!$B$7:$R$2843,17,0)</f>
        <v>4.5697000000000001</v>
      </c>
      <c r="W14" s="66">
        <f t="shared" si="9"/>
        <v>20</v>
      </c>
      <c r="X14" s="65">
        <f>VLOOKUP($A14,'Return Data'!$B$7:$R$2843,14,0)</f>
        <v>5.5324999999999998</v>
      </c>
      <c r="Y14" s="66">
        <f t="shared" si="10"/>
        <v>19</v>
      </c>
      <c r="Z14" s="65">
        <f>VLOOKUP($A14,'Return Data'!$B$7:$R$2843,16,0)</f>
        <v>7.1933999999999996</v>
      </c>
      <c r="AA14" s="67">
        <f t="shared" si="11"/>
        <v>17</v>
      </c>
    </row>
    <row r="15" spans="1:27" x14ac:dyDescent="0.3">
      <c r="A15" s="63" t="s">
        <v>234</v>
      </c>
      <c r="B15" s="64">
        <f>VLOOKUP($A15,'Return Data'!$B$7:$R$2843,3,0)</f>
        <v>44326</v>
      </c>
      <c r="C15" s="65">
        <f>VLOOKUP($A15,'Return Data'!$B$7:$R$2843,4,0)</f>
        <v>2632.4717000000001</v>
      </c>
      <c r="D15" s="65">
        <f>VLOOKUP($A15,'Return Data'!$B$7:$R$2843,5,0)</f>
        <v>2.7885</v>
      </c>
      <c r="E15" s="66">
        <f t="shared" si="0"/>
        <v>17</v>
      </c>
      <c r="F15" s="65">
        <f>VLOOKUP($A15,'Return Data'!$B$7:$R$2843,6,0)</f>
        <v>2.9521999999999999</v>
      </c>
      <c r="G15" s="66">
        <f t="shared" si="1"/>
        <v>24</v>
      </c>
      <c r="H15" s="65">
        <f>VLOOKUP($A15,'Return Data'!$B$7:$R$2843,7,0)</f>
        <v>2.8635999999999999</v>
      </c>
      <c r="I15" s="66">
        <f t="shared" si="2"/>
        <v>18</v>
      </c>
      <c r="J15" s="65">
        <f>VLOOKUP($A15,'Return Data'!$B$7:$R$2843,8,0)</f>
        <v>2.9289000000000001</v>
      </c>
      <c r="K15" s="66">
        <f t="shared" si="3"/>
        <v>16</v>
      </c>
      <c r="L15" s="65">
        <f>VLOOKUP($A15,'Return Data'!$B$7:$R$2843,9,0)</f>
        <v>3.1151</v>
      </c>
      <c r="M15" s="66">
        <f t="shared" si="4"/>
        <v>8</v>
      </c>
      <c r="N15" s="65">
        <f>VLOOKUP($A15,'Return Data'!$B$7:$R$2843,10,0)</f>
        <v>3.1836000000000002</v>
      </c>
      <c r="O15" s="66">
        <f t="shared" si="5"/>
        <v>18</v>
      </c>
      <c r="P15" s="65">
        <f>VLOOKUP($A15,'Return Data'!$B$7:$R$2843,11,0)</f>
        <v>3.1021000000000001</v>
      </c>
      <c r="Q15" s="66">
        <f t="shared" si="6"/>
        <v>11</v>
      </c>
      <c r="R15" s="65">
        <f>VLOOKUP($A15,'Return Data'!$B$7:$R$2843,12,0)</f>
        <v>3.13</v>
      </c>
      <c r="S15" s="66">
        <f t="shared" si="7"/>
        <v>18</v>
      </c>
      <c r="T15" s="65">
        <f>VLOOKUP($A15,'Return Data'!$B$7:$R$2843,13,0)</f>
        <v>3.2332000000000001</v>
      </c>
      <c r="U15" s="66">
        <f t="shared" si="8"/>
        <v>25</v>
      </c>
      <c r="V15" s="65">
        <f>VLOOKUP($A15,'Return Data'!$B$7:$R$2843,17,0)</f>
        <v>4.5941999999999998</v>
      </c>
      <c r="W15" s="66">
        <f t="shared" si="9"/>
        <v>18</v>
      </c>
      <c r="X15" s="65">
        <f>VLOOKUP($A15,'Return Data'!$B$7:$R$2843,14,0)</f>
        <v>5.5557999999999996</v>
      </c>
      <c r="Y15" s="66">
        <f t="shared" si="10"/>
        <v>15</v>
      </c>
      <c r="Z15" s="65">
        <f>VLOOKUP($A15,'Return Data'!$B$7:$R$2843,16,0)</f>
        <v>7.2664999999999997</v>
      </c>
      <c r="AA15" s="67">
        <f t="shared" si="11"/>
        <v>13</v>
      </c>
    </row>
    <row r="16" spans="1:27" x14ac:dyDescent="0.3">
      <c r="A16" s="63" t="s">
        <v>236</v>
      </c>
      <c r="B16" s="64">
        <f>VLOOKUP($A16,'Return Data'!$B$7:$R$2843,3,0)</f>
        <v>44326</v>
      </c>
      <c r="C16" s="65">
        <f>VLOOKUP($A16,'Return Data'!$B$7:$R$2843,4,0)</f>
        <v>4030.7557000000002</v>
      </c>
      <c r="D16" s="65">
        <f>VLOOKUP($A16,'Return Data'!$B$7:$R$2843,5,0)</f>
        <v>2.4306000000000001</v>
      </c>
      <c r="E16" s="66">
        <f t="shared" si="0"/>
        <v>32</v>
      </c>
      <c r="F16" s="65">
        <f>VLOOKUP($A16,'Return Data'!$B$7:$R$2843,6,0)</f>
        <v>2.8039000000000001</v>
      </c>
      <c r="G16" s="66">
        <f t="shared" si="1"/>
        <v>32</v>
      </c>
      <c r="H16" s="65">
        <f>VLOOKUP($A16,'Return Data'!$B$7:$R$2843,7,0)</f>
        <v>2.7894000000000001</v>
      </c>
      <c r="I16" s="66">
        <f t="shared" si="2"/>
        <v>25</v>
      </c>
      <c r="J16" s="65">
        <f>VLOOKUP($A16,'Return Data'!$B$7:$R$2843,8,0)</f>
        <v>2.8289</v>
      </c>
      <c r="K16" s="66">
        <f t="shared" si="3"/>
        <v>28</v>
      </c>
      <c r="L16" s="65">
        <f>VLOOKUP($A16,'Return Data'!$B$7:$R$2843,9,0)</f>
        <v>2.9706000000000001</v>
      </c>
      <c r="M16" s="66">
        <f t="shared" si="4"/>
        <v>31</v>
      </c>
      <c r="N16" s="65">
        <f>VLOOKUP($A16,'Return Data'!$B$7:$R$2843,10,0)</f>
        <v>3.0937000000000001</v>
      </c>
      <c r="O16" s="66">
        <f t="shared" si="5"/>
        <v>30</v>
      </c>
      <c r="P16" s="65">
        <f>VLOOKUP($A16,'Return Data'!$B$7:$R$2843,11,0)</f>
        <v>2.9740000000000002</v>
      </c>
      <c r="Q16" s="66">
        <f t="shared" si="6"/>
        <v>31</v>
      </c>
      <c r="R16" s="65">
        <f>VLOOKUP($A16,'Return Data'!$B$7:$R$2843,12,0)</f>
        <v>3.0455000000000001</v>
      </c>
      <c r="S16" s="66">
        <f t="shared" si="7"/>
        <v>30</v>
      </c>
      <c r="T16" s="65">
        <f>VLOOKUP($A16,'Return Data'!$B$7:$R$2843,13,0)</f>
        <v>3.2256</v>
      </c>
      <c r="U16" s="66">
        <f t="shared" si="8"/>
        <v>27</v>
      </c>
      <c r="V16" s="65">
        <f>VLOOKUP($A16,'Return Data'!$B$7:$R$2843,17,0)</f>
        <v>4.5313999999999997</v>
      </c>
      <c r="W16" s="66">
        <f t="shared" si="9"/>
        <v>23</v>
      </c>
      <c r="X16" s="65">
        <f>VLOOKUP($A16,'Return Data'!$B$7:$R$2843,14,0)</f>
        <v>5.4668000000000001</v>
      </c>
      <c r="Y16" s="66">
        <f t="shared" si="10"/>
        <v>25</v>
      </c>
      <c r="Z16" s="65">
        <f>VLOOKUP($A16,'Return Data'!$B$7:$R$2843,16,0)</f>
        <v>7.0095999999999998</v>
      </c>
      <c r="AA16" s="67">
        <f t="shared" si="11"/>
        <v>24</v>
      </c>
    </row>
    <row r="17" spans="1:27" x14ac:dyDescent="0.3">
      <c r="A17" s="63" t="s">
        <v>237</v>
      </c>
      <c r="B17" s="64">
        <f>VLOOKUP($A17,'Return Data'!$B$7:$R$2843,3,0)</f>
        <v>44326</v>
      </c>
      <c r="C17" s="65">
        <f>VLOOKUP($A17,'Return Data'!$B$7:$R$2843,4,0)</f>
        <v>2045.2389000000001</v>
      </c>
      <c r="D17" s="65">
        <f>VLOOKUP($A17,'Return Data'!$B$7:$R$2843,5,0)</f>
        <v>2.8502999999999998</v>
      </c>
      <c r="E17" s="66">
        <f t="shared" si="0"/>
        <v>13</v>
      </c>
      <c r="F17" s="65">
        <f>VLOOKUP($A17,'Return Data'!$B$7:$R$2843,6,0)</f>
        <v>3.0518999999999998</v>
      </c>
      <c r="G17" s="66">
        <f t="shared" si="1"/>
        <v>14</v>
      </c>
      <c r="H17" s="65">
        <f>VLOOKUP($A17,'Return Data'!$B$7:$R$2843,7,0)</f>
        <v>2.7789000000000001</v>
      </c>
      <c r="I17" s="66">
        <f t="shared" si="2"/>
        <v>26</v>
      </c>
      <c r="J17" s="65">
        <f>VLOOKUP($A17,'Return Data'!$B$7:$R$2843,8,0)</f>
        <v>2.8317999999999999</v>
      </c>
      <c r="K17" s="66">
        <f t="shared" si="3"/>
        <v>27</v>
      </c>
      <c r="L17" s="65">
        <f>VLOOKUP($A17,'Return Data'!$B$7:$R$2843,9,0)</f>
        <v>3.0451000000000001</v>
      </c>
      <c r="M17" s="66">
        <f t="shared" si="4"/>
        <v>21</v>
      </c>
      <c r="N17" s="65">
        <f>VLOOKUP($A17,'Return Data'!$B$7:$R$2843,10,0)</f>
        <v>3.1518999999999999</v>
      </c>
      <c r="O17" s="66">
        <f t="shared" si="5"/>
        <v>25</v>
      </c>
      <c r="P17" s="65">
        <f>VLOOKUP($A17,'Return Data'!$B$7:$R$2843,11,0)</f>
        <v>3.0425</v>
      </c>
      <c r="Q17" s="66">
        <f t="shared" si="6"/>
        <v>25</v>
      </c>
      <c r="R17" s="65">
        <f>VLOOKUP($A17,'Return Data'!$B$7:$R$2843,12,0)</f>
        <v>3.1070000000000002</v>
      </c>
      <c r="S17" s="66">
        <f t="shared" si="7"/>
        <v>26</v>
      </c>
      <c r="T17" s="65">
        <f>VLOOKUP($A17,'Return Data'!$B$7:$R$2843,13,0)</f>
        <v>3.2625999999999999</v>
      </c>
      <c r="U17" s="66">
        <f t="shared" si="8"/>
        <v>22</v>
      </c>
      <c r="V17" s="65">
        <f>VLOOKUP($A17,'Return Data'!$B$7:$R$2843,17,0)</f>
        <v>4.5536000000000003</v>
      </c>
      <c r="W17" s="66">
        <f t="shared" si="9"/>
        <v>21</v>
      </c>
      <c r="X17" s="65">
        <f>VLOOKUP($A17,'Return Data'!$B$7:$R$2843,14,0)</f>
        <v>5.5376000000000003</v>
      </c>
      <c r="Y17" s="66">
        <f t="shared" si="10"/>
        <v>18</v>
      </c>
      <c r="Z17" s="65">
        <f>VLOOKUP($A17,'Return Data'!$B$7:$R$2843,16,0)</f>
        <v>4.3114999999999997</v>
      </c>
      <c r="AA17" s="67">
        <f t="shared" si="11"/>
        <v>35</v>
      </c>
    </row>
    <row r="18" spans="1:27" x14ac:dyDescent="0.3">
      <c r="A18" s="63" t="s">
        <v>238</v>
      </c>
      <c r="B18" s="64">
        <f>VLOOKUP($A18,'Return Data'!$B$7:$R$2843,3,0)</f>
        <v>44326</v>
      </c>
      <c r="C18" s="65">
        <f>VLOOKUP($A18,'Return Data'!$B$7:$R$2843,4,0)</f>
        <v>304.0437</v>
      </c>
      <c r="D18" s="65">
        <f>VLOOKUP($A18,'Return Data'!$B$7:$R$2843,5,0)</f>
        <v>2.4491999999999998</v>
      </c>
      <c r="E18" s="66">
        <f t="shared" si="0"/>
        <v>31</v>
      </c>
      <c r="F18" s="65">
        <f>VLOOKUP($A18,'Return Data'!$B$7:$R$2843,6,0)</f>
        <v>2.8858999999999999</v>
      </c>
      <c r="G18" s="66">
        <f t="shared" si="1"/>
        <v>30</v>
      </c>
      <c r="H18" s="65">
        <f>VLOOKUP($A18,'Return Data'!$B$7:$R$2843,7,0)</f>
        <v>2.7523</v>
      </c>
      <c r="I18" s="66">
        <f t="shared" si="2"/>
        <v>30</v>
      </c>
      <c r="J18" s="65">
        <f>VLOOKUP($A18,'Return Data'!$B$7:$R$2843,8,0)</f>
        <v>2.8414000000000001</v>
      </c>
      <c r="K18" s="66">
        <f t="shared" si="3"/>
        <v>25</v>
      </c>
      <c r="L18" s="65">
        <f>VLOOKUP($A18,'Return Data'!$B$7:$R$2843,9,0)</f>
        <v>3.0017999999999998</v>
      </c>
      <c r="M18" s="66">
        <f t="shared" si="4"/>
        <v>28</v>
      </c>
      <c r="N18" s="65">
        <f>VLOOKUP($A18,'Return Data'!$B$7:$R$2843,10,0)</f>
        <v>3.1452</v>
      </c>
      <c r="O18" s="66">
        <f t="shared" si="5"/>
        <v>27</v>
      </c>
      <c r="P18" s="65">
        <f>VLOOKUP($A18,'Return Data'!$B$7:$R$2843,11,0)</f>
        <v>3.0611999999999999</v>
      </c>
      <c r="Q18" s="66">
        <f t="shared" si="6"/>
        <v>22</v>
      </c>
      <c r="R18" s="65">
        <f>VLOOKUP($A18,'Return Data'!$B$7:$R$2843,12,0)</f>
        <v>3.1234000000000002</v>
      </c>
      <c r="S18" s="66">
        <f t="shared" si="7"/>
        <v>21</v>
      </c>
      <c r="T18" s="65">
        <f>VLOOKUP($A18,'Return Data'!$B$7:$R$2843,13,0)</f>
        <v>3.3599000000000001</v>
      </c>
      <c r="U18" s="66">
        <f t="shared" si="8"/>
        <v>7</v>
      </c>
      <c r="V18" s="65">
        <f>VLOOKUP($A18,'Return Data'!$B$7:$R$2843,17,0)</f>
        <v>4.6580000000000004</v>
      </c>
      <c r="W18" s="66">
        <f t="shared" si="9"/>
        <v>9</v>
      </c>
      <c r="X18" s="65">
        <f>VLOOKUP($A18,'Return Data'!$B$7:$R$2843,14,0)</f>
        <v>5.5850999999999997</v>
      </c>
      <c r="Y18" s="66">
        <f t="shared" si="10"/>
        <v>10</v>
      </c>
      <c r="Z18" s="65">
        <f>VLOOKUP($A18,'Return Data'!$B$7:$R$2843,16,0)</f>
        <v>7.4439000000000002</v>
      </c>
      <c r="AA18" s="67">
        <f t="shared" si="11"/>
        <v>6</v>
      </c>
    </row>
    <row r="19" spans="1:27" x14ac:dyDescent="0.3">
      <c r="A19" s="63" t="s">
        <v>239</v>
      </c>
      <c r="B19" s="64">
        <f>VLOOKUP($A19,'Return Data'!$B$7:$R$2843,3,0)</f>
        <v>44326</v>
      </c>
      <c r="C19" s="65">
        <f>VLOOKUP($A19,'Return Data'!$B$7:$R$2843,4,0)</f>
        <v>2204.0461</v>
      </c>
      <c r="D19" s="65">
        <f>VLOOKUP($A19,'Return Data'!$B$7:$R$2843,5,0)</f>
        <v>2.7806999999999999</v>
      </c>
      <c r="E19" s="66">
        <f t="shared" si="0"/>
        <v>19</v>
      </c>
      <c r="F19" s="65">
        <f>VLOOKUP($A19,'Return Data'!$B$7:$R$2843,6,0)</f>
        <v>3.1793</v>
      </c>
      <c r="G19" s="66">
        <f t="shared" si="1"/>
        <v>4</v>
      </c>
      <c r="H19" s="65">
        <f>VLOOKUP($A19,'Return Data'!$B$7:$R$2843,7,0)</f>
        <v>2.8115999999999999</v>
      </c>
      <c r="I19" s="66">
        <f t="shared" si="2"/>
        <v>24</v>
      </c>
      <c r="J19" s="65">
        <f>VLOOKUP($A19,'Return Data'!$B$7:$R$2843,8,0)</f>
        <v>2.9293999999999998</v>
      </c>
      <c r="K19" s="66">
        <f t="shared" si="3"/>
        <v>15</v>
      </c>
      <c r="L19" s="65">
        <f>VLOOKUP($A19,'Return Data'!$B$7:$R$2843,9,0)</f>
        <v>3.1745000000000001</v>
      </c>
      <c r="M19" s="66">
        <f t="shared" si="4"/>
        <v>2</v>
      </c>
      <c r="N19" s="65">
        <f>VLOOKUP($A19,'Return Data'!$B$7:$R$2843,10,0)</f>
        <v>3.3271999999999999</v>
      </c>
      <c r="O19" s="66">
        <f t="shared" si="5"/>
        <v>2</v>
      </c>
      <c r="P19" s="65">
        <f>VLOOKUP($A19,'Return Data'!$B$7:$R$2843,11,0)</f>
        <v>3.2515999999999998</v>
      </c>
      <c r="Q19" s="66">
        <f t="shared" si="6"/>
        <v>2</v>
      </c>
      <c r="R19" s="65">
        <f>VLOOKUP($A19,'Return Data'!$B$7:$R$2843,12,0)</f>
        <v>3.3369</v>
      </c>
      <c r="S19" s="66">
        <f t="shared" si="7"/>
        <v>2</v>
      </c>
      <c r="T19" s="65">
        <f>VLOOKUP($A19,'Return Data'!$B$7:$R$2843,13,0)</f>
        <v>3.5638000000000001</v>
      </c>
      <c r="U19" s="66">
        <f t="shared" si="8"/>
        <v>2</v>
      </c>
      <c r="V19" s="65">
        <f>VLOOKUP($A19,'Return Data'!$B$7:$R$2843,17,0)</f>
        <v>4.8426</v>
      </c>
      <c r="W19" s="66">
        <f t="shared" si="9"/>
        <v>2</v>
      </c>
      <c r="X19" s="65">
        <f>VLOOKUP($A19,'Return Data'!$B$7:$R$2843,14,0)</f>
        <v>5.7336</v>
      </c>
      <c r="Y19" s="66">
        <f t="shared" si="10"/>
        <v>2</v>
      </c>
      <c r="Z19" s="65">
        <f>VLOOKUP($A19,'Return Data'!$B$7:$R$2843,16,0)</f>
        <v>7.5601000000000003</v>
      </c>
      <c r="AA19" s="67">
        <f t="shared" si="11"/>
        <v>3</v>
      </c>
    </row>
    <row r="20" spans="1:27" x14ac:dyDescent="0.3">
      <c r="A20" s="63" t="s">
        <v>240</v>
      </c>
      <c r="B20" s="64">
        <f>VLOOKUP($A20,'Return Data'!$B$7:$R$2843,3,0)</f>
        <v>44326</v>
      </c>
      <c r="C20" s="65">
        <f>VLOOKUP($A20,'Return Data'!$B$7:$R$2843,4,0)</f>
        <v>2481.8492000000001</v>
      </c>
      <c r="D20" s="65">
        <f>VLOOKUP($A20,'Return Data'!$B$7:$R$2843,5,0)</f>
        <v>3.0813000000000001</v>
      </c>
      <c r="E20" s="66">
        <f t="shared" si="0"/>
        <v>6</v>
      </c>
      <c r="F20" s="65">
        <f>VLOOKUP($A20,'Return Data'!$B$7:$R$2843,6,0)</f>
        <v>3.1318999999999999</v>
      </c>
      <c r="G20" s="66">
        <f t="shared" si="1"/>
        <v>8</v>
      </c>
      <c r="H20" s="65">
        <f>VLOOKUP($A20,'Return Data'!$B$7:$R$2843,7,0)</f>
        <v>2.9159000000000002</v>
      </c>
      <c r="I20" s="66">
        <f t="shared" si="2"/>
        <v>13</v>
      </c>
      <c r="J20" s="65">
        <f>VLOOKUP($A20,'Return Data'!$B$7:$R$2843,8,0)</f>
        <v>2.9173</v>
      </c>
      <c r="K20" s="66">
        <f t="shared" si="3"/>
        <v>20</v>
      </c>
      <c r="L20" s="65">
        <f>VLOOKUP($A20,'Return Data'!$B$7:$R$2843,9,0)</f>
        <v>3.0809000000000002</v>
      </c>
      <c r="M20" s="66">
        <f t="shared" si="4"/>
        <v>14</v>
      </c>
      <c r="N20" s="65">
        <f>VLOOKUP($A20,'Return Data'!$B$7:$R$2843,10,0)</f>
        <v>3.1701000000000001</v>
      </c>
      <c r="O20" s="66">
        <f t="shared" si="5"/>
        <v>20</v>
      </c>
      <c r="P20" s="65">
        <f>VLOOKUP($A20,'Return Data'!$B$7:$R$2843,11,0)</f>
        <v>3.0522999999999998</v>
      </c>
      <c r="Q20" s="66">
        <f t="shared" si="6"/>
        <v>24</v>
      </c>
      <c r="R20" s="65">
        <f>VLOOKUP($A20,'Return Data'!$B$7:$R$2843,12,0)</f>
        <v>3.1080000000000001</v>
      </c>
      <c r="S20" s="66">
        <f t="shared" si="7"/>
        <v>25</v>
      </c>
      <c r="T20" s="65">
        <f>VLOOKUP($A20,'Return Data'!$B$7:$R$2843,13,0)</f>
        <v>3.2442000000000002</v>
      </c>
      <c r="U20" s="66">
        <f t="shared" si="8"/>
        <v>24</v>
      </c>
      <c r="V20" s="65">
        <f>VLOOKUP($A20,'Return Data'!$B$7:$R$2843,17,0)</f>
        <v>4.4509999999999996</v>
      </c>
      <c r="W20" s="66">
        <f t="shared" si="9"/>
        <v>28</v>
      </c>
      <c r="X20" s="65">
        <f>VLOOKUP($A20,'Return Data'!$B$7:$R$2843,14,0)</f>
        <v>5.4055</v>
      </c>
      <c r="Y20" s="66">
        <f t="shared" si="10"/>
        <v>27</v>
      </c>
      <c r="Z20" s="65">
        <f>VLOOKUP($A20,'Return Data'!$B$7:$R$2843,16,0)</f>
        <v>5.4539</v>
      </c>
      <c r="AA20" s="67">
        <f t="shared" si="11"/>
        <v>32</v>
      </c>
    </row>
    <row r="21" spans="1:27" x14ac:dyDescent="0.3">
      <c r="A21" s="63" t="s">
        <v>241</v>
      </c>
      <c r="B21" s="64">
        <f>VLOOKUP($A21,'Return Data'!$B$7:$R$2843,3,0)</f>
        <v>44326</v>
      </c>
      <c r="C21" s="65">
        <f>VLOOKUP($A21,'Return Data'!$B$7:$R$2843,4,0)</f>
        <v>1589.0222000000001</v>
      </c>
      <c r="D21" s="65">
        <f>VLOOKUP($A21,'Return Data'!$B$7:$R$2843,5,0)</f>
        <v>2.7404999999999999</v>
      </c>
      <c r="E21" s="66">
        <f t="shared" si="0"/>
        <v>23</v>
      </c>
      <c r="F21" s="65">
        <f>VLOOKUP($A21,'Return Data'!$B$7:$R$2843,6,0)</f>
        <v>2.7930000000000001</v>
      </c>
      <c r="G21" s="66">
        <f t="shared" si="1"/>
        <v>33</v>
      </c>
      <c r="H21" s="65">
        <f>VLOOKUP($A21,'Return Data'!$B$7:$R$2843,7,0)</f>
        <v>2.7263000000000002</v>
      </c>
      <c r="I21" s="66">
        <f t="shared" si="2"/>
        <v>36</v>
      </c>
      <c r="J21" s="65">
        <f>VLOOKUP($A21,'Return Data'!$B$7:$R$2843,8,0)</f>
        <v>2.698</v>
      </c>
      <c r="K21" s="66">
        <f t="shared" si="3"/>
        <v>35</v>
      </c>
      <c r="L21" s="65">
        <f>VLOOKUP($A21,'Return Data'!$B$7:$R$2843,9,0)</f>
        <v>2.7803</v>
      </c>
      <c r="M21" s="66">
        <f t="shared" si="4"/>
        <v>36</v>
      </c>
      <c r="N21" s="65">
        <f>VLOOKUP($A21,'Return Data'!$B$7:$R$2843,10,0)</f>
        <v>2.7957999999999998</v>
      </c>
      <c r="O21" s="66">
        <f t="shared" si="5"/>
        <v>37</v>
      </c>
      <c r="P21" s="65">
        <f>VLOOKUP($A21,'Return Data'!$B$7:$R$2843,11,0)</f>
        <v>2.7233000000000001</v>
      </c>
      <c r="Q21" s="66">
        <f t="shared" si="6"/>
        <v>37</v>
      </c>
      <c r="R21" s="65">
        <f>VLOOKUP($A21,'Return Data'!$B$7:$R$2843,12,0)</f>
        <v>2.786</v>
      </c>
      <c r="S21" s="66">
        <f t="shared" si="7"/>
        <v>37</v>
      </c>
      <c r="T21" s="65">
        <f>VLOOKUP($A21,'Return Data'!$B$7:$R$2843,13,0)</f>
        <v>2.8733</v>
      </c>
      <c r="U21" s="66">
        <f t="shared" si="8"/>
        <v>35</v>
      </c>
      <c r="V21" s="65">
        <f>VLOOKUP($A21,'Return Data'!$B$7:$R$2843,17,0)</f>
        <v>3.9788000000000001</v>
      </c>
      <c r="W21" s="66">
        <f t="shared" si="9"/>
        <v>34</v>
      </c>
      <c r="X21" s="65">
        <f>VLOOKUP($A21,'Return Data'!$B$7:$R$2843,14,0)</f>
        <v>4.9162999999999997</v>
      </c>
      <c r="Y21" s="66">
        <f t="shared" si="10"/>
        <v>31</v>
      </c>
      <c r="Z21" s="65">
        <f>VLOOKUP($A21,'Return Data'!$B$7:$R$2843,16,0)</f>
        <v>6.3723000000000001</v>
      </c>
      <c r="AA21" s="67">
        <f t="shared" si="11"/>
        <v>30</v>
      </c>
    </row>
    <row r="22" spans="1:27" x14ac:dyDescent="0.3">
      <c r="A22" s="63" t="s">
        <v>242</v>
      </c>
      <c r="B22" s="64">
        <f>VLOOKUP($A22,'Return Data'!$B$7:$R$2843,3,0)</f>
        <v>44326</v>
      </c>
      <c r="C22" s="65">
        <f>VLOOKUP($A22,'Return Data'!$B$7:$R$2843,4,0)</f>
        <v>1996.1146000000001</v>
      </c>
      <c r="D22" s="65">
        <f>VLOOKUP($A22,'Return Data'!$B$7:$R$2843,5,0)</f>
        <v>2.9790000000000001</v>
      </c>
      <c r="E22" s="66">
        <f t="shared" si="0"/>
        <v>8</v>
      </c>
      <c r="F22" s="65">
        <f>VLOOKUP($A22,'Return Data'!$B$7:$R$2843,6,0)</f>
        <v>2.9215</v>
      </c>
      <c r="G22" s="66">
        <f t="shared" si="1"/>
        <v>29</v>
      </c>
      <c r="H22" s="65">
        <f>VLOOKUP($A22,'Return Data'!$B$7:$R$2843,7,0)</f>
        <v>2.7267999999999999</v>
      </c>
      <c r="I22" s="66">
        <f t="shared" si="2"/>
        <v>35</v>
      </c>
      <c r="J22" s="65">
        <f>VLOOKUP($A22,'Return Data'!$B$7:$R$2843,8,0)</f>
        <v>2.6017999999999999</v>
      </c>
      <c r="K22" s="66">
        <f t="shared" si="3"/>
        <v>37</v>
      </c>
      <c r="L22" s="65">
        <f>VLOOKUP($A22,'Return Data'!$B$7:$R$2843,9,0)</f>
        <v>2.7286999999999999</v>
      </c>
      <c r="M22" s="66">
        <f t="shared" si="4"/>
        <v>37</v>
      </c>
      <c r="N22" s="65">
        <f>VLOOKUP($A22,'Return Data'!$B$7:$R$2843,10,0)</f>
        <v>2.8734000000000002</v>
      </c>
      <c r="O22" s="66">
        <f t="shared" si="5"/>
        <v>34</v>
      </c>
      <c r="P22" s="65">
        <f>VLOOKUP($A22,'Return Data'!$B$7:$R$2843,11,0)</f>
        <v>3.1856</v>
      </c>
      <c r="Q22" s="66">
        <f t="shared" si="6"/>
        <v>4</v>
      </c>
      <c r="R22" s="65">
        <f>VLOOKUP($A22,'Return Data'!$B$7:$R$2843,12,0)</f>
        <v>3.1478999999999999</v>
      </c>
      <c r="S22" s="66">
        <f t="shared" si="7"/>
        <v>11</v>
      </c>
      <c r="T22" s="65">
        <f>VLOOKUP($A22,'Return Data'!$B$7:$R$2843,13,0)</f>
        <v>3.1473</v>
      </c>
      <c r="U22" s="66">
        <f t="shared" si="8"/>
        <v>29</v>
      </c>
      <c r="V22" s="65">
        <f>VLOOKUP($A22,'Return Data'!$B$7:$R$2843,17,0)</f>
        <v>4.4846000000000004</v>
      </c>
      <c r="W22" s="66">
        <f t="shared" si="9"/>
        <v>27</v>
      </c>
      <c r="X22" s="65">
        <f>VLOOKUP($A22,'Return Data'!$B$7:$R$2843,14,0)</f>
        <v>5.4447000000000001</v>
      </c>
      <c r="Y22" s="66">
        <f t="shared" si="10"/>
        <v>26</v>
      </c>
      <c r="Z22" s="65">
        <f>VLOOKUP($A22,'Return Data'!$B$7:$R$2843,16,0)</f>
        <v>7.5077999999999996</v>
      </c>
      <c r="AA22" s="67">
        <f t="shared" si="11"/>
        <v>4</v>
      </c>
    </row>
    <row r="23" spans="1:27" x14ac:dyDescent="0.3">
      <c r="A23" s="63" t="s">
        <v>243</v>
      </c>
      <c r="B23" s="64">
        <f>VLOOKUP($A23,'Return Data'!$B$7:$R$2843,3,0)</f>
        <v>44326</v>
      </c>
      <c r="C23" s="65">
        <f>VLOOKUP($A23,'Return Data'!$B$7:$R$2843,4,0)</f>
        <v>2819.5630999999998</v>
      </c>
      <c r="D23" s="65">
        <f>VLOOKUP($A23,'Return Data'!$B$7:$R$2843,5,0)</f>
        <v>2.5141</v>
      </c>
      <c r="E23" s="66">
        <f t="shared" si="0"/>
        <v>30</v>
      </c>
      <c r="F23" s="65">
        <f>VLOOKUP($A23,'Return Data'!$B$7:$R$2843,6,0)</f>
        <v>3.0084</v>
      </c>
      <c r="G23" s="66">
        <f t="shared" si="1"/>
        <v>21</v>
      </c>
      <c r="H23" s="65">
        <f>VLOOKUP($A23,'Return Data'!$B$7:$R$2843,7,0)</f>
        <v>2.7395</v>
      </c>
      <c r="I23" s="66">
        <f t="shared" si="2"/>
        <v>34</v>
      </c>
      <c r="J23" s="65">
        <f>VLOOKUP($A23,'Return Data'!$B$7:$R$2843,8,0)</f>
        <v>2.8279000000000001</v>
      </c>
      <c r="K23" s="66">
        <f t="shared" si="3"/>
        <v>29</v>
      </c>
      <c r="L23" s="65">
        <f>VLOOKUP($A23,'Return Data'!$B$7:$R$2843,9,0)</f>
        <v>3.0114000000000001</v>
      </c>
      <c r="M23" s="66">
        <f t="shared" si="4"/>
        <v>26</v>
      </c>
      <c r="N23" s="65">
        <f>VLOOKUP($A23,'Return Data'!$B$7:$R$2843,10,0)</f>
        <v>3.1375000000000002</v>
      </c>
      <c r="O23" s="66">
        <f t="shared" si="5"/>
        <v>28</v>
      </c>
      <c r="P23" s="65">
        <f>VLOOKUP($A23,'Return Data'!$B$7:$R$2843,11,0)</f>
        <v>3.0661999999999998</v>
      </c>
      <c r="Q23" s="66">
        <f t="shared" si="6"/>
        <v>20</v>
      </c>
      <c r="R23" s="65">
        <f>VLOOKUP($A23,'Return Data'!$B$7:$R$2843,12,0)</f>
        <v>3.1320999999999999</v>
      </c>
      <c r="S23" s="66">
        <f t="shared" si="7"/>
        <v>17</v>
      </c>
      <c r="T23" s="65">
        <f>VLOOKUP($A23,'Return Data'!$B$7:$R$2843,13,0)</f>
        <v>3.2854000000000001</v>
      </c>
      <c r="U23" s="66">
        <f t="shared" si="8"/>
        <v>20</v>
      </c>
      <c r="V23" s="65">
        <f>VLOOKUP($A23,'Return Data'!$B$7:$R$2843,17,0)</f>
        <v>4.5073999999999996</v>
      </c>
      <c r="W23" s="66">
        <f t="shared" si="9"/>
        <v>25</v>
      </c>
      <c r="X23" s="65">
        <f>VLOOKUP($A23,'Return Data'!$B$7:$R$2843,14,0)</f>
        <v>5.4917999999999996</v>
      </c>
      <c r="Y23" s="66">
        <f t="shared" si="10"/>
        <v>22</v>
      </c>
      <c r="Z23" s="65">
        <f>VLOOKUP($A23,'Return Data'!$B$7:$R$2843,16,0)</f>
        <v>7.4170999999999996</v>
      </c>
      <c r="AA23" s="67">
        <f t="shared" si="11"/>
        <v>8</v>
      </c>
    </row>
    <row r="24" spans="1:27" x14ac:dyDescent="0.3">
      <c r="A24" s="63" t="s">
        <v>244</v>
      </c>
      <c r="B24" s="64">
        <f>VLOOKUP($A24,'Return Data'!$B$7:$R$2843,3,0)</f>
        <v>44326</v>
      </c>
      <c r="C24" s="65">
        <f>VLOOKUP($A24,'Return Data'!$B$7:$R$2843,4,0)</f>
        <v>1081.117</v>
      </c>
      <c r="D24" s="65">
        <f>VLOOKUP($A24,'Return Data'!$B$7:$R$2843,5,0)</f>
        <v>2.9340999999999999</v>
      </c>
      <c r="E24" s="66">
        <f t="shared" si="0"/>
        <v>10</v>
      </c>
      <c r="F24" s="65">
        <f>VLOOKUP($A24,'Return Data'!$B$7:$R$2843,6,0)</f>
        <v>3.0167999999999999</v>
      </c>
      <c r="G24" s="66">
        <f t="shared" si="1"/>
        <v>19</v>
      </c>
      <c r="H24" s="65">
        <f>VLOOKUP($A24,'Return Data'!$B$7:$R$2843,7,0)</f>
        <v>2.9138000000000002</v>
      </c>
      <c r="I24" s="66">
        <f t="shared" si="2"/>
        <v>14</v>
      </c>
      <c r="J24" s="65">
        <f>VLOOKUP($A24,'Return Data'!$B$7:$R$2843,8,0)</f>
        <v>2.9224000000000001</v>
      </c>
      <c r="K24" s="66">
        <f t="shared" si="3"/>
        <v>18</v>
      </c>
      <c r="L24" s="65">
        <f>VLOOKUP($A24,'Return Data'!$B$7:$R$2843,9,0)</f>
        <v>2.9123000000000001</v>
      </c>
      <c r="M24" s="66">
        <f t="shared" si="4"/>
        <v>34</v>
      </c>
      <c r="N24" s="65">
        <f>VLOOKUP($A24,'Return Data'!$B$7:$R$2843,10,0)</f>
        <v>2.8681000000000001</v>
      </c>
      <c r="O24" s="66">
        <f t="shared" si="5"/>
        <v>35</v>
      </c>
      <c r="P24" s="65">
        <f>VLOOKUP($A24,'Return Data'!$B$7:$R$2843,11,0)</f>
        <v>2.8308</v>
      </c>
      <c r="Q24" s="66">
        <f t="shared" si="6"/>
        <v>35</v>
      </c>
      <c r="R24" s="65">
        <f>VLOOKUP($A24,'Return Data'!$B$7:$R$2843,12,0)</f>
        <v>2.8721000000000001</v>
      </c>
      <c r="S24" s="66">
        <f t="shared" si="7"/>
        <v>35</v>
      </c>
      <c r="T24" s="65">
        <f>VLOOKUP($A24,'Return Data'!$B$7:$R$2843,13,0)</f>
        <v>2.8553999999999999</v>
      </c>
      <c r="U24" s="66">
        <f t="shared" si="8"/>
        <v>36</v>
      </c>
      <c r="V24" s="65"/>
      <c r="W24" s="66"/>
      <c r="X24" s="65"/>
      <c r="Y24" s="66"/>
      <c r="Z24" s="65">
        <f>VLOOKUP($A24,'Return Data'!$B$7:$R$2843,16,0)</f>
        <v>3.8803000000000001</v>
      </c>
      <c r="AA24" s="67">
        <f t="shared" si="11"/>
        <v>37</v>
      </c>
    </row>
    <row r="25" spans="1:27" x14ac:dyDescent="0.3">
      <c r="A25" s="63" t="s">
        <v>245</v>
      </c>
      <c r="B25" s="64">
        <f>VLOOKUP($A25,'Return Data'!$B$7:$R$2843,3,0)</f>
        <v>44326</v>
      </c>
      <c r="C25" s="65">
        <f>VLOOKUP($A25,'Return Data'!$B$7:$R$2843,4,0)</f>
        <v>56.071100000000001</v>
      </c>
      <c r="D25" s="65">
        <f>VLOOKUP($A25,'Return Data'!$B$7:$R$2843,5,0)</f>
        <v>2.9296000000000002</v>
      </c>
      <c r="E25" s="66">
        <f t="shared" si="0"/>
        <v>11</v>
      </c>
      <c r="F25" s="65">
        <f>VLOOKUP($A25,'Return Data'!$B$7:$R$2843,6,0)</f>
        <v>3.0819999999999999</v>
      </c>
      <c r="G25" s="66">
        <f t="shared" si="1"/>
        <v>12</v>
      </c>
      <c r="H25" s="65">
        <f>VLOOKUP($A25,'Return Data'!$B$7:$R$2843,7,0)</f>
        <v>3.0053999999999998</v>
      </c>
      <c r="I25" s="66">
        <f t="shared" si="2"/>
        <v>4</v>
      </c>
      <c r="J25" s="65">
        <f>VLOOKUP($A25,'Return Data'!$B$7:$R$2843,8,0)</f>
        <v>2.9931999999999999</v>
      </c>
      <c r="K25" s="66">
        <f t="shared" si="3"/>
        <v>7</v>
      </c>
      <c r="L25" s="65">
        <f>VLOOKUP($A25,'Return Data'!$B$7:$R$2843,9,0)</f>
        <v>3.1392000000000002</v>
      </c>
      <c r="M25" s="66">
        <f t="shared" si="4"/>
        <v>6</v>
      </c>
      <c r="N25" s="65">
        <f>VLOOKUP($A25,'Return Data'!$B$7:$R$2843,10,0)</f>
        <v>3.2153999999999998</v>
      </c>
      <c r="O25" s="66">
        <f t="shared" si="5"/>
        <v>11</v>
      </c>
      <c r="P25" s="65">
        <f>VLOOKUP($A25,'Return Data'!$B$7:$R$2843,11,0)</f>
        <v>3.1089000000000002</v>
      </c>
      <c r="Q25" s="66">
        <f t="shared" si="6"/>
        <v>10</v>
      </c>
      <c r="R25" s="65">
        <f>VLOOKUP($A25,'Return Data'!$B$7:$R$2843,12,0)</f>
        <v>3.1396999999999999</v>
      </c>
      <c r="S25" s="66">
        <f t="shared" si="7"/>
        <v>14</v>
      </c>
      <c r="T25" s="65">
        <f>VLOOKUP($A25,'Return Data'!$B$7:$R$2843,13,0)</f>
        <v>3.2492999999999999</v>
      </c>
      <c r="U25" s="66">
        <f t="shared" si="8"/>
        <v>23</v>
      </c>
      <c r="V25" s="65">
        <f>VLOOKUP($A25,'Return Data'!$B$7:$R$2843,17,0)</f>
        <v>4.4973999999999998</v>
      </c>
      <c r="W25" s="66">
        <f t="shared" ref="W25:W30" si="12">RANK(V25,V$8:V$45,0)</f>
        <v>26</v>
      </c>
      <c r="X25" s="65">
        <f>VLOOKUP($A25,'Return Data'!$B$7:$R$2843,14,0)</f>
        <v>5.5114000000000001</v>
      </c>
      <c r="Y25" s="66">
        <f t="shared" ref="Y25:Y30" si="13">RANK(X25,X$8:X$45,0)</f>
        <v>21</v>
      </c>
      <c r="Z25" s="65">
        <f>VLOOKUP($A25,'Return Data'!$B$7:$R$2843,16,0)</f>
        <v>7.6551999999999998</v>
      </c>
      <c r="AA25" s="67">
        <f t="shared" si="11"/>
        <v>2</v>
      </c>
    </row>
    <row r="26" spans="1:27" x14ac:dyDescent="0.3">
      <c r="A26" s="63" t="s">
        <v>246</v>
      </c>
      <c r="B26" s="64">
        <f>VLOOKUP($A26,'Return Data'!$B$7:$R$2843,3,0)</f>
        <v>44326</v>
      </c>
      <c r="C26" s="65">
        <f>VLOOKUP($A26,'Return Data'!$B$7:$R$2843,4,0)</f>
        <v>4154.5941999999995</v>
      </c>
      <c r="D26" s="65">
        <f>VLOOKUP($A26,'Return Data'!$B$7:$R$2843,5,0)</f>
        <v>2.2299000000000002</v>
      </c>
      <c r="E26" s="66">
        <f t="shared" si="0"/>
        <v>34</v>
      </c>
      <c r="F26" s="65">
        <f>VLOOKUP($A26,'Return Data'!$B$7:$R$2843,6,0)</f>
        <v>2.8363</v>
      </c>
      <c r="G26" s="66">
        <f t="shared" si="1"/>
        <v>31</v>
      </c>
      <c r="H26" s="65">
        <f>VLOOKUP($A26,'Return Data'!$B$7:$R$2843,7,0)</f>
        <v>2.76</v>
      </c>
      <c r="I26" s="66">
        <f t="shared" si="2"/>
        <v>28</v>
      </c>
      <c r="J26" s="65">
        <f>VLOOKUP($A26,'Return Data'!$B$7:$R$2843,8,0)</f>
        <v>2.8374999999999999</v>
      </c>
      <c r="K26" s="66">
        <f t="shared" si="3"/>
        <v>26</v>
      </c>
      <c r="L26" s="65">
        <f>VLOOKUP($A26,'Return Data'!$B$7:$R$2843,9,0)</f>
        <v>3.0230999999999999</v>
      </c>
      <c r="M26" s="66">
        <f t="shared" si="4"/>
        <v>25</v>
      </c>
      <c r="N26" s="65">
        <f>VLOOKUP($A26,'Return Data'!$B$7:$R$2843,10,0)</f>
        <v>3.1566999999999998</v>
      </c>
      <c r="O26" s="66">
        <f t="shared" si="5"/>
        <v>23</v>
      </c>
      <c r="P26" s="65">
        <f>VLOOKUP($A26,'Return Data'!$B$7:$R$2843,11,0)</f>
        <v>3.0306000000000002</v>
      </c>
      <c r="Q26" s="66">
        <f t="shared" si="6"/>
        <v>27</v>
      </c>
      <c r="R26" s="65">
        <f>VLOOKUP($A26,'Return Data'!$B$7:$R$2843,12,0)</f>
        <v>3.1053999999999999</v>
      </c>
      <c r="S26" s="66">
        <f t="shared" si="7"/>
        <v>27</v>
      </c>
      <c r="T26" s="65">
        <f>VLOOKUP($A26,'Return Data'!$B$7:$R$2843,13,0)</f>
        <v>3.3008000000000002</v>
      </c>
      <c r="U26" s="66">
        <f t="shared" si="8"/>
        <v>17</v>
      </c>
      <c r="V26" s="65">
        <f>VLOOKUP($A26,'Return Data'!$B$7:$R$2843,17,0)</f>
        <v>4.5381999999999998</v>
      </c>
      <c r="W26" s="66">
        <f t="shared" si="12"/>
        <v>22</v>
      </c>
      <c r="X26" s="65">
        <f>VLOOKUP($A26,'Return Data'!$B$7:$R$2843,14,0)</f>
        <v>5.4917999999999996</v>
      </c>
      <c r="Y26" s="66">
        <f t="shared" si="13"/>
        <v>22</v>
      </c>
      <c r="Z26" s="65">
        <f>VLOOKUP($A26,'Return Data'!$B$7:$R$2843,16,0)</f>
        <v>7.1037999999999997</v>
      </c>
      <c r="AA26" s="67">
        <f t="shared" si="11"/>
        <v>19</v>
      </c>
    </row>
    <row r="27" spans="1:27" x14ac:dyDescent="0.3">
      <c r="A27" s="63" t="s">
        <v>247</v>
      </c>
      <c r="B27" s="64">
        <f>VLOOKUP($A27,'Return Data'!$B$7:$R$2843,3,0)</f>
        <v>44326</v>
      </c>
      <c r="C27" s="65">
        <f>VLOOKUP($A27,'Return Data'!$B$7:$R$2843,4,0)</f>
        <v>2815.6043</v>
      </c>
      <c r="D27" s="65">
        <f>VLOOKUP($A27,'Return Data'!$B$7:$R$2843,5,0)</f>
        <v>2.8391999999999999</v>
      </c>
      <c r="E27" s="66">
        <f t="shared" si="0"/>
        <v>14</v>
      </c>
      <c r="F27" s="65">
        <f>VLOOKUP($A27,'Return Data'!$B$7:$R$2843,6,0)</f>
        <v>3.0316000000000001</v>
      </c>
      <c r="G27" s="66">
        <f t="shared" si="1"/>
        <v>18</v>
      </c>
      <c r="H27" s="65">
        <f>VLOOKUP($A27,'Return Data'!$B$7:$R$2843,7,0)</f>
        <v>2.8285</v>
      </c>
      <c r="I27" s="66">
        <f t="shared" si="2"/>
        <v>22</v>
      </c>
      <c r="J27" s="65">
        <f>VLOOKUP($A27,'Return Data'!$B$7:$R$2843,8,0)</f>
        <v>2.8752</v>
      </c>
      <c r="K27" s="66">
        <f t="shared" si="3"/>
        <v>24</v>
      </c>
      <c r="L27" s="65">
        <f>VLOOKUP($A27,'Return Data'!$B$7:$R$2843,9,0)</f>
        <v>3.0234000000000001</v>
      </c>
      <c r="M27" s="66">
        <f t="shared" si="4"/>
        <v>24</v>
      </c>
      <c r="N27" s="65">
        <f>VLOOKUP($A27,'Return Data'!$B$7:$R$2843,10,0)</f>
        <v>3.1625999999999999</v>
      </c>
      <c r="O27" s="66">
        <f t="shared" si="5"/>
        <v>22</v>
      </c>
      <c r="P27" s="65">
        <f>VLOOKUP($A27,'Return Data'!$B$7:$R$2843,11,0)</f>
        <v>3.0804999999999998</v>
      </c>
      <c r="Q27" s="66">
        <f t="shared" si="6"/>
        <v>17</v>
      </c>
      <c r="R27" s="65">
        <f>VLOOKUP($A27,'Return Data'!$B$7:$R$2843,12,0)</f>
        <v>3.13</v>
      </c>
      <c r="S27" s="66">
        <f t="shared" si="7"/>
        <v>18</v>
      </c>
      <c r="T27" s="65">
        <f>VLOOKUP($A27,'Return Data'!$B$7:$R$2843,13,0)</f>
        <v>3.3071000000000002</v>
      </c>
      <c r="U27" s="66">
        <f t="shared" si="8"/>
        <v>16</v>
      </c>
      <c r="V27" s="65">
        <f>VLOOKUP($A27,'Return Data'!$B$7:$R$2843,17,0)</f>
        <v>4.5972</v>
      </c>
      <c r="W27" s="66">
        <f t="shared" si="12"/>
        <v>17</v>
      </c>
      <c r="X27" s="65">
        <f>VLOOKUP($A27,'Return Data'!$B$7:$R$2843,14,0)</f>
        <v>5.5526</v>
      </c>
      <c r="Y27" s="66">
        <f t="shared" si="13"/>
        <v>16</v>
      </c>
      <c r="Z27" s="65">
        <f>VLOOKUP($A27,'Return Data'!$B$7:$R$2843,16,0)</f>
        <v>7.3419999999999996</v>
      </c>
      <c r="AA27" s="67">
        <f t="shared" si="11"/>
        <v>11</v>
      </c>
    </row>
    <row r="28" spans="1:27" x14ac:dyDescent="0.3">
      <c r="A28" s="63" t="s">
        <v>248</v>
      </c>
      <c r="B28" s="64">
        <f>VLOOKUP($A28,'Return Data'!$B$7:$R$2843,3,0)</f>
        <v>44326</v>
      </c>
      <c r="C28" s="65">
        <f>VLOOKUP($A28,'Return Data'!$B$7:$R$2843,4,0)</f>
        <v>3715.3523</v>
      </c>
      <c r="D28" s="65">
        <f>VLOOKUP($A28,'Return Data'!$B$7:$R$2843,5,0)</f>
        <v>2.7450999999999999</v>
      </c>
      <c r="E28" s="66">
        <f t="shared" si="0"/>
        <v>22</v>
      </c>
      <c r="F28" s="65">
        <f>VLOOKUP($A28,'Return Data'!$B$7:$R$2843,6,0)</f>
        <v>3.0466000000000002</v>
      </c>
      <c r="G28" s="66">
        <f t="shared" si="1"/>
        <v>17</v>
      </c>
      <c r="H28" s="65">
        <f>VLOOKUP($A28,'Return Data'!$B$7:$R$2843,7,0)</f>
        <v>2.8986999999999998</v>
      </c>
      <c r="I28" s="66">
        <f t="shared" si="2"/>
        <v>17</v>
      </c>
      <c r="J28" s="65">
        <f>VLOOKUP($A28,'Return Data'!$B$7:$R$2843,8,0)</f>
        <v>2.9253999999999998</v>
      </c>
      <c r="K28" s="66">
        <f t="shared" si="3"/>
        <v>17</v>
      </c>
      <c r="L28" s="65">
        <f>VLOOKUP($A28,'Return Data'!$B$7:$R$2843,9,0)</f>
        <v>3.0718000000000001</v>
      </c>
      <c r="M28" s="66">
        <f t="shared" si="4"/>
        <v>16</v>
      </c>
      <c r="N28" s="65">
        <f>VLOOKUP($A28,'Return Data'!$B$7:$R$2843,10,0)</f>
        <v>3.1949000000000001</v>
      </c>
      <c r="O28" s="66">
        <f t="shared" si="5"/>
        <v>17</v>
      </c>
      <c r="P28" s="65">
        <f>VLOOKUP($A28,'Return Data'!$B$7:$R$2843,11,0)</f>
        <v>3.0994000000000002</v>
      </c>
      <c r="Q28" s="66">
        <f t="shared" si="6"/>
        <v>12</v>
      </c>
      <c r="R28" s="65">
        <f>VLOOKUP($A28,'Return Data'!$B$7:$R$2843,12,0)</f>
        <v>3.1423000000000001</v>
      </c>
      <c r="S28" s="66">
        <f t="shared" si="7"/>
        <v>12</v>
      </c>
      <c r="T28" s="65">
        <f>VLOOKUP($A28,'Return Data'!$B$7:$R$2843,13,0)</f>
        <v>3.3382000000000001</v>
      </c>
      <c r="U28" s="66">
        <f t="shared" si="8"/>
        <v>11</v>
      </c>
      <c r="V28" s="65">
        <f>VLOOKUP($A28,'Return Data'!$B$7:$R$2843,17,0)</f>
        <v>4.6421000000000001</v>
      </c>
      <c r="W28" s="66">
        <f t="shared" si="12"/>
        <v>11</v>
      </c>
      <c r="X28" s="65">
        <f>VLOOKUP($A28,'Return Data'!$B$7:$R$2843,14,0)</f>
        <v>5.5514999999999999</v>
      </c>
      <c r="Y28" s="66">
        <f t="shared" si="13"/>
        <v>17</v>
      </c>
      <c r="Z28" s="65">
        <f>VLOOKUP($A28,'Return Data'!$B$7:$R$2843,16,0)</f>
        <v>7.0853000000000002</v>
      </c>
      <c r="AA28" s="67">
        <f t="shared" si="11"/>
        <v>22</v>
      </c>
    </row>
    <row r="29" spans="1:27" x14ac:dyDescent="0.3">
      <c r="A29" s="63" t="s">
        <v>437</v>
      </c>
      <c r="B29" s="64">
        <f>VLOOKUP($A29,'Return Data'!$B$7:$R$2843,3,0)</f>
        <v>44326</v>
      </c>
      <c r="C29" s="65">
        <f>VLOOKUP($A29,'Return Data'!$B$7:$R$2843,4,0)</f>
        <v>1333.8425</v>
      </c>
      <c r="D29" s="65">
        <f>VLOOKUP($A29,'Return Data'!$B$7:$R$2843,5,0)</f>
        <v>2.7887</v>
      </c>
      <c r="E29" s="66">
        <f t="shared" si="0"/>
        <v>16</v>
      </c>
      <c r="F29" s="65">
        <f>VLOOKUP($A29,'Return Data'!$B$7:$R$2843,6,0)</f>
        <v>3.1012</v>
      </c>
      <c r="G29" s="66">
        <f t="shared" si="1"/>
        <v>10</v>
      </c>
      <c r="H29" s="65">
        <f>VLOOKUP($A29,'Return Data'!$B$7:$R$2843,7,0)</f>
        <v>2.9037999999999999</v>
      </c>
      <c r="I29" s="66">
        <f t="shared" si="2"/>
        <v>15</v>
      </c>
      <c r="J29" s="65">
        <f>VLOOKUP($A29,'Return Data'!$B$7:$R$2843,8,0)</f>
        <v>2.9981</v>
      </c>
      <c r="K29" s="66">
        <f t="shared" si="3"/>
        <v>6</v>
      </c>
      <c r="L29" s="65">
        <f>VLOOKUP($A29,'Return Data'!$B$7:$R$2843,9,0)</f>
        <v>3.1450999999999998</v>
      </c>
      <c r="M29" s="66">
        <f t="shared" si="4"/>
        <v>4</v>
      </c>
      <c r="N29" s="65">
        <f>VLOOKUP($A29,'Return Data'!$B$7:$R$2843,10,0)</f>
        <v>3.2641</v>
      </c>
      <c r="O29" s="66">
        <f t="shared" si="5"/>
        <v>5</v>
      </c>
      <c r="P29" s="65">
        <f>VLOOKUP($A29,'Return Data'!$B$7:$R$2843,11,0)</f>
        <v>3.1452</v>
      </c>
      <c r="Q29" s="66">
        <f t="shared" si="6"/>
        <v>7</v>
      </c>
      <c r="R29" s="65">
        <f>VLOOKUP($A29,'Return Data'!$B$7:$R$2843,12,0)</f>
        <v>3.2332000000000001</v>
      </c>
      <c r="S29" s="66">
        <f t="shared" si="7"/>
        <v>4</v>
      </c>
      <c r="T29" s="65">
        <f>VLOOKUP($A29,'Return Data'!$B$7:$R$2843,13,0)</f>
        <v>3.4241000000000001</v>
      </c>
      <c r="U29" s="66">
        <f t="shared" si="8"/>
        <v>3</v>
      </c>
      <c r="V29" s="65">
        <f>VLOOKUP($A29,'Return Data'!$B$7:$R$2843,17,0)</f>
        <v>4.7160000000000002</v>
      </c>
      <c r="W29" s="66">
        <f t="shared" si="12"/>
        <v>3</v>
      </c>
      <c r="X29" s="65">
        <f>VLOOKUP($A29,'Return Data'!$B$7:$R$2843,14,0)</f>
        <v>5.6562999999999999</v>
      </c>
      <c r="Y29" s="66">
        <f t="shared" si="13"/>
        <v>3</v>
      </c>
      <c r="Z29" s="65">
        <f>VLOOKUP($A29,'Return Data'!$B$7:$R$2843,16,0)</f>
        <v>6.1132</v>
      </c>
      <c r="AA29" s="67">
        <f t="shared" si="11"/>
        <v>31</v>
      </c>
    </row>
    <row r="30" spans="1:27" x14ac:dyDescent="0.3">
      <c r="A30" s="63" t="s">
        <v>250</v>
      </c>
      <c r="B30" s="64">
        <f>VLOOKUP($A30,'Return Data'!$B$7:$R$2843,3,0)</f>
        <v>44326</v>
      </c>
      <c r="C30" s="65">
        <f>VLOOKUP($A30,'Return Data'!$B$7:$R$2843,4,0)</f>
        <v>2151.2781</v>
      </c>
      <c r="D30" s="65">
        <f>VLOOKUP($A30,'Return Data'!$B$7:$R$2843,5,0)</f>
        <v>3.2256</v>
      </c>
      <c r="E30" s="66">
        <f t="shared" si="0"/>
        <v>2</v>
      </c>
      <c r="F30" s="65">
        <f>VLOOKUP($A30,'Return Data'!$B$7:$R$2843,6,0)</f>
        <v>3.2397999999999998</v>
      </c>
      <c r="G30" s="66">
        <f t="shared" si="1"/>
        <v>2</v>
      </c>
      <c r="H30" s="65">
        <f>VLOOKUP($A30,'Return Data'!$B$7:$R$2843,7,0)</f>
        <v>3.0099</v>
      </c>
      <c r="I30" s="66">
        <f t="shared" si="2"/>
        <v>3</v>
      </c>
      <c r="J30" s="65">
        <f>VLOOKUP($A30,'Return Data'!$B$7:$R$2843,8,0)</f>
        <v>3.0297999999999998</v>
      </c>
      <c r="K30" s="66">
        <f t="shared" si="3"/>
        <v>3</v>
      </c>
      <c r="L30" s="65">
        <f>VLOOKUP($A30,'Return Data'!$B$7:$R$2843,9,0)</f>
        <v>3.1606000000000001</v>
      </c>
      <c r="M30" s="66">
        <f t="shared" si="4"/>
        <v>3</v>
      </c>
      <c r="N30" s="65">
        <f>VLOOKUP($A30,'Return Data'!$B$7:$R$2843,10,0)</f>
        <v>3.2570999999999999</v>
      </c>
      <c r="O30" s="66">
        <f t="shared" si="5"/>
        <v>6</v>
      </c>
      <c r="P30" s="65">
        <f>VLOOKUP($A30,'Return Data'!$B$7:$R$2843,11,0)</f>
        <v>3.2033</v>
      </c>
      <c r="Q30" s="66">
        <f t="shared" si="6"/>
        <v>3</v>
      </c>
      <c r="R30" s="65">
        <f>VLOOKUP($A30,'Return Data'!$B$7:$R$2843,12,0)</f>
        <v>3.2509999999999999</v>
      </c>
      <c r="S30" s="66">
        <f t="shared" si="7"/>
        <v>3</v>
      </c>
      <c r="T30" s="65">
        <f>VLOOKUP($A30,'Return Data'!$B$7:$R$2843,13,0)</f>
        <v>3.3738999999999999</v>
      </c>
      <c r="U30" s="66">
        <f t="shared" si="8"/>
        <v>6</v>
      </c>
      <c r="V30" s="65">
        <f>VLOOKUP($A30,'Return Data'!$B$7:$R$2843,17,0)</f>
        <v>4.6153000000000004</v>
      </c>
      <c r="W30" s="66">
        <f t="shared" si="12"/>
        <v>15</v>
      </c>
      <c r="X30" s="65">
        <f>VLOOKUP($A30,'Return Data'!$B$7:$R$2843,14,0)</f>
        <v>5.5664999999999996</v>
      </c>
      <c r="Y30" s="66">
        <f t="shared" si="13"/>
        <v>14</v>
      </c>
      <c r="Z30" s="65">
        <f>VLOOKUP($A30,'Return Data'!$B$7:$R$2843,16,0)</f>
        <v>6.4093</v>
      </c>
      <c r="AA30" s="67">
        <f t="shared" si="11"/>
        <v>29</v>
      </c>
    </row>
    <row r="31" spans="1:27" x14ac:dyDescent="0.3">
      <c r="A31" s="63" t="s">
        <v>251</v>
      </c>
      <c r="B31" s="64">
        <f>VLOOKUP($A31,'Return Data'!$B$7:$R$2843,3,0)</f>
        <v>44326</v>
      </c>
      <c r="C31" s="65">
        <f>VLOOKUP($A31,'Return Data'!$B$7:$R$2843,4,0)</f>
        <v>11.0321</v>
      </c>
      <c r="D31" s="65">
        <f>VLOOKUP($A31,'Return Data'!$B$7:$R$2843,5,0)</f>
        <v>1.6543000000000001</v>
      </c>
      <c r="E31" s="66">
        <f t="shared" si="0"/>
        <v>37</v>
      </c>
      <c r="F31" s="65">
        <f>VLOOKUP($A31,'Return Data'!$B$7:$R$2843,6,0)</f>
        <v>2.5371000000000001</v>
      </c>
      <c r="G31" s="66">
        <f t="shared" si="1"/>
        <v>37</v>
      </c>
      <c r="H31" s="65">
        <f>VLOOKUP($A31,'Return Data'!$B$7:$R$2843,7,0)</f>
        <v>2.7427999999999999</v>
      </c>
      <c r="I31" s="66">
        <f t="shared" si="2"/>
        <v>31</v>
      </c>
      <c r="J31" s="65">
        <f>VLOOKUP($A31,'Return Data'!$B$7:$R$2843,8,0)</f>
        <v>2.6021999999999998</v>
      </c>
      <c r="K31" s="66">
        <f t="shared" si="3"/>
        <v>36</v>
      </c>
      <c r="L31" s="65">
        <f>VLOOKUP($A31,'Return Data'!$B$7:$R$2843,9,0)</f>
        <v>2.8458000000000001</v>
      </c>
      <c r="M31" s="66">
        <f t="shared" si="4"/>
        <v>35</v>
      </c>
      <c r="N31" s="65">
        <f>VLOOKUP($A31,'Return Data'!$B$7:$R$2843,10,0)</f>
        <v>2.8561999999999999</v>
      </c>
      <c r="O31" s="66">
        <f t="shared" si="5"/>
        <v>36</v>
      </c>
      <c r="P31" s="65">
        <f>VLOOKUP($A31,'Return Data'!$B$7:$R$2843,11,0)</f>
        <v>2.7551999999999999</v>
      </c>
      <c r="Q31" s="66">
        <f t="shared" si="6"/>
        <v>36</v>
      </c>
      <c r="R31" s="65">
        <f>VLOOKUP($A31,'Return Data'!$B$7:$R$2843,12,0)</f>
        <v>2.8151999999999999</v>
      </c>
      <c r="S31" s="66">
        <f t="shared" si="7"/>
        <v>36</v>
      </c>
      <c r="T31" s="65">
        <f>VLOOKUP($A31,'Return Data'!$B$7:$R$2843,13,0)</f>
        <v>2.8374999999999999</v>
      </c>
      <c r="U31" s="66">
        <f t="shared" si="8"/>
        <v>37</v>
      </c>
      <c r="V31" s="65"/>
      <c r="W31" s="66"/>
      <c r="X31" s="65"/>
      <c r="Y31" s="66"/>
      <c r="Z31" s="65">
        <f>VLOOKUP($A31,'Return Data'!$B$7:$R$2843,16,0)</f>
        <v>4.1921999999999997</v>
      </c>
      <c r="AA31" s="67">
        <f t="shared" si="11"/>
        <v>36</v>
      </c>
    </row>
    <row r="32" spans="1:27" x14ac:dyDescent="0.3">
      <c r="A32" s="63" t="s">
        <v>2026</v>
      </c>
      <c r="B32" s="64">
        <f>VLOOKUP($A32,'Return Data'!$B$7:$R$2843,3,0)</f>
        <v>44326</v>
      </c>
      <c r="C32" s="65">
        <f>VLOOKUP($A32,'Return Data'!$B$7:$R$2843,4,0)</f>
        <v>2240.7406000000001</v>
      </c>
      <c r="D32" s="65">
        <f>VLOOKUP($A32,'Return Data'!$B$7:$R$2843,5,0)</f>
        <v>2.6960999999999999</v>
      </c>
      <c r="E32" s="66">
        <f t="shared" si="0"/>
        <v>25</v>
      </c>
      <c r="F32" s="65">
        <f>VLOOKUP($A32,'Return Data'!$B$7:$R$2843,6,0)</f>
        <v>3.0512000000000001</v>
      </c>
      <c r="G32" s="66">
        <f t="shared" si="1"/>
        <v>15</v>
      </c>
      <c r="H32" s="65">
        <f>VLOOKUP($A32,'Return Data'!$B$7:$R$2843,7,0)</f>
        <v>2.9437000000000002</v>
      </c>
      <c r="I32" s="66">
        <f t="shared" si="2"/>
        <v>9</v>
      </c>
      <c r="J32" s="65">
        <f>VLOOKUP($A32,'Return Data'!$B$7:$R$2843,8,0)</f>
        <v>3.0125999999999999</v>
      </c>
      <c r="K32" s="66">
        <f t="shared" si="3"/>
        <v>4</v>
      </c>
      <c r="L32" s="65">
        <f>VLOOKUP($A32,'Return Data'!$B$7:$R$2843,9,0)</f>
        <v>3.1067999999999998</v>
      </c>
      <c r="M32" s="66">
        <f t="shared" si="4"/>
        <v>10</v>
      </c>
      <c r="N32" s="65">
        <f>VLOOKUP($A32,'Return Data'!$B$7:$R$2843,10,0)</f>
        <v>3.1646000000000001</v>
      </c>
      <c r="O32" s="66">
        <f t="shared" si="5"/>
        <v>21</v>
      </c>
      <c r="P32" s="65">
        <f>VLOOKUP($A32,'Return Data'!$B$7:$R$2843,11,0)</f>
        <v>3.0061</v>
      </c>
      <c r="Q32" s="66">
        <f t="shared" si="6"/>
        <v>30</v>
      </c>
      <c r="R32" s="65">
        <f>VLOOKUP($A32,'Return Data'!$B$7:$R$2843,12,0)</f>
        <v>2.9969000000000001</v>
      </c>
      <c r="S32" s="66">
        <f t="shared" si="7"/>
        <v>31</v>
      </c>
      <c r="T32" s="65">
        <f>VLOOKUP($A32,'Return Data'!$B$7:$R$2843,13,0)</f>
        <v>3.0354999999999999</v>
      </c>
      <c r="U32" s="66">
        <f t="shared" si="8"/>
        <v>31</v>
      </c>
      <c r="V32" s="65">
        <f>VLOOKUP($A32,'Return Data'!$B$7:$R$2843,17,0)</f>
        <v>4.1566000000000001</v>
      </c>
      <c r="W32" s="66">
        <f t="shared" ref="W32:W44" si="14">RANK(V32,V$8:V$45,0)</f>
        <v>31</v>
      </c>
      <c r="X32" s="65">
        <f>VLOOKUP($A32,'Return Data'!$B$7:$R$2843,14,0)</f>
        <v>5.2721999999999998</v>
      </c>
      <c r="Y32" s="66">
        <f>RANK(X32,X$8:X$45,0)</f>
        <v>29</v>
      </c>
      <c r="Z32" s="65">
        <f>VLOOKUP($A32,'Return Data'!$B$7:$R$2843,16,0)</f>
        <v>7.4504999999999999</v>
      </c>
      <c r="AA32" s="67">
        <f t="shared" si="11"/>
        <v>5</v>
      </c>
    </row>
    <row r="33" spans="1:27" x14ac:dyDescent="0.3">
      <c r="A33" s="63" t="s">
        <v>252</v>
      </c>
      <c r="B33" s="64">
        <f>VLOOKUP($A33,'Return Data'!$B$7:$R$2843,3,0)</f>
        <v>44326</v>
      </c>
      <c r="C33" s="65">
        <f>VLOOKUP($A33,'Return Data'!$B$7:$R$2843,4,0)</f>
        <v>5014.0046000000002</v>
      </c>
      <c r="D33" s="65">
        <f>VLOOKUP($A33,'Return Data'!$B$7:$R$2843,5,0)</f>
        <v>2.6135999999999999</v>
      </c>
      <c r="E33" s="66">
        <f t="shared" si="0"/>
        <v>27</v>
      </c>
      <c r="F33" s="65">
        <f>VLOOKUP($A33,'Return Data'!$B$7:$R$2843,6,0)</f>
        <v>2.9422000000000001</v>
      </c>
      <c r="G33" s="66">
        <f t="shared" si="1"/>
        <v>25</v>
      </c>
      <c r="H33" s="65">
        <f>VLOOKUP($A33,'Return Data'!$B$7:$R$2843,7,0)</f>
        <v>2.7629000000000001</v>
      </c>
      <c r="I33" s="66">
        <f t="shared" si="2"/>
        <v>27</v>
      </c>
      <c r="J33" s="65">
        <f>VLOOKUP($A33,'Return Data'!$B$7:$R$2843,8,0)</f>
        <v>2.7924000000000002</v>
      </c>
      <c r="K33" s="66">
        <f t="shared" si="3"/>
        <v>31</v>
      </c>
      <c r="L33" s="65">
        <f>VLOOKUP($A33,'Return Data'!$B$7:$R$2843,9,0)</f>
        <v>2.9941</v>
      </c>
      <c r="M33" s="66">
        <f t="shared" si="4"/>
        <v>29</v>
      </c>
      <c r="N33" s="65">
        <f>VLOOKUP($A33,'Return Data'!$B$7:$R$2843,10,0)</f>
        <v>3.173</v>
      </c>
      <c r="O33" s="66">
        <f t="shared" si="5"/>
        <v>19</v>
      </c>
      <c r="P33" s="65">
        <f>VLOOKUP($A33,'Return Data'!$B$7:$R$2843,11,0)</f>
        <v>3.0384000000000002</v>
      </c>
      <c r="Q33" s="66">
        <f t="shared" si="6"/>
        <v>26</v>
      </c>
      <c r="R33" s="65">
        <f>VLOOKUP($A33,'Return Data'!$B$7:$R$2843,12,0)</f>
        <v>3.1122999999999998</v>
      </c>
      <c r="S33" s="66">
        <f t="shared" si="7"/>
        <v>24</v>
      </c>
      <c r="T33" s="65">
        <f>VLOOKUP($A33,'Return Data'!$B$7:$R$2843,13,0)</f>
        <v>3.3365</v>
      </c>
      <c r="U33" s="66">
        <f t="shared" si="8"/>
        <v>13</v>
      </c>
      <c r="V33" s="65">
        <f>VLOOKUP($A33,'Return Data'!$B$7:$R$2843,17,0)</f>
        <v>4.6867999999999999</v>
      </c>
      <c r="W33" s="66">
        <f t="shared" si="14"/>
        <v>5</v>
      </c>
      <c r="X33" s="65">
        <f>VLOOKUP($A33,'Return Data'!$B$7:$R$2843,14,0)</f>
        <v>5.6311</v>
      </c>
      <c r="Y33" s="66">
        <f>RANK(X33,X$8:X$45,0)</f>
        <v>4</v>
      </c>
      <c r="Z33" s="65">
        <f>VLOOKUP($A33,'Return Data'!$B$7:$R$2843,16,0)</f>
        <v>7.0857000000000001</v>
      </c>
      <c r="AA33" s="67">
        <f t="shared" si="11"/>
        <v>21</v>
      </c>
    </row>
    <row r="34" spans="1:27" x14ac:dyDescent="0.3">
      <c r="A34" s="63" t="s">
        <v>253</v>
      </c>
      <c r="B34" s="64">
        <f>VLOOKUP($A34,'Return Data'!$B$7:$R$2843,3,0)</f>
        <v>44326</v>
      </c>
      <c r="C34" s="65">
        <f>VLOOKUP($A34,'Return Data'!$B$7:$R$2843,4,0)</f>
        <v>1153.3130000000001</v>
      </c>
      <c r="D34" s="65">
        <f>VLOOKUP($A34,'Return Data'!$B$7:$R$2843,5,0)</f>
        <v>2.0350999999999999</v>
      </c>
      <c r="E34" s="66">
        <f t="shared" si="0"/>
        <v>36</v>
      </c>
      <c r="F34" s="65">
        <f>VLOOKUP($A34,'Return Data'!$B$7:$R$2843,6,0)</f>
        <v>2.6928000000000001</v>
      </c>
      <c r="G34" s="66">
        <f t="shared" si="1"/>
        <v>36</v>
      </c>
      <c r="H34" s="65">
        <f>VLOOKUP($A34,'Return Data'!$B$7:$R$2843,7,0)</f>
        <v>2.7412000000000001</v>
      </c>
      <c r="I34" s="66">
        <f t="shared" si="2"/>
        <v>32</v>
      </c>
      <c r="J34" s="65">
        <f>VLOOKUP($A34,'Return Data'!$B$7:$R$2843,8,0)</f>
        <v>2.7703000000000002</v>
      </c>
      <c r="K34" s="66">
        <f t="shared" si="3"/>
        <v>33</v>
      </c>
      <c r="L34" s="65">
        <f>VLOOKUP($A34,'Return Data'!$B$7:$R$2843,9,0)</f>
        <v>2.9841000000000002</v>
      </c>
      <c r="M34" s="66">
        <f t="shared" si="4"/>
        <v>30</v>
      </c>
      <c r="N34" s="65">
        <f>VLOOKUP($A34,'Return Data'!$B$7:$R$2843,10,0)</f>
        <v>3.0318999999999998</v>
      </c>
      <c r="O34" s="66">
        <f t="shared" si="5"/>
        <v>31</v>
      </c>
      <c r="P34" s="65">
        <f>VLOOKUP($A34,'Return Data'!$B$7:$R$2843,11,0)</f>
        <v>2.9150999999999998</v>
      </c>
      <c r="Q34" s="66">
        <f t="shared" si="6"/>
        <v>33</v>
      </c>
      <c r="R34" s="65">
        <f>VLOOKUP($A34,'Return Data'!$B$7:$R$2843,12,0)</f>
        <v>2.9756999999999998</v>
      </c>
      <c r="S34" s="66">
        <f t="shared" si="7"/>
        <v>33</v>
      </c>
      <c r="T34" s="65">
        <f>VLOOKUP($A34,'Return Data'!$B$7:$R$2843,13,0)</f>
        <v>3.0061</v>
      </c>
      <c r="U34" s="66">
        <f t="shared" si="8"/>
        <v>32</v>
      </c>
      <c r="V34" s="65">
        <f>VLOOKUP($A34,'Return Data'!$B$7:$R$2843,17,0)</f>
        <v>4.1325000000000003</v>
      </c>
      <c r="W34" s="66">
        <f t="shared" si="14"/>
        <v>32</v>
      </c>
      <c r="X34" s="65"/>
      <c r="Y34" s="66"/>
      <c r="Z34" s="65">
        <f>VLOOKUP($A34,'Return Data'!$B$7:$R$2843,16,0)</f>
        <v>4.8695000000000004</v>
      </c>
      <c r="AA34" s="67">
        <f t="shared" si="11"/>
        <v>33</v>
      </c>
    </row>
    <row r="35" spans="1:27" x14ac:dyDescent="0.3">
      <c r="A35" s="63" t="s">
        <v>254</v>
      </c>
      <c r="B35" s="64">
        <f>VLOOKUP($A35,'Return Data'!$B$7:$R$2843,3,0)</f>
        <v>44326</v>
      </c>
      <c r="C35" s="65">
        <f>VLOOKUP($A35,'Return Data'!$B$7:$R$2843,4,0)</f>
        <v>267.18099999999998</v>
      </c>
      <c r="D35" s="65">
        <f>VLOOKUP($A35,'Return Data'!$B$7:$R$2843,5,0)</f>
        <v>2.5411999999999999</v>
      </c>
      <c r="E35" s="66">
        <f t="shared" si="0"/>
        <v>28</v>
      </c>
      <c r="F35" s="65">
        <f>VLOOKUP($A35,'Return Data'!$B$7:$R$2843,6,0)</f>
        <v>2.988</v>
      </c>
      <c r="G35" s="66">
        <f t="shared" si="1"/>
        <v>23</v>
      </c>
      <c r="H35" s="65">
        <f>VLOOKUP($A35,'Return Data'!$B$7:$R$2843,7,0)</f>
        <v>2.9016999999999999</v>
      </c>
      <c r="I35" s="66">
        <f t="shared" si="2"/>
        <v>16</v>
      </c>
      <c r="J35" s="65">
        <f>VLOOKUP($A35,'Return Data'!$B$7:$R$2843,8,0)</f>
        <v>2.9845000000000002</v>
      </c>
      <c r="K35" s="66">
        <f t="shared" si="3"/>
        <v>10</v>
      </c>
      <c r="L35" s="65">
        <f>VLOOKUP($A35,'Return Data'!$B$7:$R$2843,9,0)</f>
        <v>3.1438000000000001</v>
      </c>
      <c r="M35" s="66">
        <f t="shared" si="4"/>
        <v>5</v>
      </c>
      <c r="N35" s="65">
        <f>VLOOKUP($A35,'Return Data'!$B$7:$R$2843,10,0)</f>
        <v>3.2315999999999998</v>
      </c>
      <c r="O35" s="66">
        <f t="shared" si="5"/>
        <v>9</v>
      </c>
      <c r="P35" s="65">
        <f>VLOOKUP($A35,'Return Data'!$B$7:$R$2843,11,0)</f>
        <v>3.0909</v>
      </c>
      <c r="Q35" s="66">
        <f t="shared" si="6"/>
        <v>14</v>
      </c>
      <c r="R35" s="65">
        <f>VLOOKUP($A35,'Return Data'!$B$7:$R$2843,12,0)</f>
        <v>3.1246999999999998</v>
      </c>
      <c r="S35" s="66">
        <f t="shared" si="7"/>
        <v>20</v>
      </c>
      <c r="T35" s="65">
        <f>VLOOKUP($A35,'Return Data'!$B$7:$R$2843,13,0)</f>
        <v>3.3847</v>
      </c>
      <c r="U35" s="66">
        <f t="shared" si="8"/>
        <v>5</v>
      </c>
      <c r="V35" s="65">
        <f>VLOOKUP($A35,'Return Data'!$B$7:$R$2843,17,0)</f>
        <v>4.6586999999999996</v>
      </c>
      <c r="W35" s="66">
        <f t="shared" si="14"/>
        <v>8</v>
      </c>
      <c r="X35" s="65">
        <f>VLOOKUP($A35,'Return Data'!$B$7:$R$2843,14,0)</f>
        <v>5.6247999999999996</v>
      </c>
      <c r="Y35" s="66">
        <f t="shared" ref="Y35:Y44" si="15">RANK(X35,X$8:X$45,0)</f>
        <v>6</v>
      </c>
      <c r="Z35" s="65">
        <f>VLOOKUP($A35,'Return Data'!$B$7:$R$2843,16,0)</f>
        <v>7.4424000000000001</v>
      </c>
      <c r="AA35" s="67">
        <f t="shared" si="11"/>
        <v>7</v>
      </c>
    </row>
    <row r="36" spans="1:27" x14ac:dyDescent="0.3">
      <c r="A36" s="63" t="s">
        <v>255</v>
      </c>
      <c r="B36" s="64">
        <f>VLOOKUP($A36,'Return Data'!$B$7:$R$2843,3,0)</f>
        <v>44326</v>
      </c>
      <c r="C36" s="65">
        <f>VLOOKUP($A36,'Return Data'!$B$7:$R$2843,4,0)</f>
        <v>2900.0915199999999</v>
      </c>
      <c r="D36" s="65">
        <f>VLOOKUP($A36,'Return Data'!$B$7:$R$2843,5,0)</f>
        <v>2.5375000000000001</v>
      </c>
      <c r="E36" s="66">
        <f t="shared" si="0"/>
        <v>29</v>
      </c>
      <c r="F36" s="65">
        <f>VLOOKUP($A36,'Return Data'!$B$7:$R$2843,6,0)</f>
        <v>2.9407999999999999</v>
      </c>
      <c r="G36" s="66">
        <f t="shared" si="1"/>
        <v>26</v>
      </c>
      <c r="H36" s="65">
        <f>VLOOKUP($A36,'Return Data'!$B$7:$R$2843,7,0)</f>
        <v>2.9434</v>
      </c>
      <c r="I36" s="66">
        <f t="shared" si="2"/>
        <v>10</v>
      </c>
      <c r="J36" s="65">
        <f>VLOOKUP($A36,'Return Data'!$B$7:$R$2843,8,0)</f>
        <v>2.9594999999999998</v>
      </c>
      <c r="K36" s="66">
        <f t="shared" si="3"/>
        <v>13</v>
      </c>
      <c r="L36" s="65">
        <f>VLOOKUP($A36,'Return Data'!$B$7:$R$2843,9,0)</f>
        <v>3.0247000000000002</v>
      </c>
      <c r="M36" s="66">
        <f t="shared" si="4"/>
        <v>23</v>
      </c>
      <c r="N36" s="65">
        <f>VLOOKUP($A36,'Return Data'!$B$7:$R$2843,10,0)</f>
        <v>3.1139999999999999</v>
      </c>
      <c r="O36" s="66">
        <f t="shared" si="5"/>
        <v>29</v>
      </c>
      <c r="P36" s="65">
        <f>VLOOKUP($A36,'Return Data'!$B$7:$R$2843,11,0)</f>
        <v>3.0194000000000001</v>
      </c>
      <c r="Q36" s="66">
        <f t="shared" si="6"/>
        <v>29</v>
      </c>
      <c r="R36" s="65">
        <f>VLOOKUP($A36,'Return Data'!$B$7:$R$2843,12,0)</f>
        <v>3.0640999999999998</v>
      </c>
      <c r="S36" s="66">
        <f t="shared" si="7"/>
        <v>29</v>
      </c>
      <c r="T36" s="65">
        <f>VLOOKUP($A36,'Return Data'!$B$7:$R$2843,13,0)</f>
        <v>3.1617000000000002</v>
      </c>
      <c r="U36" s="66">
        <f t="shared" si="8"/>
        <v>28</v>
      </c>
      <c r="V36" s="65">
        <f>VLOOKUP($A36,'Return Data'!$B$7:$R$2843,17,0)</f>
        <v>4.2636000000000003</v>
      </c>
      <c r="W36" s="66">
        <f t="shared" si="14"/>
        <v>29</v>
      </c>
      <c r="X36" s="65">
        <f>VLOOKUP($A36,'Return Data'!$B$7:$R$2843,14,0)</f>
        <v>2.1722000000000001</v>
      </c>
      <c r="Y36" s="66">
        <f t="shared" si="15"/>
        <v>33</v>
      </c>
      <c r="Z36" s="65">
        <f>VLOOKUP($A36,'Return Data'!$B$7:$R$2843,16,0)</f>
        <v>6.5816999999999997</v>
      </c>
      <c r="AA36" s="67">
        <f t="shared" si="11"/>
        <v>28</v>
      </c>
    </row>
    <row r="37" spans="1:27" x14ac:dyDescent="0.3">
      <c r="A37" s="63" t="s">
        <v>256</v>
      </c>
      <c r="B37" s="64">
        <f>VLOOKUP($A37,'Return Data'!$B$7:$R$2843,3,0)</f>
        <v>44326</v>
      </c>
      <c r="C37" s="65">
        <f>VLOOKUP($A37,'Return Data'!$B$7:$R$2843,4,0)</f>
        <v>32.596499999999999</v>
      </c>
      <c r="D37" s="65">
        <f>VLOOKUP($A37,'Return Data'!$B$7:$R$2843,5,0)</f>
        <v>3.2475999999999998</v>
      </c>
      <c r="E37" s="66">
        <f t="shared" si="0"/>
        <v>1</v>
      </c>
      <c r="F37" s="65">
        <f>VLOOKUP($A37,'Return Data'!$B$7:$R$2843,6,0)</f>
        <v>3.883</v>
      </c>
      <c r="G37" s="66">
        <f t="shared" si="1"/>
        <v>1</v>
      </c>
      <c r="H37" s="65">
        <f>VLOOKUP($A37,'Return Data'!$B$7:$R$2843,7,0)</f>
        <v>3.9060999999999999</v>
      </c>
      <c r="I37" s="66">
        <f t="shared" si="2"/>
        <v>1</v>
      </c>
      <c r="J37" s="65">
        <f>VLOOKUP($A37,'Return Data'!$B$7:$R$2843,8,0)</f>
        <v>4.2781000000000002</v>
      </c>
      <c r="K37" s="66">
        <f t="shared" si="3"/>
        <v>1</v>
      </c>
      <c r="L37" s="65">
        <f>VLOOKUP($A37,'Return Data'!$B$7:$R$2843,9,0)</f>
        <v>4.1759000000000004</v>
      </c>
      <c r="M37" s="66">
        <f t="shared" si="4"/>
        <v>1</v>
      </c>
      <c r="N37" s="65">
        <f>VLOOKUP($A37,'Return Data'!$B$7:$R$2843,10,0)</f>
        <v>4.3074000000000003</v>
      </c>
      <c r="O37" s="66">
        <f t="shared" si="5"/>
        <v>1</v>
      </c>
      <c r="P37" s="65">
        <f>VLOOKUP($A37,'Return Data'!$B$7:$R$2843,11,0)</f>
        <v>4.2196999999999996</v>
      </c>
      <c r="Q37" s="66">
        <f t="shared" si="6"/>
        <v>1</v>
      </c>
      <c r="R37" s="65">
        <f>VLOOKUP($A37,'Return Data'!$B$7:$R$2843,12,0)</f>
        <v>4.4417999999999997</v>
      </c>
      <c r="S37" s="66">
        <f t="shared" si="7"/>
        <v>1</v>
      </c>
      <c r="T37" s="65">
        <f>VLOOKUP($A37,'Return Data'!$B$7:$R$2843,13,0)</f>
        <v>4.5084999999999997</v>
      </c>
      <c r="U37" s="66">
        <f t="shared" si="8"/>
        <v>1</v>
      </c>
      <c r="V37" s="65">
        <f>VLOOKUP($A37,'Return Data'!$B$7:$R$2843,17,0)</f>
        <v>5.4215</v>
      </c>
      <c r="W37" s="66">
        <f t="shared" si="14"/>
        <v>1</v>
      </c>
      <c r="X37" s="65">
        <f>VLOOKUP($A37,'Return Data'!$B$7:$R$2843,14,0)</f>
        <v>6.1127000000000002</v>
      </c>
      <c r="Y37" s="66">
        <f t="shared" si="15"/>
        <v>1</v>
      </c>
      <c r="Z37" s="65">
        <f>VLOOKUP($A37,'Return Data'!$B$7:$R$2843,16,0)</f>
        <v>7.8573000000000004</v>
      </c>
      <c r="AA37" s="67">
        <f t="shared" si="11"/>
        <v>1</v>
      </c>
    </row>
    <row r="38" spans="1:27" x14ac:dyDescent="0.3">
      <c r="A38" s="63" t="s">
        <v>257</v>
      </c>
      <c r="B38" s="64">
        <f>VLOOKUP($A38,'Return Data'!$B$7:$R$2843,3,0)</f>
        <v>44326</v>
      </c>
      <c r="C38" s="65">
        <f>VLOOKUP($A38,'Return Data'!$B$7:$R$2843,4,0)</f>
        <v>27.7986</v>
      </c>
      <c r="D38" s="65">
        <f>VLOOKUP($A38,'Return Data'!$B$7:$R$2843,5,0)</f>
        <v>2.7574999999999998</v>
      </c>
      <c r="E38" s="66">
        <f t="shared" si="0"/>
        <v>21</v>
      </c>
      <c r="F38" s="65">
        <f>VLOOKUP($A38,'Return Data'!$B$7:$R$2843,6,0)</f>
        <v>2.9331</v>
      </c>
      <c r="G38" s="66">
        <f t="shared" si="1"/>
        <v>28</v>
      </c>
      <c r="H38" s="65">
        <f>VLOOKUP($A38,'Return Data'!$B$7:$R$2843,7,0)</f>
        <v>2.74</v>
      </c>
      <c r="I38" s="66">
        <f t="shared" si="2"/>
        <v>33</v>
      </c>
      <c r="J38" s="65">
        <f>VLOOKUP($A38,'Return Data'!$B$7:$R$2843,8,0)</f>
        <v>2.7789999999999999</v>
      </c>
      <c r="K38" s="66">
        <f t="shared" si="3"/>
        <v>32</v>
      </c>
      <c r="L38" s="65">
        <f>VLOOKUP($A38,'Return Data'!$B$7:$R$2843,9,0)</f>
        <v>2.9483000000000001</v>
      </c>
      <c r="M38" s="66">
        <f t="shared" si="4"/>
        <v>32</v>
      </c>
      <c r="N38" s="65">
        <f>VLOOKUP($A38,'Return Data'!$B$7:$R$2843,10,0)</f>
        <v>3.0139</v>
      </c>
      <c r="O38" s="66">
        <f t="shared" si="5"/>
        <v>32</v>
      </c>
      <c r="P38" s="65">
        <f>VLOOKUP($A38,'Return Data'!$B$7:$R$2843,11,0)</f>
        <v>2.9245999999999999</v>
      </c>
      <c r="Q38" s="66">
        <f t="shared" si="6"/>
        <v>32</v>
      </c>
      <c r="R38" s="65">
        <f>VLOOKUP($A38,'Return Data'!$B$7:$R$2843,12,0)</f>
        <v>2.9765000000000001</v>
      </c>
      <c r="S38" s="66">
        <f t="shared" si="7"/>
        <v>32</v>
      </c>
      <c r="T38" s="65">
        <f>VLOOKUP($A38,'Return Data'!$B$7:$R$2843,13,0)</f>
        <v>3.0032000000000001</v>
      </c>
      <c r="U38" s="66">
        <f t="shared" si="8"/>
        <v>33</v>
      </c>
      <c r="V38" s="65">
        <f>VLOOKUP($A38,'Return Data'!$B$7:$R$2843,17,0)</f>
        <v>4.1245000000000003</v>
      </c>
      <c r="W38" s="66">
        <f t="shared" si="14"/>
        <v>33</v>
      </c>
      <c r="X38" s="65">
        <f>VLOOKUP($A38,'Return Data'!$B$7:$R$2843,14,0)</f>
        <v>4.9724000000000004</v>
      </c>
      <c r="Y38" s="66">
        <f t="shared" si="15"/>
        <v>30</v>
      </c>
      <c r="Z38" s="65">
        <f>VLOOKUP($A38,'Return Data'!$B$7:$R$2843,16,0)</f>
        <v>6.9657999999999998</v>
      </c>
      <c r="AA38" s="67">
        <f t="shared" si="11"/>
        <v>25</v>
      </c>
    </row>
    <row r="39" spans="1:27" x14ac:dyDescent="0.3">
      <c r="A39" s="63" t="s">
        <v>260</v>
      </c>
      <c r="B39" s="64">
        <f>VLOOKUP($A39,'Return Data'!$B$7:$R$2843,3,0)</f>
        <v>44326</v>
      </c>
      <c r="C39" s="65">
        <f>VLOOKUP($A39,'Return Data'!$B$7:$R$2843,4,0)</f>
        <v>3213.7692000000002</v>
      </c>
      <c r="D39" s="65">
        <f>VLOOKUP($A39,'Return Data'!$B$7:$R$2843,5,0)</f>
        <v>2.0808</v>
      </c>
      <c r="E39" s="66">
        <f t="shared" si="0"/>
        <v>35</v>
      </c>
      <c r="F39" s="65">
        <f>VLOOKUP($A39,'Return Data'!$B$7:$R$2843,6,0)</f>
        <v>2.7835999999999999</v>
      </c>
      <c r="G39" s="66">
        <f t="shared" si="1"/>
        <v>34</v>
      </c>
      <c r="H39" s="65">
        <f>VLOOKUP($A39,'Return Data'!$B$7:$R$2843,7,0)</f>
        <v>2.7576999999999998</v>
      </c>
      <c r="I39" s="66">
        <f t="shared" si="2"/>
        <v>29</v>
      </c>
      <c r="J39" s="65">
        <f>VLOOKUP($A39,'Return Data'!$B$7:$R$2843,8,0)</f>
        <v>2.8201999999999998</v>
      </c>
      <c r="K39" s="66">
        <f t="shared" si="3"/>
        <v>30</v>
      </c>
      <c r="L39" s="65">
        <f>VLOOKUP($A39,'Return Data'!$B$7:$R$2843,9,0)</f>
        <v>3.0072999999999999</v>
      </c>
      <c r="M39" s="66">
        <f t="shared" si="4"/>
        <v>27</v>
      </c>
      <c r="N39" s="65">
        <f>VLOOKUP($A39,'Return Data'!$B$7:$R$2843,10,0)</f>
        <v>3.2086999999999999</v>
      </c>
      <c r="O39" s="66">
        <f t="shared" si="5"/>
        <v>13</v>
      </c>
      <c r="P39" s="65">
        <f>VLOOKUP($A39,'Return Data'!$B$7:$R$2843,11,0)</f>
        <v>3.0731999999999999</v>
      </c>
      <c r="Q39" s="66">
        <f t="shared" si="6"/>
        <v>19</v>
      </c>
      <c r="R39" s="65">
        <f>VLOOKUP($A39,'Return Data'!$B$7:$R$2843,12,0)</f>
        <v>3.1396999999999999</v>
      </c>
      <c r="S39" s="66">
        <f t="shared" si="7"/>
        <v>14</v>
      </c>
      <c r="T39" s="65">
        <f>VLOOKUP($A39,'Return Data'!$B$7:$R$2843,13,0)</f>
        <v>3.3224999999999998</v>
      </c>
      <c r="U39" s="66">
        <f t="shared" si="8"/>
        <v>14</v>
      </c>
      <c r="V39" s="65">
        <f>VLOOKUP($A39,'Return Data'!$B$7:$R$2843,17,0)</f>
        <v>4.5782999999999996</v>
      </c>
      <c r="W39" s="66">
        <f t="shared" si="14"/>
        <v>19</v>
      </c>
      <c r="X39" s="65">
        <f>VLOOKUP($A39,'Return Data'!$B$7:$R$2843,14,0)</f>
        <v>5.5129000000000001</v>
      </c>
      <c r="Y39" s="66">
        <f t="shared" si="15"/>
        <v>20</v>
      </c>
      <c r="Z39" s="65">
        <f>VLOOKUP($A39,'Return Data'!$B$7:$R$2843,16,0)</f>
        <v>6.9442000000000004</v>
      </c>
      <c r="AA39" s="67">
        <f t="shared" si="11"/>
        <v>26</v>
      </c>
    </row>
    <row r="40" spans="1:27" x14ac:dyDescent="0.3">
      <c r="A40" s="63" t="s">
        <v>261</v>
      </c>
      <c r="B40" s="64">
        <f>VLOOKUP($A40,'Return Data'!$B$7:$R$2843,3,0)</f>
        <v>44326</v>
      </c>
      <c r="C40" s="65">
        <f>VLOOKUP($A40,'Return Data'!$B$7:$R$2843,4,0)</f>
        <v>43.266800000000003</v>
      </c>
      <c r="D40" s="65">
        <f>VLOOKUP($A40,'Return Data'!$B$7:$R$2843,5,0)</f>
        <v>2.9527999999999999</v>
      </c>
      <c r="E40" s="66">
        <f t="shared" si="0"/>
        <v>9</v>
      </c>
      <c r="F40" s="65">
        <f>VLOOKUP($A40,'Return Data'!$B$7:$R$2843,6,0)</f>
        <v>3.1503000000000001</v>
      </c>
      <c r="G40" s="66">
        <f t="shared" si="1"/>
        <v>6</v>
      </c>
      <c r="H40" s="65">
        <f>VLOOKUP($A40,'Return Data'!$B$7:$R$2843,7,0)</f>
        <v>2.9784000000000002</v>
      </c>
      <c r="I40" s="66">
        <f t="shared" si="2"/>
        <v>7</v>
      </c>
      <c r="J40" s="65">
        <f>VLOOKUP($A40,'Return Data'!$B$7:$R$2843,8,0)</f>
        <v>3.0043000000000002</v>
      </c>
      <c r="K40" s="66">
        <f t="shared" si="3"/>
        <v>5</v>
      </c>
      <c r="L40" s="65">
        <f>VLOOKUP($A40,'Return Data'!$B$7:$R$2843,9,0)</f>
        <v>3.0897999999999999</v>
      </c>
      <c r="M40" s="66">
        <f t="shared" si="4"/>
        <v>12</v>
      </c>
      <c r="N40" s="65">
        <f>VLOOKUP($A40,'Return Data'!$B$7:$R$2843,10,0)</f>
        <v>3.2483</v>
      </c>
      <c r="O40" s="66">
        <f t="shared" si="5"/>
        <v>8</v>
      </c>
      <c r="P40" s="65">
        <f>VLOOKUP($A40,'Return Data'!$B$7:$R$2843,11,0)</f>
        <v>3.1415999999999999</v>
      </c>
      <c r="Q40" s="66">
        <f t="shared" si="6"/>
        <v>8</v>
      </c>
      <c r="R40" s="65">
        <f>VLOOKUP($A40,'Return Data'!$B$7:$R$2843,12,0)</f>
        <v>3.2027000000000001</v>
      </c>
      <c r="S40" s="66">
        <f t="shared" si="7"/>
        <v>6</v>
      </c>
      <c r="T40" s="65">
        <f>VLOOKUP($A40,'Return Data'!$B$7:$R$2843,13,0)</f>
        <v>3.3454000000000002</v>
      </c>
      <c r="U40" s="66">
        <f t="shared" si="8"/>
        <v>9</v>
      </c>
      <c r="V40" s="65">
        <f>VLOOKUP($A40,'Return Data'!$B$7:$R$2843,17,0)</f>
        <v>4.6158999999999999</v>
      </c>
      <c r="W40" s="66">
        <f t="shared" si="14"/>
        <v>14</v>
      </c>
      <c r="X40" s="65">
        <f>VLOOKUP($A40,'Return Data'!$B$7:$R$2843,14,0)</f>
        <v>5.5795000000000003</v>
      </c>
      <c r="Y40" s="66">
        <f t="shared" si="15"/>
        <v>13</v>
      </c>
      <c r="Z40" s="65">
        <f>VLOOKUP($A40,'Return Data'!$B$7:$R$2843,16,0)</f>
        <v>7.3507999999999996</v>
      </c>
      <c r="AA40" s="67">
        <f t="shared" si="11"/>
        <v>10</v>
      </c>
    </row>
    <row r="41" spans="1:27" x14ac:dyDescent="0.3">
      <c r="A41" s="63" t="s">
        <v>262</v>
      </c>
      <c r="B41" s="64">
        <f>VLOOKUP($A41,'Return Data'!$B$7:$R$2843,3,0)</f>
        <v>44326</v>
      </c>
      <c r="C41" s="65">
        <f>VLOOKUP($A41,'Return Data'!$B$7:$R$2843,4,0)</f>
        <v>3235.5945000000002</v>
      </c>
      <c r="D41" s="65">
        <f>VLOOKUP($A41,'Return Data'!$B$7:$R$2843,5,0)</f>
        <v>2.3229000000000002</v>
      </c>
      <c r="E41" s="66">
        <f t="shared" si="0"/>
        <v>33</v>
      </c>
      <c r="F41" s="65">
        <f>VLOOKUP($A41,'Return Data'!$B$7:$R$2843,6,0)</f>
        <v>2.7452000000000001</v>
      </c>
      <c r="G41" s="66">
        <f t="shared" si="1"/>
        <v>35</v>
      </c>
      <c r="H41" s="65">
        <f>VLOOKUP($A41,'Return Data'!$B$7:$R$2843,7,0)</f>
        <v>2.7242999999999999</v>
      </c>
      <c r="I41" s="66">
        <f t="shared" si="2"/>
        <v>37</v>
      </c>
      <c r="J41" s="65">
        <f>VLOOKUP($A41,'Return Data'!$B$7:$R$2843,8,0)</f>
        <v>2.7545999999999999</v>
      </c>
      <c r="K41" s="66">
        <f t="shared" si="3"/>
        <v>34</v>
      </c>
      <c r="L41" s="65">
        <f>VLOOKUP($A41,'Return Data'!$B$7:$R$2843,9,0)</f>
        <v>3.0305</v>
      </c>
      <c r="M41" s="66">
        <f t="shared" si="4"/>
        <v>22</v>
      </c>
      <c r="N41" s="65">
        <f>VLOOKUP($A41,'Return Data'!$B$7:$R$2843,10,0)</f>
        <v>3.1545000000000001</v>
      </c>
      <c r="O41" s="66">
        <f t="shared" si="5"/>
        <v>24</v>
      </c>
      <c r="P41" s="65">
        <f>VLOOKUP($A41,'Return Data'!$B$7:$R$2843,11,0)</f>
        <v>3.0287999999999999</v>
      </c>
      <c r="Q41" s="66">
        <f t="shared" si="6"/>
        <v>28</v>
      </c>
      <c r="R41" s="65">
        <f>VLOOKUP($A41,'Return Data'!$B$7:$R$2843,12,0)</f>
        <v>3.1162999999999998</v>
      </c>
      <c r="S41" s="66">
        <f t="shared" si="7"/>
        <v>23</v>
      </c>
      <c r="T41" s="65">
        <f>VLOOKUP($A41,'Return Data'!$B$7:$R$2843,13,0)</f>
        <v>3.3092999999999999</v>
      </c>
      <c r="U41" s="66">
        <f t="shared" si="8"/>
        <v>15</v>
      </c>
      <c r="V41" s="65">
        <f>VLOOKUP($A41,'Return Data'!$B$7:$R$2843,17,0)</f>
        <v>4.6645000000000003</v>
      </c>
      <c r="W41" s="66">
        <f t="shared" si="14"/>
        <v>7</v>
      </c>
      <c r="X41" s="65">
        <f>VLOOKUP($A41,'Return Data'!$B$7:$R$2843,14,0)</f>
        <v>5.5994999999999999</v>
      </c>
      <c r="Y41" s="66">
        <f t="shared" si="15"/>
        <v>8</v>
      </c>
      <c r="Z41" s="65">
        <f>VLOOKUP($A41,'Return Data'!$B$7:$R$2843,16,0)</f>
        <v>7.2849000000000004</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44326</v>
      </c>
      <c r="C43" s="65">
        <f>VLOOKUP($A43,'Return Data'!$B$7:$R$2843,4,0)</f>
        <v>1972.9202</v>
      </c>
      <c r="D43" s="65">
        <f>VLOOKUP($A43,'Return Data'!$B$7:$R$2843,5,0)</f>
        <v>3.0287999999999999</v>
      </c>
      <c r="E43" s="66">
        <f t="shared" si="0"/>
        <v>7</v>
      </c>
      <c r="F43" s="65">
        <f>VLOOKUP($A43,'Return Data'!$B$7:$R$2843,6,0)</f>
        <v>3.1564000000000001</v>
      </c>
      <c r="G43" s="66">
        <f t="shared" si="1"/>
        <v>5</v>
      </c>
      <c r="H43" s="65">
        <f>VLOOKUP($A43,'Return Data'!$B$7:$R$2843,7,0)</f>
        <v>2.9403000000000001</v>
      </c>
      <c r="I43" s="66">
        <f t="shared" si="2"/>
        <v>11</v>
      </c>
      <c r="J43" s="65">
        <f>VLOOKUP($A43,'Return Data'!$B$7:$R$2843,8,0)</f>
        <v>2.9847999999999999</v>
      </c>
      <c r="K43" s="66">
        <f t="shared" si="3"/>
        <v>9</v>
      </c>
      <c r="L43" s="65">
        <f>VLOOKUP($A43,'Return Data'!$B$7:$R$2843,9,0)</f>
        <v>3.1025999999999998</v>
      </c>
      <c r="M43" s="66">
        <f t="shared" si="4"/>
        <v>11</v>
      </c>
      <c r="N43" s="65">
        <f>VLOOKUP($A43,'Return Data'!$B$7:$R$2843,10,0)</f>
        <v>3.2703000000000002</v>
      </c>
      <c r="O43" s="66">
        <f t="shared" si="5"/>
        <v>4</v>
      </c>
      <c r="P43" s="65">
        <f>VLOOKUP($A43,'Return Data'!$B$7:$R$2843,11,0)</f>
        <v>3.1265000000000001</v>
      </c>
      <c r="Q43" s="66">
        <f t="shared" si="6"/>
        <v>9</v>
      </c>
      <c r="R43" s="65">
        <f>VLOOKUP($A43,'Return Data'!$B$7:$R$2843,12,0)</f>
        <v>3.1787999999999998</v>
      </c>
      <c r="S43" s="66">
        <f t="shared" si="7"/>
        <v>8</v>
      </c>
      <c r="T43" s="65">
        <f>VLOOKUP($A43,'Return Data'!$B$7:$R$2843,13,0)</f>
        <v>3.3552</v>
      </c>
      <c r="U43" s="66">
        <f t="shared" si="8"/>
        <v>8</v>
      </c>
      <c r="V43" s="65">
        <f>VLOOKUP($A43,'Return Data'!$B$7:$R$2843,17,0)</f>
        <v>4.6402999999999999</v>
      </c>
      <c r="W43" s="66">
        <f t="shared" si="14"/>
        <v>12</v>
      </c>
      <c r="X43" s="65">
        <f>VLOOKUP($A43,'Return Data'!$B$7:$R$2843,14,0)</f>
        <v>4.2922000000000002</v>
      </c>
      <c r="Y43" s="66">
        <f t="shared" si="15"/>
        <v>32</v>
      </c>
      <c r="Z43" s="65">
        <f>VLOOKUP($A43,'Return Data'!$B$7:$R$2843,16,0)</f>
        <v>7.0957999999999997</v>
      </c>
      <c r="AA43" s="67">
        <f t="shared" si="11"/>
        <v>20</v>
      </c>
    </row>
    <row r="44" spans="1:27" x14ac:dyDescent="0.3">
      <c r="A44" s="63" t="s">
        <v>264</v>
      </c>
      <c r="B44" s="64">
        <f>VLOOKUP($A44,'Return Data'!$B$7:$R$2843,3,0)</f>
        <v>44326</v>
      </c>
      <c r="C44" s="65">
        <f>VLOOKUP($A44,'Return Data'!$B$7:$R$2843,4,0)</f>
        <v>3364.4852999999998</v>
      </c>
      <c r="D44" s="65">
        <f>VLOOKUP($A44,'Return Data'!$B$7:$R$2843,5,0)</f>
        <v>2.6928000000000001</v>
      </c>
      <c r="E44" s="66">
        <f t="shared" si="0"/>
        <v>26</v>
      </c>
      <c r="F44" s="65">
        <f>VLOOKUP($A44,'Return Data'!$B$7:$R$2843,6,0)</f>
        <v>3.0108999999999999</v>
      </c>
      <c r="G44" s="66">
        <f t="shared" si="1"/>
        <v>20</v>
      </c>
      <c r="H44" s="65">
        <f>VLOOKUP($A44,'Return Data'!$B$7:$R$2843,7,0)</f>
        <v>2.8285</v>
      </c>
      <c r="I44" s="66">
        <f t="shared" si="2"/>
        <v>22</v>
      </c>
      <c r="J44" s="65">
        <f>VLOOKUP($A44,'Return Data'!$B$7:$R$2843,8,0)</f>
        <v>2.8972000000000002</v>
      </c>
      <c r="K44" s="66">
        <f t="shared" si="3"/>
        <v>22</v>
      </c>
      <c r="L44" s="65">
        <f>VLOOKUP($A44,'Return Data'!$B$7:$R$2843,9,0)</f>
        <v>3.0583</v>
      </c>
      <c r="M44" s="66">
        <f t="shared" si="4"/>
        <v>18</v>
      </c>
      <c r="N44" s="65">
        <f>VLOOKUP($A44,'Return Data'!$B$7:$R$2843,10,0)</f>
        <v>3.2189999999999999</v>
      </c>
      <c r="O44" s="66">
        <f t="shared" si="5"/>
        <v>10</v>
      </c>
      <c r="P44" s="65">
        <f>VLOOKUP($A44,'Return Data'!$B$7:$R$2843,11,0)</f>
        <v>3.0931999999999999</v>
      </c>
      <c r="Q44" s="66">
        <f t="shared" si="6"/>
        <v>13</v>
      </c>
      <c r="R44" s="65">
        <f>VLOOKUP($A44,'Return Data'!$B$7:$R$2843,12,0)</f>
        <v>3.1659999999999999</v>
      </c>
      <c r="S44" s="66">
        <f t="shared" si="7"/>
        <v>9</v>
      </c>
      <c r="T44" s="65">
        <f>VLOOKUP($A44,'Return Data'!$B$7:$R$2843,13,0)</f>
        <v>3.3443999999999998</v>
      </c>
      <c r="U44" s="66">
        <f t="shared" si="8"/>
        <v>10</v>
      </c>
      <c r="V44" s="65">
        <f>VLOOKUP($A44,'Return Data'!$B$7:$R$2843,17,0)</f>
        <v>4.6204999999999998</v>
      </c>
      <c r="W44" s="66">
        <f t="shared" si="14"/>
        <v>13</v>
      </c>
      <c r="X44" s="65">
        <f>VLOOKUP($A44,'Return Data'!$B$7:$R$2843,14,0)</f>
        <v>5.5838999999999999</v>
      </c>
      <c r="Y44" s="66">
        <f t="shared" si="15"/>
        <v>11</v>
      </c>
      <c r="Z44" s="65">
        <f>VLOOKUP($A44,'Return Data'!$B$7:$R$2843,16,0)</f>
        <v>7.0738000000000003</v>
      </c>
      <c r="AA44" s="67">
        <f t="shared" si="11"/>
        <v>23</v>
      </c>
    </row>
    <row r="45" spans="1:27" x14ac:dyDescent="0.3">
      <c r="A45" s="63" t="s">
        <v>265</v>
      </c>
      <c r="B45" s="64">
        <f>VLOOKUP($A45,'Return Data'!$B$7:$R$2843,3,0)</f>
        <v>44326</v>
      </c>
      <c r="C45" s="65">
        <f>VLOOKUP($A45,'Return Data'!$B$7:$R$2843,4,0)</f>
        <v>1113.6901</v>
      </c>
      <c r="D45" s="65">
        <f>VLOOKUP($A45,'Return Data'!$B$7:$R$2843,5,0)</f>
        <v>2.9138000000000002</v>
      </c>
      <c r="E45" s="66">
        <f t="shared" si="0"/>
        <v>12</v>
      </c>
      <c r="F45" s="65">
        <f>VLOOKUP($A45,'Return Data'!$B$7:$R$2843,6,0)</f>
        <v>2.9373</v>
      </c>
      <c r="G45" s="66">
        <f t="shared" si="1"/>
        <v>27</v>
      </c>
      <c r="H45" s="65">
        <f>VLOOKUP($A45,'Return Data'!$B$7:$R$2843,7,0)</f>
        <v>3.0468999999999999</v>
      </c>
      <c r="I45" s="66">
        <f t="shared" si="2"/>
        <v>2</v>
      </c>
      <c r="J45" s="65">
        <f>VLOOKUP($A45,'Return Data'!$B$7:$R$2843,8,0)</f>
        <v>2.9211</v>
      </c>
      <c r="K45" s="66">
        <f t="shared" si="3"/>
        <v>19</v>
      </c>
      <c r="L45" s="65">
        <f>VLOOKUP($A45,'Return Data'!$B$7:$R$2843,9,0)</f>
        <v>2.9428999999999998</v>
      </c>
      <c r="M45" s="66">
        <f t="shared" si="4"/>
        <v>33</v>
      </c>
      <c r="N45" s="65">
        <f>VLOOKUP($A45,'Return Data'!$B$7:$R$2843,10,0)</f>
        <v>2.9777</v>
      </c>
      <c r="O45" s="66">
        <f t="shared" si="5"/>
        <v>33</v>
      </c>
      <c r="P45" s="65">
        <f>VLOOKUP($A45,'Return Data'!$B$7:$R$2843,11,0)</f>
        <v>2.911</v>
      </c>
      <c r="Q45" s="66">
        <f t="shared" si="6"/>
        <v>34</v>
      </c>
      <c r="R45" s="65">
        <f>VLOOKUP($A45,'Return Data'!$B$7:$R$2843,12,0)</f>
        <v>2.9339</v>
      </c>
      <c r="S45" s="66">
        <f t="shared" si="7"/>
        <v>34</v>
      </c>
      <c r="T45" s="65">
        <f>VLOOKUP($A45,'Return Data'!$B$7:$R$2843,13,0)</f>
        <v>2.9771000000000001</v>
      </c>
      <c r="U45" s="66">
        <f t="shared" si="8"/>
        <v>34</v>
      </c>
      <c r="V45" s="65"/>
      <c r="W45" s="66"/>
      <c r="X45" s="65"/>
      <c r="Y45" s="66"/>
      <c r="Z45" s="65">
        <f>VLOOKUP($A45,'Return Data'!$B$7:$R$2843,16,0)</f>
        <v>4.7504999999999997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2.6548815789473688</v>
      </c>
      <c r="E47" s="65"/>
      <c r="F47" s="75">
        <f>AVERAGE(F8:F45)</f>
        <v>2.9346815789473681</v>
      </c>
      <c r="G47" s="65"/>
      <c r="H47" s="75">
        <f>AVERAGE(H8:H45)</f>
        <v>2.8099184210526311</v>
      </c>
      <c r="I47" s="65"/>
      <c r="J47" s="75">
        <f>AVERAGE(J8:J45)</f>
        <v>2.8482473684210525</v>
      </c>
      <c r="K47" s="65"/>
      <c r="L47" s="75">
        <f>AVERAGE(L8:L45)</f>
        <v>2.9846552631578946</v>
      </c>
      <c r="M47" s="65"/>
      <c r="N47" s="75">
        <f>AVERAGE(N8:N45)</f>
        <v>3.0918763157894738</v>
      </c>
      <c r="O47" s="65"/>
      <c r="P47" s="75">
        <f>AVERAGE(P8:P45)</f>
        <v>3.0000026315789481</v>
      </c>
      <c r="Q47" s="65"/>
      <c r="R47" s="75">
        <f>AVERAGE(R8:R45)</f>
        <v>3.0556052631578949</v>
      </c>
      <c r="S47" s="65"/>
      <c r="T47" s="75">
        <f>AVERAGE(T8:T45)</f>
        <v>3.1819552631578945</v>
      </c>
      <c r="U47" s="65"/>
      <c r="V47" s="75">
        <f>AVERAGE(V8:V45)</f>
        <v>4.4213828571428584</v>
      </c>
      <c r="W47" s="65"/>
      <c r="X47" s="75">
        <f>AVERAGE(X8:X45)</f>
        <v>5.2224352941176466</v>
      </c>
      <c r="Y47" s="65"/>
      <c r="Z47" s="75">
        <f>AVERAGE(Z8:Z45)</f>
        <v>6.5580868421052632</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3.2475999999999998</v>
      </c>
      <c r="E49" s="95"/>
      <c r="F49" s="79">
        <f>MAX(F8:F45)</f>
        <v>3.883</v>
      </c>
      <c r="G49" s="95"/>
      <c r="H49" s="79">
        <f>MAX(H8:H45)</f>
        <v>3.9060999999999999</v>
      </c>
      <c r="I49" s="95"/>
      <c r="J49" s="79">
        <f>MAX(J8:J45)</f>
        <v>4.2781000000000002</v>
      </c>
      <c r="K49" s="95"/>
      <c r="L49" s="79">
        <f>MAX(L8:L45)</f>
        <v>4.1759000000000004</v>
      </c>
      <c r="M49" s="95"/>
      <c r="N49" s="79">
        <f>MAX(N8:N45)</f>
        <v>4.3074000000000003</v>
      </c>
      <c r="O49" s="95"/>
      <c r="P49" s="79">
        <f>MAX(P8:P45)</f>
        <v>4.2196999999999996</v>
      </c>
      <c r="Q49" s="95"/>
      <c r="R49" s="79">
        <f>MAX(R8:R45)</f>
        <v>4.4417999999999997</v>
      </c>
      <c r="S49" s="95"/>
      <c r="T49" s="79">
        <f>MAX(T8:T45)</f>
        <v>4.5084999999999997</v>
      </c>
      <c r="U49" s="95"/>
      <c r="V49" s="79">
        <f>MAX(V8:V45)</f>
        <v>5.4215</v>
      </c>
      <c r="W49" s="95"/>
      <c r="X49" s="79">
        <f>MAX(X8:X45)</f>
        <v>6.1127000000000002</v>
      </c>
      <c r="Y49" s="95"/>
      <c r="Z49" s="79">
        <f>MAX(Z8:Z45)</f>
        <v>7.8573000000000004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44326</v>
      </c>
      <c r="E7" s="184">
        <v>934.68</v>
      </c>
      <c r="F7" s="184">
        <v>0.50970000000000004</v>
      </c>
      <c r="G7" s="184">
        <v>0.50970000000000004</v>
      </c>
      <c r="H7" s="184">
        <v>1.6487000000000001</v>
      </c>
      <c r="I7" s="184">
        <v>2.7686000000000002</v>
      </c>
      <c r="J7" s="184">
        <v>0.94169999999999998</v>
      </c>
      <c r="K7" s="184">
        <v>2.7256</v>
      </c>
      <c r="L7" s="184">
        <v>19.873799999999999</v>
      </c>
      <c r="M7" s="184">
        <v>32.201799999999999</v>
      </c>
      <c r="N7" s="184">
        <v>53.078200000000002</v>
      </c>
      <c r="O7" s="184">
        <v>7.3372999999999999</v>
      </c>
      <c r="P7" s="184">
        <v>10.538</v>
      </c>
      <c r="Q7" s="184">
        <v>18.86</v>
      </c>
      <c r="R7" s="184">
        <v>12.901199999999999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44326</v>
      </c>
      <c r="E8" s="184">
        <v>1012.87</v>
      </c>
      <c r="F8" s="184">
        <v>0.51600000000000001</v>
      </c>
      <c r="G8" s="184">
        <v>0.51600000000000001</v>
      </c>
      <c r="H8" s="184">
        <v>1.6641999999999999</v>
      </c>
      <c r="I8" s="184">
        <v>2.8001999999999998</v>
      </c>
      <c r="J8" s="184">
        <v>0.99809999999999999</v>
      </c>
      <c r="K8" s="184">
        <v>2.8795999999999999</v>
      </c>
      <c r="L8" s="184">
        <v>20.294799999999999</v>
      </c>
      <c r="M8" s="184">
        <v>32.941800000000001</v>
      </c>
      <c r="N8" s="184">
        <v>54.264499999999998</v>
      </c>
      <c r="O8" s="184">
        <v>8.2255000000000003</v>
      </c>
      <c r="P8" s="184">
        <v>11.6572</v>
      </c>
      <c r="Q8" s="184">
        <v>13.5977</v>
      </c>
      <c r="R8" s="184">
        <v>13.7575</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44326</v>
      </c>
      <c r="E9" s="184">
        <v>13.81</v>
      </c>
      <c r="F9" s="184">
        <v>0.65600000000000003</v>
      </c>
      <c r="G9" s="184">
        <v>0.65600000000000003</v>
      </c>
      <c r="H9" s="184">
        <v>1.1721999999999999</v>
      </c>
      <c r="I9" s="184">
        <v>2.7530000000000001</v>
      </c>
      <c r="J9" s="184">
        <v>0.87660000000000005</v>
      </c>
      <c r="K9" s="184">
        <v>-0.36080000000000001</v>
      </c>
      <c r="L9" s="184">
        <v>12.8268</v>
      </c>
      <c r="M9" s="184">
        <v>23.0838</v>
      </c>
      <c r="N9" s="184">
        <v>43.405999999999999</v>
      </c>
      <c r="O9" s="184"/>
      <c r="P9" s="184"/>
      <c r="Q9" s="184">
        <v>12.438800000000001</v>
      </c>
      <c r="R9" s="184">
        <v>16.907699999999998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44326</v>
      </c>
      <c r="E10" s="184">
        <v>13.26</v>
      </c>
      <c r="F10" s="184">
        <v>0.68340000000000001</v>
      </c>
      <c r="G10" s="184">
        <v>0.68340000000000001</v>
      </c>
      <c r="H10" s="184">
        <v>1.1442000000000001</v>
      </c>
      <c r="I10" s="184">
        <v>2.7111000000000001</v>
      </c>
      <c r="J10" s="184">
        <v>0.75990000000000002</v>
      </c>
      <c r="K10" s="184">
        <v>-0.67420000000000002</v>
      </c>
      <c r="L10" s="184">
        <v>12.087899999999999</v>
      </c>
      <c r="M10" s="184">
        <v>21.875</v>
      </c>
      <c r="N10" s="184">
        <v>41.364600000000003</v>
      </c>
      <c r="O10" s="184"/>
      <c r="P10" s="184"/>
      <c r="Q10" s="184">
        <v>10.791399999999999</v>
      </c>
      <c r="R10" s="184">
        <v>15.3027</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44326</v>
      </c>
      <c r="E11" s="184">
        <v>70.14</v>
      </c>
      <c r="F11" s="184">
        <v>0.74690000000000001</v>
      </c>
      <c r="G11" s="184">
        <v>0.74690000000000001</v>
      </c>
      <c r="H11" s="184">
        <v>1.6374</v>
      </c>
      <c r="I11" s="184">
        <v>2.9956</v>
      </c>
      <c r="J11" s="184">
        <v>1.0808</v>
      </c>
      <c r="K11" s="184">
        <v>1.5198</v>
      </c>
      <c r="L11" s="184">
        <v>17.016999999999999</v>
      </c>
      <c r="M11" s="184">
        <v>28.344000000000001</v>
      </c>
      <c r="N11" s="184">
        <v>50.096299999999999</v>
      </c>
      <c r="O11" s="184">
        <v>7.4802</v>
      </c>
      <c r="P11" s="184">
        <v>10.5433</v>
      </c>
      <c r="Q11" s="184">
        <v>11.653499999999999</v>
      </c>
      <c r="R11" s="184">
        <v>13.591900000000001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44326</v>
      </c>
      <c r="E12" s="184">
        <v>76.58</v>
      </c>
      <c r="F12" s="184">
        <v>0.74990000000000001</v>
      </c>
      <c r="G12" s="184">
        <v>0.74990000000000001</v>
      </c>
      <c r="H12" s="184">
        <v>1.6458999999999999</v>
      </c>
      <c r="I12" s="184">
        <v>3.0131999999999999</v>
      </c>
      <c r="J12" s="184">
        <v>1.1357999999999999</v>
      </c>
      <c r="K12" s="184">
        <v>1.6729000000000001</v>
      </c>
      <c r="L12" s="184">
        <v>17.399999999999999</v>
      </c>
      <c r="M12" s="184">
        <v>28.966000000000001</v>
      </c>
      <c r="N12" s="184">
        <v>51.075200000000002</v>
      </c>
      <c r="O12" s="184">
        <v>8.3806999999999992</v>
      </c>
      <c r="P12" s="184">
        <v>11.769500000000001</v>
      </c>
      <c r="Q12" s="184">
        <v>11.7706</v>
      </c>
      <c r="R12" s="184">
        <v>14.363799999999999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44326</v>
      </c>
      <c r="E13" s="184">
        <v>17.436900000000001</v>
      </c>
      <c r="F13" s="184">
        <v>0.70520000000000005</v>
      </c>
      <c r="G13" s="184">
        <v>0.70520000000000005</v>
      </c>
      <c r="H13" s="184">
        <v>1.6373</v>
      </c>
      <c r="I13" s="184">
        <v>3.8052999999999999</v>
      </c>
      <c r="J13" s="184">
        <v>3.1873</v>
      </c>
      <c r="K13" s="184">
        <v>2.3220000000000001</v>
      </c>
      <c r="L13" s="184">
        <v>19.8264</v>
      </c>
      <c r="M13" s="184">
        <v>27.720400000000001</v>
      </c>
      <c r="N13" s="184">
        <v>46.629600000000003</v>
      </c>
      <c r="O13" s="184">
        <v>16.0549</v>
      </c>
      <c r="P13" s="184"/>
      <c r="Q13" s="184">
        <v>14.5496</v>
      </c>
      <c r="R13" s="184">
        <v>21.435400000000001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44326</v>
      </c>
      <c r="E14" s="184">
        <v>16.348700000000001</v>
      </c>
      <c r="F14" s="184">
        <v>0.69099999999999995</v>
      </c>
      <c r="G14" s="184">
        <v>0.69099999999999995</v>
      </c>
      <c r="H14" s="184">
        <v>1.6040000000000001</v>
      </c>
      <c r="I14" s="184">
        <v>3.7366999999999999</v>
      </c>
      <c r="J14" s="184">
        <v>3.0333000000000001</v>
      </c>
      <c r="K14" s="184">
        <v>1.8782000000000001</v>
      </c>
      <c r="L14" s="184">
        <v>18.841699999999999</v>
      </c>
      <c r="M14" s="184">
        <v>26.147400000000001</v>
      </c>
      <c r="N14" s="184">
        <v>44.154400000000003</v>
      </c>
      <c r="O14" s="184">
        <v>14.259499999999999</v>
      </c>
      <c r="P14" s="184"/>
      <c r="Q14" s="184">
        <v>12.760300000000001</v>
      </c>
      <c r="R14" s="184">
        <v>19.488399999999999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44326</v>
      </c>
      <c r="E15" s="184">
        <v>19.149999999999999</v>
      </c>
      <c r="F15" s="184">
        <v>0.20930000000000001</v>
      </c>
      <c r="G15" s="184">
        <v>0.20930000000000001</v>
      </c>
      <c r="H15" s="184">
        <v>1.0021</v>
      </c>
      <c r="I15" s="184">
        <v>3.5695000000000001</v>
      </c>
      <c r="J15" s="184">
        <v>2.6259000000000001</v>
      </c>
      <c r="K15" s="184">
        <v>12.9794</v>
      </c>
      <c r="L15" s="184">
        <v>29.304500000000001</v>
      </c>
      <c r="M15" s="184">
        <v>43.984999999999999</v>
      </c>
      <c r="N15" s="184">
        <v>70.070999999999998</v>
      </c>
      <c r="O15" s="184">
        <v>9.1819000000000006</v>
      </c>
      <c r="P15" s="184"/>
      <c r="Q15" s="184">
        <v>14.4682</v>
      </c>
      <c r="R15" s="184">
        <v>22.857700000000001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44326</v>
      </c>
      <c r="E16" s="184">
        <v>18.36</v>
      </c>
      <c r="F16" s="184">
        <v>0.16370000000000001</v>
      </c>
      <c r="G16" s="184">
        <v>0.16370000000000001</v>
      </c>
      <c r="H16" s="184">
        <v>0.93459999999999999</v>
      </c>
      <c r="I16" s="184">
        <v>3.4948999999999999</v>
      </c>
      <c r="J16" s="184">
        <v>2.5125999999999999</v>
      </c>
      <c r="K16" s="184">
        <v>12.7072</v>
      </c>
      <c r="L16" s="184">
        <v>28.6615</v>
      </c>
      <c r="M16" s="184">
        <v>42.990699999999997</v>
      </c>
      <c r="N16" s="184">
        <v>68.594999999999999</v>
      </c>
      <c r="O16" s="184">
        <v>8.2024000000000008</v>
      </c>
      <c r="P16" s="184"/>
      <c r="Q16" s="184">
        <v>13.4696</v>
      </c>
      <c r="R16" s="184">
        <v>21.747199999999999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44326</v>
      </c>
      <c r="E17" s="184">
        <v>230.69</v>
      </c>
      <c r="F17" s="184">
        <v>0.56669999999999998</v>
      </c>
      <c r="G17" s="184">
        <v>0.56669999999999998</v>
      </c>
      <c r="H17" s="184">
        <v>1.3130999999999999</v>
      </c>
      <c r="I17" s="184">
        <v>2.6110000000000002</v>
      </c>
      <c r="J17" s="184">
        <v>0.88339999999999996</v>
      </c>
      <c r="K17" s="184">
        <v>0.48349999999999999</v>
      </c>
      <c r="L17" s="184">
        <v>15.512499999999999</v>
      </c>
      <c r="M17" s="184">
        <v>25.252500000000001</v>
      </c>
      <c r="N17" s="184">
        <v>43.8217</v>
      </c>
      <c r="O17" s="184">
        <v>14.233499999999999</v>
      </c>
      <c r="P17" s="184">
        <v>15.3888</v>
      </c>
      <c r="Q17" s="184">
        <v>15.010300000000001</v>
      </c>
      <c r="R17" s="184">
        <v>19.028300000000002</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44326</v>
      </c>
      <c r="E18" s="184">
        <v>214.21</v>
      </c>
      <c r="F18" s="184">
        <v>0.55859999999999999</v>
      </c>
      <c r="G18" s="184">
        <v>0.55859999999999999</v>
      </c>
      <c r="H18" s="184">
        <v>1.2908999999999999</v>
      </c>
      <c r="I18" s="184">
        <v>2.5663999999999998</v>
      </c>
      <c r="J18" s="184">
        <v>0.79049999999999998</v>
      </c>
      <c r="K18" s="184">
        <v>0.19650000000000001</v>
      </c>
      <c r="L18" s="184">
        <v>14.857900000000001</v>
      </c>
      <c r="M18" s="184">
        <v>24.2013</v>
      </c>
      <c r="N18" s="184">
        <v>42.171599999999998</v>
      </c>
      <c r="O18" s="184">
        <v>12.913600000000001</v>
      </c>
      <c r="P18" s="184">
        <v>14.0029</v>
      </c>
      <c r="Q18" s="184">
        <v>11.4414</v>
      </c>
      <c r="R18" s="184">
        <v>17.657599999999999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44326</v>
      </c>
      <c r="E19" s="184">
        <v>222.29</v>
      </c>
      <c r="F19" s="184">
        <v>0.43740000000000001</v>
      </c>
      <c r="G19" s="184">
        <v>0.43740000000000001</v>
      </c>
      <c r="H19" s="184">
        <v>1.2157</v>
      </c>
      <c r="I19" s="184">
        <v>2.5975999999999999</v>
      </c>
      <c r="J19" s="184">
        <v>1.1103000000000001</v>
      </c>
      <c r="K19" s="184">
        <v>1.6424000000000001</v>
      </c>
      <c r="L19" s="184">
        <v>18.9741</v>
      </c>
      <c r="M19" s="184">
        <v>29.440100000000001</v>
      </c>
      <c r="N19" s="184">
        <v>49.436599999999999</v>
      </c>
      <c r="O19" s="184">
        <v>13.2372</v>
      </c>
      <c r="P19" s="184">
        <v>14.885899999999999</v>
      </c>
      <c r="Q19" s="184">
        <v>14.3832</v>
      </c>
      <c r="R19" s="184">
        <v>19.491800000000001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44326</v>
      </c>
      <c r="E20" s="184">
        <v>206.47399999999999</v>
      </c>
      <c r="F20" s="184">
        <v>0.42849999999999999</v>
      </c>
      <c r="G20" s="184">
        <v>0.42849999999999999</v>
      </c>
      <c r="H20" s="184">
        <v>1.1959</v>
      </c>
      <c r="I20" s="184">
        <v>2.5565000000000002</v>
      </c>
      <c r="J20" s="184">
        <v>1.0216000000000001</v>
      </c>
      <c r="K20" s="184">
        <v>1.3916999999999999</v>
      </c>
      <c r="L20" s="184">
        <v>18.3782</v>
      </c>
      <c r="M20" s="184">
        <v>28.460899999999999</v>
      </c>
      <c r="N20" s="184">
        <v>47.932600000000001</v>
      </c>
      <c r="O20" s="184">
        <v>12.108499999999999</v>
      </c>
      <c r="P20" s="184">
        <v>13.690799999999999</v>
      </c>
      <c r="Q20" s="184">
        <v>14.7753</v>
      </c>
      <c r="R20" s="184">
        <v>18.317</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44326</v>
      </c>
      <c r="E21" s="184">
        <v>34.99</v>
      </c>
      <c r="F21" s="184">
        <v>0.69059999999999999</v>
      </c>
      <c r="G21" s="184">
        <v>0.69059999999999999</v>
      </c>
      <c r="H21" s="184">
        <v>1.6265000000000001</v>
      </c>
      <c r="I21" s="184">
        <v>3.0329999999999999</v>
      </c>
      <c r="J21" s="184">
        <v>1.597</v>
      </c>
      <c r="K21" s="184">
        <v>1.1564000000000001</v>
      </c>
      <c r="L21" s="184">
        <v>19.460599999999999</v>
      </c>
      <c r="M21" s="184">
        <v>28.734400000000001</v>
      </c>
      <c r="N21" s="184">
        <v>49.657800000000002</v>
      </c>
      <c r="O21" s="184">
        <v>12.191599999999999</v>
      </c>
      <c r="P21" s="184">
        <v>12.4892</v>
      </c>
      <c r="Q21" s="184">
        <v>12.7371</v>
      </c>
      <c r="R21" s="184">
        <v>16.976400000000002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44326</v>
      </c>
      <c r="E22" s="184">
        <v>32.75</v>
      </c>
      <c r="F22" s="184">
        <v>0.67630000000000001</v>
      </c>
      <c r="G22" s="184">
        <v>0.67630000000000001</v>
      </c>
      <c r="H22" s="184">
        <v>1.6133999999999999</v>
      </c>
      <c r="I22" s="184">
        <v>2.9550000000000001</v>
      </c>
      <c r="J22" s="184">
        <v>1.456</v>
      </c>
      <c r="K22" s="184">
        <v>0.70730000000000004</v>
      </c>
      <c r="L22" s="184">
        <v>18.402000000000001</v>
      </c>
      <c r="M22" s="184">
        <v>26.987200000000001</v>
      </c>
      <c r="N22" s="184">
        <v>46.926900000000003</v>
      </c>
      <c r="O22" s="184">
        <v>10.585699999999999</v>
      </c>
      <c r="P22" s="184">
        <v>11.2761</v>
      </c>
      <c r="Q22" s="184">
        <v>10.6203</v>
      </c>
      <c r="R22" s="184">
        <v>15.1027</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44326</v>
      </c>
      <c r="E23" s="184">
        <v>155.77340000000001</v>
      </c>
      <c r="F23" s="184">
        <v>0.67159999999999997</v>
      </c>
      <c r="G23" s="184">
        <v>0.67159999999999997</v>
      </c>
      <c r="H23" s="184">
        <v>1.5931</v>
      </c>
      <c r="I23" s="184">
        <v>2.8485999999999998</v>
      </c>
      <c r="J23" s="184">
        <v>1.8136000000000001</v>
      </c>
      <c r="K23" s="184">
        <v>1.5478000000000001</v>
      </c>
      <c r="L23" s="184">
        <v>19.8567</v>
      </c>
      <c r="M23" s="184">
        <v>32.650700000000001</v>
      </c>
      <c r="N23" s="184">
        <v>53.037199999999999</v>
      </c>
      <c r="O23" s="184">
        <v>10.454000000000001</v>
      </c>
      <c r="P23" s="184">
        <v>11.0967</v>
      </c>
      <c r="Q23" s="184">
        <v>13.6699</v>
      </c>
      <c r="R23" s="184">
        <v>15.027900000000001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44326</v>
      </c>
      <c r="E24" s="184">
        <v>170.41069999999999</v>
      </c>
      <c r="F24" s="184">
        <v>0.6794</v>
      </c>
      <c r="G24" s="184">
        <v>0.6794</v>
      </c>
      <c r="H24" s="184">
        <v>1.6115999999999999</v>
      </c>
      <c r="I24" s="184">
        <v>2.8864999999999998</v>
      </c>
      <c r="J24" s="184">
        <v>1.8988</v>
      </c>
      <c r="K24" s="184">
        <v>1.7964</v>
      </c>
      <c r="L24" s="184">
        <v>20.452999999999999</v>
      </c>
      <c r="M24" s="184">
        <v>33.645699999999998</v>
      </c>
      <c r="N24" s="184">
        <v>54.5837</v>
      </c>
      <c r="O24" s="184">
        <v>11.638400000000001</v>
      </c>
      <c r="P24" s="184">
        <v>12.4802</v>
      </c>
      <c r="Q24" s="184">
        <v>14.4488</v>
      </c>
      <c r="R24" s="184">
        <v>16.204799999999999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44326</v>
      </c>
      <c r="E25" s="184">
        <v>69.067999999999998</v>
      </c>
      <c r="F25" s="184">
        <v>1.0061</v>
      </c>
      <c r="G25" s="184">
        <v>1.0061</v>
      </c>
      <c r="H25" s="184">
        <v>2.2805</v>
      </c>
      <c r="I25" s="184">
        <v>3.1728000000000001</v>
      </c>
      <c r="J25" s="184">
        <v>2.2456999999999998</v>
      </c>
      <c r="K25" s="184">
        <v>0.87190000000000001</v>
      </c>
      <c r="L25" s="184">
        <v>20.214400000000001</v>
      </c>
      <c r="M25" s="184">
        <v>32.159700000000001</v>
      </c>
      <c r="N25" s="184">
        <v>54.3626</v>
      </c>
      <c r="O25" s="184">
        <v>9.3567</v>
      </c>
      <c r="P25" s="184">
        <v>12.1998</v>
      </c>
      <c r="Q25" s="184">
        <v>12.7498</v>
      </c>
      <c r="R25" s="184">
        <v>14.595499999999999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44326</v>
      </c>
      <c r="E26" s="184">
        <v>69.067999999999998</v>
      </c>
      <c r="F26" s="184">
        <v>1.0061</v>
      </c>
      <c r="G26" s="184">
        <v>1.0061</v>
      </c>
      <c r="H26" s="184">
        <v>2.2805</v>
      </c>
      <c r="I26" s="184">
        <v>3.1728000000000001</v>
      </c>
      <c r="J26" s="184">
        <v>2.2456999999999998</v>
      </c>
      <c r="K26" s="184">
        <v>0.87190000000000001</v>
      </c>
      <c r="L26" s="184">
        <v>20.214400000000001</v>
      </c>
      <c r="M26" s="184">
        <v>32.159700000000001</v>
      </c>
      <c r="N26" s="184">
        <v>54.3626</v>
      </c>
      <c r="O26" s="184">
        <v>9.9122000000000003</v>
      </c>
      <c r="P26" s="184">
        <v>12.7576</v>
      </c>
      <c r="Q26" s="184">
        <v>15.5427</v>
      </c>
      <c r="R26" s="184">
        <v>14.595499999999999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44326</v>
      </c>
      <c r="E27" s="184">
        <v>72.882000000000005</v>
      </c>
      <c r="F27" s="184">
        <v>1.0118</v>
      </c>
      <c r="G27" s="184">
        <v>1.0118</v>
      </c>
      <c r="H27" s="184">
        <v>2.2934000000000001</v>
      </c>
      <c r="I27" s="184">
        <v>3.1972</v>
      </c>
      <c r="J27" s="184">
        <v>2.3006000000000002</v>
      </c>
      <c r="K27" s="184">
        <v>1.0271999999999999</v>
      </c>
      <c r="L27" s="184">
        <v>20.581700000000001</v>
      </c>
      <c r="M27" s="184">
        <v>32.773400000000002</v>
      </c>
      <c r="N27" s="184">
        <v>55.332500000000003</v>
      </c>
      <c r="O27" s="184">
        <v>10.165800000000001</v>
      </c>
      <c r="P27" s="184">
        <v>12.978400000000001</v>
      </c>
      <c r="Q27" s="184">
        <v>11.8276</v>
      </c>
      <c r="R27" s="184">
        <v>15.306800000000001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44326</v>
      </c>
      <c r="E28" s="184">
        <v>72.882000000000005</v>
      </c>
      <c r="F28" s="184">
        <v>1.0118</v>
      </c>
      <c r="G28" s="184">
        <v>1.0118</v>
      </c>
      <c r="H28" s="184">
        <v>2.2934000000000001</v>
      </c>
      <c r="I28" s="184">
        <v>3.1972</v>
      </c>
      <c r="J28" s="184">
        <v>2.3006000000000002</v>
      </c>
      <c r="K28" s="184">
        <v>1.0271999999999999</v>
      </c>
      <c r="L28" s="184">
        <v>20.581700000000001</v>
      </c>
      <c r="M28" s="184">
        <v>32.773400000000002</v>
      </c>
      <c r="N28" s="184">
        <v>55.332500000000003</v>
      </c>
      <c r="O28" s="184">
        <v>10.742699999999999</v>
      </c>
      <c r="P28" s="184">
        <v>13.7811</v>
      </c>
      <c r="Q28" s="184">
        <v>15.3728</v>
      </c>
      <c r="R28" s="184">
        <v>15.306800000000001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44326</v>
      </c>
      <c r="E29" s="184">
        <v>14.366199999999999</v>
      </c>
      <c r="F29" s="184">
        <v>0.53890000000000005</v>
      </c>
      <c r="G29" s="184">
        <v>0.53890000000000005</v>
      </c>
      <c r="H29" s="184">
        <v>1.1697</v>
      </c>
      <c r="I29" s="184">
        <v>2.1168</v>
      </c>
      <c r="J29" s="184">
        <v>0.64449999999999996</v>
      </c>
      <c r="K29" s="184">
        <v>-0.87009999999999998</v>
      </c>
      <c r="L29" s="184">
        <v>13.932499999999999</v>
      </c>
      <c r="M29" s="184">
        <v>24.246099999999998</v>
      </c>
      <c r="N29" s="184">
        <v>43.419600000000003</v>
      </c>
      <c r="O29" s="184"/>
      <c r="P29" s="184"/>
      <c r="Q29" s="184">
        <v>15.262</v>
      </c>
      <c r="R29" s="184">
        <v>16.317599999999999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44326</v>
      </c>
      <c r="E30" s="184">
        <v>13.8566</v>
      </c>
      <c r="F30" s="184">
        <v>0.52669999999999995</v>
      </c>
      <c r="G30" s="184">
        <v>0.52669999999999995</v>
      </c>
      <c r="H30" s="184">
        <v>1.1415999999999999</v>
      </c>
      <c r="I30" s="184">
        <v>2.0594000000000001</v>
      </c>
      <c r="J30" s="184">
        <v>0.51939999999999997</v>
      </c>
      <c r="K30" s="184">
        <v>-1.2289000000000001</v>
      </c>
      <c r="L30" s="184">
        <v>13.094799999999999</v>
      </c>
      <c r="M30" s="184">
        <v>22.877099999999999</v>
      </c>
      <c r="N30" s="184">
        <v>41.310200000000002</v>
      </c>
      <c r="O30" s="184"/>
      <c r="P30" s="184"/>
      <c r="Q30" s="184">
        <v>13.641400000000001</v>
      </c>
      <c r="R30" s="184">
        <v>14.639099999999999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44326</v>
      </c>
      <c r="E31" s="184">
        <v>180.24</v>
      </c>
      <c r="F31" s="184">
        <v>1.6581999999999999</v>
      </c>
      <c r="G31" s="184">
        <v>1.6581999999999999</v>
      </c>
      <c r="H31" s="184">
        <v>3.9207000000000001</v>
      </c>
      <c r="I31" s="184">
        <v>6.4179000000000004</v>
      </c>
      <c r="J31" s="184">
        <v>4.6204000000000001</v>
      </c>
      <c r="K31" s="184">
        <v>7.0054999999999996</v>
      </c>
      <c r="L31" s="184">
        <v>35.478099999999998</v>
      </c>
      <c r="M31" s="184">
        <v>39.170699999999997</v>
      </c>
      <c r="N31" s="184">
        <v>60.470100000000002</v>
      </c>
      <c r="O31" s="184">
        <v>12.154999999999999</v>
      </c>
      <c r="P31" s="184">
        <v>14.5152</v>
      </c>
      <c r="Q31" s="184">
        <v>14.373699999999999</v>
      </c>
      <c r="R31" s="184">
        <v>17.031600000000001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44326</v>
      </c>
      <c r="E32" s="184">
        <v>195.29</v>
      </c>
      <c r="F32" s="184">
        <v>1.6658999999999999</v>
      </c>
      <c r="G32" s="184">
        <v>1.6658999999999999</v>
      </c>
      <c r="H32" s="184">
        <v>3.9274</v>
      </c>
      <c r="I32" s="184">
        <v>6.4367000000000001</v>
      </c>
      <c r="J32" s="184">
        <v>4.657</v>
      </c>
      <c r="K32" s="184">
        <v>7.1256000000000004</v>
      </c>
      <c r="L32" s="184">
        <v>35.787799999999997</v>
      </c>
      <c r="M32" s="184">
        <v>39.682400000000001</v>
      </c>
      <c r="N32" s="184">
        <v>61.290100000000002</v>
      </c>
      <c r="O32" s="184">
        <v>12.919600000000001</v>
      </c>
      <c r="P32" s="184">
        <v>15.617699999999999</v>
      </c>
      <c r="Q32" s="184">
        <v>16.076000000000001</v>
      </c>
      <c r="R32" s="184">
        <v>17.632200000000001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44326</v>
      </c>
      <c r="E33" s="184">
        <v>14.0722</v>
      </c>
      <c r="F33" s="184">
        <v>0.31440000000000001</v>
      </c>
      <c r="G33" s="184">
        <v>0.31440000000000001</v>
      </c>
      <c r="H33" s="184">
        <v>1.4432</v>
      </c>
      <c r="I33" s="184">
        <v>2.4348999999999998</v>
      </c>
      <c r="J33" s="184">
        <v>1.5464</v>
      </c>
      <c r="K33" s="184">
        <v>1.2833000000000001</v>
      </c>
      <c r="L33" s="184">
        <v>13.974500000000001</v>
      </c>
      <c r="M33" s="184">
        <v>20.581299999999999</v>
      </c>
      <c r="N33" s="184">
        <v>38.122500000000002</v>
      </c>
      <c r="O33" s="184">
        <v>5.0662000000000003</v>
      </c>
      <c r="P33" s="184"/>
      <c r="Q33" s="184">
        <v>7.8056000000000001</v>
      </c>
      <c r="R33" s="184">
        <v>12.8794</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44326</v>
      </c>
      <c r="E34" s="184">
        <v>15.0425</v>
      </c>
      <c r="F34" s="184">
        <v>0.3221</v>
      </c>
      <c r="G34" s="184">
        <v>0.3221</v>
      </c>
      <c r="H34" s="184">
        <v>1.4602999999999999</v>
      </c>
      <c r="I34" s="184">
        <v>2.4693000000000001</v>
      </c>
      <c r="J34" s="184">
        <v>1.6254999999999999</v>
      </c>
      <c r="K34" s="184">
        <v>1.4555</v>
      </c>
      <c r="L34" s="184">
        <v>14.4099</v>
      </c>
      <c r="M34" s="184">
        <v>21.307500000000001</v>
      </c>
      <c r="N34" s="184">
        <v>39.1858</v>
      </c>
      <c r="O34" s="184">
        <v>6.3567</v>
      </c>
      <c r="P34" s="184"/>
      <c r="Q34" s="184">
        <v>9.3987999999999996</v>
      </c>
      <c r="R34" s="184">
        <v>13.921200000000001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44326</v>
      </c>
      <c r="E35" s="184">
        <v>15.58</v>
      </c>
      <c r="F35" s="184">
        <v>0.3866</v>
      </c>
      <c r="G35" s="184">
        <v>0.3866</v>
      </c>
      <c r="H35" s="184">
        <v>0.97209999999999996</v>
      </c>
      <c r="I35" s="184">
        <v>2.8382999999999998</v>
      </c>
      <c r="J35" s="184">
        <v>1.2345999999999999</v>
      </c>
      <c r="K35" s="184">
        <v>2.7704</v>
      </c>
      <c r="L35" s="184">
        <v>21.434100000000001</v>
      </c>
      <c r="M35" s="184">
        <v>30.924399999999999</v>
      </c>
      <c r="N35" s="184">
        <v>53.497500000000002</v>
      </c>
      <c r="O35" s="184">
        <v>9.3731000000000009</v>
      </c>
      <c r="P35" s="184"/>
      <c r="Q35" s="184">
        <v>10.700699999999999</v>
      </c>
      <c r="R35" s="184">
        <v>15.6204</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44326</v>
      </c>
      <c r="E36" s="184">
        <v>14.56</v>
      </c>
      <c r="F36" s="184">
        <v>0.4138</v>
      </c>
      <c r="G36" s="184">
        <v>0.4138</v>
      </c>
      <c r="H36" s="184">
        <v>0.97089999999999999</v>
      </c>
      <c r="I36" s="184">
        <v>2.7523</v>
      </c>
      <c r="J36" s="184">
        <v>1.1111</v>
      </c>
      <c r="K36" s="184">
        <v>2.4630999999999998</v>
      </c>
      <c r="L36" s="184">
        <v>20.6297</v>
      </c>
      <c r="M36" s="184">
        <v>29.7683</v>
      </c>
      <c r="N36" s="184">
        <v>51.508800000000001</v>
      </c>
      <c r="O36" s="184">
        <v>7.9047999999999998</v>
      </c>
      <c r="P36" s="184"/>
      <c r="Q36" s="184">
        <v>8.9954000000000001</v>
      </c>
      <c r="R36" s="184">
        <v>14.0989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44326</v>
      </c>
      <c r="E37" s="184">
        <v>13.6877</v>
      </c>
      <c r="F37" s="184">
        <v>0.37840000000000001</v>
      </c>
      <c r="G37" s="184">
        <v>0.37840000000000001</v>
      </c>
      <c r="H37" s="184">
        <v>1.3266</v>
      </c>
      <c r="I37" s="184">
        <v>2.1897000000000002</v>
      </c>
      <c r="J37" s="184">
        <v>-0.43859999999999999</v>
      </c>
      <c r="K37" s="184">
        <v>0.47639999999999999</v>
      </c>
      <c r="L37" s="184">
        <v>13.303100000000001</v>
      </c>
      <c r="M37" s="184">
        <v>26.537600000000001</v>
      </c>
      <c r="N37" s="184">
        <v>46.115900000000003</v>
      </c>
      <c r="O37" s="184"/>
      <c r="P37" s="184"/>
      <c r="Q37" s="184">
        <v>13.922800000000001</v>
      </c>
      <c r="R37" s="184">
        <v>14.739000000000001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44326</v>
      </c>
      <c r="E38" s="184">
        <v>13.0337</v>
      </c>
      <c r="F38" s="184">
        <v>0.36270000000000002</v>
      </c>
      <c r="G38" s="184">
        <v>0.36270000000000002</v>
      </c>
      <c r="H38" s="184">
        <v>1.2885</v>
      </c>
      <c r="I38" s="184">
        <v>2.1114000000000002</v>
      </c>
      <c r="J38" s="184">
        <v>-0.60780000000000001</v>
      </c>
      <c r="K38" s="184">
        <v>-9.1999999999999998E-3</v>
      </c>
      <c r="L38" s="184">
        <v>12.1854</v>
      </c>
      <c r="M38" s="184">
        <v>24.663599999999999</v>
      </c>
      <c r="N38" s="184">
        <v>43.216500000000003</v>
      </c>
      <c r="O38" s="184"/>
      <c r="P38" s="184"/>
      <c r="Q38" s="184">
        <v>11.630100000000001</v>
      </c>
      <c r="R38" s="184">
        <v>12.431900000000001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44326</v>
      </c>
      <c r="E39" s="184">
        <v>13.283899999999999</v>
      </c>
      <c r="F39" s="184">
        <v>0.52059999999999995</v>
      </c>
      <c r="G39" s="184">
        <v>0.52059999999999995</v>
      </c>
      <c r="H39" s="184">
        <v>0.72409999999999997</v>
      </c>
      <c r="I39" s="184">
        <v>1.804</v>
      </c>
      <c r="J39" s="184">
        <v>1.5E-3</v>
      </c>
      <c r="K39" s="184">
        <v>-0.65959999999999996</v>
      </c>
      <c r="L39" s="184">
        <v>13.363200000000001</v>
      </c>
      <c r="M39" s="184">
        <v>22.081199999999999</v>
      </c>
      <c r="N39" s="184">
        <v>39.421100000000003</v>
      </c>
      <c r="O39" s="184"/>
      <c r="P39" s="184"/>
      <c r="Q39" s="184">
        <v>10.427</v>
      </c>
      <c r="R39" s="184">
        <v>13.5633</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44326</v>
      </c>
      <c r="E40" s="184">
        <v>12.719200000000001</v>
      </c>
      <c r="F40" s="184">
        <v>0.50729999999999997</v>
      </c>
      <c r="G40" s="184">
        <v>0.50729999999999997</v>
      </c>
      <c r="H40" s="184">
        <v>0.69350000000000001</v>
      </c>
      <c r="I40" s="184">
        <v>1.7388999999999999</v>
      </c>
      <c r="J40" s="184">
        <v>-0.14680000000000001</v>
      </c>
      <c r="K40" s="184">
        <v>-1.0771999999999999</v>
      </c>
      <c r="L40" s="184">
        <v>12.4131</v>
      </c>
      <c r="M40" s="184">
        <v>20.5669</v>
      </c>
      <c r="N40" s="184">
        <v>37.153500000000001</v>
      </c>
      <c r="O40" s="184"/>
      <c r="P40" s="184"/>
      <c r="Q40" s="184">
        <v>8.7642000000000007</v>
      </c>
      <c r="R40" s="184">
        <v>11.8872</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44326</v>
      </c>
      <c r="E41" s="184">
        <v>180.78333405452099</v>
      </c>
      <c r="F41" s="184">
        <v>0.44259999999999999</v>
      </c>
      <c r="G41" s="184">
        <v>0.44259999999999999</v>
      </c>
      <c r="H41" s="184">
        <v>1.4349000000000001</v>
      </c>
      <c r="I41" s="184">
        <v>5.19</v>
      </c>
      <c r="J41" s="184">
        <v>2.1021000000000001</v>
      </c>
      <c r="K41" s="184">
        <v>2.7124000000000001</v>
      </c>
      <c r="L41" s="184">
        <v>21.549800000000001</v>
      </c>
      <c r="M41" s="184">
        <v>33.653700000000001</v>
      </c>
      <c r="N41" s="184">
        <v>79.750699999999995</v>
      </c>
      <c r="O41" s="184">
        <v>10.6121</v>
      </c>
      <c r="P41" s="184">
        <v>10.606299999999999</v>
      </c>
      <c r="Q41" s="184">
        <v>11.716900000000001</v>
      </c>
      <c r="R41" s="184">
        <v>15.556900000000001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44326</v>
      </c>
      <c r="E42" s="184">
        <v>65.751999999999995</v>
      </c>
      <c r="F42" s="184">
        <v>0.4491</v>
      </c>
      <c r="G42" s="184">
        <v>0.4491</v>
      </c>
      <c r="H42" s="184">
        <v>1.45</v>
      </c>
      <c r="I42" s="184">
        <v>5.2215999999999996</v>
      </c>
      <c r="J42" s="184">
        <v>2.1697000000000002</v>
      </c>
      <c r="K42" s="184">
        <v>2.9079000000000002</v>
      </c>
      <c r="L42" s="184">
        <v>22.020299999999999</v>
      </c>
      <c r="M42" s="184">
        <v>34.434699999999999</v>
      </c>
      <c r="N42" s="184">
        <v>81.163899999999998</v>
      </c>
      <c r="O42" s="184">
        <v>11.744199999999999</v>
      </c>
      <c r="P42" s="184">
        <v>11.4169</v>
      </c>
      <c r="Q42" s="184">
        <v>12.2631</v>
      </c>
      <c r="R42" s="184">
        <v>16.5244</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44326</v>
      </c>
      <c r="E43" s="184">
        <v>34.448999999999998</v>
      </c>
      <c r="F43" s="184">
        <v>0.57809999999999995</v>
      </c>
      <c r="G43" s="184">
        <v>0.57809999999999995</v>
      </c>
      <c r="H43" s="184">
        <v>1.0589999999999999</v>
      </c>
      <c r="I43" s="184">
        <v>1.9774</v>
      </c>
      <c r="J43" s="184">
        <v>0.27950000000000003</v>
      </c>
      <c r="K43" s="184">
        <v>2.5085000000000002</v>
      </c>
      <c r="L43" s="184">
        <v>22.155200000000001</v>
      </c>
      <c r="M43" s="184">
        <v>36.399299999999997</v>
      </c>
      <c r="N43" s="184">
        <v>60.474200000000003</v>
      </c>
      <c r="O43" s="184">
        <v>12.325200000000001</v>
      </c>
      <c r="P43" s="184">
        <v>13.0863</v>
      </c>
      <c r="Q43" s="184">
        <v>10.7705</v>
      </c>
      <c r="R43" s="184">
        <v>19.526599999999998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44326</v>
      </c>
      <c r="E44" s="184">
        <v>38.201999999999998</v>
      </c>
      <c r="F44" s="184">
        <v>0.58979999999999999</v>
      </c>
      <c r="G44" s="184">
        <v>0.58979999999999999</v>
      </c>
      <c r="H44" s="184">
        <v>1.0822000000000001</v>
      </c>
      <c r="I44" s="184">
        <v>2.0297999999999998</v>
      </c>
      <c r="J44" s="184">
        <v>0.39419999999999999</v>
      </c>
      <c r="K44" s="184">
        <v>2.8401000000000001</v>
      </c>
      <c r="L44" s="184">
        <v>22.950700000000001</v>
      </c>
      <c r="M44" s="184">
        <v>37.729399999999998</v>
      </c>
      <c r="N44" s="184">
        <v>62.575499999999998</v>
      </c>
      <c r="O44" s="184">
        <v>13.7347</v>
      </c>
      <c r="P44" s="184">
        <v>14.6365</v>
      </c>
      <c r="Q44" s="184">
        <v>12.296200000000001</v>
      </c>
      <c r="R44" s="184">
        <v>21.064599999999999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44326</v>
      </c>
      <c r="E45" s="184">
        <v>135.25286352327601</v>
      </c>
      <c r="F45" s="184">
        <v>0.57630000000000003</v>
      </c>
      <c r="G45" s="184">
        <v>0.57630000000000003</v>
      </c>
      <c r="H45" s="184">
        <v>1.0583</v>
      </c>
      <c r="I45" s="184">
        <v>1.9796</v>
      </c>
      <c r="J45" s="184">
        <v>0.27739999999999998</v>
      </c>
      <c r="K45" s="184">
        <v>2.5063</v>
      </c>
      <c r="L45" s="184">
        <v>22.159300000000002</v>
      </c>
      <c r="M45" s="184">
        <v>36.392099999999999</v>
      </c>
      <c r="N45" s="184">
        <v>60.468000000000004</v>
      </c>
      <c r="O45" s="184">
        <v>11.813499999999999</v>
      </c>
      <c r="P45" s="184">
        <v>12.7601</v>
      </c>
      <c r="Q45" s="184">
        <v>12.8969</v>
      </c>
      <c r="R45" s="184">
        <v>19.325900000000001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44326</v>
      </c>
      <c r="E46" s="184">
        <v>66.826214602867495</v>
      </c>
      <c r="F46" s="184">
        <v>0.58850000000000002</v>
      </c>
      <c r="G46" s="184">
        <v>0.58850000000000002</v>
      </c>
      <c r="H46" s="184">
        <v>1.0833999999999999</v>
      </c>
      <c r="I46" s="184">
        <v>2.0303</v>
      </c>
      <c r="J46" s="184">
        <v>0.39439999999999997</v>
      </c>
      <c r="K46" s="184">
        <v>2.8412999999999999</v>
      </c>
      <c r="L46" s="184">
        <v>22.950199999999999</v>
      </c>
      <c r="M46" s="184">
        <v>37.7181</v>
      </c>
      <c r="N46" s="184">
        <v>62.565899999999999</v>
      </c>
      <c r="O46" s="184">
        <v>13.288500000000001</v>
      </c>
      <c r="P46" s="184">
        <v>14.3445</v>
      </c>
      <c r="Q46" s="184">
        <v>13.3752</v>
      </c>
      <c r="R46" s="184">
        <v>20.860099999999999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44326</v>
      </c>
      <c r="E47" s="184">
        <v>35.933999999999997</v>
      </c>
      <c r="F47" s="184">
        <v>0.65259999999999996</v>
      </c>
      <c r="G47" s="184">
        <v>0.65259999999999996</v>
      </c>
      <c r="H47" s="184">
        <v>1.3481000000000001</v>
      </c>
      <c r="I47" s="184">
        <v>2.2363</v>
      </c>
      <c r="J47" s="184">
        <v>0.87870000000000004</v>
      </c>
      <c r="K47" s="184">
        <v>1.1371</v>
      </c>
      <c r="L47" s="184">
        <v>16.148399999999999</v>
      </c>
      <c r="M47" s="184">
        <v>25.2318</v>
      </c>
      <c r="N47" s="184">
        <v>46.436300000000003</v>
      </c>
      <c r="O47" s="184">
        <v>8.5909999999999993</v>
      </c>
      <c r="P47" s="184">
        <v>12.3309</v>
      </c>
      <c r="Q47" s="184">
        <v>14.5588</v>
      </c>
      <c r="R47" s="184">
        <v>14.818300000000001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44326</v>
      </c>
      <c r="E48" s="184">
        <v>33.020000000000003</v>
      </c>
      <c r="F48" s="184">
        <v>0.6431</v>
      </c>
      <c r="G48" s="184">
        <v>0.6431</v>
      </c>
      <c r="H48" s="184">
        <v>1.3288</v>
      </c>
      <c r="I48" s="184">
        <v>2.1974999999999998</v>
      </c>
      <c r="J48" s="184">
        <v>0.79369999999999996</v>
      </c>
      <c r="K48" s="184">
        <v>0.89219999999999999</v>
      </c>
      <c r="L48" s="184">
        <v>15.5677</v>
      </c>
      <c r="M48" s="184">
        <v>24.270800000000001</v>
      </c>
      <c r="N48" s="184">
        <v>44.939</v>
      </c>
      <c r="O48" s="184">
        <v>7.4764999999999997</v>
      </c>
      <c r="P48" s="184">
        <v>11.156000000000001</v>
      </c>
      <c r="Q48" s="184">
        <v>12.347099999999999</v>
      </c>
      <c r="R48" s="184">
        <v>13.6313</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44326</v>
      </c>
      <c r="E49" s="184">
        <v>122.4969</v>
      </c>
      <c r="F49" s="184">
        <v>0.32519999999999999</v>
      </c>
      <c r="G49" s="184">
        <v>0.32519999999999999</v>
      </c>
      <c r="H49" s="184">
        <v>1.3832</v>
      </c>
      <c r="I49" s="184">
        <v>1.3841000000000001</v>
      </c>
      <c r="J49" s="184">
        <v>-0.94789999999999996</v>
      </c>
      <c r="K49" s="184">
        <v>-1.3196000000000001</v>
      </c>
      <c r="L49" s="184">
        <v>9.9418000000000006</v>
      </c>
      <c r="M49" s="184">
        <v>19.150200000000002</v>
      </c>
      <c r="N49" s="184">
        <v>33.161499999999997</v>
      </c>
      <c r="O49" s="184">
        <v>8.4936000000000007</v>
      </c>
      <c r="P49" s="184">
        <v>9.3533000000000008</v>
      </c>
      <c r="Q49" s="184">
        <v>8.5982000000000003</v>
      </c>
      <c r="R49" s="184">
        <v>11.264900000000001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44326</v>
      </c>
      <c r="E50" s="184">
        <v>132.77199999999999</v>
      </c>
      <c r="F50" s="184">
        <v>0.33539999999999998</v>
      </c>
      <c r="G50" s="184">
        <v>0.33539999999999998</v>
      </c>
      <c r="H50" s="184">
        <v>1.4071</v>
      </c>
      <c r="I50" s="184">
        <v>1.4317</v>
      </c>
      <c r="J50" s="184">
        <v>-0.8448</v>
      </c>
      <c r="K50" s="184">
        <v>-1.0249999999999999</v>
      </c>
      <c r="L50" s="184">
        <v>10.5947</v>
      </c>
      <c r="M50" s="184">
        <v>20.212599999999998</v>
      </c>
      <c r="N50" s="184">
        <v>34.755299999999998</v>
      </c>
      <c r="O50" s="184">
        <v>9.7110000000000003</v>
      </c>
      <c r="P50" s="184">
        <v>10.647600000000001</v>
      </c>
      <c r="Q50" s="184">
        <v>9.9939999999999998</v>
      </c>
      <c r="R50" s="184">
        <v>12.4909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44326</v>
      </c>
      <c r="E51" s="184">
        <v>14.7644</v>
      </c>
      <c r="F51" s="184">
        <v>0.55579999999999996</v>
      </c>
      <c r="G51" s="184">
        <v>0.55579999999999996</v>
      </c>
      <c r="H51" s="184">
        <v>1.353</v>
      </c>
      <c r="I51" s="184">
        <v>2.3159999999999998</v>
      </c>
      <c r="J51" s="184">
        <v>1.1427</v>
      </c>
      <c r="K51" s="184">
        <v>3.62</v>
      </c>
      <c r="L51" s="184">
        <v>23.125900000000001</v>
      </c>
      <c r="M51" s="184">
        <v>32.593299999999999</v>
      </c>
      <c r="N51" s="184">
        <v>52.0974</v>
      </c>
      <c r="O51" s="184"/>
      <c r="P51" s="184"/>
      <c r="Q51" s="184">
        <v>24.005199999999999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44326</v>
      </c>
      <c r="E52" s="184">
        <v>14.280799999999999</v>
      </c>
      <c r="F52" s="184">
        <v>0.54</v>
      </c>
      <c r="G52" s="184">
        <v>0.54</v>
      </c>
      <c r="H52" s="184">
        <v>1.3168</v>
      </c>
      <c r="I52" s="184">
        <v>2.2437999999999998</v>
      </c>
      <c r="J52" s="184">
        <v>0.98360000000000003</v>
      </c>
      <c r="K52" s="184">
        <v>3.1476999999999999</v>
      </c>
      <c r="L52" s="184">
        <v>22.008099999999999</v>
      </c>
      <c r="M52" s="184">
        <v>30.792100000000001</v>
      </c>
      <c r="N52" s="184">
        <v>49.337000000000003</v>
      </c>
      <c r="O52" s="184"/>
      <c r="P52" s="184"/>
      <c r="Q52" s="184">
        <v>21.7456</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44326</v>
      </c>
      <c r="E57" s="184">
        <v>21.164000000000001</v>
      </c>
      <c r="F57" s="184">
        <v>0.44140000000000001</v>
      </c>
      <c r="G57" s="184">
        <v>0.44140000000000001</v>
      </c>
      <c r="H57" s="184">
        <v>1.6863999999999999</v>
      </c>
      <c r="I57" s="184">
        <v>3.1183000000000001</v>
      </c>
      <c r="J57" s="184">
        <v>1.5644</v>
      </c>
      <c r="K57" s="184">
        <v>0.83379999999999999</v>
      </c>
      <c r="L57" s="184">
        <v>16.786200000000001</v>
      </c>
      <c r="M57" s="184">
        <v>27.027200000000001</v>
      </c>
      <c r="N57" s="184">
        <v>48.290399999999998</v>
      </c>
      <c r="O57" s="184">
        <v>13.920299999999999</v>
      </c>
      <c r="P57" s="184">
        <v>15.934200000000001</v>
      </c>
      <c r="Q57" s="184">
        <v>13.833600000000001</v>
      </c>
      <c r="R57" s="184">
        <v>17.1968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44326</v>
      </c>
      <c r="E58" s="184">
        <v>19.209</v>
      </c>
      <c r="F58" s="184">
        <v>0.42349999999999999</v>
      </c>
      <c r="G58" s="184">
        <v>0.42349999999999999</v>
      </c>
      <c r="H58" s="184">
        <v>1.6511</v>
      </c>
      <c r="I58" s="184">
        <v>3.0581</v>
      </c>
      <c r="J58" s="184">
        <v>1.4523999999999999</v>
      </c>
      <c r="K58" s="184">
        <v>0.48649999999999999</v>
      </c>
      <c r="L58" s="184">
        <v>15.9404</v>
      </c>
      <c r="M58" s="184">
        <v>25.639299999999999</v>
      </c>
      <c r="N58" s="184">
        <v>46.098300000000002</v>
      </c>
      <c r="O58" s="184">
        <v>12.1816</v>
      </c>
      <c r="P58" s="184">
        <v>13.9839</v>
      </c>
      <c r="Q58" s="184">
        <v>11.9427</v>
      </c>
      <c r="R58" s="184">
        <v>15.414300000000001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44326</v>
      </c>
      <c r="E59" s="184">
        <v>14.3658</v>
      </c>
      <c r="F59" s="184">
        <v>0.63749999999999996</v>
      </c>
      <c r="G59" s="184">
        <v>0.63749999999999996</v>
      </c>
      <c r="H59" s="184">
        <v>1.1128</v>
      </c>
      <c r="I59" s="184">
        <v>1.1597999999999999</v>
      </c>
      <c r="J59" s="184">
        <v>-0.53239999999999998</v>
      </c>
      <c r="K59" s="184">
        <v>-1.8796999999999999</v>
      </c>
      <c r="L59" s="184">
        <v>11.9442</v>
      </c>
      <c r="M59" s="184">
        <v>21.8081</v>
      </c>
      <c r="N59" s="184">
        <v>38.286900000000003</v>
      </c>
      <c r="O59" s="184"/>
      <c r="P59" s="184"/>
      <c r="Q59" s="184">
        <v>14.6206</v>
      </c>
      <c r="R59" s="184">
        <v>18.233899999999998</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44326</v>
      </c>
      <c r="E60" s="184">
        <v>13.7652</v>
      </c>
      <c r="F60" s="184">
        <v>0.62350000000000005</v>
      </c>
      <c r="G60" s="184">
        <v>0.62350000000000005</v>
      </c>
      <c r="H60" s="184">
        <v>1.0809</v>
      </c>
      <c r="I60" s="184">
        <v>1.0972999999999999</v>
      </c>
      <c r="J60" s="184">
        <v>-0.66390000000000005</v>
      </c>
      <c r="K60" s="184">
        <v>-2.2572999999999999</v>
      </c>
      <c r="L60" s="184">
        <v>11.0625</v>
      </c>
      <c r="M60" s="184">
        <v>20.313600000000001</v>
      </c>
      <c r="N60" s="184">
        <v>35.928400000000003</v>
      </c>
      <c r="O60" s="184"/>
      <c r="P60" s="184"/>
      <c r="Q60" s="184">
        <v>12.791499999999999</v>
      </c>
      <c r="R60" s="184">
        <v>16.336400000000001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44326</v>
      </c>
      <c r="E61" s="184">
        <v>13.062900000000001</v>
      </c>
      <c r="F61" s="184">
        <v>0.51170000000000004</v>
      </c>
      <c r="G61" s="184">
        <v>0.51170000000000004</v>
      </c>
      <c r="H61" s="184">
        <v>0.80489999999999995</v>
      </c>
      <c r="I61" s="184">
        <v>2.4725999999999999</v>
      </c>
      <c r="J61" s="184">
        <v>1.1045</v>
      </c>
      <c r="K61" s="184">
        <v>-8.8700000000000001E-2</v>
      </c>
      <c r="L61" s="184">
        <v>14.1762</v>
      </c>
      <c r="M61" s="184">
        <v>20.272300000000001</v>
      </c>
      <c r="N61" s="184">
        <v>39.553400000000003</v>
      </c>
      <c r="O61" s="184">
        <v>9.4814000000000007</v>
      </c>
      <c r="P61" s="184"/>
      <c r="Q61" s="184">
        <v>9.2181999999999995</v>
      </c>
      <c r="R61" s="184">
        <v>11.590400000000001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44326</v>
      </c>
      <c r="E62" s="184">
        <v>12.3948</v>
      </c>
      <c r="F62" s="184">
        <v>0.49540000000000001</v>
      </c>
      <c r="G62" s="184">
        <v>0.49540000000000001</v>
      </c>
      <c r="H62" s="184">
        <v>0.76749999999999996</v>
      </c>
      <c r="I62" s="184">
        <v>2.3974000000000002</v>
      </c>
      <c r="J62" s="184">
        <v>0.94140000000000001</v>
      </c>
      <c r="K62" s="184">
        <v>-0.5504</v>
      </c>
      <c r="L62" s="184">
        <v>13.1191</v>
      </c>
      <c r="M62" s="184">
        <v>18.591200000000001</v>
      </c>
      <c r="N62" s="184">
        <v>36.953099999999999</v>
      </c>
      <c r="O62" s="184">
        <v>7.5964999999999998</v>
      </c>
      <c r="P62" s="184"/>
      <c r="Q62" s="184">
        <v>7.3422999999999998</v>
      </c>
      <c r="R62" s="184">
        <v>9.6210000000000004</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44326</v>
      </c>
      <c r="E63" s="184">
        <v>58.270699999999998</v>
      </c>
      <c r="F63" s="184">
        <v>0.68269999999999997</v>
      </c>
      <c r="G63" s="184">
        <v>0.68269999999999997</v>
      </c>
      <c r="H63" s="184">
        <v>1.9176</v>
      </c>
      <c r="I63" s="184">
        <v>3.3168000000000002</v>
      </c>
      <c r="J63" s="184">
        <v>1.1028</v>
      </c>
      <c r="K63" s="184">
        <v>4.5106000000000002</v>
      </c>
      <c r="L63" s="184">
        <v>23.509799999999998</v>
      </c>
      <c r="M63" s="184">
        <v>34.023099999999999</v>
      </c>
      <c r="N63" s="184">
        <v>56.528100000000002</v>
      </c>
      <c r="O63" s="184">
        <v>1.8667</v>
      </c>
      <c r="P63" s="184">
        <v>7.6641000000000004</v>
      </c>
      <c r="Q63" s="184">
        <v>11.702500000000001</v>
      </c>
      <c r="R63" s="184">
        <v>6.56</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44326</v>
      </c>
      <c r="E64" s="184">
        <v>63.542000000000002</v>
      </c>
      <c r="F64" s="184">
        <v>0.68979999999999997</v>
      </c>
      <c r="G64" s="184">
        <v>0.68979999999999997</v>
      </c>
      <c r="H64" s="184">
        <v>1.9342999999999999</v>
      </c>
      <c r="I64" s="184">
        <v>3.3506999999999998</v>
      </c>
      <c r="J64" s="184">
        <v>1.1765000000000001</v>
      </c>
      <c r="K64" s="184">
        <v>4.7359</v>
      </c>
      <c r="L64" s="184">
        <v>24.014600000000002</v>
      </c>
      <c r="M64" s="184">
        <v>34.827100000000002</v>
      </c>
      <c r="N64" s="184">
        <v>57.7774</v>
      </c>
      <c r="O64" s="184">
        <v>2.76</v>
      </c>
      <c r="P64" s="184">
        <v>8.8994999999999997</v>
      </c>
      <c r="Q64" s="184">
        <v>11.3926</v>
      </c>
      <c r="R64" s="184">
        <v>7.3837000000000002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44326</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44326</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44326</v>
      </c>
      <c r="E69" s="184">
        <v>86.72</v>
      </c>
      <c r="F69" s="184">
        <v>1.0840000000000001</v>
      </c>
      <c r="G69" s="184">
        <v>1.0840000000000001</v>
      </c>
      <c r="H69" s="184">
        <v>1.5338000000000001</v>
      </c>
      <c r="I69" s="184">
        <v>3.0541</v>
      </c>
      <c r="J69" s="184">
        <v>2.0354999999999999</v>
      </c>
      <c r="K69" s="184">
        <v>4.2182000000000004</v>
      </c>
      <c r="L69" s="184">
        <v>18.131</v>
      </c>
      <c r="M69" s="184">
        <v>28.151299999999999</v>
      </c>
      <c r="N69" s="184">
        <v>47.633600000000001</v>
      </c>
      <c r="O69" s="184">
        <v>8.9501000000000008</v>
      </c>
      <c r="P69" s="184">
        <v>9.7251999999999992</v>
      </c>
      <c r="Q69" s="184">
        <v>13.322699999999999</v>
      </c>
      <c r="R69" s="184">
        <v>14.080500000000001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44326</v>
      </c>
      <c r="E70" s="184">
        <v>96.75</v>
      </c>
      <c r="F70" s="184">
        <v>1.0972</v>
      </c>
      <c r="G70" s="184">
        <v>1.0972</v>
      </c>
      <c r="H70" s="184">
        <v>1.5641</v>
      </c>
      <c r="I70" s="184">
        <v>3.1120000000000001</v>
      </c>
      <c r="J70" s="184">
        <v>2.1863000000000001</v>
      </c>
      <c r="K70" s="184">
        <v>4.6398000000000001</v>
      </c>
      <c r="L70" s="184">
        <v>19.0916</v>
      </c>
      <c r="M70" s="184">
        <v>29.691700000000001</v>
      </c>
      <c r="N70" s="184">
        <v>50.069800000000001</v>
      </c>
      <c r="O70" s="184">
        <v>10.6275</v>
      </c>
      <c r="P70" s="184">
        <v>11.3591</v>
      </c>
      <c r="Q70" s="184">
        <v>12.2338</v>
      </c>
      <c r="R70" s="184">
        <v>15.936999999999999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44326</v>
      </c>
      <c r="E71" s="184">
        <v>95.9</v>
      </c>
      <c r="F71" s="184">
        <v>0.56630000000000003</v>
      </c>
      <c r="G71" s="184">
        <v>0.56630000000000003</v>
      </c>
      <c r="H71" s="184">
        <v>1.1176999999999999</v>
      </c>
      <c r="I71" s="184">
        <v>2.4792000000000001</v>
      </c>
      <c r="J71" s="184">
        <v>0.92610000000000003</v>
      </c>
      <c r="K71" s="184">
        <v>0.57679999999999998</v>
      </c>
      <c r="L71" s="184">
        <v>17.008299999999998</v>
      </c>
      <c r="M71" s="184">
        <v>26.533799999999999</v>
      </c>
      <c r="N71" s="184">
        <v>46.9056</v>
      </c>
      <c r="O71" s="184">
        <v>7.9208999999999996</v>
      </c>
      <c r="P71" s="184">
        <v>13.709099999999999</v>
      </c>
      <c r="Q71" s="184">
        <v>11.1785</v>
      </c>
      <c r="R71" s="184">
        <v>12.781700000000001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44326</v>
      </c>
      <c r="E72" s="184">
        <v>104.61</v>
      </c>
      <c r="F72" s="184">
        <v>0.58650000000000002</v>
      </c>
      <c r="G72" s="184">
        <v>0.58650000000000002</v>
      </c>
      <c r="H72" s="184">
        <v>1.1506000000000001</v>
      </c>
      <c r="I72" s="184">
        <v>2.5287000000000002</v>
      </c>
      <c r="J72" s="184">
        <v>1.0334000000000001</v>
      </c>
      <c r="K72" s="184">
        <v>0.88729999999999998</v>
      </c>
      <c r="L72" s="184">
        <v>17.724499999999999</v>
      </c>
      <c r="M72" s="184">
        <v>27.697800000000001</v>
      </c>
      <c r="N72" s="184">
        <v>48.741599999999998</v>
      </c>
      <c r="O72" s="184">
        <v>9.2026000000000003</v>
      </c>
      <c r="P72" s="184">
        <v>15.079599999999999</v>
      </c>
      <c r="Q72" s="184">
        <v>14.219200000000001</v>
      </c>
      <c r="R72" s="184">
        <v>14.180899999999999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44326</v>
      </c>
      <c r="E73" s="184">
        <v>237.37729999999999</v>
      </c>
      <c r="F73" s="184">
        <v>1.7786</v>
      </c>
      <c r="G73" s="184">
        <v>1.7786</v>
      </c>
      <c r="H73" s="184">
        <v>5.0997000000000003</v>
      </c>
      <c r="I73" s="184">
        <v>7.4946999999999999</v>
      </c>
      <c r="J73" s="184">
        <v>7.7542</v>
      </c>
      <c r="K73" s="184">
        <v>18.836300000000001</v>
      </c>
      <c r="L73" s="184">
        <v>43.844000000000001</v>
      </c>
      <c r="M73" s="184">
        <v>53.0961</v>
      </c>
      <c r="N73" s="184">
        <v>96.185299999999998</v>
      </c>
      <c r="O73" s="184">
        <v>22.279</v>
      </c>
      <c r="P73" s="184">
        <v>17.863099999999999</v>
      </c>
      <c r="Q73" s="184">
        <v>17.0169</v>
      </c>
      <c r="R73" s="184">
        <v>33.519399999999997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44326</v>
      </c>
      <c r="E74" s="184">
        <v>245.51009999999999</v>
      </c>
      <c r="F74" s="184">
        <v>1.7769999999999999</v>
      </c>
      <c r="G74" s="184">
        <v>1.7769999999999999</v>
      </c>
      <c r="H74" s="184">
        <v>5.1097999999999999</v>
      </c>
      <c r="I74" s="184">
        <v>7.5031999999999996</v>
      </c>
      <c r="J74" s="184">
        <v>7.7675000000000001</v>
      </c>
      <c r="K74" s="184">
        <v>18.844899999999999</v>
      </c>
      <c r="L74" s="184">
        <v>43.952100000000002</v>
      </c>
      <c r="M74" s="184">
        <v>53.235599999999998</v>
      </c>
      <c r="N74" s="184">
        <v>97.082099999999997</v>
      </c>
      <c r="O74" s="184">
        <v>23.372499999999999</v>
      </c>
      <c r="P74" s="184">
        <v>18.564</v>
      </c>
      <c r="Q74" s="184">
        <v>17.5975</v>
      </c>
      <c r="R74" s="184">
        <v>34.903399999999998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44326</v>
      </c>
      <c r="E75" s="184">
        <v>189.47550000000001</v>
      </c>
      <c r="F75" s="184">
        <v>0.71889999999999998</v>
      </c>
      <c r="G75" s="184">
        <v>0.71889999999999998</v>
      </c>
      <c r="H75" s="184">
        <v>1.2477</v>
      </c>
      <c r="I75" s="184">
        <v>3.1053000000000002</v>
      </c>
      <c r="J75" s="184">
        <v>1.3568</v>
      </c>
      <c r="K75" s="184">
        <v>1.0445</v>
      </c>
      <c r="L75" s="184">
        <v>18.584199999999999</v>
      </c>
      <c r="M75" s="184">
        <v>25.204699999999999</v>
      </c>
      <c r="N75" s="184">
        <v>45.178199999999997</v>
      </c>
      <c r="O75" s="184">
        <v>12.456899999999999</v>
      </c>
      <c r="P75" s="184">
        <v>13.917199999999999</v>
      </c>
      <c r="Q75" s="184">
        <v>15.5223</v>
      </c>
      <c r="R75" s="184">
        <v>16.392399999999999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44326</v>
      </c>
      <c r="E76" s="184">
        <v>84.282240344956193</v>
      </c>
      <c r="F76" s="184">
        <v>0.71899999999999997</v>
      </c>
      <c r="G76" s="184">
        <v>0.71899999999999997</v>
      </c>
      <c r="H76" s="184">
        <v>1.2478</v>
      </c>
      <c r="I76" s="184">
        <v>3.1053999999999999</v>
      </c>
      <c r="J76" s="184">
        <v>1.357</v>
      </c>
      <c r="K76" s="184">
        <v>1.0446</v>
      </c>
      <c r="L76" s="184">
        <v>18.584299999999999</v>
      </c>
      <c r="M76" s="184">
        <v>25.204899999999999</v>
      </c>
      <c r="N76" s="184">
        <v>45.1751</v>
      </c>
      <c r="O76" s="184">
        <v>12.184900000000001</v>
      </c>
      <c r="P76" s="184">
        <v>13.747999999999999</v>
      </c>
      <c r="Q76" s="184">
        <v>15.418699999999999</v>
      </c>
      <c r="R76" s="184">
        <v>16.190200000000001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44326</v>
      </c>
      <c r="E77" s="184">
        <v>419.32731659932301</v>
      </c>
      <c r="F77" s="184">
        <v>0.71289999999999998</v>
      </c>
      <c r="G77" s="184">
        <v>0.71289999999999998</v>
      </c>
      <c r="H77" s="184">
        <v>1.2337</v>
      </c>
      <c r="I77" s="184">
        <v>3.0766</v>
      </c>
      <c r="J77" s="184">
        <v>1.2946</v>
      </c>
      <c r="K77" s="184">
        <v>0.86670000000000003</v>
      </c>
      <c r="L77" s="184">
        <v>18.169799999999999</v>
      </c>
      <c r="M77" s="184">
        <v>24.5716</v>
      </c>
      <c r="N77" s="184">
        <v>44.191299999999998</v>
      </c>
      <c r="O77" s="184">
        <v>11.6524</v>
      </c>
      <c r="P77" s="184">
        <v>12.930400000000001</v>
      </c>
      <c r="Q77" s="184">
        <v>15.8444</v>
      </c>
      <c r="R77" s="184">
        <v>15.6426</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44326</v>
      </c>
      <c r="E78" s="184">
        <v>378.950844598613</v>
      </c>
      <c r="F78" s="184">
        <v>0.71299999999999997</v>
      </c>
      <c r="G78" s="184">
        <v>0.71299999999999997</v>
      </c>
      <c r="H78" s="184">
        <v>1.2339</v>
      </c>
      <c r="I78" s="184">
        <v>3.077</v>
      </c>
      <c r="J78" s="184">
        <v>1.2949999999999999</v>
      </c>
      <c r="K78" s="184">
        <v>0.86719999999999997</v>
      </c>
      <c r="L78" s="184">
        <v>18.171500000000002</v>
      </c>
      <c r="M78" s="184">
        <v>24.573499999999999</v>
      </c>
      <c r="N78" s="184">
        <v>44.194200000000002</v>
      </c>
      <c r="O78" s="184">
        <v>11.382199999999999</v>
      </c>
      <c r="P78" s="184">
        <v>12.7652</v>
      </c>
      <c r="Q78" s="184">
        <v>15.4009</v>
      </c>
      <c r="R78" s="184">
        <v>15.445499999999999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44326</v>
      </c>
      <c r="E79" s="184">
        <v>22.008600000000001</v>
      </c>
      <c r="F79" s="184">
        <v>0.46610000000000001</v>
      </c>
      <c r="G79" s="184">
        <v>0.46610000000000001</v>
      </c>
      <c r="H79" s="184">
        <v>1.1052999999999999</v>
      </c>
      <c r="I79" s="184">
        <v>1.6634</v>
      </c>
      <c r="J79" s="184">
        <v>1.8E-3</v>
      </c>
      <c r="K79" s="184">
        <v>-0.54359999999999997</v>
      </c>
      <c r="L79" s="184">
        <v>12.2006</v>
      </c>
      <c r="M79" s="184">
        <v>20.466999999999999</v>
      </c>
      <c r="N79" s="184">
        <v>38.429299999999998</v>
      </c>
      <c r="O79" s="184">
        <v>9.8454999999999995</v>
      </c>
      <c r="P79" s="184">
        <v>11.270300000000001</v>
      </c>
      <c r="Q79" s="184">
        <v>11.2095</v>
      </c>
      <c r="R79" s="184">
        <v>13.650700000000001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44326</v>
      </c>
      <c r="E80" s="184">
        <v>20.552399999999999</v>
      </c>
      <c r="F80" s="184">
        <v>0.4541</v>
      </c>
      <c r="G80" s="184">
        <v>0.4541</v>
      </c>
      <c r="H80" s="184">
        <v>1.0761000000000001</v>
      </c>
      <c r="I80" s="184">
        <v>1.6052</v>
      </c>
      <c r="J80" s="184">
        <v>-0.12590000000000001</v>
      </c>
      <c r="K80" s="184">
        <v>-0.90839999999999999</v>
      </c>
      <c r="L80" s="184">
        <v>11.368</v>
      </c>
      <c r="M80" s="184">
        <v>19.114000000000001</v>
      </c>
      <c r="N80" s="184">
        <v>36.329799999999999</v>
      </c>
      <c r="O80" s="184">
        <v>8.3221000000000007</v>
      </c>
      <c r="P80" s="184">
        <v>10.063499999999999</v>
      </c>
      <c r="Q80" s="184">
        <v>10.1912</v>
      </c>
      <c r="R80" s="184">
        <v>11.946</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44326</v>
      </c>
      <c r="E81" s="184">
        <v>114.5909</v>
      </c>
      <c r="F81" s="184">
        <v>0.71519999999999995</v>
      </c>
      <c r="G81" s="184">
        <v>0.71519999999999995</v>
      </c>
      <c r="H81" s="184">
        <v>1.7064999999999999</v>
      </c>
      <c r="I81" s="184">
        <v>2.9533</v>
      </c>
      <c r="J81" s="184">
        <v>1.0939000000000001</v>
      </c>
      <c r="K81" s="184">
        <v>0.80659999999999998</v>
      </c>
      <c r="L81" s="184">
        <v>16.647400000000001</v>
      </c>
      <c r="M81" s="184">
        <v>23.6265</v>
      </c>
      <c r="N81" s="184">
        <v>41.345300000000002</v>
      </c>
      <c r="O81" s="184">
        <v>10.2441</v>
      </c>
      <c r="P81" s="184">
        <v>12.5617</v>
      </c>
      <c r="Q81" s="184">
        <v>12.3675</v>
      </c>
      <c r="R81" s="184">
        <v>13.888999999999999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44326</v>
      </c>
      <c r="E82" s="184">
        <v>123.05029999999999</v>
      </c>
      <c r="F82" s="184">
        <v>0.72570000000000001</v>
      </c>
      <c r="G82" s="184">
        <v>0.72570000000000001</v>
      </c>
      <c r="H82" s="184">
        <v>1.7313000000000001</v>
      </c>
      <c r="I82" s="184">
        <v>3.0036999999999998</v>
      </c>
      <c r="J82" s="184">
        <v>1.2052</v>
      </c>
      <c r="K82" s="184">
        <v>1.1223000000000001</v>
      </c>
      <c r="L82" s="184">
        <v>17.355399999999999</v>
      </c>
      <c r="M82" s="184">
        <v>24.717700000000001</v>
      </c>
      <c r="N82" s="184">
        <v>42.979700000000001</v>
      </c>
      <c r="O82" s="184">
        <v>11.5328</v>
      </c>
      <c r="P82" s="184">
        <v>13.81</v>
      </c>
      <c r="Q82" s="184">
        <v>11.3041</v>
      </c>
      <c r="R82" s="184">
        <v>15.077999999999999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44326</v>
      </c>
      <c r="E83" s="184">
        <v>281.9221</v>
      </c>
      <c r="F83" s="184">
        <v>0.39989999999999998</v>
      </c>
      <c r="G83" s="184">
        <v>0.39989999999999998</v>
      </c>
      <c r="H83" s="184">
        <v>1.4131</v>
      </c>
      <c r="I83" s="184">
        <v>2.8854000000000002</v>
      </c>
      <c r="J83" s="184">
        <v>0.65010000000000001</v>
      </c>
      <c r="K83" s="184">
        <v>-0.31940000000000002</v>
      </c>
      <c r="L83" s="184">
        <v>16.6403</v>
      </c>
      <c r="M83" s="184">
        <v>27.2576</v>
      </c>
      <c r="N83" s="184">
        <v>47.357900000000001</v>
      </c>
      <c r="O83" s="184">
        <v>9.1884999999999994</v>
      </c>
      <c r="P83" s="184">
        <v>10.654</v>
      </c>
      <c r="Q83" s="184">
        <v>13.309100000000001</v>
      </c>
      <c r="R83" s="184">
        <v>13.2615</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44326</v>
      </c>
      <c r="E84" s="184">
        <v>356.00727244080599</v>
      </c>
      <c r="F84" s="184">
        <v>0.3921</v>
      </c>
      <c r="G84" s="184">
        <v>0.3921</v>
      </c>
      <c r="H84" s="184">
        <v>1.395</v>
      </c>
      <c r="I84" s="184">
        <v>2.8481999999999998</v>
      </c>
      <c r="J84" s="184">
        <v>0.56910000000000005</v>
      </c>
      <c r="K84" s="184">
        <v>-0.56189999999999996</v>
      </c>
      <c r="L84" s="184">
        <v>16.0487</v>
      </c>
      <c r="M84" s="184">
        <v>26.283200000000001</v>
      </c>
      <c r="N84" s="184">
        <v>45.835000000000001</v>
      </c>
      <c r="O84" s="184">
        <v>7.9124999999999996</v>
      </c>
      <c r="P84" s="184">
        <v>9.3719000000000001</v>
      </c>
      <c r="Q84" s="184">
        <v>14.9717</v>
      </c>
      <c r="R84" s="184">
        <v>12.093400000000001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44326</v>
      </c>
      <c r="E85" s="184">
        <v>10.79</v>
      </c>
      <c r="F85" s="184">
        <v>0.37209999999999999</v>
      </c>
      <c r="G85" s="184">
        <v>0.37209999999999999</v>
      </c>
      <c r="H85" s="184">
        <v>1.03</v>
      </c>
      <c r="I85" s="184">
        <v>2.1779999999999999</v>
      </c>
      <c r="J85" s="184">
        <v>0.55920000000000003</v>
      </c>
      <c r="K85" s="184">
        <v>1.1246</v>
      </c>
      <c r="L85" s="184"/>
      <c r="M85" s="184"/>
      <c r="N85" s="184"/>
      <c r="O85" s="184"/>
      <c r="P85" s="184"/>
      <c r="Q85" s="184">
        <v>7.9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44326</v>
      </c>
      <c r="E86" s="184">
        <v>10.74</v>
      </c>
      <c r="F86" s="184">
        <v>0.37380000000000002</v>
      </c>
      <c r="G86" s="184">
        <v>0.37380000000000002</v>
      </c>
      <c r="H86" s="184">
        <v>1.0347999999999999</v>
      </c>
      <c r="I86" s="184">
        <v>2.0912999999999999</v>
      </c>
      <c r="J86" s="184">
        <v>0.4677</v>
      </c>
      <c r="K86" s="184">
        <v>0.84509999999999996</v>
      </c>
      <c r="L86" s="184"/>
      <c r="M86" s="184"/>
      <c r="N86" s="184"/>
      <c r="O86" s="184"/>
      <c r="P86" s="184"/>
      <c r="Q86" s="184">
        <v>7.4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44326</v>
      </c>
      <c r="E87" s="184">
        <v>225.1756</v>
      </c>
      <c r="F87" s="184">
        <v>0.99729999999999996</v>
      </c>
      <c r="G87" s="184">
        <v>0.99729999999999996</v>
      </c>
      <c r="H87" s="184">
        <v>2.6120999999999999</v>
      </c>
      <c r="I87" s="184">
        <v>4.0782999999999996</v>
      </c>
      <c r="J87" s="184">
        <v>2.9933999999999998</v>
      </c>
      <c r="K87" s="184">
        <v>3.665</v>
      </c>
      <c r="L87" s="184">
        <v>24.4056</v>
      </c>
      <c r="M87" s="184">
        <v>33.222900000000003</v>
      </c>
      <c r="N87" s="184">
        <v>58.554000000000002</v>
      </c>
      <c r="O87" s="184">
        <v>9.0545000000000009</v>
      </c>
      <c r="P87" s="184">
        <v>12.0543</v>
      </c>
      <c r="Q87" s="184">
        <v>11.8718</v>
      </c>
      <c r="R87" s="184">
        <v>15.216699999999999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44326</v>
      </c>
      <c r="E88" s="184">
        <v>220.41020922770599</v>
      </c>
      <c r="F88" s="184">
        <v>0.99199999999999999</v>
      </c>
      <c r="G88" s="184">
        <v>0.99199999999999999</v>
      </c>
      <c r="H88" s="184">
        <v>2.5992999999999999</v>
      </c>
      <c r="I88" s="184">
        <v>4.0522999999999998</v>
      </c>
      <c r="J88" s="184">
        <v>2.9354</v>
      </c>
      <c r="K88" s="184">
        <v>3.4956999999999998</v>
      </c>
      <c r="L88" s="184">
        <v>23.995000000000001</v>
      </c>
      <c r="M88" s="184">
        <v>32.437199999999997</v>
      </c>
      <c r="N88" s="184">
        <v>57.3352</v>
      </c>
      <c r="O88" s="184">
        <v>8.2783999999999995</v>
      </c>
      <c r="P88" s="184">
        <v>11.270899999999999</v>
      </c>
      <c r="Q88" s="184">
        <v>12.4445</v>
      </c>
      <c r="R88" s="184">
        <v>14.3734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0.63678026315789482</v>
      </c>
      <c r="G89" s="186">
        <v>0.63678026315789482</v>
      </c>
      <c r="H89" s="186">
        <v>1.5294710526315789</v>
      </c>
      <c r="I89" s="186">
        <v>2.8673249999999997</v>
      </c>
      <c r="J89" s="186">
        <v>1.3514250000000005</v>
      </c>
      <c r="K89" s="186">
        <v>2.0817973684210518</v>
      </c>
      <c r="L89" s="186">
        <v>18.611827027027022</v>
      </c>
      <c r="M89" s="186">
        <v>28.190122972972976</v>
      </c>
      <c r="N89" s="186">
        <v>49.257681081081067</v>
      </c>
      <c r="O89" s="186">
        <v>10.507364999999998</v>
      </c>
      <c r="P89" s="186">
        <v>12.584119999999999</v>
      </c>
      <c r="Q89" s="186">
        <v>12.579902631578944</v>
      </c>
      <c r="R89" s="186">
        <v>15.867272857142861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0.57719999999999994</v>
      </c>
      <c r="G90" s="186">
        <v>0.57719999999999994</v>
      </c>
      <c r="H90" s="186">
        <v>1.3384499999999999</v>
      </c>
      <c r="I90" s="186">
        <v>2.7843999999999998</v>
      </c>
      <c r="J90" s="186">
        <v>1.10365</v>
      </c>
      <c r="K90" s="186">
        <v>1.08345</v>
      </c>
      <c r="L90" s="186">
        <v>18.274850000000001</v>
      </c>
      <c r="M90" s="186">
        <v>27.477699999999999</v>
      </c>
      <c r="N90" s="186">
        <v>47.495750000000001</v>
      </c>
      <c r="O90" s="186">
        <v>10.20495</v>
      </c>
      <c r="P90" s="186">
        <v>12.525449999999999</v>
      </c>
      <c r="Q90" s="186">
        <v>12.5908</v>
      </c>
      <c r="R90" s="186">
        <v>15.259699999999999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44326</v>
      </c>
      <c r="E93" s="184">
        <v>20.905899999999999</v>
      </c>
      <c r="F93" s="184">
        <v>-1.8200000000000001E-2</v>
      </c>
      <c r="G93" s="184">
        <v>-1.8200000000000001E-2</v>
      </c>
      <c r="H93" s="184">
        <v>6.6500000000000004E-2</v>
      </c>
      <c r="I93" s="184">
        <v>5.3600000000000002E-2</v>
      </c>
      <c r="J93" s="184">
        <v>0.38269999999999998</v>
      </c>
      <c r="K93" s="184">
        <v>1.0919000000000001</v>
      </c>
      <c r="L93" s="184">
        <v>1.9058999999999999</v>
      </c>
      <c r="M93" s="184">
        <v>2.8048999999999999</v>
      </c>
      <c r="N93" s="184">
        <v>3.2706</v>
      </c>
      <c r="O93" s="184">
        <v>5.1814999999999998</v>
      </c>
      <c r="P93" s="184">
        <v>5.5252999999999997</v>
      </c>
      <c r="Q93" s="184">
        <v>6.4474</v>
      </c>
      <c r="R93" s="184">
        <v>4.6574999999999998</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44326</v>
      </c>
      <c r="E94" s="184">
        <v>21.892299999999999</v>
      </c>
      <c r="F94" s="184">
        <v>-1.2800000000000001E-2</v>
      </c>
      <c r="G94" s="184">
        <v>-1.2800000000000001E-2</v>
      </c>
      <c r="H94" s="184">
        <v>7.9100000000000004E-2</v>
      </c>
      <c r="I94" s="184">
        <v>7.8600000000000003E-2</v>
      </c>
      <c r="J94" s="184">
        <v>0.43859999999999999</v>
      </c>
      <c r="K94" s="184">
        <v>1.2501</v>
      </c>
      <c r="L94" s="184">
        <v>2.2225999999999999</v>
      </c>
      <c r="M94" s="184">
        <v>3.2806999999999999</v>
      </c>
      <c r="N94" s="184">
        <v>3.9081000000000001</v>
      </c>
      <c r="O94" s="184">
        <v>5.8127000000000004</v>
      </c>
      <c r="P94" s="184">
        <v>6.1722000000000001</v>
      </c>
      <c r="Q94" s="184">
        <v>7.1773999999999996</v>
      </c>
      <c r="R94" s="184">
        <v>5.2845000000000004</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44326</v>
      </c>
      <c r="E95" s="184">
        <v>15.514200000000001</v>
      </c>
      <c r="F95" s="184">
        <v>2.06E-2</v>
      </c>
      <c r="G95" s="184">
        <v>2.06E-2</v>
      </c>
      <c r="H95" s="184">
        <v>0.04</v>
      </c>
      <c r="I95" s="184">
        <v>3.09E-2</v>
      </c>
      <c r="J95" s="184">
        <v>0.38690000000000002</v>
      </c>
      <c r="K95" s="184">
        <v>1.1559999999999999</v>
      </c>
      <c r="L95" s="184">
        <v>2.0764999999999998</v>
      </c>
      <c r="M95" s="184">
        <v>3.1920000000000002</v>
      </c>
      <c r="N95" s="184">
        <v>3.5903</v>
      </c>
      <c r="O95" s="184">
        <v>5.8037999999999998</v>
      </c>
      <c r="P95" s="184">
        <v>6.2996999999999996</v>
      </c>
      <c r="Q95" s="184">
        <v>6.7302999999999997</v>
      </c>
      <c r="R95" s="184">
        <v>5.2496</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44326</v>
      </c>
      <c r="E96" s="184">
        <v>14.7058</v>
      </c>
      <c r="F96" s="184">
        <v>1.43E-2</v>
      </c>
      <c r="G96" s="184">
        <v>1.43E-2</v>
      </c>
      <c r="H96" s="184">
        <v>2.52E-2</v>
      </c>
      <c r="I96" s="184">
        <v>2E-3</v>
      </c>
      <c r="J96" s="184">
        <v>0.32269999999999999</v>
      </c>
      <c r="K96" s="184">
        <v>0.97019999999999995</v>
      </c>
      <c r="L96" s="184">
        <v>1.6956</v>
      </c>
      <c r="M96" s="184">
        <v>2.6116999999999999</v>
      </c>
      <c r="N96" s="184">
        <v>2.8104</v>
      </c>
      <c r="O96" s="184">
        <v>5.0217999999999998</v>
      </c>
      <c r="P96" s="184">
        <v>5.4812000000000003</v>
      </c>
      <c r="Q96" s="184">
        <v>5.8865999999999996</v>
      </c>
      <c r="R96" s="184">
        <v>4.4819000000000004</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44326</v>
      </c>
      <c r="E97" s="184">
        <v>13.047000000000001</v>
      </c>
      <c r="F97" s="184">
        <v>-1.5299999999999999E-2</v>
      </c>
      <c r="G97" s="184">
        <v>-1.5299999999999999E-2</v>
      </c>
      <c r="H97" s="184">
        <v>4.5999999999999999E-2</v>
      </c>
      <c r="I97" s="184">
        <v>4.5999999999999999E-2</v>
      </c>
      <c r="J97" s="184">
        <v>0.36930000000000002</v>
      </c>
      <c r="K97" s="184">
        <v>1.1238999999999999</v>
      </c>
      <c r="L97" s="184">
        <v>2.1770999999999998</v>
      </c>
      <c r="M97" s="184">
        <v>3.3426</v>
      </c>
      <c r="N97" s="184">
        <v>3.8113000000000001</v>
      </c>
      <c r="O97" s="184">
        <v>5.9606000000000003</v>
      </c>
      <c r="P97" s="184"/>
      <c r="Q97" s="184">
        <v>6.2796000000000003</v>
      </c>
      <c r="R97" s="184">
        <v>5.4344000000000001</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44326</v>
      </c>
      <c r="E98" s="184">
        <v>12.714</v>
      </c>
      <c r="F98" s="184">
        <v>-2.3599999999999999E-2</v>
      </c>
      <c r="G98" s="184">
        <v>-2.3599999999999999E-2</v>
      </c>
      <c r="H98" s="184">
        <v>3.15E-2</v>
      </c>
      <c r="I98" s="184">
        <v>1.5699999999999999E-2</v>
      </c>
      <c r="J98" s="184">
        <v>0.31559999999999999</v>
      </c>
      <c r="K98" s="184">
        <v>0.96889999999999998</v>
      </c>
      <c r="L98" s="184">
        <v>1.8505</v>
      </c>
      <c r="M98" s="184">
        <v>2.8557999999999999</v>
      </c>
      <c r="N98" s="184">
        <v>3.1728999999999998</v>
      </c>
      <c r="O98" s="184">
        <v>5.3376999999999999</v>
      </c>
      <c r="P98" s="184"/>
      <c r="Q98" s="184">
        <v>5.6523000000000003</v>
      </c>
      <c r="R98" s="184">
        <v>4.8159999999999998</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44326</v>
      </c>
      <c r="E99" s="184">
        <v>11.4941</v>
      </c>
      <c r="F99" s="184">
        <v>-2.35E-2</v>
      </c>
      <c r="G99" s="184">
        <v>-2.35E-2</v>
      </c>
      <c r="H99" s="184">
        <v>4.1799999999999997E-2</v>
      </c>
      <c r="I99" s="184">
        <v>2.2599999999999999E-2</v>
      </c>
      <c r="J99" s="184">
        <v>0.31940000000000002</v>
      </c>
      <c r="K99" s="184">
        <v>0.84670000000000001</v>
      </c>
      <c r="L99" s="184">
        <v>1.4457</v>
      </c>
      <c r="M99" s="184">
        <v>2.4083000000000001</v>
      </c>
      <c r="N99" s="184">
        <v>2.9651000000000001</v>
      </c>
      <c r="O99" s="184"/>
      <c r="P99" s="184"/>
      <c r="Q99" s="184">
        <v>4.9260000000000002</v>
      </c>
      <c r="R99" s="184">
        <v>4.2363999999999997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44326</v>
      </c>
      <c r="E100" s="184">
        <v>11.2628</v>
      </c>
      <c r="F100" s="184">
        <v>-2.75E-2</v>
      </c>
      <c r="G100" s="184">
        <v>-2.75E-2</v>
      </c>
      <c r="H100" s="184">
        <v>3.2899999999999999E-2</v>
      </c>
      <c r="I100" s="184">
        <v>-8.9999999999999998E-4</v>
      </c>
      <c r="J100" s="184">
        <v>0.25900000000000001</v>
      </c>
      <c r="K100" s="184">
        <v>0.66049999999999998</v>
      </c>
      <c r="L100" s="184">
        <v>1.0588</v>
      </c>
      <c r="M100" s="184">
        <v>1.8170999999999999</v>
      </c>
      <c r="N100" s="184">
        <v>2.1680000000000001</v>
      </c>
      <c r="O100" s="184"/>
      <c r="P100" s="184"/>
      <c r="Q100" s="184">
        <v>4.1920000000000002</v>
      </c>
      <c r="R100" s="184">
        <v>3.4516</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44326</v>
      </c>
      <c r="E101" s="184">
        <v>12.037000000000001</v>
      </c>
      <c r="F101" s="184">
        <v>-1.66E-2</v>
      </c>
      <c r="G101" s="184">
        <v>-1.66E-2</v>
      </c>
      <c r="H101" s="184">
        <v>8.3099999999999993E-2</v>
      </c>
      <c r="I101" s="184">
        <v>6.6500000000000004E-2</v>
      </c>
      <c r="J101" s="184">
        <v>0.40870000000000001</v>
      </c>
      <c r="K101" s="184">
        <v>1.0408999999999999</v>
      </c>
      <c r="L101" s="184">
        <v>1.879</v>
      </c>
      <c r="M101" s="184">
        <v>3.0124</v>
      </c>
      <c r="N101" s="184">
        <v>3.5886</v>
      </c>
      <c r="O101" s="184">
        <v>5.7111999999999998</v>
      </c>
      <c r="P101" s="184"/>
      <c r="Q101" s="184">
        <v>5.7962999999999996</v>
      </c>
      <c r="R101" s="184">
        <v>5.1417000000000002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44326</v>
      </c>
      <c r="E102" s="184">
        <v>11.801</v>
      </c>
      <c r="F102" s="184">
        <v>-2.5399999999999999E-2</v>
      </c>
      <c r="G102" s="184">
        <v>-2.5399999999999999E-2</v>
      </c>
      <c r="H102" s="184">
        <v>6.7799999999999999E-2</v>
      </c>
      <c r="I102" s="184">
        <v>4.24E-2</v>
      </c>
      <c r="J102" s="184">
        <v>0.35720000000000002</v>
      </c>
      <c r="K102" s="184">
        <v>0.89770000000000005</v>
      </c>
      <c r="L102" s="184">
        <v>1.5926</v>
      </c>
      <c r="M102" s="184">
        <v>2.5728</v>
      </c>
      <c r="N102" s="184">
        <v>2.9935</v>
      </c>
      <c r="O102" s="184">
        <v>5.0782999999999996</v>
      </c>
      <c r="P102" s="184"/>
      <c r="Q102" s="184">
        <v>5.1616</v>
      </c>
      <c r="R102" s="184">
        <v>4.5251999999999999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44326</v>
      </c>
      <c r="E103" s="184">
        <v>15.819900000000001</v>
      </c>
      <c r="F103" s="184">
        <v>-1.77E-2</v>
      </c>
      <c r="G103" s="184">
        <v>-1.77E-2</v>
      </c>
      <c r="H103" s="184">
        <v>5.1200000000000002E-2</v>
      </c>
      <c r="I103" s="184">
        <v>6.7000000000000004E-2</v>
      </c>
      <c r="J103" s="184">
        <v>0.40749999999999997</v>
      </c>
      <c r="K103" s="184">
        <v>1.1386000000000001</v>
      </c>
      <c r="L103" s="184">
        <v>2.137</v>
      </c>
      <c r="M103" s="184">
        <v>3.2536</v>
      </c>
      <c r="N103" s="184">
        <v>3.8515000000000001</v>
      </c>
      <c r="O103" s="184">
        <v>6.0082000000000004</v>
      </c>
      <c r="P103" s="184">
        <v>6.3737000000000004</v>
      </c>
      <c r="Q103" s="184">
        <v>6.9004000000000003</v>
      </c>
      <c r="R103" s="184">
        <v>5.5138999999999996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44326</v>
      </c>
      <c r="E104" s="184">
        <v>15.1774</v>
      </c>
      <c r="F104" s="184">
        <v>-2.4400000000000002E-2</v>
      </c>
      <c r="G104" s="184">
        <v>-2.4400000000000002E-2</v>
      </c>
      <c r="H104" s="184">
        <v>3.6299999999999999E-2</v>
      </c>
      <c r="I104" s="184">
        <v>3.7600000000000001E-2</v>
      </c>
      <c r="J104" s="184">
        <v>0.34449999999999997</v>
      </c>
      <c r="K104" s="184">
        <v>0.96189999999999998</v>
      </c>
      <c r="L104" s="184">
        <v>1.7790999999999999</v>
      </c>
      <c r="M104" s="184">
        <v>2.7096</v>
      </c>
      <c r="N104" s="184">
        <v>3.1080000000000001</v>
      </c>
      <c r="O104" s="184">
        <v>5.2690999999999999</v>
      </c>
      <c r="P104" s="184">
        <v>5.6536999999999997</v>
      </c>
      <c r="Q104" s="184">
        <v>6.2576000000000001</v>
      </c>
      <c r="R104" s="184">
        <v>4.7582000000000004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44326</v>
      </c>
      <c r="E105" s="184">
        <v>24.582999999999998</v>
      </c>
      <c r="F105" s="184">
        <v>-1.6299999999999999E-2</v>
      </c>
      <c r="G105" s="184">
        <v>-1.6299999999999999E-2</v>
      </c>
      <c r="H105" s="184">
        <v>4.8800000000000003E-2</v>
      </c>
      <c r="I105" s="184">
        <v>4.8800000000000003E-2</v>
      </c>
      <c r="J105" s="184">
        <v>0.40839999999999999</v>
      </c>
      <c r="K105" s="184">
        <v>1.1272</v>
      </c>
      <c r="L105" s="184">
        <v>2.0846</v>
      </c>
      <c r="M105" s="184">
        <v>3.2075</v>
      </c>
      <c r="N105" s="184">
        <v>3.6295000000000002</v>
      </c>
      <c r="O105" s="184">
        <v>5.3929999999999998</v>
      </c>
      <c r="P105" s="184">
        <v>5.8266</v>
      </c>
      <c r="Q105" s="184">
        <v>6.6851000000000003</v>
      </c>
      <c r="R105" s="184">
        <v>4.9073000000000002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44326</v>
      </c>
      <c r="E106" s="184">
        <v>24.084</v>
      </c>
      <c r="F106" s="184">
        <v>-1.66E-2</v>
      </c>
      <c r="G106" s="184">
        <v>-1.66E-2</v>
      </c>
      <c r="H106" s="184">
        <v>3.7400000000000003E-2</v>
      </c>
      <c r="I106" s="184">
        <v>2.9100000000000001E-2</v>
      </c>
      <c r="J106" s="184">
        <v>0.36249999999999999</v>
      </c>
      <c r="K106" s="184">
        <v>0.98960000000000004</v>
      </c>
      <c r="L106" s="184">
        <v>1.8092999999999999</v>
      </c>
      <c r="M106" s="184">
        <v>2.7869000000000002</v>
      </c>
      <c r="N106" s="184">
        <v>3.0596000000000001</v>
      </c>
      <c r="O106" s="184">
        <v>4.8490000000000002</v>
      </c>
      <c r="P106" s="184">
        <v>5.2858999999999998</v>
      </c>
      <c r="Q106" s="184">
        <v>6.6986999999999997</v>
      </c>
      <c r="R106" s="184">
        <v>4.3506999999999998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44326</v>
      </c>
      <c r="E107" s="184">
        <v>15.509</v>
      </c>
      <c r="F107" s="184">
        <v>-1.29E-2</v>
      </c>
      <c r="G107" s="184">
        <v>-1.29E-2</v>
      </c>
      <c r="H107" s="184">
        <v>5.16E-2</v>
      </c>
      <c r="I107" s="184">
        <v>5.16E-2</v>
      </c>
      <c r="J107" s="184">
        <v>0.40789999999999998</v>
      </c>
      <c r="K107" s="184">
        <v>1.1281000000000001</v>
      </c>
      <c r="L107" s="184">
        <v>2.0865999999999998</v>
      </c>
      <c r="M107" s="184">
        <v>3.2075999999999998</v>
      </c>
      <c r="N107" s="184">
        <v>3.6351</v>
      </c>
      <c r="O107" s="184">
        <v>5.3983999999999996</v>
      </c>
      <c r="P107" s="184">
        <v>5.8296000000000001</v>
      </c>
      <c r="Q107" s="184">
        <v>6.3619000000000003</v>
      </c>
      <c r="R107" s="184">
        <v>4.9077999999999999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44326</v>
      </c>
      <c r="E108" s="184">
        <v>26.920500000000001</v>
      </c>
      <c r="F108" s="184">
        <v>-1.8200000000000001E-2</v>
      </c>
      <c r="G108" s="184">
        <v>-1.8200000000000001E-2</v>
      </c>
      <c r="H108" s="184">
        <v>5.4300000000000001E-2</v>
      </c>
      <c r="I108" s="184">
        <v>4.4999999999999998E-2</v>
      </c>
      <c r="J108" s="184">
        <v>0.38740000000000002</v>
      </c>
      <c r="K108" s="184">
        <v>1.0347</v>
      </c>
      <c r="L108" s="184">
        <v>1.8104</v>
      </c>
      <c r="M108" s="184">
        <v>2.8056999999999999</v>
      </c>
      <c r="N108" s="184">
        <v>3.2029999999999998</v>
      </c>
      <c r="O108" s="184">
        <v>5.1802000000000001</v>
      </c>
      <c r="P108" s="184">
        <v>5.5510000000000002</v>
      </c>
      <c r="Q108" s="184">
        <v>7.1345000000000001</v>
      </c>
      <c r="R108" s="184">
        <v>4.6048</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44326</v>
      </c>
      <c r="E109" s="184">
        <v>28.194500000000001</v>
      </c>
      <c r="F109" s="184">
        <v>-1.4200000000000001E-2</v>
      </c>
      <c r="G109" s="184">
        <v>-1.4200000000000001E-2</v>
      </c>
      <c r="H109" s="184">
        <v>6.4199999999999993E-2</v>
      </c>
      <c r="I109" s="184">
        <v>6.5299999999999997E-2</v>
      </c>
      <c r="J109" s="184">
        <v>0.43240000000000001</v>
      </c>
      <c r="K109" s="184">
        <v>1.1651</v>
      </c>
      <c r="L109" s="184">
        <v>2.0785</v>
      </c>
      <c r="M109" s="184">
        <v>3.2141999999999999</v>
      </c>
      <c r="N109" s="184">
        <v>3.7477999999999998</v>
      </c>
      <c r="O109" s="184">
        <v>5.7716000000000003</v>
      </c>
      <c r="P109" s="184">
        <v>6.1699000000000002</v>
      </c>
      <c r="Q109" s="184">
        <v>7.2782</v>
      </c>
      <c r="R109" s="184">
        <v>5.1718999999999999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44326</v>
      </c>
      <c r="E110" s="184">
        <v>26.8782</v>
      </c>
      <c r="F110" s="184">
        <v>-1.12E-2</v>
      </c>
      <c r="G110" s="184">
        <v>-1.12E-2</v>
      </c>
      <c r="H110" s="184">
        <v>5.5800000000000002E-2</v>
      </c>
      <c r="I110" s="184">
        <v>3.7199999999999997E-2</v>
      </c>
      <c r="J110" s="184">
        <v>0.35539999999999999</v>
      </c>
      <c r="K110" s="184">
        <v>1.0823</v>
      </c>
      <c r="L110" s="184">
        <v>2.0386000000000002</v>
      </c>
      <c r="M110" s="184">
        <v>3.1852</v>
      </c>
      <c r="N110" s="184">
        <v>3.7444000000000002</v>
      </c>
      <c r="O110" s="184">
        <v>5.7983000000000002</v>
      </c>
      <c r="P110" s="184">
        <v>6.1363000000000003</v>
      </c>
      <c r="Q110" s="184">
        <v>7.1402999999999999</v>
      </c>
      <c r="R110" s="184">
        <v>5.1064999999999996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44326</v>
      </c>
      <c r="E111" s="184">
        <v>25.569700000000001</v>
      </c>
      <c r="F111" s="184">
        <v>-1.6799999999999999E-2</v>
      </c>
      <c r="G111" s="184">
        <v>-1.6799999999999999E-2</v>
      </c>
      <c r="H111" s="184">
        <v>4.2999999999999997E-2</v>
      </c>
      <c r="I111" s="184">
        <v>1.1299999999999999E-2</v>
      </c>
      <c r="J111" s="184">
        <v>0.29730000000000001</v>
      </c>
      <c r="K111" s="184">
        <v>0.9284</v>
      </c>
      <c r="L111" s="184">
        <v>1.7015</v>
      </c>
      <c r="M111" s="184">
        <v>2.6475</v>
      </c>
      <c r="N111" s="184">
        <v>2.9961000000000002</v>
      </c>
      <c r="O111" s="184">
        <v>5.0468999999999999</v>
      </c>
      <c r="P111" s="184">
        <v>5.4297000000000004</v>
      </c>
      <c r="Q111" s="184">
        <v>6.7394999999999996</v>
      </c>
      <c r="R111" s="184">
        <v>4.3540999999999999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44326</v>
      </c>
      <c r="E112" s="184">
        <v>14.828200000000001</v>
      </c>
      <c r="F112" s="184">
        <v>1.2999999999999999E-3</v>
      </c>
      <c r="G112" s="184">
        <v>1.2999999999999999E-3</v>
      </c>
      <c r="H112" s="184">
        <v>4.1200000000000001E-2</v>
      </c>
      <c r="I112" s="184">
        <v>-3.9800000000000002E-2</v>
      </c>
      <c r="J112" s="184">
        <v>0.2271</v>
      </c>
      <c r="K112" s="184">
        <v>0.84189999999999998</v>
      </c>
      <c r="L112" s="184">
        <v>1.4109</v>
      </c>
      <c r="M112" s="184">
        <v>2.2071000000000001</v>
      </c>
      <c r="N112" s="184">
        <v>2.4725999999999999</v>
      </c>
      <c r="O112" s="184">
        <v>5.0171000000000001</v>
      </c>
      <c r="P112" s="184">
        <v>5.7766000000000002</v>
      </c>
      <c r="Q112" s="184">
        <v>6.3544</v>
      </c>
      <c r="R112" s="184">
        <v>4.3921000000000001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44326</v>
      </c>
      <c r="E113" s="184">
        <v>14.2712</v>
      </c>
      <c r="F113" s="184">
        <v>-4.8999999999999998E-3</v>
      </c>
      <c r="G113" s="184">
        <v>-4.8999999999999998E-3</v>
      </c>
      <c r="H113" s="184">
        <v>2.7300000000000001E-2</v>
      </c>
      <c r="I113" s="184">
        <v>-6.6500000000000004E-2</v>
      </c>
      <c r="J113" s="184">
        <v>0.1678</v>
      </c>
      <c r="K113" s="184">
        <v>0.67010000000000003</v>
      </c>
      <c r="L113" s="184">
        <v>1.0601</v>
      </c>
      <c r="M113" s="184">
        <v>1.6741999999999999</v>
      </c>
      <c r="N113" s="184">
        <v>1.754</v>
      </c>
      <c r="O113" s="184">
        <v>4.4040999999999997</v>
      </c>
      <c r="P113" s="184">
        <v>5.1651999999999996</v>
      </c>
      <c r="Q113" s="184">
        <v>5.7195</v>
      </c>
      <c r="R113" s="184">
        <v>3.742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44326</v>
      </c>
      <c r="E114" s="184">
        <v>24.840399999999999</v>
      </c>
      <c r="F114" s="184">
        <v>-9.2999999999999992E-3</v>
      </c>
      <c r="G114" s="184">
        <v>-9.2999999999999992E-3</v>
      </c>
      <c r="H114" s="184">
        <v>3.7499999999999999E-2</v>
      </c>
      <c r="I114" s="184">
        <v>-4.0000000000000001E-3</v>
      </c>
      <c r="J114" s="184">
        <v>0.31740000000000002</v>
      </c>
      <c r="K114" s="184">
        <v>0.93700000000000006</v>
      </c>
      <c r="L114" s="184">
        <v>1.7057</v>
      </c>
      <c r="M114" s="184">
        <v>2.5971000000000002</v>
      </c>
      <c r="N114" s="184">
        <v>3.2225000000000001</v>
      </c>
      <c r="O114" s="184">
        <v>5.0010000000000003</v>
      </c>
      <c r="P114" s="184">
        <v>5.4287000000000001</v>
      </c>
      <c r="Q114" s="184">
        <v>6.6961000000000004</v>
      </c>
      <c r="R114" s="184">
        <v>4.5896999999999997</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44326</v>
      </c>
      <c r="E115" s="184">
        <v>26.135000000000002</v>
      </c>
      <c r="F115" s="184">
        <v>-3.8E-3</v>
      </c>
      <c r="G115" s="184">
        <v>-3.8E-3</v>
      </c>
      <c r="H115" s="184">
        <v>5.0900000000000001E-2</v>
      </c>
      <c r="I115" s="184">
        <v>2.2599999999999999E-2</v>
      </c>
      <c r="J115" s="184">
        <v>0.37719999999999998</v>
      </c>
      <c r="K115" s="184">
        <v>1.1092</v>
      </c>
      <c r="L115" s="184">
        <v>2.0598999999999998</v>
      </c>
      <c r="M115" s="184">
        <v>3.1389999999999998</v>
      </c>
      <c r="N115" s="184">
        <v>3.9578000000000002</v>
      </c>
      <c r="O115" s="184">
        <v>5.6806999999999999</v>
      </c>
      <c r="P115" s="184">
        <v>6.0857999999999999</v>
      </c>
      <c r="Q115" s="184">
        <v>7.0027999999999997</v>
      </c>
      <c r="R115" s="184">
        <v>5.2906000000000004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44326</v>
      </c>
      <c r="E116" s="184">
        <v>10.6759</v>
      </c>
      <c r="F116" s="184">
        <v>-3.3700000000000001E-2</v>
      </c>
      <c r="G116" s="184">
        <v>-3.3700000000000001E-2</v>
      </c>
      <c r="H116" s="184">
        <v>3.56E-2</v>
      </c>
      <c r="I116" s="184">
        <v>5.1499999999999997E-2</v>
      </c>
      <c r="J116" s="184">
        <v>0.45350000000000001</v>
      </c>
      <c r="K116" s="184">
        <v>0.86160000000000003</v>
      </c>
      <c r="L116" s="184">
        <v>1.5524</v>
      </c>
      <c r="M116" s="184">
        <v>2.4548999999999999</v>
      </c>
      <c r="N116" s="184">
        <v>2.9815999999999998</v>
      </c>
      <c r="O116" s="184"/>
      <c r="P116" s="184"/>
      <c r="Q116" s="184">
        <v>3.9977999999999998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44326</v>
      </c>
      <c r="E117" s="184">
        <v>10.543200000000001</v>
      </c>
      <c r="F117" s="184">
        <v>-4.0800000000000003E-2</v>
      </c>
      <c r="G117" s="184">
        <v>-4.0800000000000003E-2</v>
      </c>
      <c r="H117" s="184">
        <v>2.0899999999999998E-2</v>
      </c>
      <c r="I117" s="184">
        <v>2.18E-2</v>
      </c>
      <c r="J117" s="184">
        <v>0.38850000000000001</v>
      </c>
      <c r="K117" s="184">
        <v>0.67700000000000005</v>
      </c>
      <c r="L117" s="184">
        <v>1.1755</v>
      </c>
      <c r="M117" s="184">
        <v>1.8824000000000001</v>
      </c>
      <c r="N117" s="184">
        <v>2.2082999999999999</v>
      </c>
      <c r="O117" s="184"/>
      <c r="P117" s="184"/>
      <c r="Q117" s="184">
        <v>3.2210999999999999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44326</v>
      </c>
      <c r="E118" s="184">
        <v>26.085100000000001</v>
      </c>
      <c r="F118" s="184">
        <v>-8.0000000000000004E-4</v>
      </c>
      <c r="G118" s="184">
        <v>-8.0000000000000004E-4</v>
      </c>
      <c r="H118" s="184">
        <v>5.8299999999999998E-2</v>
      </c>
      <c r="I118" s="184">
        <v>5.6399999999999999E-2</v>
      </c>
      <c r="J118" s="184">
        <v>0.2409</v>
      </c>
      <c r="K118" s="184">
        <v>0.5675</v>
      </c>
      <c r="L118" s="184">
        <v>1.0502</v>
      </c>
      <c r="M118" s="184">
        <v>1.7668999999999999</v>
      </c>
      <c r="N118" s="184">
        <v>1.7811999999999999</v>
      </c>
      <c r="O118" s="184">
        <v>4.0218999999999996</v>
      </c>
      <c r="P118" s="184">
        <v>4.7386999999999997</v>
      </c>
      <c r="Q118" s="184">
        <v>6.6825000000000001</v>
      </c>
      <c r="R118" s="184">
        <v>3.2482000000000002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44326</v>
      </c>
      <c r="E119" s="184">
        <v>27.097999999999999</v>
      </c>
      <c r="F119" s="184">
        <v>2.5999999999999999E-3</v>
      </c>
      <c r="G119" s="184">
        <v>2.5999999999999999E-3</v>
      </c>
      <c r="H119" s="184">
        <v>6.6500000000000004E-2</v>
      </c>
      <c r="I119" s="184">
        <v>7.1999999999999995E-2</v>
      </c>
      <c r="J119" s="184">
        <v>0.27529999999999999</v>
      </c>
      <c r="K119" s="184">
        <v>0.66610000000000003</v>
      </c>
      <c r="L119" s="184">
        <v>1.2509999999999999</v>
      </c>
      <c r="M119" s="184">
        <v>2.0716999999999999</v>
      </c>
      <c r="N119" s="184">
        <v>2.1913999999999998</v>
      </c>
      <c r="O119" s="184">
        <v>4.4382999999999999</v>
      </c>
      <c r="P119" s="184">
        <v>5.1692999999999998</v>
      </c>
      <c r="Q119" s="184">
        <v>6.5338000000000003</v>
      </c>
      <c r="R119" s="184">
        <v>3.6616</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44326</v>
      </c>
      <c r="E120" s="184">
        <v>29.173500000000001</v>
      </c>
      <c r="F120" s="184">
        <v>-2.5700000000000001E-2</v>
      </c>
      <c r="G120" s="184">
        <v>-2.5700000000000001E-2</v>
      </c>
      <c r="H120" s="184">
        <v>3.7400000000000003E-2</v>
      </c>
      <c r="I120" s="184">
        <v>3.8100000000000002E-2</v>
      </c>
      <c r="J120" s="184">
        <v>0.34949999999999998</v>
      </c>
      <c r="K120" s="184">
        <v>1.0194000000000001</v>
      </c>
      <c r="L120" s="184">
        <v>1.8887</v>
      </c>
      <c r="M120" s="184">
        <v>2.9051</v>
      </c>
      <c r="N120" s="184">
        <v>3.4133</v>
      </c>
      <c r="O120" s="184">
        <v>5.2660999999999998</v>
      </c>
      <c r="P120" s="184">
        <v>5.6578999999999997</v>
      </c>
      <c r="Q120" s="184">
        <v>7.0940000000000003</v>
      </c>
      <c r="R120" s="184">
        <v>4.6961000000000004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44326</v>
      </c>
      <c r="E121" s="184">
        <v>30.425899999999999</v>
      </c>
      <c r="F121" s="184">
        <v>-2.1399999999999999E-2</v>
      </c>
      <c r="G121" s="184">
        <v>-2.1399999999999999E-2</v>
      </c>
      <c r="H121" s="184">
        <v>4.8000000000000001E-2</v>
      </c>
      <c r="I121" s="184">
        <v>5.9900000000000002E-2</v>
      </c>
      <c r="J121" s="184">
        <v>0.39860000000000001</v>
      </c>
      <c r="K121" s="184">
        <v>1.1637</v>
      </c>
      <c r="L121" s="184">
        <v>2.1833</v>
      </c>
      <c r="M121" s="184">
        <v>3.3494999999999999</v>
      </c>
      <c r="N121" s="184">
        <v>4.0049000000000001</v>
      </c>
      <c r="O121" s="184">
        <v>5.8164999999999996</v>
      </c>
      <c r="P121" s="184">
        <v>6.1929999999999996</v>
      </c>
      <c r="Q121" s="184">
        <v>7.2601000000000004</v>
      </c>
      <c r="R121" s="184">
        <v>5.2655000000000003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44326</v>
      </c>
      <c r="E122" s="184">
        <v>15.656000000000001</v>
      </c>
      <c r="F122" s="184">
        <v>-6.4000000000000003E-3</v>
      </c>
      <c r="G122" s="184">
        <v>-6.4000000000000003E-3</v>
      </c>
      <c r="H122" s="184">
        <v>5.7500000000000002E-2</v>
      </c>
      <c r="I122" s="184">
        <v>4.4699999999999997E-2</v>
      </c>
      <c r="J122" s="184">
        <v>0.37830000000000003</v>
      </c>
      <c r="K122" s="184">
        <v>1.1761999999999999</v>
      </c>
      <c r="L122" s="184">
        <v>2.1798999999999999</v>
      </c>
      <c r="M122" s="184">
        <v>3.3536000000000001</v>
      </c>
      <c r="N122" s="184">
        <v>4.1581000000000001</v>
      </c>
      <c r="O122" s="184">
        <v>5.9034000000000004</v>
      </c>
      <c r="P122" s="184">
        <v>6.2649999999999997</v>
      </c>
      <c r="Q122" s="184">
        <v>6.7469000000000001</v>
      </c>
      <c r="R122" s="184">
        <v>5.5041000000000002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44326</v>
      </c>
      <c r="E123" s="184">
        <v>15.035</v>
      </c>
      <c r="F123" s="184">
        <v>-1.3299999999999999E-2</v>
      </c>
      <c r="G123" s="184">
        <v>-1.3299999999999999E-2</v>
      </c>
      <c r="H123" s="184">
        <v>3.9899999999999998E-2</v>
      </c>
      <c r="I123" s="184">
        <v>1.3299999999999999E-2</v>
      </c>
      <c r="J123" s="184">
        <v>0.32029999999999997</v>
      </c>
      <c r="K123" s="184">
        <v>1.0077</v>
      </c>
      <c r="L123" s="184">
        <v>1.8286</v>
      </c>
      <c r="M123" s="184">
        <v>2.8597000000000001</v>
      </c>
      <c r="N123" s="184">
        <v>3.5326</v>
      </c>
      <c r="O123" s="184">
        <v>5.3034999999999997</v>
      </c>
      <c r="P123" s="184">
        <v>5.6493000000000002</v>
      </c>
      <c r="Q123" s="184">
        <v>6.1195000000000004</v>
      </c>
      <c r="R123" s="184">
        <v>4.9245999999999999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44326</v>
      </c>
      <c r="E124" s="184">
        <v>11.168200000000001</v>
      </c>
      <c r="F124" s="184">
        <v>4.2999999999999997E-2</v>
      </c>
      <c r="G124" s="184">
        <v>4.2999999999999997E-2</v>
      </c>
      <c r="H124" s="184">
        <v>7.4399999999999994E-2</v>
      </c>
      <c r="I124" s="184">
        <v>5.1999999999999998E-2</v>
      </c>
      <c r="J124" s="184">
        <v>0.41449999999999998</v>
      </c>
      <c r="K124" s="184">
        <v>0.99570000000000003</v>
      </c>
      <c r="L124" s="184">
        <v>1.7242</v>
      </c>
      <c r="M124" s="184">
        <v>2.6999</v>
      </c>
      <c r="N124" s="184">
        <v>3.0857000000000001</v>
      </c>
      <c r="O124" s="184"/>
      <c r="P124" s="184"/>
      <c r="Q124" s="184">
        <v>4.9420999999999999</v>
      </c>
      <c r="R124" s="184">
        <v>4.6627999999999998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44326</v>
      </c>
      <c r="E125" s="184">
        <v>11.012</v>
      </c>
      <c r="F125" s="184">
        <v>3.7199999999999997E-2</v>
      </c>
      <c r="G125" s="184">
        <v>3.7199999999999997E-2</v>
      </c>
      <c r="H125" s="184">
        <v>6.2700000000000006E-2</v>
      </c>
      <c r="I125" s="184">
        <v>0.03</v>
      </c>
      <c r="J125" s="184">
        <v>0.3664</v>
      </c>
      <c r="K125" s="184">
        <v>0.85819999999999996</v>
      </c>
      <c r="L125" s="184">
        <v>1.4435</v>
      </c>
      <c r="M125" s="184">
        <v>2.2726000000000002</v>
      </c>
      <c r="N125" s="184">
        <v>2.4963000000000002</v>
      </c>
      <c r="O125" s="184"/>
      <c r="P125" s="184"/>
      <c r="Q125" s="184">
        <v>4.2987000000000002</v>
      </c>
      <c r="R125" s="184">
        <v>4.0270999999999999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44326</v>
      </c>
      <c r="E126" s="184">
        <v>10.2454</v>
      </c>
      <c r="F126" s="184">
        <v>6.7999999999999996E-3</v>
      </c>
      <c r="G126" s="184">
        <v>6.7999999999999996E-3</v>
      </c>
      <c r="H126" s="184">
        <v>4.8800000000000003E-2</v>
      </c>
      <c r="I126" s="184">
        <v>1.7600000000000001E-2</v>
      </c>
      <c r="J126" s="184">
        <v>0.3664</v>
      </c>
      <c r="K126" s="184">
        <v>0.95879999999999999</v>
      </c>
      <c r="L126" s="184">
        <v>1.7548999999999999</v>
      </c>
      <c r="M126" s="184"/>
      <c r="N126" s="184"/>
      <c r="O126" s="184"/>
      <c r="P126" s="184"/>
      <c r="Q126" s="184">
        <v>2.4540000000000002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44326</v>
      </c>
      <c r="E127" s="184">
        <v>10.1836</v>
      </c>
      <c r="F127" s="184">
        <v>-1E-3</v>
      </c>
      <c r="G127" s="184">
        <v>-1E-3</v>
      </c>
      <c r="H127" s="184">
        <v>3.2399999999999998E-2</v>
      </c>
      <c r="I127" s="184">
        <v>-1.5699999999999999E-2</v>
      </c>
      <c r="J127" s="184">
        <v>0.29349999999999998</v>
      </c>
      <c r="K127" s="184">
        <v>0.75090000000000001</v>
      </c>
      <c r="L127" s="184">
        <v>1.3272999999999999</v>
      </c>
      <c r="M127" s="184"/>
      <c r="N127" s="184"/>
      <c r="O127" s="184"/>
      <c r="P127" s="184"/>
      <c r="Q127" s="184">
        <v>1.8360000000000001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44326</v>
      </c>
      <c r="E128" s="184">
        <v>10.351000000000001</v>
      </c>
      <c r="F128" s="184">
        <v>-3.8600000000000002E-2</v>
      </c>
      <c r="G128" s="184">
        <v>-3.8600000000000002E-2</v>
      </c>
      <c r="H128" s="184">
        <v>5.8000000000000003E-2</v>
      </c>
      <c r="I128" s="184">
        <v>3.8699999999999998E-2</v>
      </c>
      <c r="J128" s="184">
        <v>0.40739999999999998</v>
      </c>
      <c r="K128" s="184">
        <v>1.0939000000000001</v>
      </c>
      <c r="L128" s="184">
        <v>2.0406</v>
      </c>
      <c r="M128" s="184">
        <v>3.2004000000000001</v>
      </c>
      <c r="N128" s="184"/>
      <c r="O128" s="184"/>
      <c r="P128" s="184"/>
      <c r="Q128" s="184">
        <v>3.51</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44326</v>
      </c>
      <c r="E129" s="184">
        <v>10.288</v>
      </c>
      <c r="F129" s="184">
        <v>-4.8599999999999997E-2</v>
      </c>
      <c r="G129" s="184">
        <v>-4.8599999999999997E-2</v>
      </c>
      <c r="H129" s="184">
        <v>4.8599999999999997E-2</v>
      </c>
      <c r="I129" s="184">
        <v>1.9400000000000001E-2</v>
      </c>
      <c r="J129" s="184">
        <v>0.35120000000000001</v>
      </c>
      <c r="K129" s="184">
        <v>0.92210000000000003</v>
      </c>
      <c r="L129" s="184">
        <v>1.6901999999999999</v>
      </c>
      <c r="M129" s="184">
        <v>2.6848999999999998</v>
      </c>
      <c r="N129" s="184"/>
      <c r="O129" s="184"/>
      <c r="P129" s="184"/>
      <c r="Q129" s="184">
        <v>2.88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44326</v>
      </c>
      <c r="E130" s="184">
        <v>10.8771</v>
      </c>
      <c r="F130" s="184">
        <v>1.2E-2</v>
      </c>
      <c r="G130" s="184">
        <v>1.2E-2</v>
      </c>
      <c r="H130" s="184">
        <v>2.6700000000000002E-2</v>
      </c>
      <c r="I130" s="184">
        <v>5.2400000000000002E-2</v>
      </c>
      <c r="J130" s="184">
        <v>0.11409999999999999</v>
      </c>
      <c r="K130" s="184">
        <v>0.40889999999999999</v>
      </c>
      <c r="L130" s="184">
        <v>0.76329999999999998</v>
      </c>
      <c r="M130" s="184">
        <v>1.0113000000000001</v>
      </c>
      <c r="N130" s="184">
        <v>0.30059999999999998</v>
      </c>
      <c r="O130" s="184"/>
      <c r="P130" s="184"/>
      <c r="Q130" s="184">
        <v>3.1612</v>
      </c>
      <c r="R130" s="184">
        <v>2.0427</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44326</v>
      </c>
      <c r="E131" s="184">
        <v>10.698399999999999</v>
      </c>
      <c r="F131" s="184">
        <v>5.5999999999999999E-3</v>
      </c>
      <c r="G131" s="184">
        <v>5.5999999999999999E-3</v>
      </c>
      <c r="H131" s="184">
        <v>1.2200000000000001E-2</v>
      </c>
      <c r="I131" s="184">
        <v>2.4299999999999999E-2</v>
      </c>
      <c r="J131" s="184">
        <v>5.1400000000000001E-2</v>
      </c>
      <c r="K131" s="184">
        <v>0.2258</v>
      </c>
      <c r="L131" s="184">
        <v>0.38190000000000002</v>
      </c>
      <c r="M131" s="184">
        <v>0.4582</v>
      </c>
      <c r="N131" s="184">
        <v>-0.37340000000000001</v>
      </c>
      <c r="O131" s="184"/>
      <c r="P131" s="184"/>
      <c r="Q131" s="184">
        <v>2.5306000000000002</v>
      </c>
      <c r="R131" s="184">
        <v>1.4688000000000001</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44326</v>
      </c>
      <c r="E132" s="184">
        <v>20.916399999999999</v>
      </c>
      <c r="F132" s="184">
        <v>-1.67E-2</v>
      </c>
      <c r="G132" s="184">
        <v>-1.67E-2</v>
      </c>
      <c r="H132" s="184">
        <v>7.2700000000000001E-2</v>
      </c>
      <c r="I132" s="184">
        <v>5.2600000000000001E-2</v>
      </c>
      <c r="J132" s="184">
        <v>0.37240000000000001</v>
      </c>
      <c r="K132" s="184">
        <v>1.0142</v>
      </c>
      <c r="L132" s="184">
        <v>1.7908999999999999</v>
      </c>
      <c r="M132" s="184">
        <v>2.7761999999999998</v>
      </c>
      <c r="N132" s="184">
        <v>3.2985000000000002</v>
      </c>
      <c r="O132" s="184">
        <v>5.2779999999999996</v>
      </c>
      <c r="P132" s="184">
        <v>5.6908000000000003</v>
      </c>
      <c r="Q132" s="184">
        <v>7.2252999999999998</v>
      </c>
      <c r="R132" s="184">
        <v>4.6620999999999997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44326</v>
      </c>
      <c r="E133" s="184">
        <v>21.935400000000001</v>
      </c>
      <c r="F133" s="184">
        <v>-1.09E-2</v>
      </c>
      <c r="G133" s="184">
        <v>-1.09E-2</v>
      </c>
      <c r="H133" s="184">
        <v>8.5800000000000001E-2</v>
      </c>
      <c r="I133" s="184">
        <v>7.85E-2</v>
      </c>
      <c r="J133" s="184">
        <v>0.4299</v>
      </c>
      <c r="K133" s="184">
        <v>1.1794</v>
      </c>
      <c r="L133" s="184">
        <v>2.1295999999999999</v>
      </c>
      <c r="M133" s="184">
        <v>3.2930000000000001</v>
      </c>
      <c r="N133" s="184">
        <v>4.0084999999999997</v>
      </c>
      <c r="O133" s="184">
        <v>5.9957000000000003</v>
      </c>
      <c r="P133" s="184">
        <v>6.3800999999999997</v>
      </c>
      <c r="Q133" s="184">
        <v>7.3372000000000002</v>
      </c>
      <c r="R133" s="184">
        <v>5.38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44326</v>
      </c>
      <c r="E134" s="184">
        <v>15.213100000000001</v>
      </c>
      <c r="F134" s="184">
        <v>1.2999999999999999E-3</v>
      </c>
      <c r="G134" s="184">
        <v>1.2999999999999999E-3</v>
      </c>
      <c r="H134" s="184">
        <v>5.8500000000000003E-2</v>
      </c>
      <c r="I134" s="184">
        <v>1.78E-2</v>
      </c>
      <c r="J134" s="184">
        <v>0.33310000000000001</v>
      </c>
      <c r="K134" s="184">
        <v>1.0441</v>
      </c>
      <c r="L134" s="184">
        <v>2.0438000000000001</v>
      </c>
      <c r="M134" s="184">
        <v>3.2978999999999998</v>
      </c>
      <c r="N134" s="184">
        <v>3.7444999999999999</v>
      </c>
      <c r="O134" s="184">
        <v>5.4105999999999996</v>
      </c>
      <c r="P134" s="184">
        <v>5.8955000000000002</v>
      </c>
      <c r="Q134" s="184">
        <v>6.4557000000000002</v>
      </c>
      <c r="R134" s="184">
        <v>4.9429999999999996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44326</v>
      </c>
      <c r="E135" s="184">
        <v>14.648199999999999</v>
      </c>
      <c r="F135" s="184">
        <v>-3.3999999999999998E-3</v>
      </c>
      <c r="G135" s="184">
        <v>-3.3999999999999998E-3</v>
      </c>
      <c r="H135" s="184">
        <v>4.6399999999999997E-2</v>
      </c>
      <c r="I135" s="184">
        <v>-6.1000000000000004E-3</v>
      </c>
      <c r="J135" s="184">
        <v>0.27929999999999999</v>
      </c>
      <c r="K135" s="184">
        <v>0.88849999999999996</v>
      </c>
      <c r="L135" s="184">
        <v>1.7222</v>
      </c>
      <c r="M135" s="184">
        <v>2.8081</v>
      </c>
      <c r="N135" s="184">
        <v>3.0859000000000001</v>
      </c>
      <c r="O135" s="184">
        <v>4.8076999999999996</v>
      </c>
      <c r="P135" s="184">
        <v>5.2908999999999997</v>
      </c>
      <c r="Q135" s="184">
        <v>5.8567999999999998</v>
      </c>
      <c r="R135" s="184">
        <v>4.3570000000000002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44326</v>
      </c>
      <c r="E136" s="184">
        <v>11.6211</v>
      </c>
      <c r="F136" s="184">
        <v>2.8400000000000002E-2</v>
      </c>
      <c r="G136" s="184">
        <v>2.8400000000000002E-2</v>
      </c>
      <c r="H136" s="184">
        <v>5.0799999999999998E-2</v>
      </c>
      <c r="I136" s="184">
        <v>-2.1499999999999998E-2</v>
      </c>
      <c r="J136" s="184">
        <v>0.29260000000000003</v>
      </c>
      <c r="K136" s="184">
        <v>0.69930000000000003</v>
      </c>
      <c r="L136" s="184">
        <v>1.2097</v>
      </c>
      <c r="M136" s="184">
        <v>1.8456999999999999</v>
      </c>
      <c r="N136" s="184">
        <v>1.5954999999999999</v>
      </c>
      <c r="O136" s="184">
        <v>1.3541000000000001</v>
      </c>
      <c r="P136" s="184">
        <v>2.9664999999999999</v>
      </c>
      <c r="Q136" s="184">
        <v>3.0167999999999999</v>
      </c>
      <c r="R136" s="184">
        <v>2.6753</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44326</v>
      </c>
      <c r="E137" s="184">
        <v>11.95</v>
      </c>
      <c r="F137" s="184">
        <v>3.1800000000000002E-2</v>
      </c>
      <c r="G137" s="184">
        <v>3.1800000000000002E-2</v>
      </c>
      <c r="H137" s="184">
        <v>5.9400000000000001E-2</v>
      </c>
      <c r="I137" s="184">
        <v>-5.0000000000000001E-3</v>
      </c>
      <c r="J137" s="184">
        <v>0.3291</v>
      </c>
      <c r="K137" s="184">
        <v>0.80389999999999995</v>
      </c>
      <c r="L137" s="184">
        <v>1.4225000000000001</v>
      </c>
      <c r="M137" s="184">
        <v>2.1707999999999998</v>
      </c>
      <c r="N137" s="184">
        <v>2.0390999999999999</v>
      </c>
      <c r="O137" s="184">
        <v>1.8257000000000001</v>
      </c>
      <c r="P137" s="184">
        <v>3.5352999999999999</v>
      </c>
      <c r="Q137" s="184">
        <v>3.5871</v>
      </c>
      <c r="R137" s="184">
        <v>3.1377999999999999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44326</v>
      </c>
      <c r="E138" s="184">
        <v>27.400400000000001</v>
      </c>
      <c r="F138" s="184">
        <v>-1.46E-2</v>
      </c>
      <c r="G138" s="184">
        <v>-1.46E-2</v>
      </c>
      <c r="H138" s="184">
        <v>5.8099999999999999E-2</v>
      </c>
      <c r="I138" s="184">
        <v>3.6900000000000002E-2</v>
      </c>
      <c r="J138" s="184">
        <v>0.39789999999999998</v>
      </c>
      <c r="K138" s="184">
        <v>1.0491999999999999</v>
      </c>
      <c r="L138" s="184">
        <v>1.8727</v>
      </c>
      <c r="M138" s="184">
        <v>2.8875999999999999</v>
      </c>
      <c r="N138" s="184">
        <v>2.9811000000000001</v>
      </c>
      <c r="O138" s="184">
        <v>5.3520000000000003</v>
      </c>
      <c r="P138" s="184">
        <v>5.8596000000000004</v>
      </c>
      <c r="Q138" s="184">
        <v>6.9066000000000001</v>
      </c>
      <c r="R138" s="184">
        <v>4.6642000000000001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44326</v>
      </c>
      <c r="E139" s="184">
        <v>26.305</v>
      </c>
      <c r="F139" s="184">
        <v>-1.8599999999999998E-2</v>
      </c>
      <c r="G139" s="184">
        <v>-1.8599999999999998E-2</v>
      </c>
      <c r="H139" s="184">
        <v>4.9399999999999999E-2</v>
      </c>
      <c r="I139" s="184">
        <v>1.9400000000000001E-2</v>
      </c>
      <c r="J139" s="184">
        <v>0.35980000000000001</v>
      </c>
      <c r="K139" s="184">
        <v>0.93779999999999997</v>
      </c>
      <c r="L139" s="184">
        <v>1.6460999999999999</v>
      </c>
      <c r="M139" s="184">
        <v>2.5424000000000002</v>
      </c>
      <c r="N139" s="184">
        <v>2.5167999999999999</v>
      </c>
      <c r="O139" s="184">
        <v>4.8258000000000001</v>
      </c>
      <c r="P139" s="184">
        <v>5.3189000000000002</v>
      </c>
      <c r="Q139" s="184">
        <v>6.8849</v>
      </c>
      <c r="R139" s="184">
        <v>4.1955999999999998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44326</v>
      </c>
      <c r="E140" s="184">
        <v>10.548500000000001</v>
      </c>
      <c r="F140" s="184">
        <v>-6.9199999999999998E-2</v>
      </c>
      <c r="G140" s="184">
        <v>-6.9199999999999998E-2</v>
      </c>
      <c r="H140" s="184">
        <v>5.7000000000000002E-3</v>
      </c>
      <c r="I140" s="184">
        <v>-1.7999999999999999E-2</v>
      </c>
      <c r="J140" s="184">
        <v>0.31290000000000001</v>
      </c>
      <c r="K140" s="184">
        <v>1.2448999999999999</v>
      </c>
      <c r="L140" s="184">
        <v>2.0756999999999999</v>
      </c>
      <c r="M140" s="184">
        <v>3.5872999999999999</v>
      </c>
      <c r="N140" s="184">
        <v>3.7523</v>
      </c>
      <c r="O140" s="184"/>
      <c r="P140" s="184"/>
      <c r="Q140" s="184">
        <v>4.3185000000000002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44326</v>
      </c>
      <c r="E141" s="184">
        <v>10.457000000000001</v>
      </c>
      <c r="F141" s="184">
        <v>-7.5499999999999998E-2</v>
      </c>
      <c r="G141" s="184">
        <v>-7.5499999999999998E-2</v>
      </c>
      <c r="H141" s="184">
        <v>-1.0500000000000001E-2</v>
      </c>
      <c r="I141" s="184">
        <v>-4.7800000000000002E-2</v>
      </c>
      <c r="J141" s="184">
        <v>0.24929999999999999</v>
      </c>
      <c r="K141" s="184">
        <v>1.0650999999999999</v>
      </c>
      <c r="L141" s="184">
        <v>1.7129000000000001</v>
      </c>
      <c r="M141" s="184">
        <v>3.0388000000000002</v>
      </c>
      <c r="N141" s="184">
        <v>3.0236000000000001</v>
      </c>
      <c r="O141" s="184"/>
      <c r="P141" s="184"/>
      <c r="Q141" s="184">
        <v>3.6013999999999999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44326</v>
      </c>
      <c r="E142" s="184">
        <v>11.530900000000001</v>
      </c>
      <c r="F142" s="184">
        <v>-1.04E-2</v>
      </c>
      <c r="G142" s="184">
        <v>-1.04E-2</v>
      </c>
      <c r="H142" s="184">
        <v>4.7699999999999999E-2</v>
      </c>
      <c r="I142" s="184">
        <v>6.25E-2</v>
      </c>
      <c r="J142" s="184">
        <v>0.43990000000000001</v>
      </c>
      <c r="K142" s="184">
        <v>1.2584</v>
      </c>
      <c r="L142" s="184">
        <v>2.2705000000000002</v>
      </c>
      <c r="M142" s="184">
        <v>3.5322</v>
      </c>
      <c r="N142" s="184">
        <v>4.4219999999999997</v>
      </c>
      <c r="O142" s="184"/>
      <c r="P142" s="184"/>
      <c r="Q142" s="184">
        <v>6.1292999999999997</v>
      </c>
      <c r="R142" s="184">
        <v>5.8754999999999997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44326</v>
      </c>
      <c r="E143" s="184">
        <v>11.325100000000001</v>
      </c>
      <c r="F143" s="184">
        <v>-1.6799999999999999E-2</v>
      </c>
      <c r="G143" s="184">
        <v>-1.6799999999999999E-2</v>
      </c>
      <c r="H143" s="184">
        <v>3.27E-2</v>
      </c>
      <c r="I143" s="184">
        <v>3.3599999999999998E-2</v>
      </c>
      <c r="J143" s="184">
        <v>0.37490000000000001</v>
      </c>
      <c r="K143" s="184">
        <v>1.0682</v>
      </c>
      <c r="L143" s="184">
        <v>1.8875</v>
      </c>
      <c r="M143" s="184">
        <v>2.9498000000000002</v>
      </c>
      <c r="N143" s="184">
        <v>3.6375999999999999</v>
      </c>
      <c r="O143" s="184"/>
      <c r="P143" s="184"/>
      <c r="Q143" s="184">
        <v>5.3341000000000003</v>
      </c>
      <c r="R143" s="184">
        <v>5.0579000000000001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44326</v>
      </c>
      <c r="E144" s="184">
        <v>11.2376</v>
      </c>
      <c r="F144" s="184">
        <v>-1.5100000000000001E-2</v>
      </c>
      <c r="G144" s="184">
        <v>-1.5100000000000001E-2</v>
      </c>
      <c r="H144" s="184">
        <v>5.4300000000000001E-2</v>
      </c>
      <c r="I144" s="184">
        <v>4.9000000000000002E-2</v>
      </c>
      <c r="J144" s="184">
        <v>0.4496</v>
      </c>
      <c r="K144" s="184">
        <v>1.0948</v>
      </c>
      <c r="L144" s="184">
        <v>1.8812</v>
      </c>
      <c r="M144" s="184">
        <v>2.8971</v>
      </c>
      <c r="N144" s="184">
        <v>3.5455999999999999</v>
      </c>
      <c r="O144" s="184"/>
      <c r="P144" s="184"/>
      <c r="Q144" s="184">
        <v>5.3985000000000003</v>
      </c>
      <c r="R144" s="184">
        <v>5.1535000000000002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44326</v>
      </c>
      <c r="E145" s="184">
        <v>11.1144</v>
      </c>
      <c r="F145" s="184">
        <v>-1.7999999999999999E-2</v>
      </c>
      <c r="G145" s="184">
        <v>-1.7999999999999999E-2</v>
      </c>
      <c r="H145" s="184">
        <v>4.4999999999999998E-2</v>
      </c>
      <c r="I145" s="184">
        <v>3.0599999999999999E-2</v>
      </c>
      <c r="J145" s="184">
        <v>0.40920000000000001</v>
      </c>
      <c r="K145" s="184">
        <v>1.0169999999999999</v>
      </c>
      <c r="L145" s="184">
        <v>1.6694</v>
      </c>
      <c r="M145" s="184">
        <v>2.5304000000000002</v>
      </c>
      <c r="N145" s="184">
        <v>3.0455999999999999</v>
      </c>
      <c r="O145" s="184"/>
      <c r="P145" s="184"/>
      <c r="Q145" s="184">
        <v>4.8761999999999999</v>
      </c>
      <c r="R145" s="184">
        <v>4.6256000000000004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44326</v>
      </c>
      <c r="E146" s="184">
        <v>28.604500000000002</v>
      </c>
      <c r="F146" s="184">
        <v>-9.1000000000000004E-3</v>
      </c>
      <c r="G146" s="184">
        <v>-9.1000000000000004E-3</v>
      </c>
      <c r="H146" s="184">
        <v>5.74E-2</v>
      </c>
      <c r="I146" s="184">
        <v>5.5599999999999997E-2</v>
      </c>
      <c r="J146" s="184">
        <v>0.42230000000000001</v>
      </c>
      <c r="K146" s="184">
        <v>1.2082999999999999</v>
      </c>
      <c r="L146" s="184">
        <v>2.1071</v>
      </c>
      <c r="M146" s="184">
        <v>3.2803</v>
      </c>
      <c r="N146" s="184">
        <v>4.0397999999999996</v>
      </c>
      <c r="O146" s="184">
        <v>5.8045999999999998</v>
      </c>
      <c r="P146" s="184">
        <v>6.1417999999999999</v>
      </c>
      <c r="Q146" s="184">
        <v>6.9021999999999997</v>
      </c>
      <c r="R146" s="184">
        <v>5.2830000000000004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44326</v>
      </c>
      <c r="E147" s="184">
        <v>27.497299999999999</v>
      </c>
      <c r="F147" s="184">
        <v>-1.38E-2</v>
      </c>
      <c r="G147" s="184">
        <v>-1.38E-2</v>
      </c>
      <c r="H147" s="184">
        <v>4.6199999999999998E-2</v>
      </c>
      <c r="I147" s="184">
        <v>3.3799999999999997E-2</v>
      </c>
      <c r="J147" s="184">
        <v>0.37380000000000002</v>
      </c>
      <c r="K147" s="184">
        <v>1.0673999999999999</v>
      </c>
      <c r="L147" s="184">
        <v>1.8237000000000001</v>
      </c>
      <c r="M147" s="184">
        <v>2.8454999999999999</v>
      </c>
      <c r="N147" s="184">
        <v>3.4533999999999998</v>
      </c>
      <c r="O147" s="184">
        <v>5.2602000000000002</v>
      </c>
      <c r="P147" s="184">
        <v>5.6040000000000001</v>
      </c>
      <c r="Q147" s="184">
        <v>7.0370999999999997</v>
      </c>
      <c r="R147" s="184">
        <v>4.7252999999999998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-1.1758181818181819E-2</v>
      </c>
      <c r="G148" s="186">
        <v>-1.1758181818181819E-2</v>
      </c>
      <c r="H148" s="186">
        <v>4.7289090909090913E-2</v>
      </c>
      <c r="I148" s="186">
        <v>2.9289090909090917E-2</v>
      </c>
      <c r="J148" s="186">
        <v>0.34634000000000009</v>
      </c>
      <c r="K148" s="186">
        <v>0.96572545454545466</v>
      </c>
      <c r="L148" s="186">
        <v>1.7303181818181821</v>
      </c>
      <c r="M148" s="186">
        <v>2.7129754716981145</v>
      </c>
      <c r="N148" s="186">
        <v>3.0711980392156861</v>
      </c>
      <c r="O148" s="186">
        <v>5.1186297297297285</v>
      </c>
      <c r="P148" s="186">
        <v>5.5923545454545458</v>
      </c>
      <c r="Q148" s="186">
        <v>5.6246272727272739</v>
      </c>
      <c r="R148" s="186">
        <v>4.5362914893617008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-1.4200000000000001E-2</v>
      </c>
      <c r="G149" s="186">
        <v>-1.4200000000000001E-2</v>
      </c>
      <c r="H149" s="186">
        <v>4.8599999999999997E-2</v>
      </c>
      <c r="I149" s="186">
        <v>3.3799999999999997E-2</v>
      </c>
      <c r="J149" s="186">
        <v>0.3664</v>
      </c>
      <c r="K149" s="186">
        <v>1.0142</v>
      </c>
      <c r="L149" s="186">
        <v>1.8092999999999999</v>
      </c>
      <c r="M149" s="186">
        <v>2.8081</v>
      </c>
      <c r="N149" s="186">
        <v>3.2029999999999998</v>
      </c>
      <c r="O149" s="186">
        <v>5.2779999999999996</v>
      </c>
      <c r="P149" s="186">
        <v>5.6578999999999997</v>
      </c>
      <c r="Q149" s="186">
        <v>6.2576000000000001</v>
      </c>
      <c r="R149" s="186">
        <v>4.6642000000000001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44326</v>
      </c>
      <c r="E152" s="184">
        <v>67.11</v>
      </c>
      <c r="F152" s="184">
        <v>0.46410000000000001</v>
      </c>
      <c r="G152" s="184">
        <v>0.46410000000000001</v>
      </c>
      <c r="H152" s="184">
        <v>1.1607000000000001</v>
      </c>
      <c r="I152" s="184">
        <v>2.3641999999999999</v>
      </c>
      <c r="J152" s="184">
        <v>1.5894999999999999</v>
      </c>
      <c r="K152" s="184">
        <v>1.9443999999999999</v>
      </c>
      <c r="L152" s="184">
        <v>13.380599999999999</v>
      </c>
      <c r="M152" s="184">
        <v>20.7666</v>
      </c>
      <c r="N152" s="184">
        <v>39.725200000000001</v>
      </c>
      <c r="O152" s="184">
        <v>10.0055</v>
      </c>
      <c r="P152" s="184">
        <v>11.852499999999999</v>
      </c>
      <c r="Q152" s="184">
        <v>9.4633000000000003</v>
      </c>
      <c r="R152" s="184">
        <v>13.5947</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44326</v>
      </c>
      <c r="E153" s="184">
        <v>72.48</v>
      </c>
      <c r="F153" s="184">
        <v>0.4713</v>
      </c>
      <c r="G153" s="184">
        <v>0.4713</v>
      </c>
      <c r="H153" s="184">
        <v>1.1867000000000001</v>
      </c>
      <c r="I153" s="184">
        <v>2.4163000000000001</v>
      </c>
      <c r="J153" s="184">
        <v>1.6835</v>
      </c>
      <c r="K153" s="184">
        <v>2.2572999999999999</v>
      </c>
      <c r="L153" s="184">
        <v>14.0519</v>
      </c>
      <c r="M153" s="184">
        <v>21.794699999999999</v>
      </c>
      <c r="N153" s="184">
        <v>41.369199999999999</v>
      </c>
      <c r="O153" s="184">
        <v>11.2112</v>
      </c>
      <c r="P153" s="184">
        <v>13.038</v>
      </c>
      <c r="Q153" s="184">
        <v>12.356400000000001</v>
      </c>
      <c r="R153" s="184">
        <v>14.858000000000001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44326</v>
      </c>
      <c r="E154" s="184">
        <v>242.76599999999999</v>
      </c>
      <c r="F154" s="184">
        <v>1.5892999999999999</v>
      </c>
      <c r="G154" s="184">
        <v>1.5892999999999999</v>
      </c>
      <c r="H154" s="184">
        <v>3.5116999999999998</v>
      </c>
      <c r="I154" s="184">
        <v>4.5707000000000004</v>
      </c>
      <c r="J154" s="184">
        <v>2.6968000000000001</v>
      </c>
      <c r="K154" s="184">
        <v>1.0502</v>
      </c>
      <c r="L154" s="184">
        <v>26.457100000000001</v>
      </c>
      <c r="M154" s="184">
        <v>33.9983</v>
      </c>
      <c r="N154" s="184">
        <v>57.101599999999998</v>
      </c>
      <c r="O154" s="184">
        <v>9.3225999999999996</v>
      </c>
      <c r="P154" s="184">
        <v>13.620900000000001</v>
      </c>
      <c r="Q154" s="184">
        <v>16.6814</v>
      </c>
      <c r="R154" s="184">
        <v>12.2309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44326</v>
      </c>
      <c r="E155" s="184">
        <v>242.76599999999999</v>
      </c>
      <c r="F155" s="184">
        <v>1.5892999999999999</v>
      </c>
      <c r="G155" s="184">
        <v>1.5892999999999999</v>
      </c>
      <c r="H155" s="184">
        <v>3.5116999999999998</v>
      </c>
      <c r="I155" s="184">
        <v>4.5707000000000004</v>
      </c>
      <c r="J155" s="184">
        <v>2.6968000000000001</v>
      </c>
      <c r="K155" s="184">
        <v>1.0502</v>
      </c>
      <c r="L155" s="184">
        <v>26.457100000000001</v>
      </c>
      <c r="M155" s="184">
        <v>33.9983</v>
      </c>
      <c r="N155" s="184">
        <v>57.101599999999998</v>
      </c>
      <c r="O155" s="184">
        <v>9.6024999999999991</v>
      </c>
      <c r="P155" s="184">
        <v>12.5213</v>
      </c>
      <c r="Q155" s="184">
        <v>17.9207</v>
      </c>
      <c r="R155" s="184">
        <v>12.2309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44326</v>
      </c>
      <c r="E156" s="184">
        <v>255.59700000000001</v>
      </c>
      <c r="F156" s="184">
        <v>1.5947</v>
      </c>
      <c r="G156" s="184">
        <v>1.5947</v>
      </c>
      <c r="H156" s="184">
        <v>3.5236999999999998</v>
      </c>
      <c r="I156" s="184">
        <v>4.5951000000000004</v>
      </c>
      <c r="J156" s="184">
        <v>2.7475999999999998</v>
      </c>
      <c r="K156" s="184">
        <v>1.1929000000000001</v>
      </c>
      <c r="L156" s="184">
        <v>26.819500000000001</v>
      </c>
      <c r="M156" s="184">
        <v>34.58</v>
      </c>
      <c r="N156" s="184">
        <v>58.011000000000003</v>
      </c>
      <c r="O156" s="184">
        <v>10.1204</v>
      </c>
      <c r="P156" s="184">
        <v>14.421799999999999</v>
      </c>
      <c r="Q156" s="184">
        <v>12.7296</v>
      </c>
      <c r="R156" s="184">
        <v>12.8902</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44326</v>
      </c>
      <c r="E157" s="184">
        <v>255.59700000000001</v>
      </c>
      <c r="F157" s="184">
        <v>1.5947</v>
      </c>
      <c r="G157" s="184">
        <v>1.5947</v>
      </c>
      <c r="H157" s="184">
        <v>3.5236999999999998</v>
      </c>
      <c r="I157" s="184">
        <v>4.5951000000000004</v>
      </c>
      <c r="J157" s="184">
        <v>2.7475999999999998</v>
      </c>
      <c r="K157" s="184">
        <v>1.1929000000000001</v>
      </c>
      <c r="L157" s="184">
        <v>26.819500000000001</v>
      </c>
      <c r="M157" s="184">
        <v>34.58</v>
      </c>
      <c r="N157" s="184">
        <v>58.011000000000003</v>
      </c>
      <c r="O157" s="184">
        <v>10.4137</v>
      </c>
      <c r="P157" s="184">
        <v>13.533200000000001</v>
      </c>
      <c r="Q157" s="184">
        <v>13.439</v>
      </c>
      <c r="R157" s="184">
        <v>12.8902</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44326</v>
      </c>
      <c r="E158" s="184">
        <v>44.94</v>
      </c>
      <c r="F158" s="184">
        <v>0.37969999999999998</v>
      </c>
      <c r="G158" s="184">
        <v>0.37969999999999998</v>
      </c>
      <c r="H158" s="184">
        <v>0.98880000000000001</v>
      </c>
      <c r="I158" s="184">
        <v>1.7663</v>
      </c>
      <c r="J158" s="184">
        <v>1.2847</v>
      </c>
      <c r="K158" s="184">
        <v>1.4218</v>
      </c>
      <c r="L158" s="184">
        <v>11.375500000000001</v>
      </c>
      <c r="M158" s="184">
        <v>19.648599999999998</v>
      </c>
      <c r="N158" s="184">
        <v>39.4786</v>
      </c>
      <c r="O158" s="184">
        <v>10.256500000000001</v>
      </c>
      <c r="P158" s="184">
        <v>11.380100000000001</v>
      </c>
      <c r="Q158" s="184">
        <v>11.023999999999999</v>
      </c>
      <c r="R158" s="184">
        <v>13.117000000000001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44326</v>
      </c>
      <c r="E159" s="184">
        <v>48.84</v>
      </c>
      <c r="F159" s="184">
        <v>0.41120000000000001</v>
      </c>
      <c r="G159" s="184">
        <v>0.41120000000000001</v>
      </c>
      <c r="H159" s="184">
        <v>1.0134000000000001</v>
      </c>
      <c r="I159" s="184">
        <v>1.8136000000000001</v>
      </c>
      <c r="J159" s="184">
        <v>1.3488</v>
      </c>
      <c r="K159" s="184">
        <v>1.5807</v>
      </c>
      <c r="L159" s="184">
        <v>11.710900000000001</v>
      </c>
      <c r="M159" s="184">
        <v>20.177199999999999</v>
      </c>
      <c r="N159" s="184">
        <v>40.304499999999997</v>
      </c>
      <c r="O159" s="184">
        <v>11.032299999999999</v>
      </c>
      <c r="P159" s="184">
        <v>12.4453</v>
      </c>
      <c r="Q159" s="184">
        <v>13.227600000000001</v>
      </c>
      <c r="R159" s="184">
        <v>13.754300000000001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44326</v>
      </c>
      <c r="E160" s="184">
        <v>9.8539999999999992</v>
      </c>
      <c r="F160" s="184">
        <v>0.5726</v>
      </c>
      <c r="G160" s="184">
        <v>0.5726</v>
      </c>
      <c r="H160" s="184">
        <v>1.4830000000000001</v>
      </c>
      <c r="I160" s="184">
        <v>2.133</v>
      </c>
      <c r="J160" s="184">
        <v>-0.16109999999999999</v>
      </c>
      <c r="K160" s="184">
        <v>2.5400999999999998</v>
      </c>
      <c r="L160" s="184">
        <v>10.9635</v>
      </c>
      <c r="M160" s="184">
        <v>12.0002</v>
      </c>
      <c r="N160" s="184">
        <v>21.348700000000001</v>
      </c>
      <c r="O160" s="184"/>
      <c r="P160" s="184"/>
      <c r="Q160" s="184">
        <v>-1.0765</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44326</v>
      </c>
      <c r="E161" s="184">
        <v>9.5678999999999998</v>
      </c>
      <c r="F161" s="184">
        <v>0.55489999999999995</v>
      </c>
      <c r="G161" s="184">
        <v>0.55489999999999995</v>
      </c>
      <c r="H161" s="184">
        <v>1.4408000000000001</v>
      </c>
      <c r="I161" s="184">
        <v>1.9293</v>
      </c>
      <c r="J161" s="184">
        <v>-0.45979999999999999</v>
      </c>
      <c r="K161" s="184">
        <v>1.8977999999999999</v>
      </c>
      <c r="L161" s="184">
        <v>9.7210999999999999</v>
      </c>
      <c r="M161" s="184">
        <v>10.1645</v>
      </c>
      <c r="N161" s="184">
        <v>18.714300000000001</v>
      </c>
      <c r="O161" s="184"/>
      <c r="P161" s="184"/>
      <c r="Q161" s="184">
        <v>-3.1983000000000001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44326</v>
      </c>
      <c r="E162" s="184">
        <v>13.679</v>
      </c>
      <c r="F162" s="184">
        <v>0.2712</v>
      </c>
      <c r="G162" s="184">
        <v>0.2712</v>
      </c>
      <c r="H162" s="184">
        <v>0.55130000000000001</v>
      </c>
      <c r="I162" s="184">
        <v>0.92220000000000002</v>
      </c>
      <c r="J162" s="184">
        <v>0.21249999999999999</v>
      </c>
      <c r="K162" s="184">
        <v>1.3409</v>
      </c>
      <c r="L162" s="184">
        <v>9.9597999999999995</v>
      </c>
      <c r="M162" s="184">
        <v>16.209299999999999</v>
      </c>
      <c r="N162" s="184">
        <v>37.325600000000001</v>
      </c>
      <c r="O162" s="184"/>
      <c r="P162" s="184"/>
      <c r="Q162" s="184">
        <v>11.974600000000001</v>
      </c>
      <c r="R162" s="184">
        <v>14.5162</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44326</v>
      </c>
      <c r="E163" s="184">
        <v>13.257</v>
      </c>
      <c r="F163" s="184">
        <v>0.26469999999999999</v>
      </c>
      <c r="G163" s="184">
        <v>0.26469999999999999</v>
      </c>
      <c r="H163" s="184">
        <v>0.53080000000000005</v>
      </c>
      <c r="I163" s="184">
        <v>0.87509999999999999</v>
      </c>
      <c r="J163" s="184">
        <v>0.1133</v>
      </c>
      <c r="K163" s="184">
        <v>1.0287999999999999</v>
      </c>
      <c r="L163" s="184">
        <v>9.2729999999999997</v>
      </c>
      <c r="M163" s="184">
        <v>15.1081</v>
      </c>
      <c r="N163" s="184">
        <v>35.607599999999998</v>
      </c>
      <c r="O163" s="184"/>
      <c r="P163" s="184"/>
      <c r="Q163" s="184">
        <v>10.7149</v>
      </c>
      <c r="R163" s="184">
        <v>13.238300000000001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44326</v>
      </c>
      <c r="E164" s="184">
        <v>31.896999999999998</v>
      </c>
      <c r="F164" s="184">
        <v>0.26400000000000001</v>
      </c>
      <c r="G164" s="184">
        <v>0.26400000000000001</v>
      </c>
      <c r="H164" s="184">
        <v>0.72309999999999997</v>
      </c>
      <c r="I164" s="184">
        <v>0.95579999999999998</v>
      </c>
      <c r="J164" s="184">
        <v>0.51680000000000004</v>
      </c>
      <c r="K164" s="184">
        <v>0.9143</v>
      </c>
      <c r="L164" s="184">
        <v>7.242</v>
      </c>
      <c r="M164" s="184">
        <v>9.6342999999999996</v>
      </c>
      <c r="N164" s="184">
        <v>24.374199999999998</v>
      </c>
      <c r="O164" s="184">
        <v>9.0067000000000004</v>
      </c>
      <c r="P164" s="184">
        <v>9.8346</v>
      </c>
      <c r="Q164" s="184">
        <v>12.375400000000001</v>
      </c>
      <c r="R164" s="184">
        <v>11.641400000000001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44326</v>
      </c>
      <c r="E165" s="184">
        <v>29.132000000000001</v>
      </c>
      <c r="F165" s="184">
        <v>0.25119999999999998</v>
      </c>
      <c r="G165" s="184">
        <v>0.25119999999999998</v>
      </c>
      <c r="H165" s="184">
        <v>0.69820000000000004</v>
      </c>
      <c r="I165" s="184">
        <v>0.90400000000000003</v>
      </c>
      <c r="J165" s="184">
        <v>0.4032</v>
      </c>
      <c r="K165" s="184">
        <v>0.59389999999999998</v>
      </c>
      <c r="L165" s="184">
        <v>6.5467000000000004</v>
      </c>
      <c r="M165" s="184">
        <v>8.5638000000000005</v>
      </c>
      <c r="N165" s="184">
        <v>22.7593</v>
      </c>
      <c r="O165" s="184">
        <v>7.6938000000000004</v>
      </c>
      <c r="P165" s="184">
        <v>8.5434999999999999</v>
      </c>
      <c r="Q165" s="184">
        <v>10.983700000000001</v>
      </c>
      <c r="R165" s="184">
        <v>10.242100000000001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44326</v>
      </c>
      <c r="E166" s="184">
        <v>110.8154</v>
      </c>
      <c r="F166" s="184">
        <v>0.32700000000000001</v>
      </c>
      <c r="G166" s="184">
        <v>0.32700000000000001</v>
      </c>
      <c r="H166" s="184">
        <v>1.2415</v>
      </c>
      <c r="I166" s="184">
        <v>2.0308000000000002</v>
      </c>
      <c r="J166" s="184">
        <v>1.0426</v>
      </c>
      <c r="K166" s="184">
        <v>2.3235999999999999</v>
      </c>
      <c r="L166" s="184">
        <v>13.587</v>
      </c>
      <c r="M166" s="184">
        <v>20.069400000000002</v>
      </c>
      <c r="N166" s="184">
        <v>35.493200000000002</v>
      </c>
      <c r="O166" s="184">
        <v>8.9773999999999994</v>
      </c>
      <c r="P166" s="184">
        <v>12.062099999999999</v>
      </c>
      <c r="Q166" s="184">
        <v>15.7005</v>
      </c>
      <c r="R166" s="184">
        <v>11.073399999999999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44326</v>
      </c>
      <c r="E167" s="184">
        <v>118.9884</v>
      </c>
      <c r="F167" s="184">
        <v>0.34189999999999998</v>
      </c>
      <c r="G167" s="184">
        <v>0.34189999999999998</v>
      </c>
      <c r="H167" s="184">
        <v>1.276</v>
      </c>
      <c r="I167" s="184">
        <v>2.1000999999999999</v>
      </c>
      <c r="J167" s="184">
        <v>1.2366999999999999</v>
      </c>
      <c r="K167" s="184">
        <v>2.7301000000000002</v>
      </c>
      <c r="L167" s="184">
        <v>14.391400000000001</v>
      </c>
      <c r="M167" s="184">
        <v>21.3371</v>
      </c>
      <c r="N167" s="184">
        <v>37.381100000000004</v>
      </c>
      <c r="O167" s="184">
        <v>10.422700000000001</v>
      </c>
      <c r="P167" s="184">
        <v>13.234500000000001</v>
      </c>
      <c r="Q167" s="184">
        <v>12.335100000000001</v>
      </c>
      <c r="R167" s="184">
        <v>12.5618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44326</v>
      </c>
      <c r="E168" s="184">
        <v>13.569699999999999</v>
      </c>
      <c r="F168" s="184">
        <v>0.41070000000000001</v>
      </c>
      <c r="G168" s="184">
        <v>0.41070000000000001</v>
      </c>
      <c r="H168" s="184">
        <v>1.1072</v>
      </c>
      <c r="I168" s="184">
        <v>1.7875000000000001</v>
      </c>
      <c r="J168" s="184">
        <v>0.76259999999999994</v>
      </c>
      <c r="K168" s="184">
        <v>0.74990000000000001</v>
      </c>
      <c r="L168" s="184">
        <v>11.6747</v>
      </c>
      <c r="M168" s="184">
        <v>17.532399999999999</v>
      </c>
      <c r="N168" s="184">
        <v>32.591700000000003</v>
      </c>
      <c r="O168" s="184"/>
      <c r="P168" s="184"/>
      <c r="Q168" s="184">
        <v>29.5778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44326</v>
      </c>
      <c r="E169" s="184">
        <v>13.2676</v>
      </c>
      <c r="F169" s="184">
        <v>0.39500000000000002</v>
      </c>
      <c r="G169" s="184">
        <v>0.39500000000000002</v>
      </c>
      <c r="H169" s="184">
        <v>1.0726</v>
      </c>
      <c r="I169" s="184">
        <v>1.7158</v>
      </c>
      <c r="J169" s="184">
        <v>0.60129999999999995</v>
      </c>
      <c r="K169" s="184">
        <v>0.3145</v>
      </c>
      <c r="L169" s="184">
        <v>10.639900000000001</v>
      </c>
      <c r="M169" s="184">
        <v>15.8813</v>
      </c>
      <c r="N169" s="184">
        <v>30.052800000000001</v>
      </c>
      <c r="O169" s="184"/>
      <c r="P169" s="184"/>
      <c r="Q169" s="184">
        <v>27.1249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44326</v>
      </c>
      <c r="E170" s="184">
        <v>13.7964</v>
      </c>
      <c r="F170" s="184">
        <v>0.4778</v>
      </c>
      <c r="G170" s="184">
        <v>0.4778</v>
      </c>
      <c r="H170" s="184">
        <v>0.98299999999999998</v>
      </c>
      <c r="I170" s="184">
        <v>1.6900999999999999</v>
      </c>
      <c r="J170" s="184">
        <v>0.73819999999999997</v>
      </c>
      <c r="K170" s="184">
        <v>1.7665999999999999</v>
      </c>
      <c r="L170" s="184">
        <v>13.8589</v>
      </c>
      <c r="M170" s="184">
        <v>19.426600000000001</v>
      </c>
      <c r="N170" s="184">
        <v>34.978299999999997</v>
      </c>
      <c r="O170" s="184"/>
      <c r="P170" s="184"/>
      <c r="Q170" s="184">
        <v>15.1442</v>
      </c>
      <c r="R170" s="184">
        <v>15.879300000000001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44326</v>
      </c>
      <c r="E171" s="184">
        <v>13.2454</v>
      </c>
      <c r="F171" s="184">
        <v>0.4642</v>
      </c>
      <c r="G171" s="184">
        <v>0.4642</v>
      </c>
      <c r="H171" s="184">
        <v>0.95040000000000002</v>
      </c>
      <c r="I171" s="184">
        <v>1.6243000000000001</v>
      </c>
      <c r="J171" s="184">
        <v>0.59309999999999996</v>
      </c>
      <c r="K171" s="184">
        <v>1.3498000000000001</v>
      </c>
      <c r="L171" s="184">
        <v>12.8728</v>
      </c>
      <c r="M171" s="184">
        <v>17.9361</v>
      </c>
      <c r="N171" s="184">
        <v>32.738100000000003</v>
      </c>
      <c r="O171" s="184"/>
      <c r="P171" s="184"/>
      <c r="Q171" s="184">
        <v>13.1061</v>
      </c>
      <c r="R171" s="184">
        <v>13.8993</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44326</v>
      </c>
      <c r="E172" s="184">
        <v>14.37</v>
      </c>
      <c r="F172" s="184">
        <v>0.27910000000000001</v>
      </c>
      <c r="G172" s="184">
        <v>0.27910000000000001</v>
      </c>
      <c r="H172" s="184">
        <v>0.70079999999999998</v>
      </c>
      <c r="I172" s="184">
        <v>1.0548999999999999</v>
      </c>
      <c r="J172" s="184">
        <v>0.48949999999999999</v>
      </c>
      <c r="K172" s="184">
        <v>0.27910000000000001</v>
      </c>
      <c r="L172" s="184">
        <v>8.6167999999999996</v>
      </c>
      <c r="M172" s="184">
        <v>17.402000000000001</v>
      </c>
      <c r="N172" s="184">
        <v>38.840600000000002</v>
      </c>
      <c r="O172" s="184">
        <v>12.5344</v>
      </c>
      <c r="P172" s="184"/>
      <c r="Q172" s="184">
        <v>11.378399999999999</v>
      </c>
      <c r="R172" s="184">
        <v>16.3538</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44326</v>
      </c>
      <c r="E173" s="184">
        <v>14.03</v>
      </c>
      <c r="F173" s="184">
        <v>0.28589999999999999</v>
      </c>
      <c r="G173" s="184">
        <v>0.28589999999999999</v>
      </c>
      <c r="H173" s="184">
        <v>0.71789999999999998</v>
      </c>
      <c r="I173" s="184">
        <v>1.0079</v>
      </c>
      <c r="J173" s="184">
        <v>0.42949999999999999</v>
      </c>
      <c r="K173" s="184">
        <v>0</v>
      </c>
      <c r="L173" s="184">
        <v>8.0893999999999995</v>
      </c>
      <c r="M173" s="184">
        <v>16.6251</v>
      </c>
      <c r="N173" s="184">
        <v>37.683999999999997</v>
      </c>
      <c r="O173" s="184">
        <v>11.7514</v>
      </c>
      <c r="P173" s="184"/>
      <c r="Q173" s="184">
        <v>10.5885</v>
      </c>
      <c r="R173" s="184">
        <v>15.461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0.60247727272727269</v>
      </c>
      <c r="G174" s="186">
        <v>0.60247727272727269</v>
      </c>
      <c r="H174" s="186">
        <v>1.4498636363636364</v>
      </c>
      <c r="I174" s="186">
        <v>2.1555818181818185</v>
      </c>
      <c r="J174" s="186">
        <v>1.0597136363636359</v>
      </c>
      <c r="K174" s="186">
        <v>1.3418090909090912</v>
      </c>
      <c r="L174" s="186">
        <v>13.841322727272727</v>
      </c>
      <c r="M174" s="186">
        <v>19.883359090909089</v>
      </c>
      <c r="N174" s="186">
        <v>37.772372727272732</v>
      </c>
      <c r="O174" s="186">
        <v>10.167935714285713</v>
      </c>
      <c r="P174" s="186">
        <v>12.207316666666665</v>
      </c>
      <c r="Q174" s="186">
        <v>12.889604545454548</v>
      </c>
      <c r="R174" s="186">
        <v>13.357377777777778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0.41095000000000004</v>
      </c>
      <c r="G175" s="186">
        <v>0.41095000000000004</v>
      </c>
      <c r="H175" s="186">
        <v>1.0899000000000001</v>
      </c>
      <c r="I175" s="186">
        <v>1.8005500000000001</v>
      </c>
      <c r="J175" s="186">
        <v>0.75039999999999996</v>
      </c>
      <c r="K175" s="186">
        <v>1.2669000000000001</v>
      </c>
      <c r="L175" s="186">
        <v>11.6928</v>
      </c>
      <c r="M175" s="186">
        <v>18.681350000000002</v>
      </c>
      <c r="N175" s="186">
        <v>37.353350000000006</v>
      </c>
      <c r="O175" s="186">
        <v>10.18845</v>
      </c>
      <c r="P175" s="186">
        <v>12.4833</v>
      </c>
      <c r="Q175" s="186">
        <v>12.3659</v>
      </c>
      <c r="R175" s="186">
        <v>13.17765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44326</v>
      </c>
      <c r="E178" s="184">
        <v>285.90460000000002</v>
      </c>
      <c r="F178" s="184">
        <v>3.3628</v>
      </c>
      <c r="G178" s="184">
        <v>3.3628</v>
      </c>
      <c r="H178" s="184">
        <v>6.0016999999999996</v>
      </c>
      <c r="I178" s="184">
        <v>9.8829999999999991</v>
      </c>
      <c r="J178" s="184">
        <v>7.1679000000000004</v>
      </c>
      <c r="K178" s="184">
        <v>6.9668000000000001</v>
      </c>
      <c r="L178" s="184">
        <v>3.6456</v>
      </c>
      <c r="M178" s="184">
        <v>4.9785000000000004</v>
      </c>
      <c r="N178" s="184">
        <v>7.7436999999999996</v>
      </c>
      <c r="O178" s="184">
        <v>8.9239999999999995</v>
      </c>
      <c r="P178" s="184">
        <v>8.3878000000000004</v>
      </c>
      <c r="Q178" s="184">
        <v>8.3947000000000003</v>
      </c>
      <c r="R178" s="184">
        <v>9.4536999999999995</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44326</v>
      </c>
      <c r="E179" s="184">
        <v>292.54820000000001</v>
      </c>
      <c r="F179" s="184">
        <v>3.6941999999999999</v>
      </c>
      <c r="G179" s="184">
        <v>3.6941999999999999</v>
      </c>
      <c r="H179" s="184">
        <v>6.3315000000000001</v>
      </c>
      <c r="I179" s="184">
        <v>10.2136</v>
      </c>
      <c r="J179" s="184">
        <v>7.4972000000000003</v>
      </c>
      <c r="K179" s="184">
        <v>7.3018999999999998</v>
      </c>
      <c r="L179" s="184">
        <v>3.9815</v>
      </c>
      <c r="M179" s="184">
        <v>5.3209</v>
      </c>
      <c r="N179" s="184">
        <v>8.1079000000000008</v>
      </c>
      <c r="O179" s="184">
        <v>9.2650000000000006</v>
      </c>
      <c r="P179" s="184">
        <v>8.7261000000000006</v>
      </c>
      <c r="Q179" s="184">
        <v>9.4566999999999997</v>
      </c>
      <c r="R179" s="184">
        <v>9.8048000000000002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44326</v>
      </c>
      <c r="E180" s="184">
        <v>2113.3674000000001</v>
      </c>
      <c r="F180" s="184">
        <v>4.3244999999999996</v>
      </c>
      <c r="G180" s="184">
        <v>4.3244999999999996</v>
      </c>
      <c r="H180" s="184">
        <v>4.6022999999999996</v>
      </c>
      <c r="I180" s="184">
        <v>7.8070000000000004</v>
      </c>
      <c r="J180" s="184">
        <v>6.5858999999999996</v>
      </c>
      <c r="K180" s="184">
        <v>6.4972000000000003</v>
      </c>
      <c r="L180" s="184">
        <v>4.1420000000000003</v>
      </c>
      <c r="M180" s="184">
        <v>5.125</v>
      </c>
      <c r="N180" s="184">
        <v>7.6894</v>
      </c>
      <c r="O180" s="184">
        <v>9.1575000000000006</v>
      </c>
      <c r="P180" s="184">
        <v>8.4945000000000004</v>
      </c>
      <c r="Q180" s="184">
        <v>8.6935000000000002</v>
      </c>
      <c r="R180" s="184">
        <v>9.3226999999999993</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44326</v>
      </c>
      <c r="E181" s="184">
        <v>2073.9902000000002</v>
      </c>
      <c r="F181" s="184">
        <v>4.0145</v>
      </c>
      <c r="G181" s="184">
        <v>4.0145</v>
      </c>
      <c r="H181" s="184">
        <v>4.2920999999999996</v>
      </c>
      <c r="I181" s="184">
        <v>7.4961000000000002</v>
      </c>
      <c r="J181" s="184">
        <v>6.2742000000000004</v>
      </c>
      <c r="K181" s="184">
        <v>6.1822999999999997</v>
      </c>
      <c r="L181" s="184">
        <v>3.8258000000000001</v>
      </c>
      <c r="M181" s="184">
        <v>4.8034999999999997</v>
      </c>
      <c r="N181" s="184">
        <v>7.3564999999999996</v>
      </c>
      <c r="O181" s="184">
        <v>8.8376999999999999</v>
      </c>
      <c r="P181" s="184">
        <v>8.2185000000000006</v>
      </c>
      <c r="Q181" s="184">
        <v>8.5157000000000007</v>
      </c>
      <c r="R181" s="184">
        <v>8.9924999999999997</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44326</v>
      </c>
      <c r="E182" s="184">
        <v>10.114800000000001</v>
      </c>
      <c r="F182" s="184">
        <v>0.60150000000000003</v>
      </c>
      <c r="G182" s="184">
        <v>0.60150000000000003</v>
      </c>
      <c r="H182" s="184">
        <v>2.9401000000000002</v>
      </c>
      <c r="I182" s="184">
        <v>9.0267999999999997</v>
      </c>
      <c r="J182" s="184">
        <v>6.1666999999999996</v>
      </c>
      <c r="K182" s="184">
        <v>7.3548</v>
      </c>
      <c r="L182" s="184"/>
      <c r="M182" s="184"/>
      <c r="N182" s="184"/>
      <c r="O182" s="184"/>
      <c r="P182" s="184"/>
      <c r="Q182" s="184">
        <v>2.9098999999999999</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44326</v>
      </c>
      <c r="E183" s="184">
        <v>10.0974</v>
      </c>
      <c r="F183" s="184">
        <v>0.24099999999999999</v>
      </c>
      <c r="G183" s="184">
        <v>0.24099999999999999</v>
      </c>
      <c r="H183" s="184">
        <v>2.5316000000000001</v>
      </c>
      <c r="I183" s="184">
        <v>8.6265000000000001</v>
      </c>
      <c r="J183" s="184">
        <v>5.7651000000000003</v>
      </c>
      <c r="K183" s="184">
        <v>6.9263000000000003</v>
      </c>
      <c r="L183" s="184"/>
      <c r="M183" s="184"/>
      <c r="N183" s="184"/>
      <c r="O183" s="184"/>
      <c r="P183" s="184"/>
      <c r="Q183" s="184">
        <v>2.4687999999999999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44326</v>
      </c>
      <c r="E184" s="184">
        <v>19.347100000000001</v>
      </c>
      <c r="F184" s="184">
        <v>3.3967999999999998</v>
      </c>
      <c r="G184" s="184">
        <v>3.3967999999999998</v>
      </c>
      <c r="H184" s="184">
        <v>8.9091000000000005</v>
      </c>
      <c r="I184" s="184">
        <v>9.5486000000000004</v>
      </c>
      <c r="J184" s="184">
        <v>7.5087000000000002</v>
      </c>
      <c r="K184" s="184">
        <v>7.7538</v>
      </c>
      <c r="L184" s="184">
        <v>4.0119999999999996</v>
      </c>
      <c r="M184" s="184">
        <v>5.1173000000000002</v>
      </c>
      <c r="N184" s="184">
        <v>7.4093</v>
      </c>
      <c r="O184" s="184">
        <v>9.2418999999999993</v>
      </c>
      <c r="P184" s="184">
        <v>8.4457000000000004</v>
      </c>
      <c r="Q184" s="184">
        <v>9.0007000000000001</v>
      </c>
      <c r="R184" s="184">
        <v>9.7414000000000005</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44326</v>
      </c>
      <c r="E185" s="184">
        <v>18.886199999999999</v>
      </c>
      <c r="F185" s="184">
        <v>3.1574</v>
      </c>
      <c r="G185" s="184">
        <v>3.1574</v>
      </c>
      <c r="H185" s="184">
        <v>8.6837</v>
      </c>
      <c r="I185" s="184">
        <v>9.3096999999999994</v>
      </c>
      <c r="J185" s="184">
        <v>7.2637999999999998</v>
      </c>
      <c r="K185" s="184">
        <v>7.4733999999999998</v>
      </c>
      <c r="L185" s="184">
        <v>3.7311999999999999</v>
      </c>
      <c r="M185" s="184">
        <v>4.8475999999999999</v>
      </c>
      <c r="N185" s="184">
        <v>7.1294000000000004</v>
      </c>
      <c r="O185" s="184">
        <v>8.9200999999999997</v>
      </c>
      <c r="P185" s="184">
        <v>8.1242999999999999</v>
      </c>
      <c r="Q185" s="184">
        <v>8.6579999999999995</v>
      </c>
      <c r="R185" s="184">
        <v>9.4358000000000004</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44326</v>
      </c>
      <c r="E186" s="184">
        <v>19.665199999999999</v>
      </c>
      <c r="F186" s="184">
        <v>-5.0711000000000004</v>
      </c>
      <c r="G186" s="184">
        <v>-5.0711000000000004</v>
      </c>
      <c r="H186" s="184">
        <v>9.9887999999999995</v>
      </c>
      <c r="I186" s="184">
        <v>8.0055999999999994</v>
      </c>
      <c r="J186" s="184">
        <v>4.3448000000000002</v>
      </c>
      <c r="K186" s="184">
        <v>9.8163999999999998</v>
      </c>
      <c r="L186" s="184">
        <v>3.532</v>
      </c>
      <c r="M186" s="184">
        <v>5.1684000000000001</v>
      </c>
      <c r="N186" s="184">
        <v>8.0290999999999997</v>
      </c>
      <c r="O186" s="184">
        <v>10.633699999999999</v>
      </c>
      <c r="P186" s="184">
        <v>8.9735999999999994</v>
      </c>
      <c r="Q186" s="184">
        <v>9.2295999999999996</v>
      </c>
      <c r="R186" s="184">
        <v>11.9512</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44326</v>
      </c>
      <c r="E187" s="184">
        <v>19.228400000000001</v>
      </c>
      <c r="F187" s="184">
        <v>-5.3127000000000004</v>
      </c>
      <c r="G187" s="184">
        <v>-5.3127000000000004</v>
      </c>
      <c r="H187" s="184">
        <v>9.6989999999999998</v>
      </c>
      <c r="I187" s="184">
        <v>7.7106000000000003</v>
      </c>
      <c r="J187" s="184">
        <v>4.0430000000000001</v>
      </c>
      <c r="K187" s="184">
        <v>9.4970999999999997</v>
      </c>
      <c r="L187" s="184">
        <v>3.1960999999999999</v>
      </c>
      <c r="M187" s="184">
        <v>4.8186</v>
      </c>
      <c r="N187" s="184">
        <v>7.6601999999999997</v>
      </c>
      <c r="O187" s="184">
        <v>10.3079</v>
      </c>
      <c r="P187" s="184">
        <v>8.6559000000000008</v>
      </c>
      <c r="Q187" s="184">
        <v>8.9098000000000006</v>
      </c>
      <c r="R187" s="184">
        <v>11.5722</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44326</v>
      </c>
      <c r="E188" s="184">
        <v>17.664200000000001</v>
      </c>
      <c r="F188" s="184">
        <v>2.2734000000000001</v>
      </c>
      <c r="G188" s="184">
        <v>2.2734000000000001</v>
      </c>
      <c r="H188" s="184">
        <v>8.0119000000000007</v>
      </c>
      <c r="I188" s="184">
        <v>8.3956</v>
      </c>
      <c r="J188" s="184">
        <v>8.3439999999999994</v>
      </c>
      <c r="K188" s="184">
        <v>7.4196999999999997</v>
      </c>
      <c r="L188" s="184">
        <v>4.0372000000000003</v>
      </c>
      <c r="M188" s="184">
        <v>4.7107999999999999</v>
      </c>
      <c r="N188" s="184">
        <v>6.4901</v>
      </c>
      <c r="O188" s="184">
        <v>9.1361000000000008</v>
      </c>
      <c r="P188" s="184">
        <v>8.1572999999999993</v>
      </c>
      <c r="Q188" s="184">
        <v>8.4091000000000005</v>
      </c>
      <c r="R188" s="184">
        <v>8.9454999999999991</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44326</v>
      </c>
      <c r="E189" s="184">
        <v>18.198899999999998</v>
      </c>
      <c r="F189" s="184">
        <v>2.6078999999999999</v>
      </c>
      <c r="G189" s="184">
        <v>2.6078999999999999</v>
      </c>
      <c r="H189" s="184">
        <v>8.3510000000000009</v>
      </c>
      <c r="I189" s="184">
        <v>8.7393000000000001</v>
      </c>
      <c r="J189" s="184">
        <v>8.6681000000000008</v>
      </c>
      <c r="K189" s="184">
        <v>7.7398999999999996</v>
      </c>
      <c r="L189" s="184">
        <v>4.3559999999999999</v>
      </c>
      <c r="M189" s="184">
        <v>5.0343999999999998</v>
      </c>
      <c r="N189" s="184">
        <v>6.8281999999999998</v>
      </c>
      <c r="O189" s="184">
        <v>9.5047999999999995</v>
      </c>
      <c r="P189" s="184">
        <v>8.5465999999999998</v>
      </c>
      <c r="Q189" s="184">
        <v>8.8689</v>
      </c>
      <c r="R189" s="184">
        <v>9.2942</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44326</v>
      </c>
      <c r="E190" s="184">
        <v>18.425000000000001</v>
      </c>
      <c r="F190" s="184">
        <v>6.1441999999999997</v>
      </c>
      <c r="G190" s="184">
        <v>6.1441999999999997</v>
      </c>
      <c r="H190" s="184">
        <v>8.6742000000000008</v>
      </c>
      <c r="I190" s="184">
        <v>9.2157999999999998</v>
      </c>
      <c r="J190" s="184">
        <v>6.7676999999999996</v>
      </c>
      <c r="K190" s="184">
        <v>6.6363000000000003</v>
      </c>
      <c r="L190" s="184">
        <v>4.4019000000000004</v>
      </c>
      <c r="M190" s="184">
        <v>5.8358999999999996</v>
      </c>
      <c r="N190" s="184">
        <v>8.8681000000000001</v>
      </c>
      <c r="O190" s="184">
        <v>9.3257999999999992</v>
      </c>
      <c r="P190" s="184">
        <v>8.6681000000000008</v>
      </c>
      <c r="Q190" s="184">
        <v>8.9507999999999992</v>
      </c>
      <c r="R190" s="184">
        <v>9.7946000000000009</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44326</v>
      </c>
      <c r="E191" s="184">
        <v>18.0002</v>
      </c>
      <c r="F191" s="184">
        <v>5.6803999999999997</v>
      </c>
      <c r="G191" s="184">
        <v>5.6803999999999997</v>
      </c>
      <c r="H191" s="184">
        <v>8.2399000000000004</v>
      </c>
      <c r="I191" s="184">
        <v>8.7485999999999997</v>
      </c>
      <c r="J191" s="184">
        <v>6.3132000000000001</v>
      </c>
      <c r="K191" s="184">
        <v>6.1772</v>
      </c>
      <c r="L191" s="184">
        <v>3.9359000000000002</v>
      </c>
      <c r="M191" s="184">
        <v>5.3615000000000004</v>
      </c>
      <c r="N191" s="184">
        <v>8.3713999999999995</v>
      </c>
      <c r="O191" s="184">
        <v>8.8324999999999996</v>
      </c>
      <c r="P191" s="184">
        <v>8.1907999999999994</v>
      </c>
      <c r="Q191" s="184">
        <v>8.5949000000000009</v>
      </c>
      <c r="R191" s="184">
        <v>9.2978000000000005</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44326</v>
      </c>
      <c r="E192" s="184">
        <v>25.200600000000001</v>
      </c>
      <c r="F192" s="184">
        <v>17.502199999999998</v>
      </c>
      <c r="G192" s="184">
        <v>17.502199999999998</v>
      </c>
      <c r="H192" s="184">
        <v>5.1364999999999998</v>
      </c>
      <c r="I192" s="184">
        <v>10.5015</v>
      </c>
      <c r="J192" s="184">
        <v>7.4050000000000002</v>
      </c>
      <c r="K192" s="184">
        <v>5.2478999999999996</v>
      </c>
      <c r="L192" s="184">
        <v>4.3832000000000004</v>
      </c>
      <c r="M192" s="184">
        <v>5.0968</v>
      </c>
      <c r="N192" s="184">
        <v>7.6689999999999996</v>
      </c>
      <c r="O192" s="184">
        <v>8.2266999999999992</v>
      </c>
      <c r="P192" s="184">
        <v>8.0223999999999993</v>
      </c>
      <c r="Q192" s="184">
        <v>8.4751999999999992</v>
      </c>
      <c r="R192" s="184">
        <v>8.8084000000000007</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44326</v>
      </c>
      <c r="E193" s="184">
        <v>25.853899999999999</v>
      </c>
      <c r="F193" s="184">
        <v>17.956099999999999</v>
      </c>
      <c r="G193" s="184">
        <v>17.956099999999999</v>
      </c>
      <c r="H193" s="184">
        <v>5.5926</v>
      </c>
      <c r="I193" s="184">
        <v>10.956899999999999</v>
      </c>
      <c r="J193" s="184">
        <v>7.8578999999999999</v>
      </c>
      <c r="K193" s="184">
        <v>5.7080000000000002</v>
      </c>
      <c r="L193" s="184">
        <v>4.8475000000000001</v>
      </c>
      <c r="M193" s="184">
        <v>5.5688000000000004</v>
      </c>
      <c r="N193" s="184">
        <v>8.1586999999999996</v>
      </c>
      <c r="O193" s="184">
        <v>8.7047000000000008</v>
      </c>
      <c r="P193" s="184">
        <v>8.4286999999999992</v>
      </c>
      <c r="Q193" s="184">
        <v>8.9120000000000008</v>
      </c>
      <c r="R193" s="184">
        <v>9.3081999999999994</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44326</v>
      </c>
      <c r="E194" s="184">
        <v>19.702000000000002</v>
      </c>
      <c r="F194" s="184">
        <v>2.8412999999999999</v>
      </c>
      <c r="G194" s="184">
        <v>2.8412999999999999</v>
      </c>
      <c r="H194" s="184">
        <v>5.3516000000000004</v>
      </c>
      <c r="I194" s="184">
        <v>7.7775999999999996</v>
      </c>
      <c r="J194" s="184">
        <v>6.7678000000000003</v>
      </c>
      <c r="K194" s="184">
        <v>7.6417999999999999</v>
      </c>
      <c r="L194" s="184">
        <v>4.3240999999999996</v>
      </c>
      <c r="M194" s="184">
        <v>5.3849</v>
      </c>
      <c r="N194" s="184">
        <v>8.2812000000000001</v>
      </c>
      <c r="O194" s="184">
        <v>9.9783000000000008</v>
      </c>
      <c r="P194" s="184">
        <v>8.4144000000000005</v>
      </c>
      <c r="Q194" s="184">
        <v>8.6425999999999998</v>
      </c>
      <c r="R194" s="184">
        <v>10.323600000000001</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44326</v>
      </c>
      <c r="E195" s="184">
        <v>19.386900000000001</v>
      </c>
      <c r="F195" s="184">
        <v>2.5108000000000001</v>
      </c>
      <c r="G195" s="184">
        <v>2.5108000000000001</v>
      </c>
      <c r="H195" s="184">
        <v>5.0343999999999998</v>
      </c>
      <c r="I195" s="184">
        <v>7.4444999999999997</v>
      </c>
      <c r="J195" s="184">
        <v>6.4485000000000001</v>
      </c>
      <c r="K195" s="184">
        <v>7.3186</v>
      </c>
      <c r="L195" s="184">
        <v>3.9895</v>
      </c>
      <c r="M195" s="184">
        <v>5.0380000000000003</v>
      </c>
      <c r="N195" s="184">
        <v>7.9158999999999997</v>
      </c>
      <c r="O195" s="184">
        <v>9.6452000000000009</v>
      </c>
      <c r="P195" s="184">
        <v>8.1417999999999999</v>
      </c>
      <c r="Q195" s="184">
        <v>8.4286999999999992</v>
      </c>
      <c r="R195" s="184">
        <v>9.9552999999999994</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44326</v>
      </c>
      <c r="E198" s="184">
        <v>1818.6501000000001</v>
      </c>
      <c r="F198" s="184">
        <v>-3.1648999999999998</v>
      </c>
      <c r="G198" s="184">
        <v>-3.1648999999999998</v>
      </c>
      <c r="H198" s="184">
        <v>8.4141999999999992</v>
      </c>
      <c r="I198" s="184">
        <v>8.8527000000000005</v>
      </c>
      <c r="J198" s="184">
        <v>3.9260000000000002</v>
      </c>
      <c r="K198" s="184">
        <v>8.6918000000000006</v>
      </c>
      <c r="L198" s="184">
        <v>2.3283999999999998</v>
      </c>
      <c r="M198" s="184">
        <v>3.7976000000000001</v>
      </c>
      <c r="N198" s="184">
        <v>6.4016999999999999</v>
      </c>
      <c r="O198" s="184">
        <v>8.1067</v>
      </c>
      <c r="P198" s="184">
        <v>7.3983999999999996</v>
      </c>
      <c r="Q198" s="184">
        <v>7.4097999999999997</v>
      </c>
      <c r="R198" s="184">
        <v>8.2845999999999993</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44326</v>
      </c>
      <c r="E199" s="184">
        <v>1917.2272</v>
      </c>
      <c r="F199" s="184">
        <v>-2.7452999999999999</v>
      </c>
      <c r="G199" s="184">
        <v>-2.7452999999999999</v>
      </c>
      <c r="H199" s="184">
        <v>8.8346999999999998</v>
      </c>
      <c r="I199" s="184">
        <v>9.2739999999999991</v>
      </c>
      <c r="J199" s="184">
        <v>4.3475000000000001</v>
      </c>
      <c r="K199" s="184">
        <v>9.1212</v>
      </c>
      <c r="L199" s="184">
        <v>2.7542</v>
      </c>
      <c r="M199" s="184">
        <v>4.2298999999999998</v>
      </c>
      <c r="N199" s="184">
        <v>6.8613</v>
      </c>
      <c r="O199" s="184">
        <v>8.5693999999999999</v>
      </c>
      <c r="P199" s="184">
        <v>7.8464</v>
      </c>
      <c r="Q199" s="184">
        <v>8.0498999999999992</v>
      </c>
      <c r="R199" s="184">
        <v>8.7626000000000008</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44326</v>
      </c>
      <c r="E200" s="184">
        <v>10.2631</v>
      </c>
      <c r="F200" s="184">
        <v>3.4388999999999998</v>
      </c>
      <c r="G200" s="184">
        <v>3.4388999999999998</v>
      </c>
      <c r="H200" s="184">
        <v>6.1547999999999998</v>
      </c>
      <c r="I200" s="184">
        <v>8.5122999999999998</v>
      </c>
      <c r="J200" s="184">
        <v>6.5758000000000001</v>
      </c>
      <c r="K200" s="184">
        <v>8.2423000000000002</v>
      </c>
      <c r="L200" s="184">
        <v>4.6496000000000004</v>
      </c>
      <c r="M200" s="184"/>
      <c r="N200" s="184"/>
      <c r="O200" s="184"/>
      <c r="P200" s="184"/>
      <c r="Q200" s="184">
        <v>4.8015999999999996</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44326</v>
      </c>
      <c r="E201" s="184">
        <v>10.231999999999999</v>
      </c>
      <c r="F201" s="184">
        <v>2.9733999999999998</v>
      </c>
      <c r="G201" s="184">
        <v>2.9733999999999998</v>
      </c>
      <c r="H201" s="184">
        <v>5.6116999999999999</v>
      </c>
      <c r="I201" s="184">
        <v>7.9485000000000001</v>
      </c>
      <c r="J201" s="184">
        <v>6.0259</v>
      </c>
      <c r="K201" s="184">
        <v>7.6805000000000003</v>
      </c>
      <c r="L201" s="184">
        <v>4.0858999999999996</v>
      </c>
      <c r="M201" s="184"/>
      <c r="N201" s="184"/>
      <c r="O201" s="184"/>
      <c r="P201" s="184"/>
      <c r="Q201" s="184">
        <v>4.234</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44326</v>
      </c>
      <c r="E202" s="184">
        <v>50.713700000000003</v>
      </c>
      <c r="F202" s="184">
        <v>7.2496</v>
      </c>
      <c r="G202" s="184">
        <v>7.2496</v>
      </c>
      <c r="H202" s="184">
        <v>4.5381999999999998</v>
      </c>
      <c r="I202" s="184">
        <v>9.2245000000000008</v>
      </c>
      <c r="J202" s="184">
        <v>5.8658000000000001</v>
      </c>
      <c r="K202" s="184">
        <v>5.2930999999999999</v>
      </c>
      <c r="L202" s="184">
        <v>3.2242999999999999</v>
      </c>
      <c r="M202" s="184">
        <v>4.5574000000000003</v>
      </c>
      <c r="N202" s="184">
        <v>7.4634999999999998</v>
      </c>
      <c r="O202" s="184">
        <v>9.0306999999999995</v>
      </c>
      <c r="P202" s="184">
        <v>8.3261000000000003</v>
      </c>
      <c r="Q202" s="184">
        <v>7.5250000000000004</v>
      </c>
      <c r="R202" s="184">
        <v>9.4136000000000006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44326</v>
      </c>
      <c r="E203" s="184">
        <v>51.954999999999998</v>
      </c>
      <c r="F203" s="184">
        <v>7.6623999999999999</v>
      </c>
      <c r="G203" s="184">
        <v>7.6623999999999999</v>
      </c>
      <c r="H203" s="184">
        <v>4.9424999999999999</v>
      </c>
      <c r="I203" s="184">
        <v>9.625</v>
      </c>
      <c r="J203" s="184">
        <v>6.2766999999999999</v>
      </c>
      <c r="K203" s="184">
        <v>5.7161999999999997</v>
      </c>
      <c r="L203" s="184">
        <v>3.6524999999999999</v>
      </c>
      <c r="M203" s="184">
        <v>4.9888000000000003</v>
      </c>
      <c r="N203" s="184">
        <v>7.9063999999999997</v>
      </c>
      <c r="O203" s="184">
        <v>9.4194999999999993</v>
      </c>
      <c r="P203" s="184">
        <v>8.7116000000000007</v>
      </c>
      <c r="Q203" s="184">
        <v>8.9745000000000008</v>
      </c>
      <c r="R203" s="184">
        <v>9.8059999999999992</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44326</v>
      </c>
      <c r="E204" s="184">
        <v>20.305399999999999</v>
      </c>
      <c r="F204" s="184">
        <v>5.0351999999999997</v>
      </c>
      <c r="G204" s="184">
        <v>5.0351999999999997</v>
      </c>
      <c r="H204" s="184">
        <v>9.0806000000000004</v>
      </c>
      <c r="I204" s="184">
        <v>10.0535</v>
      </c>
      <c r="J204" s="184">
        <v>8.3390000000000004</v>
      </c>
      <c r="K204" s="184">
        <v>7.6388999999999996</v>
      </c>
      <c r="L204" s="184">
        <v>4.2042999999999999</v>
      </c>
      <c r="M204" s="184">
        <v>5.2293000000000003</v>
      </c>
      <c r="N204" s="184">
        <v>8.0129999999999999</v>
      </c>
      <c r="O204" s="184">
        <v>8.8985000000000003</v>
      </c>
      <c r="P204" s="184">
        <v>8.4413</v>
      </c>
      <c r="Q204" s="184">
        <v>8.5191999999999997</v>
      </c>
      <c r="R204" s="184">
        <v>9.9497999999999998</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44326</v>
      </c>
      <c r="E205" s="184">
        <v>19.582899999999999</v>
      </c>
      <c r="F205" s="184">
        <v>4.7236000000000002</v>
      </c>
      <c r="G205" s="184">
        <v>4.7236000000000002</v>
      </c>
      <c r="H205" s="184">
        <v>8.7215000000000007</v>
      </c>
      <c r="I205" s="184">
        <v>9.6881000000000004</v>
      </c>
      <c r="J205" s="184">
        <v>7.9599000000000002</v>
      </c>
      <c r="K205" s="184">
        <v>7.2419000000000002</v>
      </c>
      <c r="L205" s="184">
        <v>3.8012000000000001</v>
      </c>
      <c r="M205" s="184">
        <v>4.8177000000000003</v>
      </c>
      <c r="N205" s="184">
        <v>7.5839999999999996</v>
      </c>
      <c r="O205" s="184">
        <v>8.4578000000000007</v>
      </c>
      <c r="P205" s="184">
        <v>7.9707999999999997</v>
      </c>
      <c r="Q205" s="184">
        <v>5.0480999999999998</v>
      </c>
      <c r="R205" s="184">
        <v>9.5153999999999996</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44326</v>
      </c>
      <c r="E206" s="184">
        <v>27.598099999999999</v>
      </c>
      <c r="F206" s="184">
        <v>2.5575000000000001</v>
      </c>
      <c r="G206" s="184">
        <v>2.5575000000000001</v>
      </c>
      <c r="H206" s="184">
        <v>6.0909000000000004</v>
      </c>
      <c r="I206" s="184">
        <v>6.7720000000000002</v>
      </c>
      <c r="J206" s="184">
        <v>6.0678999999999998</v>
      </c>
      <c r="K206" s="184">
        <v>5.6981999999999999</v>
      </c>
      <c r="L206" s="184">
        <v>2.8130999999999999</v>
      </c>
      <c r="M206" s="184">
        <v>3.6964999999999999</v>
      </c>
      <c r="N206" s="184">
        <v>5.9169</v>
      </c>
      <c r="O206" s="184">
        <v>8.1275999999999993</v>
      </c>
      <c r="P206" s="184">
        <v>7.5190999999999999</v>
      </c>
      <c r="Q206" s="184">
        <v>7.5449999999999999</v>
      </c>
      <c r="R206" s="184">
        <v>7.9739000000000004</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44326</v>
      </c>
      <c r="E207" s="184">
        <v>29.122399999999999</v>
      </c>
      <c r="F207" s="184">
        <v>3.0922999999999998</v>
      </c>
      <c r="G207" s="184">
        <v>3.0922999999999998</v>
      </c>
      <c r="H207" s="184">
        <v>6.6510999999999996</v>
      </c>
      <c r="I207" s="184">
        <v>7.3257000000000003</v>
      </c>
      <c r="J207" s="184">
        <v>6.6189999999999998</v>
      </c>
      <c r="K207" s="184">
        <v>6.2579000000000002</v>
      </c>
      <c r="L207" s="184">
        <v>3.3715999999999999</v>
      </c>
      <c r="M207" s="184">
        <v>4.2534000000000001</v>
      </c>
      <c r="N207" s="184">
        <v>6.4939</v>
      </c>
      <c r="O207" s="184">
        <v>8.7161000000000008</v>
      </c>
      <c r="P207" s="184">
        <v>8.1696000000000009</v>
      </c>
      <c r="Q207" s="184">
        <v>8.1184999999999992</v>
      </c>
      <c r="R207" s="184">
        <v>8.5593000000000004</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44326</v>
      </c>
      <c r="E208" s="184">
        <v>10.345599999999999</v>
      </c>
      <c r="F208" s="184">
        <v>0.82330000000000003</v>
      </c>
      <c r="G208" s="184">
        <v>0.82330000000000003</v>
      </c>
      <c r="H208" s="184">
        <v>9.9479000000000006</v>
      </c>
      <c r="I208" s="184">
        <v>9.4084000000000003</v>
      </c>
      <c r="J208" s="184">
        <v>6.9028999999999998</v>
      </c>
      <c r="K208" s="184">
        <v>7.7508999999999997</v>
      </c>
      <c r="L208" s="184">
        <v>4.1334999999999997</v>
      </c>
      <c r="M208" s="184">
        <v>4.6207000000000003</v>
      </c>
      <c r="N208" s="184"/>
      <c r="O208" s="184"/>
      <c r="P208" s="184"/>
      <c r="Q208" s="184">
        <v>4.3498000000000001</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44326</v>
      </c>
      <c r="E209" s="184">
        <v>10.308199999999999</v>
      </c>
      <c r="F209" s="184">
        <v>0.35410000000000003</v>
      </c>
      <c r="G209" s="184">
        <v>0.35410000000000003</v>
      </c>
      <c r="H209" s="184">
        <v>9.5271000000000008</v>
      </c>
      <c r="I209" s="184">
        <v>8.9587000000000003</v>
      </c>
      <c r="J209" s="184">
        <v>6.4543999999999997</v>
      </c>
      <c r="K209" s="184">
        <v>7.2885999999999997</v>
      </c>
      <c r="L209" s="184">
        <v>3.6791999999999998</v>
      </c>
      <c r="M209" s="184">
        <v>4.1523000000000003</v>
      </c>
      <c r="N209" s="184"/>
      <c r="O209" s="184"/>
      <c r="P209" s="184"/>
      <c r="Q209" s="184">
        <v>3.8791000000000002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44326</v>
      </c>
      <c r="E210" s="184">
        <v>16.258500000000002</v>
      </c>
      <c r="F210" s="184">
        <v>3.5182000000000002</v>
      </c>
      <c r="G210" s="184">
        <v>3.5182000000000002</v>
      </c>
      <c r="H210" s="184">
        <v>5.0721999999999996</v>
      </c>
      <c r="I210" s="184">
        <v>8.8495000000000008</v>
      </c>
      <c r="J210" s="184">
        <v>5.6759000000000004</v>
      </c>
      <c r="K210" s="184">
        <v>7.6154000000000002</v>
      </c>
      <c r="L210" s="184">
        <v>3.9197000000000002</v>
      </c>
      <c r="M210" s="184">
        <v>5.1470000000000002</v>
      </c>
      <c r="N210" s="184">
        <v>7.6608999999999998</v>
      </c>
      <c r="O210" s="184">
        <v>9.1952999999999996</v>
      </c>
      <c r="P210" s="184">
        <v>8.3176000000000005</v>
      </c>
      <c r="Q210" s="184">
        <v>8.4497</v>
      </c>
      <c r="R210" s="184">
        <v>9.8280999999999992</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44326</v>
      </c>
      <c r="E211" s="184">
        <v>16.5762</v>
      </c>
      <c r="F211" s="184">
        <v>3.9647999999999999</v>
      </c>
      <c r="G211" s="184">
        <v>3.9647999999999999</v>
      </c>
      <c r="H211" s="184">
        <v>5.5422000000000002</v>
      </c>
      <c r="I211" s="184">
        <v>9.3127999999999993</v>
      </c>
      <c r="J211" s="184">
        <v>6.1405000000000003</v>
      </c>
      <c r="K211" s="184">
        <v>8.0909999999999993</v>
      </c>
      <c r="L211" s="184">
        <v>4.4081999999999999</v>
      </c>
      <c r="M211" s="184">
        <v>5.6492000000000004</v>
      </c>
      <c r="N211" s="184">
        <v>8.1845999999999997</v>
      </c>
      <c r="O211" s="184">
        <v>9.6822999999999997</v>
      </c>
      <c r="P211" s="184">
        <v>8.6942000000000004</v>
      </c>
      <c r="Q211" s="184">
        <v>8.8004999999999995</v>
      </c>
      <c r="R211" s="184">
        <v>10.3383</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44326</v>
      </c>
      <c r="E212" s="184">
        <v>19.203099999999999</v>
      </c>
      <c r="F212" s="184">
        <v>4.4367000000000001</v>
      </c>
      <c r="G212" s="184">
        <v>4.4367000000000001</v>
      </c>
      <c r="H212" s="184">
        <v>10.202400000000001</v>
      </c>
      <c r="I212" s="184">
        <v>14.5535</v>
      </c>
      <c r="J212" s="184">
        <v>10.4915</v>
      </c>
      <c r="K212" s="184">
        <v>7.3057999999999996</v>
      </c>
      <c r="L212" s="184">
        <v>3.9182000000000001</v>
      </c>
      <c r="M212" s="184">
        <v>5.1158000000000001</v>
      </c>
      <c r="N212" s="184">
        <v>7.1841999999999997</v>
      </c>
      <c r="O212" s="184">
        <v>8.6968999999999994</v>
      </c>
      <c r="P212" s="184">
        <v>7.8334999999999999</v>
      </c>
      <c r="Q212" s="184">
        <v>8.3054000000000006</v>
      </c>
      <c r="R212" s="184">
        <v>9.3702000000000005</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44326</v>
      </c>
      <c r="E213" s="184">
        <v>19.969799999999999</v>
      </c>
      <c r="F213" s="184">
        <v>4.9370000000000003</v>
      </c>
      <c r="G213" s="184">
        <v>4.9370000000000003</v>
      </c>
      <c r="H213" s="184">
        <v>10.675000000000001</v>
      </c>
      <c r="I213" s="184">
        <v>15.0215</v>
      </c>
      <c r="J213" s="184">
        <v>10.967499999999999</v>
      </c>
      <c r="K213" s="184">
        <v>7.7824999999999998</v>
      </c>
      <c r="L213" s="184">
        <v>4.3913000000000002</v>
      </c>
      <c r="M213" s="184">
        <v>5.5970000000000004</v>
      </c>
      <c r="N213" s="184">
        <v>7.6860999999999997</v>
      </c>
      <c r="O213" s="184">
        <v>9.2263000000000002</v>
      </c>
      <c r="P213" s="184">
        <v>8.3644999999999996</v>
      </c>
      <c r="Q213" s="184">
        <v>8.8251000000000008</v>
      </c>
      <c r="R213" s="184">
        <v>9.8804999999999996</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44326</v>
      </c>
      <c r="E214" s="184">
        <v>2576.0304999999998</v>
      </c>
      <c r="F214" s="184">
        <v>5.6669999999999998</v>
      </c>
      <c r="G214" s="184">
        <v>5.6669999999999998</v>
      </c>
      <c r="H214" s="184">
        <v>0.77390000000000003</v>
      </c>
      <c r="I214" s="184">
        <v>7.8689999999999998</v>
      </c>
      <c r="J214" s="184">
        <v>7.0011999999999999</v>
      </c>
      <c r="K214" s="184">
        <v>5.2582000000000004</v>
      </c>
      <c r="L214" s="184">
        <v>3.2418999999999998</v>
      </c>
      <c r="M214" s="184">
        <v>4.5269000000000004</v>
      </c>
      <c r="N214" s="184">
        <v>7.3417000000000003</v>
      </c>
      <c r="O214" s="184">
        <v>9.0165000000000006</v>
      </c>
      <c r="P214" s="184">
        <v>8.4295000000000009</v>
      </c>
      <c r="Q214" s="184">
        <v>8.8597999999999999</v>
      </c>
      <c r="R214" s="184">
        <v>9.4122000000000003</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44326</v>
      </c>
      <c r="E215" s="184">
        <v>2470.8058999999998</v>
      </c>
      <c r="F215" s="184">
        <v>5.1966999999999999</v>
      </c>
      <c r="G215" s="184">
        <v>5.1966999999999999</v>
      </c>
      <c r="H215" s="184">
        <v>0.3039</v>
      </c>
      <c r="I215" s="184">
        <v>7.3975</v>
      </c>
      <c r="J215" s="184">
        <v>6.5282</v>
      </c>
      <c r="K215" s="184">
        <v>4.7838000000000003</v>
      </c>
      <c r="L215" s="184">
        <v>2.7656000000000001</v>
      </c>
      <c r="M215" s="184">
        <v>4.0419</v>
      </c>
      <c r="N215" s="184">
        <v>6.8375000000000004</v>
      </c>
      <c r="O215" s="184">
        <v>8.4943000000000008</v>
      </c>
      <c r="P215" s="184">
        <v>7.8590999999999998</v>
      </c>
      <c r="Q215" s="184">
        <v>8.1158999999999999</v>
      </c>
      <c r="R215" s="184">
        <v>8.9001000000000001</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44326</v>
      </c>
      <c r="E216" s="184">
        <v>34.033499999999997</v>
      </c>
      <c r="F216" s="184">
        <v>1.2156</v>
      </c>
      <c r="G216" s="184">
        <v>1.2156</v>
      </c>
      <c r="H216" s="184">
        <v>2.5291999999999999</v>
      </c>
      <c r="I216" s="184">
        <v>3.4672000000000001</v>
      </c>
      <c r="J216" s="184">
        <v>3.7517</v>
      </c>
      <c r="K216" s="184">
        <v>3.8325</v>
      </c>
      <c r="L216" s="184">
        <v>3.2524999999999999</v>
      </c>
      <c r="M216" s="184">
        <v>3.8995000000000002</v>
      </c>
      <c r="N216" s="184">
        <v>5.9291</v>
      </c>
      <c r="O216" s="184">
        <v>7.9126000000000003</v>
      </c>
      <c r="P216" s="184">
        <v>7.1651999999999996</v>
      </c>
      <c r="Q216" s="184">
        <v>7.7687999999999997</v>
      </c>
      <c r="R216" s="184">
        <v>7.7445000000000004</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44326</v>
      </c>
      <c r="E217" s="184">
        <v>34.31</v>
      </c>
      <c r="F217" s="184">
        <v>1.3476999999999999</v>
      </c>
      <c r="G217" s="184">
        <v>1.3476999999999999</v>
      </c>
      <c r="H217" s="184">
        <v>2.1894</v>
      </c>
      <c r="I217" s="184">
        <v>3.3782000000000001</v>
      </c>
      <c r="J217" s="184">
        <v>3.8043</v>
      </c>
      <c r="K217" s="184">
        <v>3.9986999999999999</v>
      </c>
      <c r="L217" s="184">
        <v>3.4340999999999999</v>
      </c>
      <c r="M217" s="184">
        <v>4.0667</v>
      </c>
      <c r="N217" s="184">
        <v>6.0926</v>
      </c>
      <c r="O217" s="184">
        <v>8.0637000000000008</v>
      </c>
      <c r="P217" s="184">
        <v>7.2756999999999996</v>
      </c>
      <c r="Q217" s="184">
        <v>7.8985000000000003</v>
      </c>
      <c r="R217" s="184">
        <v>7.8986999999999998</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44326</v>
      </c>
      <c r="E218" s="184">
        <v>11.406000000000001</v>
      </c>
      <c r="F218" s="184">
        <v>9.3940999999999999</v>
      </c>
      <c r="G218" s="184">
        <v>9.3940999999999999</v>
      </c>
      <c r="H218" s="184">
        <v>3.2936000000000001</v>
      </c>
      <c r="I218" s="184">
        <v>10.626200000000001</v>
      </c>
      <c r="J218" s="184">
        <v>9.1336999999999993</v>
      </c>
      <c r="K218" s="184">
        <v>6.8395000000000001</v>
      </c>
      <c r="L218" s="184">
        <v>3.9073000000000002</v>
      </c>
      <c r="M218" s="184">
        <v>5.2416999999999998</v>
      </c>
      <c r="N218" s="184">
        <v>8.8497000000000003</v>
      </c>
      <c r="O218" s="184"/>
      <c r="P218" s="184"/>
      <c r="Q218" s="184">
        <v>8.6623000000000001</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44326</v>
      </c>
      <c r="E219" s="184">
        <v>11.312099999999999</v>
      </c>
      <c r="F219" s="184">
        <v>8.9336000000000002</v>
      </c>
      <c r="G219" s="184">
        <v>8.9336000000000002</v>
      </c>
      <c r="H219" s="184">
        <v>2.8132999999999999</v>
      </c>
      <c r="I219" s="184">
        <v>10.180400000000001</v>
      </c>
      <c r="J219" s="184">
        <v>8.6818000000000008</v>
      </c>
      <c r="K219" s="184">
        <v>6.3357999999999999</v>
      </c>
      <c r="L219" s="184">
        <v>3.3988</v>
      </c>
      <c r="M219" s="184">
        <v>4.7297000000000002</v>
      </c>
      <c r="N219" s="184">
        <v>8.3058999999999994</v>
      </c>
      <c r="O219" s="184"/>
      <c r="P219" s="184"/>
      <c r="Q219" s="184">
        <v>8.0966000000000005</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44326</v>
      </c>
      <c r="E220" s="184">
        <v>1014.9204</v>
      </c>
      <c r="F220" s="184">
        <v>4.8449999999999998</v>
      </c>
      <c r="G220" s="184">
        <v>4.8449999999999998</v>
      </c>
      <c r="H220" s="184">
        <v>7.2140000000000004</v>
      </c>
      <c r="I220" s="184">
        <v>11.787100000000001</v>
      </c>
      <c r="J220" s="184">
        <v>10.395899999999999</v>
      </c>
      <c r="K220" s="184">
        <v>8.4212000000000007</v>
      </c>
      <c r="L220" s="184"/>
      <c r="M220" s="184"/>
      <c r="N220" s="184"/>
      <c r="O220" s="184"/>
      <c r="P220" s="184"/>
      <c r="Q220" s="184">
        <v>5.5571000000000002</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44326</v>
      </c>
      <c r="E221" s="184">
        <v>1013.5426</v>
      </c>
      <c r="F221" s="184">
        <v>4.3433999999999999</v>
      </c>
      <c r="G221" s="184">
        <v>4.3433999999999999</v>
      </c>
      <c r="H221" s="184">
        <v>6.7130999999999998</v>
      </c>
      <c r="I221" s="184">
        <v>11.285</v>
      </c>
      <c r="J221" s="184">
        <v>9.8915000000000006</v>
      </c>
      <c r="K221" s="184">
        <v>7.9103000000000003</v>
      </c>
      <c r="L221" s="184"/>
      <c r="M221" s="184"/>
      <c r="N221" s="184"/>
      <c r="O221" s="184"/>
      <c r="P221" s="184"/>
      <c r="Q221" s="184">
        <v>5.0438999999999998</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44326</v>
      </c>
      <c r="E222" s="184">
        <v>16.349599999999999</v>
      </c>
      <c r="F222" s="184">
        <v>0.66979999999999995</v>
      </c>
      <c r="G222" s="184">
        <v>0.66979999999999995</v>
      </c>
      <c r="H222" s="184">
        <v>6.0346000000000002</v>
      </c>
      <c r="I222" s="184">
        <v>6.5704000000000002</v>
      </c>
      <c r="J222" s="184">
        <v>5.6731999999999996</v>
      </c>
      <c r="K222" s="184">
        <v>5.1868999999999996</v>
      </c>
      <c r="L222" s="184">
        <v>2.8214999999999999</v>
      </c>
      <c r="M222" s="184">
        <v>3.7581000000000002</v>
      </c>
      <c r="N222" s="184">
        <v>5.9991000000000003</v>
      </c>
      <c r="O222" s="184">
        <v>4.5556000000000001</v>
      </c>
      <c r="P222" s="184">
        <v>5.9360999999999997</v>
      </c>
      <c r="Q222" s="184">
        <v>6.9977</v>
      </c>
      <c r="R222" s="184">
        <v>7.5776000000000003</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44326</v>
      </c>
      <c r="E223" s="184">
        <v>16.241399999999999</v>
      </c>
      <c r="F223" s="184">
        <v>0.52439999999999998</v>
      </c>
      <c r="G223" s="184">
        <v>0.52439999999999998</v>
      </c>
      <c r="H223" s="184">
        <v>5.9462000000000002</v>
      </c>
      <c r="I223" s="184">
        <v>6.4851999999999999</v>
      </c>
      <c r="J223" s="184">
        <v>5.6086999999999998</v>
      </c>
      <c r="K223" s="184">
        <v>5.1184000000000003</v>
      </c>
      <c r="L223" s="184">
        <v>2.7538</v>
      </c>
      <c r="M223" s="184">
        <v>3.7046999999999999</v>
      </c>
      <c r="N223" s="184">
        <v>5.9465000000000003</v>
      </c>
      <c r="O223" s="184">
        <v>4.4768999999999997</v>
      </c>
      <c r="P223" s="184">
        <v>5.8571999999999997</v>
      </c>
      <c r="Q223" s="184">
        <v>6.9</v>
      </c>
      <c r="R223" s="184">
        <v>7.5122999999999998</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3.6572568181818186</v>
      </c>
      <c r="G224" s="186">
        <v>3.6572568181818186</v>
      </c>
      <c r="H224" s="186">
        <v>6.27705</v>
      </c>
      <c r="I224" s="186">
        <v>8.9053227272727256</v>
      </c>
      <c r="J224" s="186">
        <v>6.8249068181818187</v>
      </c>
      <c r="K224" s="186">
        <v>6.9263840909090897</v>
      </c>
      <c r="L224" s="186">
        <v>3.7313049999999999</v>
      </c>
      <c r="M224" s="186">
        <v>4.7903342105263169</v>
      </c>
      <c r="N224" s="186">
        <v>7.3990750000000007</v>
      </c>
      <c r="O224" s="186">
        <v>8.7437823529411762</v>
      </c>
      <c r="P224" s="186">
        <v>8.079776470588234</v>
      </c>
      <c r="Q224" s="186">
        <v>7.5512590909090926</v>
      </c>
      <c r="R224" s="186">
        <v>9.3155764705882369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3.4178499999999996</v>
      </c>
      <c r="G225" s="186">
        <v>3.4178499999999996</v>
      </c>
      <c r="H225" s="186">
        <v>6.0627500000000003</v>
      </c>
      <c r="I225" s="186">
        <v>8.9056999999999995</v>
      </c>
      <c r="J225" s="186">
        <v>6.5808499999999999</v>
      </c>
      <c r="K225" s="186">
        <v>7.2952499999999993</v>
      </c>
      <c r="L225" s="186">
        <v>3.8665500000000002</v>
      </c>
      <c r="M225" s="186">
        <v>4.9130500000000001</v>
      </c>
      <c r="N225" s="186">
        <v>7.6220999999999997</v>
      </c>
      <c r="O225" s="186">
        <v>8.9220499999999987</v>
      </c>
      <c r="P225" s="186">
        <v>8.2680500000000006</v>
      </c>
      <c r="Q225" s="186">
        <v>8.4019000000000013</v>
      </c>
      <c r="R225" s="186">
        <v>9.3912000000000013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44326</v>
      </c>
      <c r="E228" s="184">
        <v>46.507399999999997</v>
      </c>
      <c r="F228" s="184">
        <v>15.3233</v>
      </c>
      <c r="G228" s="184">
        <v>15.3233</v>
      </c>
      <c r="H228" s="184">
        <v>15.5634</v>
      </c>
      <c r="I228" s="184">
        <v>14.5268</v>
      </c>
      <c r="J228" s="184">
        <v>-4.0500000000000001E-2</v>
      </c>
      <c r="K228" s="184">
        <v>6.7102000000000004</v>
      </c>
      <c r="L228" s="184">
        <v>23.195900000000002</v>
      </c>
      <c r="M228" s="184">
        <v>23.140899999999998</v>
      </c>
      <c r="N228" s="184">
        <v>28.294</v>
      </c>
      <c r="O228" s="184">
        <v>6.5995999999999997</v>
      </c>
      <c r="P228" s="184">
        <v>8.6687999999999992</v>
      </c>
      <c r="Q228" s="184">
        <v>9.4754000000000005</v>
      </c>
      <c r="R228" s="184">
        <v>9.6879000000000008</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44326</v>
      </c>
      <c r="E229" s="184">
        <v>50.021999999999998</v>
      </c>
      <c r="F229" s="184">
        <v>16.147300000000001</v>
      </c>
      <c r="G229" s="184">
        <v>16.147300000000001</v>
      </c>
      <c r="H229" s="184">
        <v>16.3962</v>
      </c>
      <c r="I229" s="184">
        <v>15.3506</v>
      </c>
      <c r="J229" s="184">
        <v>0.78200000000000003</v>
      </c>
      <c r="K229" s="184">
        <v>7.5590000000000002</v>
      </c>
      <c r="L229" s="184">
        <v>24.130099999999999</v>
      </c>
      <c r="M229" s="184">
        <v>24.120799999999999</v>
      </c>
      <c r="N229" s="184">
        <v>29.4087</v>
      </c>
      <c r="O229" s="184">
        <v>7.4688999999999997</v>
      </c>
      <c r="P229" s="184">
        <v>9.7483000000000004</v>
      </c>
      <c r="Q229" s="184">
        <v>10.9824</v>
      </c>
      <c r="R229" s="184">
        <v>10.591200000000001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44326</v>
      </c>
      <c r="E230" s="184">
        <v>50.021999999999998</v>
      </c>
      <c r="F230" s="184">
        <v>16.147300000000001</v>
      </c>
      <c r="G230" s="184">
        <v>16.147300000000001</v>
      </c>
      <c r="H230" s="184">
        <v>16.3962</v>
      </c>
      <c r="I230" s="184">
        <v>15.3506</v>
      </c>
      <c r="J230" s="184">
        <v>0.78200000000000003</v>
      </c>
      <c r="K230" s="184">
        <v>7.5590000000000002</v>
      </c>
      <c r="L230" s="184">
        <v>24.130099999999999</v>
      </c>
      <c r="M230" s="184">
        <v>24.120799999999999</v>
      </c>
      <c r="N230" s="184">
        <v>29.4087</v>
      </c>
      <c r="O230" s="184">
        <v>7.4688999999999997</v>
      </c>
      <c r="P230" s="184">
        <v>9.7483000000000004</v>
      </c>
      <c r="Q230" s="184">
        <v>10.950200000000001</v>
      </c>
      <c r="R230" s="184">
        <v>10.591200000000001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44326</v>
      </c>
      <c r="E231" s="184">
        <v>22.705300000000001</v>
      </c>
      <c r="F231" s="184">
        <v>28.358899999999998</v>
      </c>
      <c r="G231" s="184">
        <v>28.358899999999998</v>
      </c>
      <c r="H231" s="184">
        <v>29.7013</v>
      </c>
      <c r="I231" s="184">
        <v>31.340699999999998</v>
      </c>
      <c r="J231" s="184">
        <v>8.5557999999999996</v>
      </c>
      <c r="K231" s="184">
        <v>6.4748999999999999</v>
      </c>
      <c r="L231" s="184">
        <v>12.802199999999999</v>
      </c>
      <c r="M231" s="184">
        <v>14.1203</v>
      </c>
      <c r="N231" s="184">
        <v>18.346900000000002</v>
      </c>
      <c r="O231" s="184">
        <v>6.8051000000000004</v>
      </c>
      <c r="P231" s="184">
        <v>7.1955</v>
      </c>
      <c r="Q231" s="184">
        <v>7.8696999999999999</v>
      </c>
      <c r="R231" s="184">
        <v>8.0480999999999998</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44326</v>
      </c>
      <c r="E232" s="184">
        <v>25.142199999999999</v>
      </c>
      <c r="F232" s="184">
        <v>29.493300000000001</v>
      </c>
      <c r="G232" s="184">
        <v>29.493300000000001</v>
      </c>
      <c r="H232" s="184">
        <v>30.8338</v>
      </c>
      <c r="I232" s="184">
        <v>32.493899999999996</v>
      </c>
      <c r="J232" s="184">
        <v>9.7125000000000004</v>
      </c>
      <c r="K232" s="184">
        <v>7.6177999999999999</v>
      </c>
      <c r="L232" s="184">
        <v>13.9993</v>
      </c>
      <c r="M232" s="184">
        <v>15.3573</v>
      </c>
      <c r="N232" s="184">
        <v>19.6587</v>
      </c>
      <c r="O232" s="184">
        <v>7.8758999999999997</v>
      </c>
      <c r="P232" s="184">
        <v>8.4057999999999993</v>
      </c>
      <c r="Q232" s="184">
        <v>9.5129999999999999</v>
      </c>
      <c r="R232" s="184">
        <v>9.1618999999999993</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44326</v>
      </c>
      <c r="E233" s="184">
        <v>29.143899999999999</v>
      </c>
      <c r="F233" s="184">
        <v>16.093800000000002</v>
      </c>
      <c r="G233" s="184">
        <v>16.093800000000002</v>
      </c>
      <c r="H233" s="184">
        <v>19.8995</v>
      </c>
      <c r="I233" s="184">
        <v>20.111899999999999</v>
      </c>
      <c r="J233" s="184">
        <v>-1.0495000000000001</v>
      </c>
      <c r="K233" s="184">
        <v>-0.26860000000000001</v>
      </c>
      <c r="L233" s="184">
        <v>6.9154999999999998</v>
      </c>
      <c r="M233" s="184">
        <v>6.6712999999999996</v>
      </c>
      <c r="N233" s="184">
        <v>10.1874</v>
      </c>
      <c r="O233" s="184">
        <v>9.4968000000000004</v>
      </c>
      <c r="P233" s="184">
        <v>8.3882999999999992</v>
      </c>
      <c r="Q233" s="184">
        <v>6.6231</v>
      </c>
      <c r="R233" s="184">
        <v>10.838100000000001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44326</v>
      </c>
      <c r="E234" s="184">
        <v>31.2803</v>
      </c>
      <c r="F234" s="184">
        <v>16.982199999999999</v>
      </c>
      <c r="G234" s="184">
        <v>16.982199999999999</v>
      </c>
      <c r="H234" s="184">
        <v>20.685300000000002</v>
      </c>
      <c r="I234" s="184">
        <v>20.937100000000001</v>
      </c>
      <c r="J234" s="184">
        <v>-0.20699999999999999</v>
      </c>
      <c r="K234" s="184">
        <v>0.6079</v>
      </c>
      <c r="L234" s="184">
        <v>7.8372000000000002</v>
      </c>
      <c r="M234" s="184">
        <v>7.6112000000000002</v>
      </c>
      <c r="N234" s="184">
        <v>11.1577</v>
      </c>
      <c r="O234" s="184">
        <v>10.3926</v>
      </c>
      <c r="P234" s="184">
        <v>9.3036999999999992</v>
      </c>
      <c r="Q234" s="184">
        <v>9.4430999999999994</v>
      </c>
      <c r="R234" s="184">
        <v>11.7864</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44326</v>
      </c>
      <c r="E235" s="184">
        <v>37.972499999999997</v>
      </c>
      <c r="F235" s="184">
        <v>18.901299999999999</v>
      </c>
      <c r="G235" s="184">
        <v>18.901299999999999</v>
      </c>
      <c r="H235" s="184">
        <v>31.4697</v>
      </c>
      <c r="I235" s="184">
        <v>28.1907</v>
      </c>
      <c r="J235" s="184">
        <v>9.5085999999999995</v>
      </c>
      <c r="K235" s="184">
        <v>3.3031999999999999</v>
      </c>
      <c r="L235" s="184">
        <v>11.444599999999999</v>
      </c>
      <c r="M235" s="184">
        <v>11.5961</v>
      </c>
      <c r="N235" s="184">
        <v>15.1333</v>
      </c>
      <c r="O235" s="184">
        <v>9.0174000000000003</v>
      </c>
      <c r="P235" s="184">
        <v>9.6472999999999995</v>
      </c>
      <c r="Q235" s="184">
        <v>10.003500000000001</v>
      </c>
      <c r="R235" s="184">
        <v>10.287599999999999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44326</v>
      </c>
      <c r="E236" s="184">
        <v>33.255299999999998</v>
      </c>
      <c r="F236" s="184">
        <v>17.1829</v>
      </c>
      <c r="G236" s="184">
        <v>17.1829</v>
      </c>
      <c r="H236" s="184">
        <v>29.7562</v>
      </c>
      <c r="I236" s="184">
        <v>26.490500000000001</v>
      </c>
      <c r="J236" s="184">
        <v>7.8159999999999998</v>
      </c>
      <c r="K236" s="184">
        <v>1.6368</v>
      </c>
      <c r="L236" s="184">
        <v>9.8118999999999996</v>
      </c>
      <c r="M236" s="184">
        <v>9.9566999999999997</v>
      </c>
      <c r="N236" s="184">
        <v>13.3911</v>
      </c>
      <c r="O236" s="184">
        <v>7.2343000000000002</v>
      </c>
      <c r="P236" s="184">
        <v>7.5812999999999997</v>
      </c>
      <c r="Q236" s="184">
        <v>7.4892000000000003</v>
      </c>
      <c r="R236" s="184">
        <v>8.5909999999999993</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44326</v>
      </c>
      <c r="E237" s="184">
        <v>22.481400000000001</v>
      </c>
      <c r="F237" s="184">
        <v>10.1286</v>
      </c>
      <c r="G237" s="184">
        <v>10.1286</v>
      </c>
      <c r="H237" s="184">
        <v>13.930199999999999</v>
      </c>
      <c r="I237" s="184">
        <v>23.2013</v>
      </c>
      <c r="J237" s="184">
        <v>2.4561999999999999</v>
      </c>
      <c r="K237" s="184">
        <v>5.5936000000000003</v>
      </c>
      <c r="L237" s="184">
        <v>8.7880000000000003</v>
      </c>
      <c r="M237" s="184">
        <v>9.8073999999999995</v>
      </c>
      <c r="N237" s="184">
        <v>15.618399999999999</v>
      </c>
      <c r="O237" s="184">
        <v>1.3427</v>
      </c>
      <c r="P237" s="184">
        <v>5.0351999999999997</v>
      </c>
      <c r="Q237" s="184">
        <v>6.7530999999999999</v>
      </c>
      <c r="R237" s="184">
        <v>2.3485999999999998</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44326</v>
      </c>
      <c r="E238" s="184">
        <v>21.572500000000002</v>
      </c>
      <c r="F238" s="184">
        <v>9.8213000000000008</v>
      </c>
      <c r="G238" s="184">
        <v>9.8213000000000008</v>
      </c>
      <c r="H238" s="184">
        <v>13.571</v>
      </c>
      <c r="I238" s="184">
        <v>22.711400000000001</v>
      </c>
      <c r="J238" s="184">
        <v>1.8532</v>
      </c>
      <c r="K238" s="184">
        <v>4.9212999999999996</v>
      </c>
      <c r="L238" s="184">
        <v>8.0884</v>
      </c>
      <c r="M238" s="184">
        <v>9.1068999999999996</v>
      </c>
      <c r="N238" s="184">
        <v>14.8786</v>
      </c>
      <c r="O238" s="184">
        <v>0.73280000000000001</v>
      </c>
      <c r="P238" s="184">
        <v>4.4009</v>
      </c>
      <c r="Q238" s="184">
        <v>6.5305</v>
      </c>
      <c r="R238" s="184">
        <v>1.724</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44326</v>
      </c>
      <c r="E239" s="184">
        <v>77.121399999999994</v>
      </c>
      <c r="F239" s="184">
        <v>20.163499999999999</v>
      </c>
      <c r="G239" s="184">
        <v>20.163499999999999</v>
      </c>
      <c r="H239" s="184">
        <v>14.5159</v>
      </c>
      <c r="I239" s="184">
        <v>25.4206</v>
      </c>
      <c r="J239" s="184">
        <v>11.3277</v>
      </c>
      <c r="K239" s="184">
        <v>8.5062999999999995</v>
      </c>
      <c r="L239" s="184">
        <v>14.1031</v>
      </c>
      <c r="M239" s="184">
        <v>15.0436</v>
      </c>
      <c r="N239" s="184">
        <v>19.635200000000001</v>
      </c>
      <c r="O239" s="184">
        <v>11.4467</v>
      </c>
      <c r="P239" s="184">
        <v>10.2285</v>
      </c>
      <c r="Q239" s="184">
        <v>10.273999999999999</v>
      </c>
      <c r="R239" s="184">
        <v>13.8348</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44326</v>
      </c>
      <c r="E240" s="184">
        <v>81.492598931421895</v>
      </c>
      <c r="F240" s="184">
        <v>18.9651</v>
      </c>
      <c r="G240" s="184">
        <v>18.9651</v>
      </c>
      <c r="H240" s="184">
        <v>13.2689</v>
      </c>
      <c r="I240" s="184">
        <v>24.1769</v>
      </c>
      <c r="J240" s="184">
        <v>10.1012</v>
      </c>
      <c r="K240" s="184">
        <v>7.1692</v>
      </c>
      <c r="L240" s="184">
        <v>12.724299999999999</v>
      </c>
      <c r="M240" s="184">
        <v>13.6668</v>
      </c>
      <c r="N240" s="184">
        <v>18.200800000000001</v>
      </c>
      <c r="O240" s="184">
        <v>10.262600000000001</v>
      </c>
      <c r="P240" s="184">
        <v>9.0327999999999999</v>
      </c>
      <c r="Q240" s="184">
        <v>8.5183</v>
      </c>
      <c r="R240" s="184">
        <v>12.5763</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44326</v>
      </c>
      <c r="E241" s="184">
        <v>45.502600000000001</v>
      </c>
      <c r="F241" s="184">
        <v>5.1359000000000004</v>
      </c>
      <c r="G241" s="184">
        <v>5.1359000000000004</v>
      </c>
      <c r="H241" s="184">
        <v>19.854099999999999</v>
      </c>
      <c r="I241" s="184">
        <v>23.5535</v>
      </c>
      <c r="J241" s="184">
        <v>8.7746999999999993</v>
      </c>
      <c r="K241" s="184">
        <v>10.8567</v>
      </c>
      <c r="L241" s="184">
        <v>14.706200000000001</v>
      </c>
      <c r="M241" s="184">
        <v>15.321099999999999</v>
      </c>
      <c r="N241" s="184">
        <v>20.3004</v>
      </c>
      <c r="O241" s="184">
        <v>6.5008999999999997</v>
      </c>
      <c r="P241" s="184">
        <v>8.1716999999999995</v>
      </c>
      <c r="Q241" s="184">
        <v>8.6585000000000001</v>
      </c>
      <c r="R241" s="184">
        <v>10.637</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44326</v>
      </c>
      <c r="E242" s="184">
        <v>41.751399999999997</v>
      </c>
      <c r="F242" s="184">
        <v>3.4687000000000001</v>
      </c>
      <c r="G242" s="184">
        <v>3.4687000000000001</v>
      </c>
      <c r="H242" s="184">
        <v>18.197199999999999</v>
      </c>
      <c r="I242" s="184">
        <v>21.887899999999998</v>
      </c>
      <c r="J242" s="184">
        <v>7.0697999999999999</v>
      </c>
      <c r="K242" s="184">
        <v>9.1050000000000004</v>
      </c>
      <c r="L242" s="184">
        <v>12.862500000000001</v>
      </c>
      <c r="M242" s="184">
        <v>13.434799999999999</v>
      </c>
      <c r="N242" s="184">
        <v>18.293700000000001</v>
      </c>
      <c r="O242" s="184">
        <v>4.7496999999999998</v>
      </c>
      <c r="P242" s="184">
        <v>6.7801999999999998</v>
      </c>
      <c r="Q242" s="184">
        <v>8.8117000000000001</v>
      </c>
      <c r="R242" s="184">
        <v>8.8409999999999993</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44326</v>
      </c>
      <c r="E243" s="184">
        <v>65.026200000000003</v>
      </c>
      <c r="F243" s="184">
        <v>14.3116</v>
      </c>
      <c r="G243" s="184">
        <v>14.3116</v>
      </c>
      <c r="H243" s="184">
        <v>24.467199999999998</v>
      </c>
      <c r="I243" s="184">
        <v>22.194800000000001</v>
      </c>
      <c r="J243" s="184">
        <v>10.602</v>
      </c>
      <c r="K243" s="184">
        <v>6.2857000000000003</v>
      </c>
      <c r="L243" s="184">
        <v>13.2347</v>
      </c>
      <c r="M243" s="184">
        <v>13.5329</v>
      </c>
      <c r="N243" s="184">
        <v>16.810199999999998</v>
      </c>
      <c r="O243" s="184">
        <v>7.1792999999999996</v>
      </c>
      <c r="P243" s="184">
        <v>7.2535999999999996</v>
      </c>
      <c r="Q243" s="184">
        <v>9.5008999999999997</v>
      </c>
      <c r="R243" s="184">
        <v>8.5564999999999998</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44326</v>
      </c>
      <c r="E244" s="184">
        <v>69.236999999999995</v>
      </c>
      <c r="F244" s="184">
        <v>14.9726</v>
      </c>
      <c r="G244" s="184">
        <v>14.9726</v>
      </c>
      <c r="H244" s="184">
        <v>25.1312</v>
      </c>
      <c r="I244" s="184">
        <v>22.8673</v>
      </c>
      <c r="J244" s="184">
        <v>11.2797</v>
      </c>
      <c r="K244" s="184">
        <v>6.9863</v>
      </c>
      <c r="L244" s="184">
        <v>14.007300000000001</v>
      </c>
      <c r="M244" s="184">
        <v>14.3696</v>
      </c>
      <c r="N244" s="184">
        <v>17.734000000000002</v>
      </c>
      <c r="O244" s="184">
        <v>7.9885999999999999</v>
      </c>
      <c r="P244" s="184">
        <v>8.0604999999999993</v>
      </c>
      <c r="Q244" s="184">
        <v>9.4859000000000009</v>
      </c>
      <c r="R244" s="184">
        <v>9.4102999999999994</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44326</v>
      </c>
      <c r="E247" s="184">
        <v>54.956600000000002</v>
      </c>
      <c r="F247" s="184">
        <v>47.851999999999997</v>
      </c>
      <c r="G247" s="184">
        <v>47.851999999999997</v>
      </c>
      <c r="H247" s="184">
        <v>60.953099999999999</v>
      </c>
      <c r="I247" s="184">
        <v>43.014699999999998</v>
      </c>
      <c r="J247" s="184">
        <v>15.544700000000001</v>
      </c>
      <c r="K247" s="184">
        <v>10.056100000000001</v>
      </c>
      <c r="L247" s="184">
        <v>20.566299999999998</v>
      </c>
      <c r="M247" s="184">
        <v>19.381399999999999</v>
      </c>
      <c r="N247" s="184">
        <v>24.4618</v>
      </c>
      <c r="O247" s="184">
        <v>8.3314000000000004</v>
      </c>
      <c r="P247" s="184">
        <v>8.7636000000000003</v>
      </c>
      <c r="Q247" s="184">
        <v>10.2986</v>
      </c>
      <c r="R247" s="184">
        <v>10.3552</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44326</v>
      </c>
      <c r="E248" s="184">
        <v>57.2547</v>
      </c>
      <c r="F248" s="184">
        <v>48.279699999999998</v>
      </c>
      <c r="G248" s="184">
        <v>48.279699999999998</v>
      </c>
      <c r="H248" s="184">
        <v>61.386299999999999</v>
      </c>
      <c r="I248" s="184">
        <v>43.442900000000002</v>
      </c>
      <c r="J248" s="184">
        <v>15.9048</v>
      </c>
      <c r="K248" s="184">
        <v>10.4474</v>
      </c>
      <c r="L248" s="184">
        <v>21.008199999999999</v>
      </c>
      <c r="M248" s="184">
        <v>19.844000000000001</v>
      </c>
      <c r="N248" s="184">
        <v>24.9758</v>
      </c>
      <c r="O248" s="184">
        <v>8.8219999999999992</v>
      </c>
      <c r="P248" s="184">
        <v>9.3312000000000008</v>
      </c>
      <c r="Q248" s="184">
        <v>9.6667000000000005</v>
      </c>
      <c r="R248" s="184">
        <v>10.8088</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44326</v>
      </c>
      <c r="E249" s="184">
        <v>43.293900000000001</v>
      </c>
      <c r="F249" s="184">
        <v>21.5929</v>
      </c>
      <c r="G249" s="184">
        <v>21.5929</v>
      </c>
      <c r="H249" s="184">
        <v>28.6038</v>
      </c>
      <c r="I249" s="184">
        <v>27.6541</v>
      </c>
      <c r="J249" s="184">
        <v>7.0696000000000003</v>
      </c>
      <c r="K249" s="184">
        <v>1.2914000000000001</v>
      </c>
      <c r="L249" s="184">
        <v>9.4841999999999995</v>
      </c>
      <c r="M249" s="184">
        <v>11.2933</v>
      </c>
      <c r="N249" s="184">
        <v>15.241400000000001</v>
      </c>
      <c r="O249" s="184">
        <v>7.4234</v>
      </c>
      <c r="P249" s="184">
        <v>7.4953000000000003</v>
      </c>
      <c r="Q249" s="184">
        <v>8.8831000000000007</v>
      </c>
      <c r="R249" s="184">
        <v>9.5977999999999994</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44326</v>
      </c>
      <c r="E250" s="184">
        <v>46.351500000000001</v>
      </c>
      <c r="F250" s="184">
        <v>23.142800000000001</v>
      </c>
      <c r="G250" s="184">
        <v>23.142800000000001</v>
      </c>
      <c r="H250" s="184">
        <v>30.1873</v>
      </c>
      <c r="I250" s="184">
        <v>29.252500000000001</v>
      </c>
      <c r="J250" s="184">
        <v>8.6617999999999995</v>
      </c>
      <c r="K250" s="184">
        <v>2.9129</v>
      </c>
      <c r="L250" s="184">
        <v>11.1913</v>
      </c>
      <c r="M250" s="184">
        <v>13.1175</v>
      </c>
      <c r="N250" s="184">
        <v>17.225899999999999</v>
      </c>
      <c r="O250" s="184">
        <v>8.8513000000000002</v>
      </c>
      <c r="P250" s="184">
        <v>8.58</v>
      </c>
      <c r="Q250" s="184">
        <v>8.9232999999999993</v>
      </c>
      <c r="R250" s="184">
        <v>11.4886</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44326</v>
      </c>
      <c r="E253" s="184">
        <v>51.556199999999997</v>
      </c>
      <c r="F253" s="184">
        <v>17.322600000000001</v>
      </c>
      <c r="G253" s="184">
        <v>17.322600000000001</v>
      </c>
      <c r="H253" s="184">
        <v>17.6067</v>
      </c>
      <c r="I253" s="184">
        <v>19.050999999999998</v>
      </c>
      <c r="J253" s="184">
        <v>7.4485000000000001</v>
      </c>
      <c r="K253" s="184">
        <v>3.9944000000000002</v>
      </c>
      <c r="L253" s="184">
        <v>10.7067</v>
      </c>
      <c r="M253" s="184">
        <v>12.9671</v>
      </c>
      <c r="N253" s="184">
        <v>17.708600000000001</v>
      </c>
      <c r="O253" s="184">
        <v>8.7934999999999999</v>
      </c>
      <c r="P253" s="184">
        <v>9.9669000000000008</v>
      </c>
      <c r="Q253" s="184">
        <v>10.0518</v>
      </c>
      <c r="R253" s="184">
        <v>10.1584</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44326</v>
      </c>
      <c r="E254" s="184">
        <v>54.895899999999997</v>
      </c>
      <c r="F254" s="184">
        <v>18.223199999999999</v>
      </c>
      <c r="G254" s="184">
        <v>18.223199999999999</v>
      </c>
      <c r="H254" s="184">
        <v>18.521100000000001</v>
      </c>
      <c r="I254" s="184">
        <v>19.970400000000001</v>
      </c>
      <c r="J254" s="184">
        <v>8.3789999999999996</v>
      </c>
      <c r="K254" s="184">
        <v>4.9142000000000001</v>
      </c>
      <c r="L254" s="184">
        <v>11.6615</v>
      </c>
      <c r="M254" s="184">
        <v>13.9194</v>
      </c>
      <c r="N254" s="184">
        <v>18.685199999999998</v>
      </c>
      <c r="O254" s="184">
        <v>9.5626999999999995</v>
      </c>
      <c r="P254" s="184">
        <v>10.8003</v>
      </c>
      <c r="Q254" s="184">
        <v>10.9626</v>
      </c>
      <c r="R254" s="184">
        <v>10.9549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44326</v>
      </c>
      <c r="E255" s="184">
        <v>26.683499999999999</v>
      </c>
      <c r="F255" s="184">
        <v>19.317799999999998</v>
      </c>
      <c r="G255" s="184">
        <v>19.317799999999998</v>
      </c>
      <c r="H255" s="184">
        <v>15.640700000000001</v>
      </c>
      <c r="I255" s="184">
        <v>19.0442</v>
      </c>
      <c r="J255" s="184">
        <v>4.0335999999999999</v>
      </c>
      <c r="K255" s="184">
        <v>1.2178</v>
      </c>
      <c r="L255" s="184">
        <v>9.0856999999999992</v>
      </c>
      <c r="M255" s="184">
        <v>9.8330000000000002</v>
      </c>
      <c r="N255" s="184">
        <v>14.0002</v>
      </c>
      <c r="O255" s="184">
        <v>7.7666000000000004</v>
      </c>
      <c r="P255" s="184">
        <v>8.3724000000000007</v>
      </c>
      <c r="Q255" s="184">
        <v>9.0725999999999996</v>
      </c>
      <c r="R255" s="184">
        <v>8.8827999999999996</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44326</v>
      </c>
      <c r="E256" s="184">
        <v>24.795300000000001</v>
      </c>
      <c r="F256" s="184">
        <v>18.4285</v>
      </c>
      <c r="G256" s="184">
        <v>18.4285</v>
      </c>
      <c r="H256" s="184">
        <v>14.741099999999999</v>
      </c>
      <c r="I256" s="184">
        <v>18.136900000000001</v>
      </c>
      <c r="J256" s="184">
        <v>3.1280999999999999</v>
      </c>
      <c r="K256" s="184">
        <v>0.28470000000000001</v>
      </c>
      <c r="L256" s="184">
        <v>8.1175999999999995</v>
      </c>
      <c r="M256" s="184">
        <v>8.8397000000000006</v>
      </c>
      <c r="N256" s="184">
        <v>12.9442</v>
      </c>
      <c r="O256" s="184">
        <v>6.8315000000000001</v>
      </c>
      <c r="P256" s="184">
        <v>7.4290000000000003</v>
      </c>
      <c r="Q256" s="184">
        <v>8.4368999999999996</v>
      </c>
      <c r="R256" s="184">
        <v>7.8937999999999997</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44326</v>
      </c>
      <c r="E257" s="184">
        <v>16.703199999999999</v>
      </c>
      <c r="F257" s="184">
        <v>30.157599999999999</v>
      </c>
      <c r="G257" s="184">
        <v>30.157599999999999</v>
      </c>
      <c r="H257" s="184">
        <v>13.018800000000001</v>
      </c>
      <c r="I257" s="184">
        <v>12.452500000000001</v>
      </c>
      <c r="J257" s="184">
        <v>8.5343999999999998</v>
      </c>
      <c r="K257" s="184">
        <v>-1.5531999999999999</v>
      </c>
      <c r="L257" s="184">
        <v>11.896599999999999</v>
      </c>
      <c r="M257" s="184">
        <v>15.600199999999999</v>
      </c>
      <c r="N257" s="184">
        <v>14.8012</v>
      </c>
      <c r="O257" s="184">
        <v>7.8747999999999996</v>
      </c>
      <c r="P257" s="184">
        <v>10.093500000000001</v>
      </c>
      <c r="Q257" s="184">
        <v>9.8872999999999998</v>
      </c>
      <c r="R257" s="184">
        <v>8.7489000000000008</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44326</v>
      </c>
      <c r="E258" s="184">
        <v>15.385199999999999</v>
      </c>
      <c r="F258" s="184">
        <v>28.376799999999999</v>
      </c>
      <c r="G258" s="184">
        <v>28.376799999999999</v>
      </c>
      <c r="H258" s="184">
        <v>11.276300000000001</v>
      </c>
      <c r="I258" s="184">
        <v>10.685600000000001</v>
      </c>
      <c r="J258" s="184">
        <v>6.7811000000000003</v>
      </c>
      <c r="K258" s="184">
        <v>-3.2867999999999999</v>
      </c>
      <c r="L258" s="184">
        <v>9.7665000000000006</v>
      </c>
      <c r="M258" s="184">
        <v>13.460900000000001</v>
      </c>
      <c r="N258" s="184">
        <v>12.6576</v>
      </c>
      <c r="O258" s="184">
        <v>6.2020999999999997</v>
      </c>
      <c r="P258" s="184">
        <v>8.4305000000000003</v>
      </c>
      <c r="Q258" s="184">
        <v>8.2398000000000007</v>
      </c>
      <c r="R258" s="184">
        <v>6.9005000000000001</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44326</v>
      </c>
      <c r="E259" s="184">
        <v>39.366100000000003</v>
      </c>
      <c r="F259" s="184">
        <v>31.886099999999999</v>
      </c>
      <c r="G259" s="184">
        <v>31.886099999999999</v>
      </c>
      <c r="H259" s="184">
        <v>39.140999999999998</v>
      </c>
      <c r="I259" s="184">
        <v>31.428699999999999</v>
      </c>
      <c r="J259" s="184">
        <v>11.0648</v>
      </c>
      <c r="K259" s="184">
        <v>6.9154999999999998</v>
      </c>
      <c r="L259" s="184">
        <v>18.9983</v>
      </c>
      <c r="M259" s="184">
        <v>18.283000000000001</v>
      </c>
      <c r="N259" s="184">
        <v>22.71</v>
      </c>
      <c r="O259" s="184">
        <v>10.018000000000001</v>
      </c>
      <c r="P259" s="184">
        <v>9.6791</v>
      </c>
      <c r="Q259" s="184">
        <v>8.1697000000000006</v>
      </c>
      <c r="R259" s="184">
        <v>13.3421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44326</v>
      </c>
      <c r="E260" s="184">
        <v>43.0304</v>
      </c>
      <c r="F260" s="184">
        <v>33.057699999999997</v>
      </c>
      <c r="G260" s="184">
        <v>33.057699999999997</v>
      </c>
      <c r="H260" s="184">
        <v>40.297400000000003</v>
      </c>
      <c r="I260" s="184">
        <v>32.599299999999999</v>
      </c>
      <c r="J260" s="184">
        <v>12.2225</v>
      </c>
      <c r="K260" s="184">
        <v>8.0670999999999999</v>
      </c>
      <c r="L260" s="184">
        <v>20.274899999999999</v>
      </c>
      <c r="M260" s="184">
        <v>19.617899999999999</v>
      </c>
      <c r="N260" s="184">
        <v>24.146799999999999</v>
      </c>
      <c r="O260" s="184">
        <v>11.2989</v>
      </c>
      <c r="P260" s="184">
        <v>11.0375</v>
      </c>
      <c r="Q260" s="184">
        <v>10.837899999999999</v>
      </c>
      <c r="R260" s="184">
        <v>14.6454</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44326</v>
      </c>
      <c r="E261" s="184">
        <v>43.050699999999999</v>
      </c>
      <c r="F261" s="184">
        <v>15.1386</v>
      </c>
      <c r="G261" s="184">
        <v>15.1386</v>
      </c>
      <c r="H261" s="184">
        <v>23.921399999999998</v>
      </c>
      <c r="I261" s="184">
        <v>24.352399999999999</v>
      </c>
      <c r="J261" s="184">
        <v>8.2680000000000007</v>
      </c>
      <c r="K261" s="184">
        <v>6.8544</v>
      </c>
      <c r="L261" s="184">
        <v>11.1853</v>
      </c>
      <c r="M261" s="184">
        <v>11.3962</v>
      </c>
      <c r="N261" s="184">
        <v>13.964499999999999</v>
      </c>
      <c r="O261" s="184">
        <v>7.9787999999999997</v>
      </c>
      <c r="P261" s="184">
        <v>8.1226000000000003</v>
      </c>
      <c r="Q261" s="184">
        <v>8.1172000000000004</v>
      </c>
      <c r="R261" s="184">
        <v>9.3637999999999995</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44326</v>
      </c>
      <c r="E262" s="184">
        <v>40.720500000000001</v>
      </c>
      <c r="F262" s="184">
        <v>14.5383</v>
      </c>
      <c r="G262" s="184">
        <v>14.5383</v>
      </c>
      <c r="H262" s="184">
        <v>23.3065</v>
      </c>
      <c r="I262" s="184">
        <v>23.7501</v>
      </c>
      <c r="J262" s="184">
        <v>7.6627999999999998</v>
      </c>
      <c r="K262" s="184">
        <v>6.2545999999999999</v>
      </c>
      <c r="L262" s="184">
        <v>10.576700000000001</v>
      </c>
      <c r="M262" s="184">
        <v>10.794700000000001</v>
      </c>
      <c r="N262" s="184">
        <v>13.338100000000001</v>
      </c>
      <c r="O262" s="184">
        <v>7.3243</v>
      </c>
      <c r="P262" s="184">
        <v>7.4188000000000001</v>
      </c>
      <c r="Q262" s="184">
        <v>5.9615999999999998</v>
      </c>
      <c r="R262" s="184">
        <v>8.7622999999999998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44326</v>
      </c>
      <c r="E263" s="184">
        <v>63.4527</v>
      </c>
      <c r="F263" s="184">
        <v>0.78620000000000001</v>
      </c>
      <c r="G263" s="184">
        <v>0.78620000000000001</v>
      </c>
      <c r="H263" s="184">
        <v>6.0964</v>
      </c>
      <c r="I263" s="184">
        <v>7.3217999999999996</v>
      </c>
      <c r="J263" s="184">
        <v>-4.1143000000000001</v>
      </c>
      <c r="K263" s="184">
        <v>0.34670000000000001</v>
      </c>
      <c r="L263" s="184">
        <v>6.3914</v>
      </c>
      <c r="M263" s="184">
        <v>6.7336</v>
      </c>
      <c r="N263" s="184">
        <v>9.9171999999999993</v>
      </c>
      <c r="O263" s="184">
        <v>7.0650000000000004</v>
      </c>
      <c r="P263" s="184">
        <v>6.9970999999999997</v>
      </c>
      <c r="Q263" s="184">
        <v>8.3186</v>
      </c>
      <c r="R263" s="184">
        <v>8.3678000000000008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44326</v>
      </c>
      <c r="E264" s="184">
        <v>67.666799999999995</v>
      </c>
      <c r="F264" s="184">
        <v>1.5465</v>
      </c>
      <c r="G264" s="184">
        <v>1.5465</v>
      </c>
      <c r="H264" s="184">
        <v>6.8749000000000002</v>
      </c>
      <c r="I264" s="184">
        <v>8.1046999999999993</v>
      </c>
      <c r="J264" s="184">
        <v>-3.3349000000000002</v>
      </c>
      <c r="K264" s="184">
        <v>1.1268</v>
      </c>
      <c r="L264" s="184">
        <v>7.2028999999999996</v>
      </c>
      <c r="M264" s="184">
        <v>7.6155999999999997</v>
      </c>
      <c r="N264" s="184">
        <v>10.9087</v>
      </c>
      <c r="O264" s="184">
        <v>8.0275999999999996</v>
      </c>
      <c r="P264" s="184">
        <v>7.9368999999999996</v>
      </c>
      <c r="Q264" s="184">
        <v>8.0981000000000005</v>
      </c>
      <c r="R264" s="184">
        <v>9.3253000000000004</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44326</v>
      </c>
      <c r="E265" s="184">
        <v>23.9727</v>
      </c>
      <c r="F265" s="184">
        <v>9.8031000000000006</v>
      </c>
      <c r="G265" s="184">
        <v>9.8031000000000006</v>
      </c>
      <c r="H265" s="184">
        <v>12.9521</v>
      </c>
      <c r="I265" s="184">
        <v>10.7456</v>
      </c>
      <c r="J265" s="184">
        <v>4.3331</v>
      </c>
      <c r="K265" s="184">
        <v>-1.9359</v>
      </c>
      <c r="L265" s="184">
        <v>8.3867999999999991</v>
      </c>
      <c r="M265" s="184">
        <v>9.5021000000000004</v>
      </c>
      <c r="N265" s="184">
        <v>12.9275</v>
      </c>
      <c r="O265" s="184">
        <v>7.0644</v>
      </c>
      <c r="P265" s="184">
        <v>7.7484000000000002</v>
      </c>
      <c r="Q265" s="184">
        <v>8.7035</v>
      </c>
      <c r="R265" s="184">
        <v>7.2538</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44326</v>
      </c>
      <c r="E266" s="184">
        <v>21.1312</v>
      </c>
      <c r="F266" s="184">
        <v>7.8930999999999996</v>
      </c>
      <c r="G266" s="184">
        <v>7.8930999999999996</v>
      </c>
      <c r="H266" s="184">
        <v>11.028700000000001</v>
      </c>
      <c r="I266" s="184">
        <v>8.8267000000000007</v>
      </c>
      <c r="J266" s="184">
        <v>2.4232</v>
      </c>
      <c r="K266" s="184">
        <v>-3.8395000000000001</v>
      </c>
      <c r="L266" s="184">
        <v>6.4710000000000001</v>
      </c>
      <c r="M266" s="184">
        <v>7.5246000000000004</v>
      </c>
      <c r="N266" s="184">
        <v>10.877000000000001</v>
      </c>
      <c r="O266" s="184">
        <v>5.3413000000000004</v>
      </c>
      <c r="P266" s="184">
        <v>5.9954000000000001</v>
      </c>
      <c r="Q266" s="184">
        <v>7.1806000000000001</v>
      </c>
      <c r="R266" s="184">
        <v>5.6836000000000002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44326</v>
      </c>
      <c r="E267" s="184">
        <v>41.440199999999997</v>
      </c>
      <c r="F267" s="184">
        <v>16.110399999999998</v>
      </c>
      <c r="G267" s="184">
        <v>16.110399999999998</v>
      </c>
      <c r="H267" s="184">
        <v>25.414400000000001</v>
      </c>
      <c r="I267" s="184">
        <v>21.369199999999999</v>
      </c>
      <c r="J267" s="184">
        <v>10.011699999999999</v>
      </c>
      <c r="K267" s="184">
        <v>9.3476999999999997</v>
      </c>
      <c r="L267" s="184">
        <v>11.904</v>
      </c>
      <c r="M267" s="184">
        <v>12.321099999999999</v>
      </c>
      <c r="N267" s="184">
        <v>13.256</v>
      </c>
      <c r="O267" s="184">
        <v>0.47249999999999998</v>
      </c>
      <c r="P267" s="184">
        <v>3.5045999999999999</v>
      </c>
      <c r="Q267" s="184">
        <v>8.5457999999999998</v>
      </c>
      <c r="R267" s="184">
        <v>-1.2987</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44326</v>
      </c>
      <c r="E268" s="184">
        <v>44.377099999999999</v>
      </c>
      <c r="F268" s="184">
        <v>16.7196</v>
      </c>
      <c r="G268" s="184">
        <v>16.7196</v>
      </c>
      <c r="H268" s="184">
        <v>26.038</v>
      </c>
      <c r="I268" s="184">
        <v>21.997800000000002</v>
      </c>
      <c r="J268" s="184">
        <v>10.6418</v>
      </c>
      <c r="K268" s="184">
        <v>9.9882000000000009</v>
      </c>
      <c r="L268" s="184">
        <v>12.567600000000001</v>
      </c>
      <c r="M268" s="184">
        <v>13.006</v>
      </c>
      <c r="N268" s="184">
        <v>13.9534</v>
      </c>
      <c r="O268" s="184">
        <v>1.2295</v>
      </c>
      <c r="P268" s="184">
        <v>4.3338999999999999</v>
      </c>
      <c r="Q268" s="184">
        <v>6.8958000000000004</v>
      </c>
      <c r="R268" s="184">
        <v>-0.6351</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44326</v>
      </c>
      <c r="E271" s="184">
        <v>51.954999999999998</v>
      </c>
      <c r="F271" s="184">
        <v>24.991099999999999</v>
      </c>
      <c r="G271" s="184">
        <v>24.991099999999999</v>
      </c>
      <c r="H271" s="184">
        <v>15.5723</v>
      </c>
      <c r="I271" s="184">
        <v>26.4193</v>
      </c>
      <c r="J271" s="184">
        <v>7.9993999999999996</v>
      </c>
      <c r="K271" s="184">
        <v>6.7217000000000002</v>
      </c>
      <c r="L271" s="184">
        <v>17.830200000000001</v>
      </c>
      <c r="M271" s="184">
        <v>19.377199999999998</v>
      </c>
      <c r="N271" s="184">
        <v>24.240300000000001</v>
      </c>
      <c r="O271" s="184">
        <v>9.1066000000000003</v>
      </c>
      <c r="P271" s="184">
        <v>9.3079999999999998</v>
      </c>
      <c r="Q271" s="184">
        <v>9.7812999999999999</v>
      </c>
      <c r="R271" s="184">
        <v>12.4061</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44326</v>
      </c>
      <c r="E272" s="184">
        <v>48.600099999999998</v>
      </c>
      <c r="F272" s="184">
        <v>24.4575</v>
      </c>
      <c r="G272" s="184">
        <v>24.4575</v>
      </c>
      <c r="H272" s="184">
        <v>15.020799999999999</v>
      </c>
      <c r="I272" s="184">
        <v>25.864100000000001</v>
      </c>
      <c r="J272" s="184">
        <v>7.4481000000000002</v>
      </c>
      <c r="K272" s="184">
        <v>6.1454000000000004</v>
      </c>
      <c r="L272" s="184">
        <v>17.201599999999999</v>
      </c>
      <c r="M272" s="184">
        <v>18.695</v>
      </c>
      <c r="N272" s="184">
        <v>23.4969</v>
      </c>
      <c r="O272" s="184">
        <v>8.3719000000000001</v>
      </c>
      <c r="P272" s="184">
        <v>8.4413999999999998</v>
      </c>
      <c r="Q272" s="184">
        <v>8.1644000000000005</v>
      </c>
      <c r="R272" s="184">
        <v>11.736800000000001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44326</v>
      </c>
      <c r="E273" s="184">
        <v>21.274799999999999</v>
      </c>
      <c r="F273" s="184">
        <v>26.363600000000002</v>
      </c>
      <c r="G273" s="184">
        <v>26.363600000000002</v>
      </c>
      <c r="H273" s="184">
        <v>24.2044</v>
      </c>
      <c r="I273" s="184">
        <v>21.2746</v>
      </c>
      <c r="J273" s="184">
        <v>8.9220000000000006</v>
      </c>
      <c r="K273" s="184">
        <v>3.2545000000000002</v>
      </c>
      <c r="L273" s="184">
        <v>9.8866999999999994</v>
      </c>
      <c r="M273" s="184">
        <v>10.1249</v>
      </c>
      <c r="N273" s="184">
        <v>14.456</v>
      </c>
      <c r="O273" s="184">
        <v>3.6663999999999999</v>
      </c>
      <c r="P273" s="184">
        <v>6.0007000000000001</v>
      </c>
      <c r="Q273" s="184">
        <v>6.9852999999999996</v>
      </c>
      <c r="R273" s="184">
        <v>4.5308999999999999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44326</v>
      </c>
      <c r="E274" s="184">
        <v>22.558199999999999</v>
      </c>
      <c r="F274" s="184">
        <v>27.189699999999998</v>
      </c>
      <c r="G274" s="184">
        <v>27.189699999999998</v>
      </c>
      <c r="H274" s="184">
        <v>25.0608</v>
      </c>
      <c r="I274" s="184">
        <v>22.1221</v>
      </c>
      <c r="J274" s="184">
        <v>9.7729999999999997</v>
      </c>
      <c r="K274" s="184">
        <v>3.8351999999999999</v>
      </c>
      <c r="L274" s="184">
        <v>10.5412</v>
      </c>
      <c r="M274" s="184">
        <v>10.8331</v>
      </c>
      <c r="N274" s="184">
        <v>15.261699999999999</v>
      </c>
      <c r="O274" s="184">
        <v>4.6509999999999998</v>
      </c>
      <c r="P274" s="184">
        <v>7.0248999999999997</v>
      </c>
      <c r="Q274" s="184">
        <v>7.8758999999999997</v>
      </c>
      <c r="R274" s="184">
        <v>5.3470000000000004</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44326</v>
      </c>
      <c r="E275" s="184">
        <v>0.95960000000000001</v>
      </c>
      <c r="F275" s="184">
        <v>11.4217</v>
      </c>
      <c r="G275" s="184">
        <v>11.4217</v>
      </c>
      <c r="H275" s="184">
        <v>10.8903</v>
      </c>
      <c r="I275" s="184">
        <v>11.187099999999999</v>
      </c>
      <c r="J275" s="184">
        <v>11.147500000000001</v>
      </c>
      <c r="K275" s="184">
        <v>11.4213</v>
      </c>
      <c r="L275" s="184">
        <v>-40.921100000000003</v>
      </c>
      <c r="M275" s="184">
        <v>-24.834</v>
      </c>
      <c r="N275" s="184">
        <v>-16.6463</v>
      </c>
      <c r="O275" s="184"/>
      <c r="P275" s="184"/>
      <c r="Q275" s="184">
        <v>-12.5002</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44326</v>
      </c>
      <c r="E276" s="184">
        <v>0.91400000000000003</v>
      </c>
      <c r="F276" s="184">
        <v>10.6585</v>
      </c>
      <c r="G276" s="184">
        <v>10.6585</v>
      </c>
      <c r="H276" s="184">
        <v>10.8619</v>
      </c>
      <c r="I276" s="184">
        <v>10.884600000000001</v>
      </c>
      <c r="J276" s="184">
        <v>11.1838</v>
      </c>
      <c r="K276" s="184">
        <v>11.390700000000001</v>
      </c>
      <c r="L276" s="184">
        <v>-41.313899999999997</v>
      </c>
      <c r="M276" s="184">
        <v>-25.095400000000001</v>
      </c>
      <c r="N276" s="184">
        <v>-16.854500000000002</v>
      </c>
      <c r="O276" s="184"/>
      <c r="P276" s="184"/>
      <c r="Q276" s="184">
        <v>-12.673299999999999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44326</v>
      </c>
      <c r="E277" s="184">
        <v>49.302700000000002</v>
      </c>
      <c r="F277" s="184">
        <v>20.937799999999999</v>
      </c>
      <c r="G277" s="184">
        <v>20.937799999999999</v>
      </c>
      <c r="H277" s="184">
        <v>17.157800000000002</v>
      </c>
      <c r="I277" s="184">
        <v>20.556799999999999</v>
      </c>
      <c r="J277" s="184">
        <v>1.6573</v>
      </c>
      <c r="K277" s="184">
        <v>4.0133999999999999</v>
      </c>
      <c r="L277" s="184">
        <v>13.9536</v>
      </c>
      <c r="M277" s="184">
        <v>17.6005</v>
      </c>
      <c r="N277" s="184">
        <v>22.759699999999999</v>
      </c>
      <c r="O277" s="184">
        <v>6.3738999999999999</v>
      </c>
      <c r="P277" s="184">
        <v>8.0769000000000002</v>
      </c>
      <c r="Q277" s="184">
        <v>9.4753000000000007</v>
      </c>
      <c r="R277" s="184">
        <v>7.4379999999999997</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44326</v>
      </c>
      <c r="E278" s="184">
        <v>46.703299999999999</v>
      </c>
      <c r="F278" s="184">
        <v>20.3276</v>
      </c>
      <c r="G278" s="184">
        <v>20.3276</v>
      </c>
      <c r="H278" s="184">
        <v>16.553799999999999</v>
      </c>
      <c r="I278" s="184">
        <v>19.952100000000002</v>
      </c>
      <c r="J278" s="184">
        <v>1.0547</v>
      </c>
      <c r="K278" s="184">
        <v>3.3946000000000001</v>
      </c>
      <c r="L278" s="184">
        <v>13.291399999999999</v>
      </c>
      <c r="M278" s="184">
        <v>16.893999999999998</v>
      </c>
      <c r="N278" s="184">
        <v>21.982600000000001</v>
      </c>
      <c r="O278" s="184">
        <v>5.6752000000000002</v>
      </c>
      <c r="P278" s="184">
        <v>7.3517000000000001</v>
      </c>
      <c r="Q278" s="184">
        <v>9.2556999999999992</v>
      </c>
      <c r="R278" s="184">
        <v>6.7382999999999997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19.069302222222223</v>
      </c>
      <c r="G279" s="186">
        <v>19.069302222222223</v>
      </c>
      <c r="H279" s="186">
        <v>21.688120000000001</v>
      </c>
      <c r="I279" s="186">
        <v>21.828184444444442</v>
      </c>
      <c r="J279" s="186">
        <v>6.7372111111111144</v>
      </c>
      <c r="K279" s="186">
        <v>4.9823466666666674</v>
      </c>
      <c r="L279" s="186">
        <v>10.459877777777777</v>
      </c>
      <c r="M279" s="186">
        <v>11.99166888888889</v>
      </c>
      <c r="N279" s="186">
        <v>16.085673333333336</v>
      </c>
      <c r="O279" s="186">
        <v>7.1322651162790702</v>
      </c>
      <c r="P279" s="186">
        <v>8.0439837209302318</v>
      </c>
      <c r="Q279" s="186">
        <v>7.833297777777779</v>
      </c>
      <c r="R279" s="186">
        <v>8.751372093023253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17.322600000000001</v>
      </c>
      <c r="G280" s="186">
        <v>17.322600000000001</v>
      </c>
      <c r="H280" s="186">
        <v>18.197199999999999</v>
      </c>
      <c r="I280" s="186">
        <v>21.997800000000002</v>
      </c>
      <c r="J280" s="186">
        <v>7.9993999999999996</v>
      </c>
      <c r="K280" s="186">
        <v>6.1454000000000004</v>
      </c>
      <c r="L280" s="186">
        <v>11.6615</v>
      </c>
      <c r="M280" s="186">
        <v>13.1175</v>
      </c>
      <c r="N280" s="186">
        <v>15.618399999999999</v>
      </c>
      <c r="O280" s="186">
        <v>7.4688999999999997</v>
      </c>
      <c r="P280" s="186">
        <v>8.1716999999999995</v>
      </c>
      <c r="Q280" s="186">
        <v>8.7035</v>
      </c>
      <c r="R280" s="186">
        <v>9.3253000000000004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44326</v>
      </c>
      <c r="E283" s="184">
        <v>65.05</v>
      </c>
      <c r="F283" s="184">
        <v>1.0721000000000001</v>
      </c>
      <c r="G283" s="184">
        <v>1.0721000000000001</v>
      </c>
      <c r="H283" s="184">
        <v>2.9598</v>
      </c>
      <c r="I283" s="184">
        <v>4.6493000000000002</v>
      </c>
      <c r="J283" s="184">
        <v>2.2477</v>
      </c>
      <c r="K283" s="184">
        <v>0.93100000000000005</v>
      </c>
      <c r="L283" s="184">
        <v>21.543299999999999</v>
      </c>
      <c r="M283" s="184">
        <v>32.054400000000001</v>
      </c>
      <c r="N283" s="184">
        <v>62.9101</v>
      </c>
      <c r="O283" s="184">
        <v>10.829800000000001</v>
      </c>
      <c r="P283" s="184">
        <v>16.316099999999999</v>
      </c>
      <c r="Q283" s="184">
        <v>14.213200000000001</v>
      </c>
      <c r="R283" s="184">
        <v>18.760200000000001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44326</v>
      </c>
      <c r="E284" s="184">
        <v>72.55</v>
      </c>
      <c r="F284" s="184">
        <v>1.0868</v>
      </c>
      <c r="G284" s="184">
        <v>1.0868</v>
      </c>
      <c r="H284" s="184">
        <v>2.9807999999999999</v>
      </c>
      <c r="I284" s="184">
        <v>4.6898</v>
      </c>
      <c r="J284" s="184">
        <v>2.3561000000000001</v>
      </c>
      <c r="K284" s="184">
        <v>1.2561</v>
      </c>
      <c r="L284" s="184">
        <v>22.344000000000001</v>
      </c>
      <c r="M284" s="184">
        <v>33.339500000000001</v>
      </c>
      <c r="N284" s="184">
        <v>65.0364</v>
      </c>
      <c r="O284" s="184">
        <v>12.1402</v>
      </c>
      <c r="P284" s="184">
        <v>17.939</v>
      </c>
      <c r="Q284" s="184">
        <v>18.561800000000002</v>
      </c>
      <c r="R284" s="184">
        <v>20.1511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44326</v>
      </c>
      <c r="E285" s="184">
        <v>70.325999999999993</v>
      </c>
      <c r="F285" s="184">
        <v>0.58499999999999996</v>
      </c>
      <c r="G285" s="184">
        <v>0.58499999999999996</v>
      </c>
      <c r="H285" s="184">
        <v>1.5817000000000001</v>
      </c>
      <c r="I285" s="184">
        <v>2.8068</v>
      </c>
      <c r="J285" s="184">
        <v>-0.1817</v>
      </c>
      <c r="K285" s="184">
        <v>-0.57399999999999995</v>
      </c>
      <c r="L285" s="184">
        <v>22.857299999999999</v>
      </c>
      <c r="M285" s="184">
        <v>35.481999999999999</v>
      </c>
      <c r="N285" s="184">
        <v>66.396900000000002</v>
      </c>
      <c r="O285" s="184">
        <v>12.3315</v>
      </c>
      <c r="P285" s="184">
        <v>15.9671</v>
      </c>
      <c r="Q285" s="184">
        <v>13.142099999999999</v>
      </c>
      <c r="R285" s="184">
        <v>17.2042</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44326</v>
      </c>
      <c r="E286" s="184">
        <v>78.369</v>
      </c>
      <c r="F286" s="184">
        <v>0.59560000000000002</v>
      </c>
      <c r="G286" s="184">
        <v>0.59560000000000002</v>
      </c>
      <c r="H286" s="184">
        <v>1.6076999999999999</v>
      </c>
      <c r="I286" s="184">
        <v>2.8586</v>
      </c>
      <c r="J286" s="184">
        <v>-6.8900000000000003E-2</v>
      </c>
      <c r="K286" s="184">
        <v>-0.2495</v>
      </c>
      <c r="L286" s="184">
        <v>23.668900000000001</v>
      </c>
      <c r="M286" s="184">
        <v>36.841299999999997</v>
      </c>
      <c r="N286" s="184">
        <v>68.658799999999999</v>
      </c>
      <c r="O286" s="184">
        <v>13.8452</v>
      </c>
      <c r="P286" s="184">
        <v>17.651299999999999</v>
      </c>
      <c r="Q286" s="184">
        <v>15.5358</v>
      </c>
      <c r="R286" s="184">
        <v>18.825399999999998</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44326</v>
      </c>
      <c r="E287" s="184">
        <v>168.30590000000001</v>
      </c>
      <c r="F287" s="184">
        <v>0.58109999999999995</v>
      </c>
      <c r="G287" s="184">
        <v>0.58109999999999995</v>
      </c>
      <c r="H287" s="184">
        <v>2.7747999999999999</v>
      </c>
      <c r="I287" s="184">
        <v>5.0347</v>
      </c>
      <c r="J287" s="184">
        <v>2.9283999999999999</v>
      </c>
      <c r="K287" s="184">
        <v>6.0909000000000004</v>
      </c>
      <c r="L287" s="184">
        <v>41.246099999999998</v>
      </c>
      <c r="M287" s="184">
        <v>56.8658</v>
      </c>
      <c r="N287" s="184">
        <v>101.4619</v>
      </c>
      <c r="O287" s="184">
        <v>12.2437</v>
      </c>
      <c r="P287" s="184">
        <v>14.420299999999999</v>
      </c>
      <c r="Q287" s="184">
        <v>13.34</v>
      </c>
      <c r="R287" s="184">
        <v>23.303799999999999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44326</v>
      </c>
      <c r="E288" s="184">
        <v>49.26792402876</v>
      </c>
      <c r="F288" s="184">
        <v>0.58099999999999996</v>
      </c>
      <c r="G288" s="184">
        <v>0.58099999999999996</v>
      </c>
      <c r="H288" s="184">
        <v>2.7747000000000002</v>
      </c>
      <c r="I288" s="184">
        <v>5.0346000000000002</v>
      </c>
      <c r="J288" s="184">
        <v>2.9283999999999999</v>
      </c>
      <c r="K288" s="184">
        <v>6.0918000000000001</v>
      </c>
      <c r="L288" s="184">
        <v>41.2575</v>
      </c>
      <c r="M288" s="184">
        <v>56.875700000000002</v>
      </c>
      <c r="N288" s="184">
        <v>101.473</v>
      </c>
      <c r="O288" s="184">
        <v>12.245799999999999</v>
      </c>
      <c r="P288" s="184">
        <v>14.4465</v>
      </c>
      <c r="Q288" s="184">
        <v>13.3536</v>
      </c>
      <c r="R288" s="184">
        <v>23.304099999999998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44326</v>
      </c>
      <c r="E289" s="184">
        <v>404.33247860149601</v>
      </c>
      <c r="F289" s="184">
        <v>0.57599999999999996</v>
      </c>
      <c r="G289" s="184">
        <v>0.57599999999999996</v>
      </c>
      <c r="H289" s="184">
        <v>2.7625999999999999</v>
      </c>
      <c r="I289" s="184">
        <v>5.0096999999999996</v>
      </c>
      <c r="J289" s="184">
        <v>2.8742999999999999</v>
      </c>
      <c r="K289" s="184">
        <v>5.9257999999999997</v>
      </c>
      <c r="L289" s="184">
        <v>40.809699999999999</v>
      </c>
      <c r="M289" s="184">
        <v>56.1389</v>
      </c>
      <c r="N289" s="184">
        <v>100.2268</v>
      </c>
      <c r="O289" s="184">
        <v>11.5359</v>
      </c>
      <c r="P289" s="184">
        <v>13.7026</v>
      </c>
      <c r="Q289" s="184">
        <v>17.9497</v>
      </c>
      <c r="R289" s="184">
        <v>22.5762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44326</v>
      </c>
      <c r="E290" s="184">
        <v>407.198808919957</v>
      </c>
      <c r="F290" s="184">
        <v>0.57609999999999995</v>
      </c>
      <c r="G290" s="184">
        <v>0.57609999999999995</v>
      </c>
      <c r="H290" s="184">
        <v>2.7627000000000002</v>
      </c>
      <c r="I290" s="184">
        <v>5.0099</v>
      </c>
      <c r="J290" s="184">
        <v>2.8744999999999998</v>
      </c>
      <c r="K290" s="184">
        <v>5.9257</v>
      </c>
      <c r="L290" s="184">
        <v>40.8125</v>
      </c>
      <c r="M290" s="184">
        <v>56.141100000000002</v>
      </c>
      <c r="N290" s="184">
        <v>100.2298</v>
      </c>
      <c r="O290" s="184">
        <v>11.5372</v>
      </c>
      <c r="P290" s="184">
        <v>13.7034</v>
      </c>
      <c r="Q290" s="184">
        <v>18.476299999999998</v>
      </c>
      <c r="R290" s="184">
        <v>22.577100000000002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0.70671249999999997</v>
      </c>
      <c r="G291" s="186">
        <v>0.70671249999999997</v>
      </c>
      <c r="H291" s="186">
        <v>2.5255999999999994</v>
      </c>
      <c r="I291" s="186">
        <v>4.3866750000000003</v>
      </c>
      <c r="J291" s="186">
        <v>1.9948499999999998</v>
      </c>
      <c r="K291" s="186">
        <v>3.174725</v>
      </c>
      <c r="L291" s="186">
        <v>31.8174125</v>
      </c>
      <c r="M291" s="186">
        <v>45.467337499999999</v>
      </c>
      <c r="N291" s="186">
        <v>83.299212499999996</v>
      </c>
      <c r="O291" s="186">
        <v>12.0886625</v>
      </c>
      <c r="P291" s="186">
        <v>15.518287500000001</v>
      </c>
      <c r="Q291" s="186">
        <v>15.571562500000001</v>
      </c>
      <c r="R291" s="186">
        <v>20.8377625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0.58304999999999996</v>
      </c>
      <c r="G292" s="186">
        <v>0.58304999999999996</v>
      </c>
      <c r="H292" s="186">
        <v>2.7686999999999999</v>
      </c>
      <c r="I292" s="186">
        <v>4.8497500000000002</v>
      </c>
      <c r="J292" s="186">
        <v>2.6151999999999997</v>
      </c>
      <c r="K292" s="186">
        <v>3.5909</v>
      </c>
      <c r="L292" s="186">
        <v>32.2393</v>
      </c>
      <c r="M292" s="186">
        <v>46.490099999999998</v>
      </c>
      <c r="N292" s="186">
        <v>84.442800000000005</v>
      </c>
      <c r="O292" s="186">
        <v>12.19195</v>
      </c>
      <c r="P292" s="186">
        <v>15.206800000000001</v>
      </c>
      <c r="Q292" s="186">
        <v>14.874500000000001</v>
      </c>
      <c r="R292" s="186">
        <v>21.36365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44326</v>
      </c>
      <c r="E295" s="184">
        <v>86.796999999999997</v>
      </c>
      <c r="F295" s="184">
        <v>5.1745999999999999</v>
      </c>
      <c r="G295" s="184">
        <v>5.1745999999999999</v>
      </c>
      <c r="H295" s="184">
        <v>8.5686999999999998</v>
      </c>
      <c r="I295" s="184">
        <v>10.4315</v>
      </c>
      <c r="J295" s="184">
        <v>8.3031000000000006</v>
      </c>
      <c r="K295" s="184">
        <v>7.9954000000000001</v>
      </c>
      <c r="L295" s="184">
        <v>4.7876000000000003</v>
      </c>
      <c r="M295" s="184">
        <v>5.9554999999999998</v>
      </c>
      <c r="N295" s="184">
        <v>8.766</v>
      </c>
      <c r="O295" s="184">
        <v>9.3331</v>
      </c>
      <c r="P295" s="184">
        <v>8.5805000000000007</v>
      </c>
      <c r="Q295" s="184">
        <v>9.3393999999999995</v>
      </c>
      <c r="R295" s="184">
        <v>9.7766000000000002</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44326</v>
      </c>
      <c r="E296" s="184">
        <v>87.649100000000004</v>
      </c>
      <c r="F296" s="184">
        <v>5.3188000000000004</v>
      </c>
      <c r="G296" s="184">
        <v>5.3188000000000004</v>
      </c>
      <c r="H296" s="184">
        <v>8.7240000000000002</v>
      </c>
      <c r="I296" s="184">
        <v>10.5905</v>
      </c>
      <c r="J296" s="184">
        <v>8.4628999999999994</v>
      </c>
      <c r="K296" s="184">
        <v>8.1574000000000009</v>
      </c>
      <c r="L296" s="184">
        <v>4.9458000000000002</v>
      </c>
      <c r="M296" s="184">
        <v>6.1154000000000002</v>
      </c>
      <c r="N296" s="184">
        <v>8.9369999999999994</v>
      </c>
      <c r="O296" s="184">
        <v>9.4799000000000007</v>
      </c>
      <c r="P296" s="184">
        <v>8.7177000000000007</v>
      </c>
      <c r="Q296" s="184">
        <v>9.0395000000000003</v>
      </c>
      <c r="R296" s="184">
        <v>9.9337999999999997</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44326</v>
      </c>
      <c r="E297" s="184">
        <v>13.7034</v>
      </c>
      <c r="F297" s="184">
        <v>7.5514999999999999</v>
      </c>
      <c r="G297" s="184">
        <v>7.5514999999999999</v>
      </c>
      <c r="H297" s="184">
        <v>8.2702000000000009</v>
      </c>
      <c r="I297" s="184">
        <v>10.199400000000001</v>
      </c>
      <c r="J297" s="184">
        <v>9.0215999999999994</v>
      </c>
      <c r="K297" s="184">
        <v>7.5030000000000001</v>
      </c>
      <c r="L297" s="184">
        <v>5.0673000000000004</v>
      </c>
      <c r="M297" s="184">
        <v>6.5351999999999997</v>
      </c>
      <c r="N297" s="184">
        <v>10.181699999999999</v>
      </c>
      <c r="O297" s="184">
        <v>8.9216999999999995</v>
      </c>
      <c r="P297" s="184"/>
      <c r="Q297" s="184">
        <v>8.58</v>
      </c>
      <c r="R297" s="184">
        <v>8.5200999999999993</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44326</v>
      </c>
      <c r="E298" s="184">
        <v>13.298400000000001</v>
      </c>
      <c r="F298" s="184">
        <v>6.774</v>
      </c>
      <c r="G298" s="184">
        <v>6.774</v>
      </c>
      <c r="H298" s="184">
        <v>7.5785</v>
      </c>
      <c r="I298" s="184">
        <v>9.5037000000000003</v>
      </c>
      <c r="J298" s="184">
        <v>8.3279999999999994</v>
      </c>
      <c r="K298" s="184">
        <v>6.7999000000000001</v>
      </c>
      <c r="L298" s="184">
        <v>4.3768000000000002</v>
      </c>
      <c r="M298" s="184">
        <v>5.8381999999999996</v>
      </c>
      <c r="N298" s="184">
        <v>9.4307999999999996</v>
      </c>
      <c r="O298" s="184">
        <v>8.1022999999999996</v>
      </c>
      <c r="P298" s="184"/>
      <c r="Q298" s="184">
        <v>7.7321999999999997</v>
      </c>
      <c r="R298" s="184">
        <v>7.7366999999999999</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44326</v>
      </c>
      <c r="E299" s="184">
        <v>21.811</v>
      </c>
      <c r="F299" s="184">
        <v>4.2968000000000002</v>
      </c>
      <c r="G299" s="184">
        <v>4.2968000000000002</v>
      </c>
      <c r="H299" s="184">
        <v>6.4867999999999997</v>
      </c>
      <c r="I299" s="184">
        <v>7.4802999999999997</v>
      </c>
      <c r="J299" s="184">
        <v>6.3501000000000003</v>
      </c>
      <c r="K299" s="184">
        <v>5.2388000000000003</v>
      </c>
      <c r="L299" s="184">
        <v>2.2852999999999999</v>
      </c>
      <c r="M299" s="184">
        <v>3.8902999999999999</v>
      </c>
      <c r="N299" s="184">
        <v>7.1978999999999997</v>
      </c>
      <c r="O299" s="184">
        <v>5.0541999999999998</v>
      </c>
      <c r="P299" s="184">
        <v>6.0849000000000002</v>
      </c>
      <c r="Q299" s="184">
        <v>6.4322999999999997</v>
      </c>
      <c r="R299" s="184">
        <v>4.3295000000000003</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44326</v>
      </c>
      <c r="E300" s="184">
        <v>22.800699999999999</v>
      </c>
      <c r="F300" s="184">
        <v>5.0713999999999997</v>
      </c>
      <c r="G300" s="184">
        <v>5.0713999999999997</v>
      </c>
      <c r="H300" s="184">
        <v>7.2595999999999998</v>
      </c>
      <c r="I300" s="184">
        <v>8.2474000000000007</v>
      </c>
      <c r="J300" s="184">
        <v>7.1173999999999999</v>
      </c>
      <c r="K300" s="184">
        <v>6.008</v>
      </c>
      <c r="L300" s="184">
        <v>2.9123000000000001</v>
      </c>
      <c r="M300" s="184">
        <v>4.4698000000000002</v>
      </c>
      <c r="N300" s="184">
        <v>7.8098999999999998</v>
      </c>
      <c r="O300" s="184">
        <v>5.5171000000000001</v>
      </c>
      <c r="P300" s="184">
        <v>6.6158999999999999</v>
      </c>
      <c r="Q300" s="184">
        <v>7.5380000000000003</v>
      </c>
      <c r="R300" s="184">
        <v>4.8216000000000001</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44326</v>
      </c>
      <c r="E301" s="184">
        <v>18.2546</v>
      </c>
      <c r="F301" s="184">
        <v>4.4672000000000001</v>
      </c>
      <c r="G301" s="184">
        <v>4.4672000000000001</v>
      </c>
      <c r="H301" s="184">
        <v>9.0132999999999992</v>
      </c>
      <c r="I301" s="184">
        <v>9.2734000000000005</v>
      </c>
      <c r="J301" s="184">
        <v>7.6801000000000004</v>
      </c>
      <c r="K301" s="184">
        <v>7.3663999999999996</v>
      </c>
      <c r="L301" s="184">
        <v>3.903</v>
      </c>
      <c r="M301" s="184">
        <v>5.1106999999999996</v>
      </c>
      <c r="N301" s="184">
        <v>7.4656000000000002</v>
      </c>
      <c r="O301" s="184">
        <v>8.7428000000000008</v>
      </c>
      <c r="P301" s="184">
        <v>8.0992999999999995</v>
      </c>
      <c r="Q301" s="184">
        <v>8.6460000000000008</v>
      </c>
      <c r="R301" s="184">
        <v>9.0983000000000001</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44326</v>
      </c>
      <c r="E302" s="184">
        <v>17.4955</v>
      </c>
      <c r="F302" s="184">
        <v>3.8956</v>
      </c>
      <c r="G302" s="184">
        <v>3.8956</v>
      </c>
      <c r="H302" s="184">
        <v>8.3882999999999992</v>
      </c>
      <c r="I302" s="184">
        <v>8.6267999999999994</v>
      </c>
      <c r="J302" s="184">
        <v>7.1226000000000003</v>
      </c>
      <c r="K302" s="184">
        <v>6.7816000000000001</v>
      </c>
      <c r="L302" s="184">
        <v>3.2881999999999998</v>
      </c>
      <c r="M302" s="184">
        <v>4.4667000000000003</v>
      </c>
      <c r="N302" s="184">
        <v>6.7755999999999998</v>
      </c>
      <c r="O302" s="184">
        <v>7.9888000000000003</v>
      </c>
      <c r="P302" s="184">
        <v>7.3636999999999997</v>
      </c>
      <c r="Q302" s="184">
        <v>8.0121000000000002</v>
      </c>
      <c r="R302" s="184">
        <v>8.3582000000000001</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44326</v>
      </c>
      <c r="E303" s="184">
        <v>12.8688</v>
      </c>
      <c r="F303" s="184">
        <v>3.4045000000000001</v>
      </c>
      <c r="G303" s="184">
        <v>3.4045000000000001</v>
      </c>
      <c r="H303" s="184">
        <v>2.9596</v>
      </c>
      <c r="I303" s="184">
        <v>4.9324000000000003</v>
      </c>
      <c r="J303" s="184">
        <v>5.4414999999999996</v>
      </c>
      <c r="K303" s="184">
        <v>5.3625999999999996</v>
      </c>
      <c r="L303" s="184">
        <v>3.9447000000000001</v>
      </c>
      <c r="M303" s="184">
        <v>4.8914999999999997</v>
      </c>
      <c r="N303" s="184">
        <v>7.6791</v>
      </c>
      <c r="O303" s="184"/>
      <c r="P303" s="184"/>
      <c r="Q303" s="184">
        <v>9.9236000000000004</v>
      </c>
      <c r="R303" s="184">
        <v>9.3071000000000002</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44326</v>
      </c>
      <c r="E304" s="184">
        <v>12.782299999999999</v>
      </c>
      <c r="F304" s="184">
        <v>3.1419000000000001</v>
      </c>
      <c r="G304" s="184">
        <v>3.1419000000000001</v>
      </c>
      <c r="H304" s="184">
        <v>2.7345999999999999</v>
      </c>
      <c r="I304" s="184">
        <v>4.6791999999999998</v>
      </c>
      <c r="J304" s="184">
        <v>5.181</v>
      </c>
      <c r="K304" s="184">
        <v>5.1032000000000002</v>
      </c>
      <c r="L304" s="184">
        <v>3.6836000000000002</v>
      </c>
      <c r="M304" s="184">
        <v>4.633</v>
      </c>
      <c r="N304" s="184">
        <v>7.4089</v>
      </c>
      <c r="O304" s="184"/>
      <c r="P304" s="184"/>
      <c r="Q304" s="184">
        <v>9.6457999999999995</v>
      </c>
      <c r="R304" s="184">
        <v>9.0297000000000001</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44326</v>
      </c>
      <c r="E305" s="184">
        <v>13.824299999999999</v>
      </c>
      <c r="F305" s="184">
        <v>3.0811000000000002</v>
      </c>
      <c r="G305" s="184">
        <v>3.0811000000000002</v>
      </c>
      <c r="H305" s="184">
        <v>3.7746</v>
      </c>
      <c r="I305" s="184">
        <v>3.7772999999999999</v>
      </c>
      <c r="J305" s="184">
        <v>3.5194999999999999</v>
      </c>
      <c r="K305" s="184">
        <v>3.4131</v>
      </c>
      <c r="L305" s="184">
        <v>4.0049000000000001</v>
      </c>
      <c r="M305" s="184">
        <v>4.5285000000000002</v>
      </c>
      <c r="N305" s="184">
        <v>5.8299999999999998E-2</v>
      </c>
      <c r="O305" s="184">
        <v>0.68579999999999997</v>
      </c>
      <c r="P305" s="184">
        <v>3.3437000000000001</v>
      </c>
      <c r="Q305" s="184">
        <v>5.0014000000000003</v>
      </c>
      <c r="R305" s="184">
        <v>-2.7101000000000002</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44326</v>
      </c>
      <c r="E306" s="184">
        <v>13.396100000000001</v>
      </c>
      <c r="F306" s="184">
        <v>2.6343999999999999</v>
      </c>
      <c r="G306" s="184">
        <v>2.6343999999999999</v>
      </c>
      <c r="H306" s="184">
        <v>3.3885999999999998</v>
      </c>
      <c r="I306" s="184">
        <v>3.3908</v>
      </c>
      <c r="J306" s="184">
        <v>3.1461999999999999</v>
      </c>
      <c r="K306" s="184">
        <v>3.0192000000000001</v>
      </c>
      <c r="L306" s="184">
        <v>3.5992000000000002</v>
      </c>
      <c r="M306" s="184">
        <v>4.1172000000000004</v>
      </c>
      <c r="N306" s="184">
        <v>-0.33889999999999998</v>
      </c>
      <c r="O306" s="184">
        <v>0.2112</v>
      </c>
      <c r="P306" s="184">
        <v>2.8437999999999999</v>
      </c>
      <c r="Q306" s="184">
        <v>4.4989999999999997</v>
      </c>
      <c r="R306" s="184">
        <v>-3.0991</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44326</v>
      </c>
      <c r="E307" s="184">
        <v>10.236800000000001</v>
      </c>
      <c r="F307" s="184">
        <v>1.3075000000000001</v>
      </c>
      <c r="G307" s="184">
        <v>1.3075000000000001</v>
      </c>
      <c r="H307" s="184">
        <v>24.462</v>
      </c>
      <c r="I307" s="184">
        <v>14.907299999999999</v>
      </c>
      <c r="J307" s="184">
        <v>10.069000000000001</v>
      </c>
      <c r="K307" s="184"/>
      <c r="L307" s="184"/>
      <c r="M307" s="184"/>
      <c r="N307" s="184"/>
      <c r="O307" s="184"/>
      <c r="P307" s="184"/>
      <c r="Q307" s="184">
        <v>16.3079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44326</v>
      </c>
      <c r="E308" s="184">
        <v>10.234500000000001</v>
      </c>
      <c r="F308" s="184">
        <v>1.07</v>
      </c>
      <c r="G308" s="184">
        <v>1.07</v>
      </c>
      <c r="H308" s="184">
        <v>24.313199999999998</v>
      </c>
      <c r="I308" s="184">
        <v>14.7561</v>
      </c>
      <c r="J308" s="184">
        <v>9.9074000000000009</v>
      </c>
      <c r="K308" s="184"/>
      <c r="L308" s="184"/>
      <c r="M308" s="184"/>
      <c r="N308" s="184"/>
      <c r="O308" s="184"/>
      <c r="P308" s="184"/>
      <c r="Q308" s="184">
        <v>16.1495</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44326</v>
      </c>
      <c r="E309" s="184">
        <v>77.831299999999999</v>
      </c>
      <c r="F309" s="184">
        <v>0.45329999999999998</v>
      </c>
      <c r="G309" s="184">
        <v>0.45329999999999998</v>
      </c>
      <c r="H309" s="184">
        <v>4.8213999999999997</v>
      </c>
      <c r="I309" s="184">
        <v>7.9362000000000004</v>
      </c>
      <c r="J309" s="184">
        <v>6.9817999999999998</v>
      </c>
      <c r="K309" s="184">
        <v>7.5114999999999998</v>
      </c>
      <c r="L309" s="184">
        <v>4.6661000000000001</v>
      </c>
      <c r="M309" s="184">
        <v>6.8440000000000003</v>
      </c>
      <c r="N309" s="184">
        <v>8.7759999999999998</v>
      </c>
      <c r="O309" s="184">
        <v>8.3346999999999998</v>
      </c>
      <c r="P309" s="184">
        <v>8.4222999999999999</v>
      </c>
      <c r="Q309" s="184">
        <v>8.9665999999999997</v>
      </c>
      <c r="R309" s="184">
        <v>8.5322999999999993</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44326</v>
      </c>
      <c r="E310" s="184">
        <v>82.409599999999998</v>
      </c>
      <c r="F310" s="184">
        <v>1.0187999999999999</v>
      </c>
      <c r="G310" s="184">
        <v>1.0187999999999999</v>
      </c>
      <c r="H310" s="184">
        <v>5.3901000000000003</v>
      </c>
      <c r="I310" s="184">
        <v>8.4998000000000005</v>
      </c>
      <c r="J310" s="184">
        <v>7.5461</v>
      </c>
      <c r="K310" s="184">
        <v>8.0828000000000007</v>
      </c>
      <c r="L310" s="184">
        <v>5.2408999999999999</v>
      </c>
      <c r="M310" s="184">
        <v>7.4351000000000003</v>
      </c>
      <c r="N310" s="184">
        <v>9.3937000000000008</v>
      </c>
      <c r="O310" s="184">
        <v>8.9501000000000008</v>
      </c>
      <c r="P310" s="184">
        <v>9.0594999999999999</v>
      </c>
      <c r="Q310" s="184">
        <v>9.3912999999999993</v>
      </c>
      <c r="R310" s="184">
        <v>9.1476000000000006</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44326</v>
      </c>
      <c r="E312" s="184">
        <v>25.1571</v>
      </c>
      <c r="F312" s="184">
        <v>1.0157</v>
      </c>
      <c r="G312" s="184">
        <v>1.0157</v>
      </c>
      <c r="H312" s="184">
        <v>4.6885000000000003</v>
      </c>
      <c r="I312" s="184">
        <v>9.8303999999999991</v>
      </c>
      <c r="J312" s="184">
        <v>6.7358000000000002</v>
      </c>
      <c r="K312" s="184">
        <v>6.9850000000000003</v>
      </c>
      <c r="L312" s="184">
        <v>4.0800999999999998</v>
      </c>
      <c r="M312" s="184">
        <v>5.3205</v>
      </c>
      <c r="N312" s="184">
        <v>8.4196000000000009</v>
      </c>
      <c r="O312" s="184">
        <v>9.2944999999999993</v>
      </c>
      <c r="P312" s="184">
        <v>8.5798000000000005</v>
      </c>
      <c r="Q312" s="184">
        <v>8.8567</v>
      </c>
      <c r="R312" s="184">
        <v>9.7870000000000008</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44326</v>
      </c>
      <c r="E313" s="184">
        <v>25.423500000000001</v>
      </c>
      <c r="F313" s="184">
        <v>1.3401000000000001</v>
      </c>
      <c r="G313" s="184">
        <v>1.3401000000000001</v>
      </c>
      <c r="H313" s="184">
        <v>4.9885999999999999</v>
      </c>
      <c r="I313" s="184">
        <v>10.1403</v>
      </c>
      <c r="J313" s="184">
        <v>7.0396000000000001</v>
      </c>
      <c r="K313" s="184">
        <v>7.2929000000000004</v>
      </c>
      <c r="L313" s="184">
        <v>4.3902999999999999</v>
      </c>
      <c r="M313" s="184">
        <v>5.6368</v>
      </c>
      <c r="N313" s="184">
        <v>8.7376000000000005</v>
      </c>
      <c r="O313" s="184">
        <v>9.4895999999999994</v>
      </c>
      <c r="P313" s="184">
        <v>8.7406000000000006</v>
      </c>
      <c r="Q313" s="184">
        <v>8.9161999999999999</v>
      </c>
      <c r="R313" s="184">
        <v>10.0329</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44326</v>
      </c>
      <c r="E314" s="184">
        <v>10.3049</v>
      </c>
      <c r="F314" s="184">
        <v>3.6612</v>
      </c>
      <c r="G314" s="184">
        <v>3.6612</v>
      </c>
      <c r="H314" s="184">
        <v>12.782500000000001</v>
      </c>
      <c r="I314" s="184">
        <v>13.734</v>
      </c>
      <c r="J314" s="184">
        <v>10.1297</v>
      </c>
      <c r="K314" s="184">
        <v>7.9516</v>
      </c>
      <c r="L314" s="184">
        <v>4.0564</v>
      </c>
      <c r="M314" s="184"/>
      <c r="N314" s="184"/>
      <c r="O314" s="184"/>
      <c r="P314" s="184"/>
      <c r="Q314" s="184">
        <v>4.9904999999999999</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44326</v>
      </c>
      <c r="E315" s="184">
        <v>10.278600000000001</v>
      </c>
      <c r="F315" s="184">
        <v>3.1968000000000001</v>
      </c>
      <c r="G315" s="184">
        <v>3.1968000000000001</v>
      </c>
      <c r="H315" s="184">
        <v>12.3565</v>
      </c>
      <c r="I315" s="184">
        <v>13.308</v>
      </c>
      <c r="J315" s="184">
        <v>9.7014999999999993</v>
      </c>
      <c r="K315" s="184">
        <v>7.5209000000000001</v>
      </c>
      <c r="L315" s="184">
        <v>3.6269</v>
      </c>
      <c r="M315" s="184"/>
      <c r="N315" s="184"/>
      <c r="O315" s="184"/>
      <c r="P315" s="184"/>
      <c r="Q315" s="184">
        <v>4.5599999999999996</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44326</v>
      </c>
      <c r="E316" s="184">
        <v>22.837700000000002</v>
      </c>
      <c r="F316" s="184">
        <v>3.6770999999999998</v>
      </c>
      <c r="G316" s="184">
        <v>3.6770999999999998</v>
      </c>
      <c r="H316" s="184">
        <v>4.5475000000000003</v>
      </c>
      <c r="I316" s="184">
        <v>7.3266999999999998</v>
      </c>
      <c r="J316" s="184">
        <v>5.2146999999999997</v>
      </c>
      <c r="K316" s="184">
        <v>5.6970000000000001</v>
      </c>
      <c r="L316" s="184">
        <v>4.2382</v>
      </c>
      <c r="M316" s="184">
        <v>5.1654</v>
      </c>
      <c r="N316" s="184">
        <v>8.0434000000000001</v>
      </c>
      <c r="O316" s="184">
        <v>8.6937999999999995</v>
      </c>
      <c r="P316" s="184">
        <v>8.0906000000000002</v>
      </c>
      <c r="Q316" s="184">
        <v>7.2789999999999999</v>
      </c>
      <c r="R316" s="184">
        <v>9.1453000000000007</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44326</v>
      </c>
      <c r="E317" s="184">
        <v>23.669899999999998</v>
      </c>
      <c r="F317" s="184">
        <v>4.0106000000000002</v>
      </c>
      <c r="G317" s="184">
        <v>4.0106000000000002</v>
      </c>
      <c r="H317" s="184">
        <v>4.8730000000000002</v>
      </c>
      <c r="I317" s="184">
        <v>7.6444000000000001</v>
      </c>
      <c r="J317" s="184">
        <v>5.5274000000000001</v>
      </c>
      <c r="K317" s="184">
        <v>6.0143000000000004</v>
      </c>
      <c r="L317" s="184">
        <v>4.5590999999999999</v>
      </c>
      <c r="M317" s="184">
        <v>5.4912000000000001</v>
      </c>
      <c r="N317" s="184">
        <v>8.3828999999999994</v>
      </c>
      <c r="O317" s="184">
        <v>9.0289999999999999</v>
      </c>
      <c r="P317" s="184">
        <v>8.4360999999999997</v>
      </c>
      <c r="Q317" s="184">
        <v>8.9045000000000005</v>
      </c>
      <c r="R317" s="184">
        <v>9.4855</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44326</v>
      </c>
      <c r="E318" s="184">
        <v>15.454499999999999</v>
      </c>
      <c r="F318" s="184">
        <v>5.6708999999999996</v>
      </c>
      <c r="G318" s="184">
        <v>5.6708999999999996</v>
      </c>
      <c r="H318" s="184">
        <v>11.2934</v>
      </c>
      <c r="I318" s="184">
        <v>11.7605</v>
      </c>
      <c r="J318" s="184">
        <v>10.275</v>
      </c>
      <c r="K318" s="184">
        <v>9.0534999999999997</v>
      </c>
      <c r="L318" s="184">
        <v>4.6687000000000003</v>
      </c>
      <c r="M318" s="184">
        <v>5.5776000000000003</v>
      </c>
      <c r="N318" s="184">
        <v>9.2019000000000002</v>
      </c>
      <c r="O318" s="184">
        <v>8.9172999999999991</v>
      </c>
      <c r="P318" s="184">
        <v>8.4478000000000009</v>
      </c>
      <c r="Q318" s="184">
        <v>8.5121000000000002</v>
      </c>
      <c r="R318" s="184">
        <v>9.2851999999999997</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44326</v>
      </c>
      <c r="E319" s="184">
        <v>15.201700000000001</v>
      </c>
      <c r="F319" s="184">
        <v>5.2846000000000002</v>
      </c>
      <c r="G319" s="184">
        <v>5.2846000000000002</v>
      </c>
      <c r="H319" s="184">
        <v>10.9649</v>
      </c>
      <c r="I319" s="184">
        <v>11.437799999999999</v>
      </c>
      <c r="J319" s="184">
        <v>9.9666999999999994</v>
      </c>
      <c r="K319" s="184">
        <v>8.7425999999999995</v>
      </c>
      <c r="L319" s="184">
        <v>4.3555999999999999</v>
      </c>
      <c r="M319" s="184">
        <v>5.2568999999999999</v>
      </c>
      <c r="N319" s="184">
        <v>8.8656000000000006</v>
      </c>
      <c r="O319" s="184">
        <v>8.5808</v>
      </c>
      <c r="P319" s="184">
        <v>8.1128999999999998</v>
      </c>
      <c r="Q319" s="184">
        <v>8.1768000000000001</v>
      </c>
      <c r="R319" s="184">
        <v>8.9504999999999999</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44326</v>
      </c>
      <c r="E320" s="184">
        <v>2502.2698</v>
      </c>
      <c r="F320" s="184">
        <v>3.0358000000000001</v>
      </c>
      <c r="G320" s="184">
        <v>3.0358000000000001</v>
      </c>
      <c r="H320" s="184">
        <v>5.7854999999999999</v>
      </c>
      <c r="I320" s="184">
        <v>8.9245000000000001</v>
      </c>
      <c r="J320" s="184">
        <v>8.0629000000000008</v>
      </c>
      <c r="K320" s="184">
        <v>7.5334000000000003</v>
      </c>
      <c r="L320" s="184">
        <v>3.8128000000000002</v>
      </c>
      <c r="M320" s="184">
        <v>5.0652999999999997</v>
      </c>
      <c r="N320" s="184">
        <v>8.0608000000000004</v>
      </c>
      <c r="O320" s="184">
        <v>8.7370999999999999</v>
      </c>
      <c r="P320" s="184">
        <v>7.6532</v>
      </c>
      <c r="Q320" s="184">
        <v>6.8821000000000003</v>
      </c>
      <c r="R320" s="184">
        <v>9.2517999999999994</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44326</v>
      </c>
      <c r="E321" s="184">
        <v>2639.2986000000001</v>
      </c>
      <c r="F321" s="184">
        <v>3.4361999999999999</v>
      </c>
      <c r="G321" s="184">
        <v>3.4361999999999999</v>
      </c>
      <c r="H321" s="184">
        <v>6.1859000000000002</v>
      </c>
      <c r="I321" s="184">
        <v>9.3221000000000007</v>
      </c>
      <c r="J321" s="184">
        <v>8.4640000000000004</v>
      </c>
      <c r="K321" s="184">
        <v>7.9402999999999997</v>
      </c>
      <c r="L321" s="184">
        <v>4.2205000000000004</v>
      </c>
      <c r="M321" s="184">
        <v>5.4809999999999999</v>
      </c>
      <c r="N321" s="184">
        <v>8.4939999999999998</v>
      </c>
      <c r="O321" s="184">
        <v>9.2468000000000004</v>
      </c>
      <c r="P321" s="184">
        <v>8.2565000000000008</v>
      </c>
      <c r="Q321" s="184">
        <v>8.0891999999999999</v>
      </c>
      <c r="R321" s="184">
        <v>9.6862999999999992</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44326</v>
      </c>
      <c r="E322" s="184">
        <v>2922.3674000000001</v>
      </c>
      <c r="F322" s="184">
        <v>2.7117</v>
      </c>
      <c r="G322" s="184">
        <v>2.7117</v>
      </c>
      <c r="H322" s="184">
        <v>3.0068000000000001</v>
      </c>
      <c r="I322" s="184">
        <v>8.8702000000000005</v>
      </c>
      <c r="J322" s="184">
        <v>5.52</v>
      </c>
      <c r="K322" s="184">
        <v>6.5029000000000003</v>
      </c>
      <c r="L322" s="184">
        <v>3.6657000000000002</v>
      </c>
      <c r="M322" s="184">
        <v>5.0389999999999997</v>
      </c>
      <c r="N322" s="184">
        <v>7.6471999999999998</v>
      </c>
      <c r="O322" s="184">
        <v>8.3966999999999992</v>
      </c>
      <c r="P322" s="184">
        <v>8.1373999999999995</v>
      </c>
      <c r="Q322" s="184">
        <v>8.1770999999999994</v>
      </c>
      <c r="R322" s="184">
        <v>8.4334000000000007</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44326</v>
      </c>
      <c r="E323" s="184">
        <v>3008.2656000000002</v>
      </c>
      <c r="F323" s="184">
        <v>3.0749</v>
      </c>
      <c r="G323" s="184">
        <v>3.0749</v>
      </c>
      <c r="H323" s="184">
        <v>3.3683000000000001</v>
      </c>
      <c r="I323" s="184">
        <v>9.2363999999999997</v>
      </c>
      <c r="J323" s="184">
        <v>5.8928000000000003</v>
      </c>
      <c r="K323" s="184">
        <v>6.8949999999999996</v>
      </c>
      <c r="L323" s="184">
        <v>4.0248999999999997</v>
      </c>
      <c r="M323" s="184">
        <v>5.3845000000000001</v>
      </c>
      <c r="N323" s="184">
        <v>7.9941000000000004</v>
      </c>
      <c r="O323" s="184">
        <v>8.7177000000000007</v>
      </c>
      <c r="P323" s="184">
        <v>8.4349000000000007</v>
      </c>
      <c r="Q323" s="184">
        <v>8.7653999999999996</v>
      </c>
      <c r="R323" s="184">
        <v>8.7604000000000006</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44326</v>
      </c>
      <c r="E324" s="184">
        <v>60.295000000000002</v>
      </c>
      <c r="F324" s="184">
        <v>-3.5503999999999998</v>
      </c>
      <c r="G324" s="184">
        <v>-3.5503999999999998</v>
      </c>
      <c r="H324" s="184">
        <v>12.8826</v>
      </c>
      <c r="I324" s="184">
        <v>11.016299999999999</v>
      </c>
      <c r="J324" s="184">
        <v>5.4499000000000004</v>
      </c>
      <c r="K324" s="184">
        <v>7.9691999999999998</v>
      </c>
      <c r="L324" s="184">
        <v>2.6374</v>
      </c>
      <c r="M324" s="184">
        <v>4.2788000000000004</v>
      </c>
      <c r="N324" s="184">
        <v>7.4363999999999999</v>
      </c>
      <c r="O324" s="184">
        <v>10.443</v>
      </c>
      <c r="P324" s="184">
        <v>8.6570999999999998</v>
      </c>
      <c r="Q324" s="184">
        <v>8.4213000000000005</v>
      </c>
      <c r="R324" s="184">
        <v>11.7799</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44326</v>
      </c>
      <c r="E325" s="184">
        <v>57.4054</v>
      </c>
      <c r="F325" s="184">
        <v>-3.8773</v>
      </c>
      <c r="G325" s="184">
        <v>-3.8773</v>
      </c>
      <c r="H325" s="184">
        <v>12.546900000000001</v>
      </c>
      <c r="I325" s="184">
        <v>10.6755</v>
      </c>
      <c r="J325" s="184">
        <v>5.1086999999999998</v>
      </c>
      <c r="K325" s="184">
        <v>7.6115000000000004</v>
      </c>
      <c r="L325" s="184">
        <v>2.2749999999999999</v>
      </c>
      <c r="M325" s="184">
        <v>3.9213</v>
      </c>
      <c r="N325" s="184">
        <v>7.0716999999999999</v>
      </c>
      <c r="O325" s="184">
        <v>10.0937</v>
      </c>
      <c r="P325" s="184">
        <v>8.1453000000000007</v>
      </c>
      <c r="Q325" s="184">
        <v>7.5122</v>
      </c>
      <c r="R325" s="184">
        <v>11.4068</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44326</v>
      </c>
      <c r="E326" s="184">
        <v>10.1341</v>
      </c>
      <c r="F326" s="184">
        <v>0.96050000000000002</v>
      </c>
      <c r="G326" s="184">
        <v>0.96050000000000002</v>
      </c>
      <c r="H326" s="184">
        <v>6.4396000000000004</v>
      </c>
      <c r="I326" s="184">
        <v>9.5017999999999994</v>
      </c>
      <c r="J326" s="184">
        <v>7.9539</v>
      </c>
      <c r="K326" s="184"/>
      <c r="L326" s="184"/>
      <c r="M326" s="184"/>
      <c r="N326" s="184"/>
      <c r="O326" s="184"/>
      <c r="P326" s="184"/>
      <c r="Q326" s="184">
        <v>9.0641999999999996</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44326</v>
      </c>
      <c r="E327" s="184">
        <v>10.1267</v>
      </c>
      <c r="F327" s="184">
        <v>0.48060000000000003</v>
      </c>
      <c r="G327" s="184">
        <v>0.48060000000000003</v>
      </c>
      <c r="H327" s="184">
        <v>5.9280999999999997</v>
      </c>
      <c r="I327" s="184">
        <v>8.9901999999999997</v>
      </c>
      <c r="J327" s="184">
        <v>7.4649999999999999</v>
      </c>
      <c r="K327" s="184"/>
      <c r="L327" s="184"/>
      <c r="M327" s="184"/>
      <c r="N327" s="184"/>
      <c r="O327" s="184"/>
      <c r="P327" s="184"/>
      <c r="Q327" s="184">
        <v>8.5640000000000001</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44326</v>
      </c>
      <c r="E328" s="184">
        <v>45.791400000000003</v>
      </c>
      <c r="F328" s="184">
        <v>7.6835000000000004</v>
      </c>
      <c r="G328" s="184">
        <v>7.6835000000000004</v>
      </c>
      <c r="H328" s="184">
        <v>4.7298999999999998</v>
      </c>
      <c r="I328" s="184">
        <v>8.9237000000000002</v>
      </c>
      <c r="J328" s="184">
        <v>7.8611000000000004</v>
      </c>
      <c r="K328" s="184">
        <v>7.6097999999999999</v>
      </c>
      <c r="L328" s="184">
        <v>4.8640999999999996</v>
      </c>
      <c r="M328" s="184">
        <v>6.5250000000000004</v>
      </c>
      <c r="N328" s="184">
        <v>8.1595999999999993</v>
      </c>
      <c r="O328" s="184">
        <v>7.8277000000000001</v>
      </c>
      <c r="P328" s="184">
        <v>7.6341999999999999</v>
      </c>
      <c r="Q328" s="184">
        <v>7.6402999999999999</v>
      </c>
      <c r="R328" s="184">
        <v>7.8529999999999998</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44326</v>
      </c>
      <c r="E329" s="184">
        <v>47.333799999999997</v>
      </c>
      <c r="F329" s="184">
        <v>8.1021000000000001</v>
      </c>
      <c r="G329" s="184">
        <v>8.1021000000000001</v>
      </c>
      <c r="H329" s="184">
        <v>5.1384999999999996</v>
      </c>
      <c r="I329" s="184">
        <v>9.3308</v>
      </c>
      <c r="J329" s="184">
        <v>8.2637999999999998</v>
      </c>
      <c r="K329" s="184">
        <v>8.0183</v>
      </c>
      <c r="L329" s="184">
        <v>5.2744999999999997</v>
      </c>
      <c r="M329" s="184">
        <v>6.9448999999999996</v>
      </c>
      <c r="N329" s="184">
        <v>8.5931999999999995</v>
      </c>
      <c r="O329" s="184">
        <v>8.2591000000000001</v>
      </c>
      <c r="P329" s="184">
        <v>8.0998999999999999</v>
      </c>
      <c r="Q329" s="184">
        <v>8.5328999999999997</v>
      </c>
      <c r="R329" s="184">
        <v>8.2842000000000002</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44326</v>
      </c>
      <c r="E330" s="184">
        <v>34.094900000000003</v>
      </c>
      <c r="F330" s="184">
        <v>3.0697000000000001</v>
      </c>
      <c r="G330" s="184">
        <v>3.0697000000000001</v>
      </c>
      <c r="H330" s="184">
        <v>9.2383000000000006</v>
      </c>
      <c r="I330" s="184">
        <v>12.107200000000001</v>
      </c>
      <c r="J330" s="184">
        <v>9.8092000000000006</v>
      </c>
      <c r="K330" s="184">
        <v>7.6345000000000001</v>
      </c>
      <c r="L330" s="184">
        <v>4.3849</v>
      </c>
      <c r="M330" s="184">
        <v>5.7394999999999996</v>
      </c>
      <c r="N330" s="184">
        <v>7.9896000000000003</v>
      </c>
      <c r="O330" s="184">
        <v>7.7221000000000002</v>
      </c>
      <c r="P330" s="184">
        <v>7.0045999999999999</v>
      </c>
      <c r="Q330" s="184">
        <v>6.9371</v>
      </c>
      <c r="R330" s="184">
        <v>8.8585999999999991</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44326</v>
      </c>
      <c r="E331" s="184">
        <v>36.886800000000001</v>
      </c>
      <c r="F331" s="184">
        <v>3.4643000000000002</v>
      </c>
      <c r="G331" s="184">
        <v>3.4643000000000002</v>
      </c>
      <c r="H331" s="184">
        <v>9.6159999999999997</v>
      </c>
      <c r="I331" s="184">
        <v>12.4992</v>
      </c>
      <c r="J331" s="184">
        <v>10.202999999999999</v>
      </c>
      <c r="K331" s="184">
        <v>8.2072000000000003</v>
      </c>
      <c r="L331" s="184">
        <v>5.0967000000000002</v>
      </c>
      <c r="M331" s="184">
        <v>6.5076999999999998</v>
      </c>
      <c r="N331" s="184">
        <v>8.8016000000000005</v>
      </c>
      <c r="O331" s="184">
        <v>8.6709999999999994</v>
      </c>
      <c r="P331" s="184">
        <v>8.0313999999999997</v>
      </c>
      <c r="Q331" s="184">
        <v>8.1776</v>
      </c>
      <c r="R331" s="184">
        <v>9.7139000000000006</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44326</v>
      </c>
      <c r="E334" s="184">
        <v>12.3249</v>
      </c>
      <c r="F334" s="184">
        <v>2.7646999999999999</v>
      </c>
      <c r="G334" s="184">
        <v>2.7646999999999999</v>
      </c>
      <c r="H334" s="184">
        <v>4.4884000000000004</v>
      </c>
      <c r="I334" s="184">
        <v>9.2342999999999993</v>
      </c>
      <c r="J334" s="184">
        <v>7.2667999999999999</v>
      </c>
      <c r="K334" s="184">
        <v>6.6684999999999999</v>
      </c>
      <c r="L334" s="184">
        <v>3.5802</v>
      </c>
      <c r="M334" s="184">
        <v>4.7714999999999996</v>
      </c>
      <c r="N334" s="184">
        <v>7.5247000000000002</v>
      </c>
      <c r="O334" s="184"/>
      <c r="P334" s="184"/>
      <c r="Q334" s="184">
        <v>9.6404999999999994</v>
      </c>
      <c r="R334" s="184">
        <v>9.6318999999999999</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44326</v>
      </c>
      <c r="E335" s="184">
        <v>12.1853</v>
      </c>
      <c r="F335" s="184">
        <v>2.2968999999999999</v>
      </c>
      <c r="G335" s="184">
        <v>2.2968999999999999</v>
      </c>
      <c r="H335" s="184">
        <v>4.0255000000000001</v>
      </c>
      <c r="I335" s="184">
        <v>8.7804000000000002</v>
      </c>
      <c r="J335" s="184">
        <v>6.7930999999999999</v>
      </c>
      <c r="K335" s="184">
        <v>6.194</v>
      </c>
      <c r="L335" s="184">
        <v>3.1071</v>
      </c>
      <c r="M335" s="184">
        <v>4.2698</v>
      </c>
      <c r="N335" s="184">
        <v>6.9985999999999997</v>
      </c>
      <c r="O335" s="184"/>
      <c r="P335" s="184"/>
      <c r="Q335" s="184">
        <v>9.0920000000000005</v>
      </c>
      <c r="R335" s="184">
        <v>9.0904000000000007</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44326</v>
      </c>
      <c r="E336" s="184">
        <v>31.566299999999998</v>
      </c>
      <c r="F336" s="184">
        <v>6.2472000000000003</v>
      </c>
      <c r="G336" s="184">
        <v>6.2472000000000003</v>
      </c>
      <c r="H336" s="184">
        <v>7.9409999999999998</v>
      </c>
      <c r="I336" s="184">
        <v>9.6826000000000008</v>
      </c>
      <c r="J336" s="184">
        <v>7.6776</v>
      </c>
      <c r="K336" s="184">
        <v>8.4708000000000006</v>
      </c>
      <c r="L336" s="184">
        <v>4.3503999999999996</v>
      </c>
      <c r="M336" s="184">
        <v>5.3563000000000001</v>
      </c>
      <c r="N336" s="184">
        <v>8.0195000000000007</v>
      </c>
      <c r="O336" s="184">
        <v>9.3734999999999999</v>
      </c>
      <c r="P336" s="184">
        <v>8.2962000000000007</v>
      </c>
      <c r="Q336" s="184">
        <v>7.2744999999999997</v>
      </c>
      <c r="R336" s="184">
        <v>10.1531</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44326</v>
      </c>
      <c r="E337" s="184">
        <v>32.328000000000003</v>
      </c>
      <c r="F337" s="184">
        <v>6.4767000000000001</v>
      </c>
      <c r="G337" s="184">
        <v>6.4767000000000001</v>
      </c>
      <c r="H337" s="184">
        <v>8.2874999999999996</v>
      </c>
      <c r="I337" s="184">
        <v>9.9899000000000004</v>
      </c>
      <c r="J337" s="184">
        <v>7.9531000000000001</v>
      </c>
      <c r="K337" s="184">
        <v>8.7377000000000002</v>
      </c>
      <c r="L337" s="184">
        <v>4.6078999999999999</v>
      </c>
      <c r="M337" s="184">
        <v>5.6120000000000001</v>
      </c>
      <c r="N337" s="184">
        <v>8.2789999999999999</v>
      </c>
      <c r="O337" s="184">
        <v>9.6782000000000004</v>
      </c>
      <c r="P337" s="184">
        <v>8.7152999999999992</v>
      </c>
      <c r="Q337" s="184">
        <v>8.3611000000000004</v>
      </c>
      <c r="R337" s="184">
        <v>10.401899999999999</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44326</v>
      </c>
      <c r="E338" s="184">
        <v>200.18340000000001</v>
      </c>
      <c r="F338" s="184">
        <v>0</v>
      </c>
      <c r="G338" s="184">
        <v>0</v>
      </c>
      <c r="H338" s="184">
        <v>0</v>
      </c>
      <c r="I338" s="184">
        <v>0</v>
      </c>
      <c r="J338" s="184">
        <v>0</v>
      </c>
      <c r="K338" s="184">
        <v>0</v>
      </c>
      <c r="L338" s="184">
        <v>0</v>
      </c>
      <c r="M338" s="184">
        <v>-0.69310000000000005</v>
      </c>
      <c r="N338" s="184">
        <v>-15.0722</v>
      </c>
      <c r="O338" s="184"/>
      <c r="P338" s="184"/>
      <c r="Q338" s="184">
        <v>-11.495900000000001</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44326</v>
      </c>
      <c r="E339" s="184">
        <v>192.02520000000001</v>
      </c>
      <c r="F339" s="184">
        <v>0</v>
      </c>
      <c r="G339" s="184">
        <v>0</v>
      </c>
      <c r="H339" s="184">
        <v>0</v>
      </c>
      <c r="I339" s="184">
        <v>0</v>
      </c>
      <c r="J339" s="184">
        <v>0</v>
      </c>
      <c r="K339" s="184">
        <v>0</v>
      </c>
      <c r="L339" s="184">
        <v>0</v>
      </c>
      <c r="M339" s="184">
        <v>-0.69299999999999995</v>
      </c>
      <c r="N339" s="184">
        <v>-15.072100000000001</v>
      </c>
      <c r="O339" s="184"/>
      <c r="P339" s="184"/>
      <c r="Q339" s="184">
        <v>-11.495900000000001</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44326</v>
      </c>
      <c r="E340" s="184">
        <v>12.2424</v>
      </c>
      <c r="F340" s="184">
        <v>2.1867999999999999</v>
      </c>
      <c r="G340" s="184">
        <v>2.1867999999999999</v>
      </c>
      <c r="H340" s="184">
        <v>7.6779000000000002</v>
      </c>
      <c r="I340" s="184">
        <v>11.636699999999999</v>
      </c>
      <c r="J340" s="184">
        <v>9.2081</v>
      </c>
      <c r="K340" s="184">
        <v>7.9115000000000002</v>
      </c>
      <c r="L340" s="184">
        <v>3.3730000000000002</v>
      </c>
      <c r="M340" s="184">
        <v>4.7545000000000002</v>
      </c>
      <c r="N340" s="184">
        <v>8.0271000000000008</v>
      </c>
      <c r="O340" s="184"/>
      <c r="P340" s="184"/>
      <c r="Q340" s="184">
        <v>7.0701000000000001</v>
      </c>
      <c r="R340" s="184">
        <v>6.9416000000000002</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44326</v>
      </c>
      <c r="E341" s="184">
        <v>12.127800000000001</v>
      </c>
      <c r="F341" s="184">
        <v>1.806</v>
      </c>
      <c r="G341" s="184">
        <v>1.806</v>
      </c>
      <c r="H341" s="184">
        <v>7.3193000000000001</v>
      </c>
      <c r="I341" s="184">
        <v>11.270099999999999</v>
      </c>
      <c r="J341" s="184">
        <v>8.8422999999999998</v>
      </c>
      <c r="K341" s="184">
        <v>7.7103000000000002</v>
      </c>
      <c r="L341" s="184">
        <v>3.1907000000000001</v>
      </c>
      <c r="M341" s="184">
        <v>4.5118</v>
      </c>
      <c r="N341" s="184">
        <v>7.7591999999999999</v>
      </c>
      <c r="O341" s="184"/>
      <c r="P341" s="184"/>
      <c r="Q341" s="184">
        <v>6.7305999999999999</v>
      </c>
      <c r="R341" s="184">
        <v>6.5972999999999997</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44326</v>
      </c>
      <c r="E342" s="184">
        <v>12.9254</v>
      </c>
      <c r="F342" s="184">
        <v>4.7083000000000004</v>
      </c>
      <c r="G342" s="184">
        <v>4.7083000000000004</v>
      </c>
      <c r="H342" s="184">
        <v>8.5663999999999998</v>
      </c>
      <c r="I342" s="184">
        <v>9.8603000000000005</v>
      </c>
      <c r="J342" s="184">
        <v>8.0711999999999993</v>
      </c>
      <c r="K342" s="184">
        <v>7.4168000000000003</v>
      </c>
      <c r="L342" s="184">
        <v>3.94</v>
      </c>
      <c r="M342" s="184">
        <v>5.4798</v>
      </c>
      <c r="N342" s="184">
        <v>8.3651</v>
      </c>
      <c r="O342" s="184"/>
      <c r="P342" s="184"/>
      <c r="Q342" s="184">
        <v>9.7576000000000001</v>
      </c>
      <c r="R342" s="184">
        <v>10.4099</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44326</v>
      </c>
      <c r="E343" s="184">
        <v>12.8163</v>
      </c>
      <c r="F343" s="184">
        <v>4.4634</v>
      </c>
      <c r="G343" s="184">
        <v>4.4634</v>
      </c>
      <c r="H343" s="184">
        <v>8.2721</v>
      </c>
      <c r="I343" s="184">
        <v>9.5755999999999997</v>
      </c>
      <c r="J343" s="184">
        <v>7.7865000000000002</v>
      </c>
      <c r="K343" s="184">
        <v>7.1264000000000003</v>
      </c>
      <c r="L343" s="184">
        <v>3.6524000000000001</v>
      </c>
      <c r="M343" s="184">
        <v>5.1875999999999998</v>
      </c>
      <c r="N343" s="184">
        <v>8.0646000000000004</v>
      </c>
      <c r="O343" s="184"/>
      <c r="P343" s="184"/>
      <c r="Q343" s="184">
        <v>9.4205000000000005</v>
      </c>
      <c r="R343" s="184">
        <v>10.102399999999999</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3.175217391304348</v>
      </c>
      <c r="G344" s="186">
        <v>3.175217391304348</v>
      </c>
      <c r="H344" s="186">
        <v>7.4798456521739141</v>
      </c>
      <c r="I344" s="186">
        <v>9.1704782608695652</v>
      </c>
      <c r="J344" s="186">
        <v>7.2265586956521721</v>
      </c>
      <c r="K344" s="186">
        <v>6.7561619047619059</v>
      </c>
      <c r="L344" s="186">
        <v>3.8271238095238092</v>
      </c>
      <c r="M344" s="186">
        <v>5.0180924999999998</v>
      </c>
      <c r="N344" s="186">
        <v>6.6083574999999994</v>
      </c>
      <c r="O344" s="186">
        <v>8.0831100000000013</v>
      </c>
      <c r="P344" s="186">
        <v>7.7358964285714285</v>
      </c>
      <c r="Q344" s="186">
        <v>7.5330195652173924</v>
      </c>
      <c r="R344" s="186">
        <v>8.3375131578947386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3.1693500000000001</v>
      </c>
      <c r="G345" s="186">
        <v>3.1693500000000001</v>
      </c>
      <c r="H345" s="186">
        <v>6.8731999999999998</v>
      </c>
      <c r="I345" s="186">
        <v>9.4162999999999997</v>
      </c>
      <c r="J345" s="186">
        <v>7.6788500000000006</v>
      </c>
      <c r="K345" s="186">
        <v>7.4599000000000002</v>
      </c>
      <c r="L345" s="186">
        <v>4.0148999999999999</v>
      </c>
      <c r="M345" s="186">
        <v>5.2222499999999998</v>
      </c>
      <c r="N345" s="186">
        <v>8.0352500000000013</v>
      </c>
      <c r="O345" s="186">
        <v>8.7273999999999994</v>
      </c>
      <c r="P345" s="186">
        <v>8.1413499999999992</v>
      </c>
      <c r="Q345" s="186">
        <v>8.3912000000000013</v>
      </c>
      <c r="R345" s="186">
        <v>9.1218000000000004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44326</v>
      </c>
      <c r="E348" s="184">
        <v>16.355899999999998</v>
      </c>
      <c r="F348" s="184">
        <v>6.1772999999999998</v>
      </c>
      <c r="G348" s="184">
        <v>6.1772999999999998</v>
      </c>
      <c r="H348" s="184">
        <v>5.9683999999999999</v>
      </c>
      <c r="I348" s="184">
        <v>5.9592000000000001</v>
      </c>
      <c r="J348" s="184">
        <v>7.7314999999999996</v>
      </c>
      <c r="K348" s="184">
        <v>10.1995</v>
      </c>
      <c r="L348" s="184">
        <v>9.9856999999999996</v>
      </c>
      <c r="M348" s="184">
        <v>10.515499999999999</v>
      </c>
      <c r="N348" s="184">
        <v>13.254200000000001</v>
      </c>
      <c r="O348" s="184">
        <v>7.0900999999999996</v>
      </c>
      <c r="P348" s="184">
        <v>8.1433</v>
      </c>
      <c r="Q348" s="184">
        <v>8.4326000000000008</v>
      </c>
      <c r="R348" s="184">
        <v>7.2422000000000004</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44326</v>
      </c>
      <c r="E349" s="184">
        <v>15.4773</v>
      </c>
      <c r="F349" s="184">
        <v>5.5052000000000003</v>
      </c>
      <c r="G349" s="184">
        <v>5.5052000000000003</v>
      </c>
      <c r="H349" s="184">
        <v>5.2271999999999998</v>
      </c>
      <c r="I349" s="184">
        <v>5.2154999999999996</v>
      </c>
      <c r="J349" s="184">
        <v>6.9175000000000004</v>
      </c>
      <c r="K349" s="184">
        <v>9.3390000000000004</v>
      </c>
      <c r="L349" s="184">
        <v>9.1531000000000002</v>
      </c>
      <c r="M349" s="184">
        <v>9.6699000000000002</v>
      </c>
      <c r="N349" s="184">
        <v>12.358700000000001</v>
      </c>
      <c r="O349" s="184">
        <v>6.1547000000000001</v>
      </c>
      <c r="P349" s="184">
        <v>7.1308999999999996</v>
      </c>
      <c r="Q349" s="184">
        <v>7.4504000000000001</v>
      </c>
      <c r="R349" s="184">
        <v>6.3807</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44326</v>
      </c>
      <c r="E350" s="184">
        <v>0.41570000000000001</v>
      </c>
      <c r="F350" s="184">
        <v>0</v>
      </c>
      <c r="G350" s="184">
        <v>0</v>
      </c>
      <c r="H350" s="184">
        <v>0</v>
      </c>
      <c r="I350" s="184">
        <v>0</v>
      </c>
      <c r="J350" s="184">
        <v>0</v>
      </c>
      <c r="K350" s="184">
        <v>0</v>
      </c>
      <c r="L350" s="184">
        <v>0</v>
      </c>
      <c r="M350" s="184">
        <v>0</v>
      </c>
      <c r="N350" s="184">
        <v>0</v>
      </c>
      <c r="O350" s="184"/>
      <c r="P350" s="184"/>
      <c r="Q350" s="184">
        <v>-17.113199999999999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44326</v>
      </c>
      <c r="E351" s="184">
        <v>0.39800000000000002</v>
      </c>
      <c r="F351" s="184">
        <v>0</v>
      </c>
      <c r="G351" s="184">
        <v>0</v>
      </c>
      <c r="H351" s="184">
        <v>0</v>
      </c>
      <c r="I351" s="184">
        <v>0</v>
      </c>
      <c r="J351" s="184">
        <v>0</v>
      </c>
      <c r="K351" s="184">
        <v>0</v>
      </c>
      <c r="L351" s="184">
        <v>0</v>
      </c>
      <c r="M351" s="184">
        <v>0</v>
      </c>
      <c r="N351" s="184">
        <v>0</v>
      </c>
      <c r="O351" s="184"/>
      <c r="P351" s="184"/>
      <c r="Q351" s="184">
        <v>-17.1098</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44326</v>
      </c>
      <c r="E352" s="184">
        <v>17.799099999999999</v>
      </c>
      <c r="F352" s="184">
        <v>5.4024999999999999</v>
      </c>
      <c r="G352" s="184">
        <v>5.4024999999999999</v>
      </c>
      <c r="H352" s="184">
        <v>9.0679999999999996</v>
      </c>
      <c r="I352" s="184">
        <v>10.042899999999999</v>
      </c>
      <c r="J352" s="184">
        <v>10.181900000000001</v>
      </c>
      <c r="K352" s="184">
        <v>10.1167</v>
      </c>
      <c r="L352" s="184">
        <v>8.3143999999999991</v>
      </c>
      <c r="M352" s="184">
        <v>9.1972000000000005</v>
      </c>
      <c r="N352" s="184">
        <v>10.6073</v>
      </c>
      <c r="O352" s="184">
        <v>7.7068000000000003</v>
      </c>
      <c r="P352" s="184">
        <v>8.0539000000000005</v>
      </c>
      <c r="Q352" s="184">
        <v>8.8154000000000003</v>
      </c>
      <c r="R352" s="184">
        <v>7.3743999999999996</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44326</v>
      </c>
      <c r="E353" s="184">
        <v>16.462900000000001</v>
      </c>
      <c r="F353" s="184">
        <v>4.3619000000000003</v>
      </c>
      <c r="G353" s="184">
        <v>4.3619000000000003</v>
      </c>
      <c r="H353" s="184">
        <v>8.0256000000000007</v>
      </c>
      <c r="I353" s="184">
        <v>8.9784000000000006</v>
      </c>
      <c r="J353" s="184">
        <v>9.0954999999999995</v>
      </c>
      <c r="K353" s="184">
        <v>9.0123999999999995</v>
      </c>
      <c r="L353" s="184">
        <v>7.1837999999999997</v>
      </c>
      <c r="M353" s="184">
        <v>8.0342000000000002</v>
      </c>
      <c r="N353" s="184">
        <v>9.4085000000000001</v>
      </c>
      <c r="O353" s="184">
        <v>6.4915000000000003</v>
      </c>
      <c r="P353" s="184">
        <v>6.7359999999999998</v>
      </c>
      <c r="Q353" s="184">
        <v>7.5781999999999998</v>
      </c>
      <c r="R353" s="184">
        <v>6.1730999999999998</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44326</v>
      </c>
      <c r="E354" s="184">
        <v>15.654999999999999</v>
      </c>
      <c r="F354" s="184">
        <v>3.9649000000000001</v>
      </c>
      <c r="G354" s="184">
        <v>3.9649000000000001</v>
      </c>
      <c r="H354" s="184">
        <v>4.6338999999999997</v>
      </c>
      <c r="I354" s="184">
        <v>6.0259</v>
      </c>
      <c r="J354" s="184">
        <v>6.4505999999999997</v>
      </c>
      <c r="K354" s="184">
        <v>23.411100000000001</v>
      </c>
      <c r="L354" s="184">
        <v>16.387899999999998</v>
      </c>
      <c r="M354" s="184">
        <v>16.307700000000001</v>
      </c>
      <c r="N354" s="184">
        <v>13.617900000000001</v>
      </c>
      <c r="O354" s="184">
        <v>5.0968</v>
      </c>
      <c r="P354" s="184">
        <v>6.5903999999999998</v>
      </c>
      <c r="Q354" s="184">
        <v>7.3752000000000004</v>
      </c>
      <c r="R354" s="184">
        <v>4.6573000000000002</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44326</v>
      </c>
      <c r="E356" s="184">
        <v>16.6829</v>
      </c>
      <c r="F356" s="184">
        <v>4.5963000000000003</v>
      </c>
      <c r="G356" s="184">
        <v>4.5963000000000003</v>
      </c>
      <c r="H356" s="184">
        <v>5.3188000000000004</v>
      </c>
      <c r="I356" s="184">
        <v>6.7214999999999998</v>
      </c>
      <c r="J356" s="184">
        <v>7.1430999999999996</v>
      </c>
      <c r="K356" s="184">
        <v>24.156600000000001</v>
      </c>
      <c r="L356" s="184">
        <v>17.16</v>
      </c>
      <c r="M356" s="184">
        <v>17.111599999999999</v>
      </c>
      <c r="N356" s="184">
        <v>14.4391</v>
      </c>
      <c r="O356" s="184">
        <v>5.9676</v>
      </c>
      <c r="P356" s="184">
        <v>7.6428000000000003</v>
      </c>
      <c r="Q356" s="184">
        <v>8.4648000000000003</v>
      </c>
      <c r="R356" s="184">
        <v>5.4831000000000003</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44326</v>
      </c>
      <c r="E358" s="184">
        <v>4.242</v>
      </c>
      <c r="F358" s="184">
        <v>4.5907999999999998</v>
      </c>
      <c r="G358" s="184">
        <v>4.5907999999999998</v>
      </c>
      <c r="H358" s="184">
        <v>31.783100000000001</v>
      </c>
      <c r="I358" s="184">
        <v>32.481900000000003</v>
      </c>
      <c r="J358" s="184">
        <v>18.293700000000001</v>
      </c>
      <c r="K358" s="184">
        <v>22.2178</v>
      </c>
      <c r="L358" s="184">
        <v>13.0969</v>
      </c>
      <c r="M358" s="184">
        <v>11.2302</v>
      </c>
      <c r="N358" s="184">
        <v>14.7849</v>
      </c>
      <c r="O358" s="184">
        <v>-31.966699999999999</v>
      </c>
      <c r="P358" s="184">
        <v>-17.558299999999999</v>
      </c>
      <c r="Q358" s="184">
        <v>-12.9122</v>
      </c>
      <c r="R358" s="184">
        <v>-43.332099999999997</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44326</v>
      </c>
      <c r="E359" s="184">
        <v>4.1928999999999998</v>
      </c>
      <c r="F359" s="184">
        <v>4.3541999999999996</v>
      </c>
      <c r="G359" s="184">
        <v>4.3541999999999996</v>
      </c>
      <c r="H359" s="184">
        <v>31.528199999999998</v>
      </c>
      <c r="I359" s="184">
        <v>32.165999999999997</v>
      </c>
      <c r="J359" s="184">
        <v>18.018999999999998</v>
      </c>
      <c r="K359" s="184">
        <v>21.927099999999999</v>
      </c>
      <c r="L359" s="184">
        <v>12.8024</v>
      </c>
      <c r="M359" s="184">
        <v>10.9275</v>
      </c>
      <c r="N359" s="184">
        <v>14.465199999999999</v>
      </c>
      <c r="O359" s="184">
        <v>-32.141199999999998</v>
      </c>
      <c r="P359" s="184">
        <v>-17.726099999999999</v>
      </c>
      <c r="Q359" s="184">
        <v>-13.0755</v>
      </c>
      <c r="R359" s="184">
        <v>-43.489100000000001</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44326</v>
      </c>
      <c r="E360" s="184">
        <v>32.164000000000001</v>
      </c>
      <c r="F360" s="184">
        <v>29.918900000000001</v>
      </c>
      <c r="G360" s="184">
        <v>29.918900000000001</v>
      </c>
      <c r="H360" s="184">
        <v>15.3161</v>
      </c>
      <c r="I360" s="184">
        <v>10.523099999999999</v>
      </c>
      <c r="J360" s="184">
        <v>7.6525999999999996</v>
      </c>
      <c r="K360" s="184">
        <v>6.1144999999999996</v>
      </c>
      <c r="L360" s="184">
        <v>5.0579999999999998</v>
      </c>
      <c r="M360" s="184">
        <v>7.2601000000000004</v>
      </c>
      <c r="N360" s="184">
        <v>7.7141999999999999</v>
      </c>
      <c r="O360" s="184">
        <v>2.9923000000000002</v>
      </c>
      <c r="P360" s="184">
        <v>4.9968000000000004</v>
      </c>
      <c r="Q360" s="184">
        <v>7.0490000000000004</v>
      </c>
      <c r="R360" s="184">
        <v>4.8052999999999999</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44326</v>
      </c>
      <c r="E361" s="184">
        <v>30.4665</v>
      </c>
      <c r="F361" s="184">
        <v>29.141999999999999</v>
      </c>
      <c r="G361" s="184">
        <v>29.141999999999999</v>
      </c>
      <c r="H361" s="184">
        <v>14.5367</v>
      </c>
      <c r="I361" s="184">
        <v>9.7403999999999993</v>
      </c>
      <c r="J361" s="184">
        <v>6.8803999999999998</v>
      </c>
      <c r="K361" s="184">
        <v>5.3220000000000001</v>
      </c>
      <c r="L361" s="184">
        <v>4.2553000000000001</v>
      </c>
      <c r="M361" s="184">
        <v>6.4261999999999997</v>
      </c>
      <c r="N361" s="184">
        <v>6.8392999999999997</v>
      </c>
      <c r="O361" s="184">
        <v>2.1873999999999998</v>
      </c>
      <c r="P361" s="184">
        <v>4.2449000000000003</v>
      </c>
      <c r="Q361" s="184">
        <v>6.3826999999999998</v>
      </c>
      <c r="R361" s="184">
        <v>3.9670999999999998</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44326</v>
      </c>
      <c r="E362" s="184">
        <v>21.188700000000001</v>
      </c>
      <c r="F362" s="184">
        <v>7.9291999999999998</v>
      </c>
      <c r="G362" s="184">
        <v>7.9291999999999998</v>
      </c>
      <c r="H362" s="184">
        <v>-1.1072</v>
      </c>
      <c r="I362" s="184">
        <v>16.542999999999999</v>
      </c>
      <c r="J362" s="184">
        <v>18.6448</v>
      </c>
      <c r="K362" s="184">
        <v>22.245699999999999</v>
      </c>
      <c r="L362" s="184">
        <v>20.768000000000001</v>
      </c>
      <c r="M362" s="184">
        <v>20.902899999999999</v>
      </c>
      <c r="N362" s="184">
        <v>16.412800000000001</v>
      </c>
      <c r="O362" s="184">
        <v>5.4507000000000003</v>
      </c>
      <c r="P362" s="184">
        <v>6.7568000000000001</v>
      </c>
      <c r="Q362" s="184">
        <v>8.2881999999999998</v>
      </c>
      <c r="R362" s="184">
        <v>4.2606000000000002</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44326</v>
      </c>
      <c r="E363" s="184">
        <v>22.570499999999999</v>
      </c>
      <c r="F363" s="184">
        <v>7.9291999999999998</v>
      </c>
      <c r="G363" s="184">
        <v>7.9291999999999998</v>
      </c>
      <c r="H363" s="184">
        <v>-1.0855999999999999</v>
      </c>
      <c r="I363" s="184">
        <v>16.5532</v>
      </c>
      <c r="J363" s="184">
        <v>18.653400000000001</v>
      </c>
      <c r="K363" s="184">
        <v>22.488199999999999</v>
      </c>
      <c r="L363" s="184">
        <v>21.218699999999998</v>
      </c>
      <c r="M363" s="184">
        <v>21.443200000000001</v>
      </c>
      <c r="N363" s="184">
        <v>16.9908</v>
      </c>
      <c r="O363" s="184">
        <v>6.1191000000000004</v>
      </c>
      <c r="P363" s="184">
        <v>7.5011999999999999</v>
      </c>
      <c r="Q363" s="184">
        <v>8.6038999999999994</v>
      </c>
      <c r="R363" s="184">
        <v>4.8697999999999997</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44326</v>
      </c>
      <c r="E370" s="184">
        <v>18.4483</v>
      </c>
      <c r="F370" s="184">
        <v>4.4203000000000001</v>
      </c>
      <c r="G370" s="184">
        <v>4.4203000000000001</v>
      </c>
      <c r="H370" s="184">
        <v>15.3644</v>
      </c>
      <c r="I370" s="184">
        <v>15.2811</v>
      </c>
      <c r="J370" s="184">
        <v>10.9183</v>
      </c>
      <c r="K370" s="184">
        <v>9.2193000000000005</v>
      </c>
      <c r="L370" s="184">
        <v>8.0396999999999998</v>
      </c>
      <c r="M370" s="184">
        <v>9.7100000000000009</v>
      </c>
      <c r="N370" s="184">
        <v>12.5595</v>
      </c>
      <c r="O370" s="184">
        <v>8.7468000000000004</v>
      </c>
      <c r="P370" s="184">
        <v>8.2512000000000008</v>
      </c>
      <c r="Q370" s="184">
        <v>8.9664999999999999</v>
      </c>
      <c r="R370" s="184">
        <v>9.8230000000000004</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44326</v>
      </c>
      <c r="E371" s="184">
        <v>19.437100000000001</v>
      </c>
      <c r="F371" s="184">
        <v>4.8844000000000003</v>
      </c>
      <c r="G371" s="184">
        <v>4.8844000000000003</v>
      </c>
      <c r="H371" s="184">
        <v>15.848800000000001</v>
      </c>
      <c r="I371" s="184">
        <v>15.7614</v>
      </c>
      <c r="J371" s="184">
        <v>11.3636</v>
      </c>
      <c r="K371" s="184">
        <v>9.7639999999999993</v>
      </c>
      <c r="L371" s="184">
        <v>8.5771999999999995</v>
      </c>
      <c r="M371" s="184">
        <v>10.2522</v>
      </c>
      <c r="N371" s="184">
        <v>13.115500000000001</v>
      </c>
      <c r="O371" s="184">
        <v>9.3073999999999995</v>
      </c>
      <c r="P371" s="184">
        <v>8.9824000000000002</v>
      </c>
      <c r="Q371" s="184">
        <v>9.7672000000000008</v>
      </c>
      <c r="R371" s="184">
        <v>10.325799999999999</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44326</v>
      </c>
      <c r="E372" s="184">
        <v>23.822800000000001</v>
      </c>
      <c r="F372" s="184">
        <v>9.7112999999999996</v>
      </c>
      <c r="G372" s="184">
        <v>9.7112999999999996</v>
      </c>
      <c r="H372" s="184">
        <v>8.0891000000000002</v>
      </c>
      <c r="I372" s="184">
        <v>12.0168</v>
      </c>
      <c r="J372" s="184">
        <v>9.0192999999999994</v>
      </c>
      <c r="K372" s="184">
        <v>7.3868999999999998</v>
      </c>
      <c r="L372" s="184">
        <v>6.4378000000000002</v>
      </c>
      <c r="M372" s="184">
        <v>7.5576999999999996</v>
      </c>
      <c r="N372" s="184">
        <v>9.8284000000000002</v>
      </c>
      <c r="O372" s="184">
        <v>8.5016999999999996</v>
      </c>
      <c r="P372" s="184">
        <v>8.3162000000000003</v>
      </c>
      <c r="Q372" s="184">
        <v>8.6692</v>
      </c>
      <c r="R372" s="184">
        <v>9.2650000000000006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44326</v>
      </c>
      <c r="E373" s="184">
        <v>25.544</v>
      </c>
      <c r="F373" s="184">
        <v>10.3445</v>
      </c>
      <c r="G373" s="184">
        <v>10.3445</v>
      </c>
      <c r="H373" s="184">
        <v>8.7309000000000001</v>
      </c>
      <c r="I373" s="184">
        <v>12.655900000000001</v>
      </c>
      <c r="J373" s="184">
        <v>9.6803000000000008</v>
      </c>
      <c r="K373" s="184">
        <v>8.0526</v>
      </c>
      <c r="L373" s="184">
        <v>7.1619999999999999</v>
      </c>
      <c r="M373" s="184">
        <v>8.2896000000000001</v>
      </c>
      <c r="N373" s="184">
        <v>10.569599999999999</v>
      </c>
      <c r="O373" s="184">
        <v>9.2786000000000008</v>
      </c>
      <c r="P373" s="184">
        <v>9.1796000000000006</v>
      </c>
      <c r="Q373" s="184">
        <v>9.4689999999999994</v>
      </c>
      <c r="R373" s="184">
        <v>9.9321999999999999</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44326</v>
      </c>
      <c r="E374" s="184">
        <v>13.338100000000001</v>
      </c>
      <c r="F374" s="184">
        <v>13.8809</v>
      </c>
      <c r="G374" s="184">
        <v>13.8809</v>
      </c>
      <c r="H374" s="184">
        <v>53.435099999999998</v>
      </c>
      <c r="I374" s="184">
        <v>23.0122</v>
      </c>
      <c r="J374" s="184">
        <v>13.4641</v>
      </c>
      <c r="K374" s="184">
        <v>6.4492000000000003</v>
      </c>
      <c r="L374" s="184">
        <v>6.9812000000000003</v>
      </c>
      <c r="M374" s="184">
        <v>8.7444000000000006</v>
      </c>
      <c r="N374" s="184">
        <v>12.0284</v>
      </c>
      <c r="O374" s="184">
        <v>-1.1324000000000001</v>
      </c>
      <c r="P374" s="184">
        <v>1.8492</v>
      </c>
      <c r="Q374" s="184">
        <v>4.0864000000000003</v>
      </c>
      <c r="R374" s="184">
        <v>-4.2874999999999996</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44326</v>
      </c>
      <c r="E375" s="184">
        <v>14.18</v>
      </c>
      <c r="F375" s="184">
        <v>14.6038</v>
      </c>
      <c r="G375" s="184">
        <v>14.6038</v>
      </c>
      <c r="H375" s="184">
        <v>54.170699999999997</v>
      </c>
      <c r="I375" s="184">
        <v>23.7485</v>
      </c>
      <c r="J375" s="184">
        <v>14.202</v>
      </c>
      <c r="K375" s="184">
        <v>7.1924999999999999</v>
      </c>
      <c r="L375" s="184">
        <v>7.7149000000000001</v>
      </c>
      <c r="M375" s="184">
        <v>9.4890000000000008</v>
      </c>
      <c r="N375" s="184">
        <v>12.792899999999999</v>
      </c>
      <c r="O375" s="184">
        <v>-0.42199999999999999</v>
      </c>
      <c r="P375" s="184">
        <v>2.7477999999999998</v>
      </c>
      <c r="Q375" s="184">
        <v>4.976</v>
      </c>
      <c r="R375" s="184">
        <v>-3.6598999999999999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44326</v>
      </c>
      <c r="E376" s="184">
        <v>13.698</v>
      </c>
      <c r="F376" s="184">
        <v>4.5315000000000003</v>
      </c>
      <c r="G376" s="184">
        <v>4.5315000000000003</v>
      </c>
      <c r="H376" s="184">
        <v>9.3429000000000002</v>
      </c>
      <c r="I376" s="184">
        <v>9.1870999999999992</v>
      </c>
      <c r="J376" s="184">
        <v>7.6303999999999998</v>
      </c>
      <c r="K376" s="184">
        <v>7.1741000000000001</v>
      </c>
      <c r="L376" s="184">
        <v>6.0018000000000002</v>
      </c>
      <c r="M376" s="184">
        <v>7.0735999999999999</v>
      </c>
      <c r="N376" s="184">
        <v>8.6701999999999995</v>
      </c>
      <c r="O376" s="184">
        <v>8.1822999999999997</v>
      </c>
      <c r="P376" s="184"/>
      <c r="Q376" s="184">
        <v>7.8009000000000004</v>
      </c>
      <c r="R376" s="184">
        <v>8.4498999999999995</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44326</v>
      </c>
      <c r="E377" s="184">
        <v>13.1355</v>
      </c>
      <c r="F377" s="184">
        <v>3.5207000000000002</v>
      </c>
      <c r="G377" s="184">
        <v>3.5207000000000002</v>
      </c>
      <c r="H377" s="184">
        <v>8.3894000000000002</v>
      </c>
      <c r="I377" s="184">
        <v>8.2231000000000005</v>
      </c>
      <c r="J377" s="184">
        <v>6.6797000000000004</v>
      </c>
      <c r="K377" s="184">
        <v>6.1382000000000003</v>
      </c>
      <c r="L377" s="184">
        <v>4.9417999999999997</v>
      </c>
      <c r="M377" s="184">
        <v>6.0193000000000003</v>
      </c>
      <c r="N377" s="184">
        <v>7.6104000000000003</v>
      </c>
      <c r="O377" s="184">
        <v>7.1505999999999998</v>
      </c>
      <c r="P377" s="184"/>
      <c r="Q377" s="184">
        <v>6.7272999999999996</v>
      </c>
      <c r="R377" s="184">
        <v>7.4589999999999996</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44326</v>
      </c>
      <c r="E378" s="184">
        <v>1453.6887999999999</v>
      </c>
      <c r="F378" s="184">
        <v>1.8123</v>
      </c>
      <c r="G378" s="184">
        <v>1.8123</v>
      </c>
      <c r="H378" s="184">
        <v>2.4618000000000002</v>
      </c>
      <c r="I378" s="184">
        <v>6.1191000000000004</v>
      </c>
      <c r="J378" s="184">
        <v>6.0182000000000002</v>
      </c>
      <c r="K378" s="184">
        <v>6.1607000000000003</v>
      </c>
      <c r="L378" s="184">
        <v>2.5886</v>
      </c>
      <c r="M378" s="184">
        <v>3.7517999999999998</v>
      </c>
      <c r="N378" s="184">
        <v>6.3753000000000002</v>
      </c>
      <c r="O378" s="184">
        <v>1.9970000000000001</v>
      </c>
      <c r="P378" s="184">
        <v>4.4103000000000003</v>
      </c>
      <c r="Q378" s="184">
        <v>5.7557999999999998</v>
      </c>
      <c r="R378" s="184">
        <v>4.4188999999999998</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44326</v>
      </c>
      <c r="E379" s="184">
        <v>1541.2236</v>
      </c>
      <c r="F379" s="184">
        <v>2.9925999999999999</v>
      </c>
      <c r="G379" s="184">
        <v>2.9925999999999999</v>
      </c>
      <c r="H379" s="184">
        <v>3.6253000000000002</v>
      </c>
      <c r="I379" s="184">
        <v>7.2732999999999999</v>
      </c>
      <c r="J379" s="184">
        <v>7.1698000000000004</v>
      </c>
      <c r="K379" s="184">
        <v>7.3212000000000002</v>
      </c>
      <c r="L379" s="184">
        <v>3.7475000000000001</v>
      </c>
      <c r="M379" s="184">
        <v>4.9294000000000002</v>
      </c>
      <c r="N379" s="184">
        <v>7.6166999999999998</v>
      </c>
      <c r="O379" s="184">
        <v>3.0508000000000002</v>
      </c>
      <c r="P379" s="184">
        <v>5.3716999999999997</v>
      </c>
      <c r="Q379" s="184">
        <v>6.6848999999999998</v>
      </c>
      <c r="R379" s="184">
        <v>5.6155999999999997</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44326</v>
      </c>
      <c r="E380" s="184">
        <v>23.601099999999999</v>
      </c>
      <c r="F380" s="184">
        <v>0.82489999999999997</v>
      </c>
      <c r="G380" s="184">
        <v>0.82489999999999997</v>
      </c>
      <c r="H380" s="184">
        <v>5.33</v>
      </c>
      <c r="I380" s="184">
        <v>6.2564000000000002</v>
      </c>
      <c r="J380" s="184">
        <v>11.261699999999999</v>
      </c>
      <c r="K380" s="184">
        <v>8.2987000000000002</v>
      </c>
      <c r="L380" s="184">
        <v>6.1086</v>
      </c>
      <c r="M380" s="184">
        <v>6.7332999999999998</v>
      </c>
      <c r="N380" s="184">
        <v>9.6761999999999997</v>
      </c>
      <c r="O380" s="184">
        <v>7.2797999999999998</v>
      </c>
      <c r="P380" s="184">
        <v>7.4851000000000001</v>
      </c>
      <c r="Q380" s="184">
        <v>8.1150000000000002</v>
      </c>
      <c r="R380" s="184">
        <v>7.4762000000000004</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44326</v>
      </c>
      <c r="E381" s="184">
        <v>25.514700000000001</v>
      </c>
      <c r="F381" s="184">
        <v>1.9077</v>
      </c>
      <c r="G381" s="184">
        <v>1.9077</v>
      </c>
      <c r="H381" s="184">
        <v>6.4043999999999999</v>
      </c>
      <c r="I381" s="184">
        <v>7.306</v>
      </c>
      <c r="J381" s="184">
        <v>12.3148</v>
      </c>
      <c r="K381" s="184">
        <v>9.3577999999999992</v>
      </c>
      <c r="L381" s="184">
        <v>7.2053000000000003</v>
      </c>
      <c r="M381" s="184">
        <v>7.8577000000000004</v>
      </c>
      <c r="N381" s="184">
        <v>10.8279</v>
      </c>
      <c r="O381" s="184">
        <v>8.3095999999999997</v>
      </c>
      <c r="P381" s="184">
        <v>8.5235000000000003</v>
      </c>
      <c r="Q381" s="184">
        <v>9.1548999999999996</v>
      </c>
      <c r="R381" s="184">
        <v>8.5396999999999998</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44326</v>
      </c>
      <c r="E382" s="184">
        <v>22.472899999999999</v>
      </c>
      <c r="F382" s="184">
        <v>2.6534</v>
      </c>
      <c r="G382" s="184">
        <v>2.6534</v>
      </c>
      <c r="H382" s="184">
        <v>6.1791999999999998</v>
      </c>
      <c r="I382" s="184">
        <v>6.1749000000000001</v>
      </c>
      <c r="J382" s="184">
        <v>5.6380999999999997</v>
      </c>
      <c r="K382" s="184">
        <v>6.8596000000000004</v>
      </c>
      <c r="L382" s="184">
        <v>4.0430000000000001</v>
      </c>
      <c r="M382" s="184">
        <v>6.6611000000000002</v>
      </c>
      <c r="N382" s="184">
        <v>8.8823000000000008</v>
      </c>
      <c r="O382" s="184">
        <v>4.1234000000000002</v>
      </c>
      <c r="P382" s="184">
        <v>5.6250999999999998</v>
      </c>
      <c r="Q382" s="184">
        <v>7.2332999999999998</v>
      </c>
      <c r="R382" s="184">
        <v>3.2801999999999998</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44326</v>
      </c>
      <c r="E383" s="184">
        <v>23.566199999999998</v>
      </c>
      <c r="F383" s="184">
        <v>3.46</v>
      </c>
      <c r="G383" s="184">
        <v>3.46</v>
      </c>
      <c r="H383" s="184">
        <v>6.9790999999999999</v>
      </c>
      <c r="I383" s="184">
        <v>6.9772999999999996</v>
      </c>
      <c r="J383" s="184">
        <v>6.4451999999999998</v>
      </c>
      <c r="K383" s="184">
        <v>7.6708999999999996</v>
      </c>
      <c r="L383" s="184">
        <v>4.8555999999999999</v>
      </c>
      <c r="M383" s="184">
        <v>7.8003</v>
      </c>
      <c r="N383" s="184">
        <v>9.9833999999999996</v>
      </c>
      <c r="O383" s="184">
        <v>4.9313000000000002</v>
      </c>
      <c r="P383" s="184">
        <v>6.3696000000000002</v>
      </c>
      <c r="Q383" s="184">
        <v>7.5096999999999996</v>
      </c>
      <c r="R383" s="184">
        <v>4.1692999999999998</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44326</v>
      </c>
      <c r="E384" s="184">
        <v>24.8416</v>
      </c>
      <c r="F384" s="184">
        <v>3.9194</v>
      </c>
      <c r="G384" s="184">
        <v>3.9194</v>
      </c>
      <c r="H384" s="184">
        <v>6.5571999999999999</v>
      </c>
      <c r="I384" s="184">
        <v>7.9901999999999997</v>
      </c>
      <c r="J384" s="184">
        <v>8.1515000000000004</v>
      </c>
      <c r="K384" s="184">
        <v>8.1440000000000001</v>
      </c>
      <c r="L384" s="184">
        <v>8.1396999999999995</v>
      </c>
      <c r="M384" s="184">
        <v>9.4560999999999993</v>
      </c>
      <c r="N384" s="184">
        <v>8.9102999999999994</v>
      </c>
      <c r="O384" s="184">
        <v>0.92610000000000003</v>
      </c>
      <c r="P384" s="184">
        <v>3.5653000000000001</v>
      </c>
      <c r="Q384" s="184">
        <v>5.8609999999999998</v>
      </c>
      <c r="R384" s="184">
        <v>-0.59250000000000003</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44326</v>
      </c>
      <c r="E385" s="184">
        <v>26.551100000000002</v>
      </c>
      <c r="F385" s="184">
        <v>4.4923999999999999</v>
      </c>
      <c r="G385" s="184">
        <v>4.4923999999999999</v>
      </c>
      <c r="H385" s="184">
        <v>7.1582999999999997</v>
      </c>
      <c r="I385" s="184">
        <v>8.6006</v>
      </c>
      <c r="J385" s="184">
        <v>8.7743000000000002</v>
      </c>
      <c r="K385" s="184">
        <v>8.7766000000000002</v>
      </c>
      <c r="L385" s="184">
        <v>8.7826000000000004</v>
      </c>
      <c r="M385" s="184">
        <v>10.117100000000001</v>
      </c>
      <c r="N385" s="184">
        <v>9.5825999999999993</v>
      </c>
      <c r="O385" s="184">
        <v>1.6111</v>
      </c>
      <c r="P385" s="184">
        <v>4.3592000000000004</v>
      </c>
      <c r="Q385" s="184">
        <v>6.6490999999999998</v>
      </c>
      <c r="R385" s="184">
        <v>2.41E-2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44326</v>
      </c>
      <c r="E386" s="184">
        <v>0.1182</v>
      </c>
      <c r="F386" s="184">
        <v>10.302</v>
      </c>
      <c r="G386" s="184">
        <v>10.302</v>
      </c>
      <c r="H386" s="184">
        <v>13.267899999999999</v>
      </c>
      <c r="I386" s="184">
        <v>11.0754</v>
      </c>
      <c r="J386" s="184">
        <v>11.0603</v>
      </c>
      <c r="K386" s="184">
        <v>11.411799999999999</v>
      </c>
      <c r="L386" s="184">
        <v>-41.899299999999997</v>
      </c>
      <c r="M386" s="184">
        <v>-30.003499999999999</v>
      </c>
      <c r="N386" s="184">
        <v>-20.505500000000001</v>
      </c>
      <c r="O386" s="184"/>
      <c r="P386" s="184"/>
      <c r="Q386" s="184">
        <v>-15.763</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44326</v>
      </c>
      <c r="E387" s="184">
        <v>0.12529999999999999</v>
      </c>
      <c r="F387" s="184">
        <v>9.7178000000000004</v>
      </c>
      <c r="G387" s="184">
        <v>9.7178000000000004</v>
      </c>
      <c r="H387" s="184">
        <v>8.3361999999999998</v>
      </c>
      <c r="I387" s="184">
        <v>10.4453</v>
      </c>
      <c r="J387" s="184">
        <v>10.428000000000001</v>
      </c>
      <c r="K387" s="184">
        <v>11.0932</v>
      </c>
      <c r="L387" s="184">
        <v>-41.937600000000003</v>
      </c>
      <c r="M387" s="184">
        <v>-30.096900000000002</v>
      </c>
      <c r="N387" s="184">
        <v>-20.5335</v>
      </c>
      <c r="O387" s="184"/>
      <c r="P387" s="184"/>
      <c r="Q387" s="184">
        <v>-15.7791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44326</v>
      </c>
      <c r="E390" s="184">
        <v>15.8901</v>
      </c>
      <c r="F390" s="184">
        <v>3.1400999999999999</v>
      </c>
      <c r="G390" s="184">
        <v>3.1400999999999999</v>
      </c>
      <c r="H390" s="184">
        <v>3.2507000000000001</v>
      </c>
      <c r="I390" s="184">
        <v>7.9653999999999998</v>
      </c>
      <c r="J390" s="184">
        <v>4.7465000000000002</v>
      </c>
      <c r="K390" s="184">
        <v>11.240399999999999</v>
      </c>
      <c r="L390" s="184">
        <v>12.2658</v>
      </c>
      <c r="M390" s="184">
        <v>11.9368</v>
      </c>
      <c r="N390" s="184">
        <v>9.5632000000000001</v>
      </c>
      <c r="O390" s="184">
        <v>3.7014</v>
      </c>
      <c r="P390" s="184">
        <v>5.7248000000000001</v>
      </c>
      <c r="Q390" s="184">
        <v>7.2502000000000004</v>
      </c>
      <c r="R390" s="184">
        <v>2.6726999999999999</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44326</v>
      </c>
      <c r="E391" s="184">
        <v>14.8292</v>
      </c>
      <c r="F391" s="184">
        <v>1.8873</v>
      </c>
      <c r="G391" s="184">
        <v>1.8873</v>
      </c>
      <c r="H391" s="184">
        <v>2.0402</v>
      </c>
      <c r="I391" s="184">
        <v>6.7864000000000004</v>
      </c>
      <c r="J391" s="184">
        <v>3.5838000000000001</v>
      </c>
      <c r="K391" s="184">
        <v>10.047000000000001</v>
      </c>
      <c r="L391" s="184">
        <v>11.048999999999999</v>
      </c>
      <c r="M391" s="184">
        <v>10.676399999999999</v>
      </c>
      <c r="N391" s="184">
        <v>8.2462</v>
      </c>
      <c r="O391" s="184">
        <v>2.6074999999999999</v>
      </c>
      <c r="P391" s="184">
        <v>4.5940000000000003</v>
      </c>
      <c r="Q391" s="184">
        <v>6.1360000000000001</v>
      </c>
      <c r="R391" s="184">
        <v>1.5608</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44326</v>
      </c>
      <c r="E396" s="184">
        <v>36.355499999999999</v>
      </c>
      <c r="F396" s="184">
        <v>4.5195999999999996</v>
      </c>
      <c r="G396" s="184">
        <v>4.5195999999999996</v>
      </c>
      <c r="H396" s="184">
        <v>6.1458000000000004</v>
      </c>
      <c r="I396" s="184">
        <v>8.6340000000000003</v>
      </c>
      <c r="J396" s="184">
        <v>8.7669999999999995</v>
      </c>
      <c r="K396" s="184">
        <v>7.8346</v>
      </c>
      <c r="L396" s="184">
        <v>5.7477</v>
      </c>
      <c r="M396" s="184">
        <v>8.0188000000000006</v>
      </c>
      <c r="N396" s="184">
        <v>10.4184</v>
      </c>
      <c r="O396" s="184">
        <v>8.1153999999999993</v>
      </c>
      <c r="P396" s="184">
        <v>8.2484000000000002</v>
      </c>
      <c r="Q396" s="184">
        <v>9.2116000000000007</v>
      </c>
      <c r="R396" s="184">
        <v>8.7960999999999991</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44326</v>
      </c>
      <c r="E397" s="184">
        <v>34.569000000000003</v>
      </c>
      <c r="F397" s="184">
        <v>3.9079000000000002</v>
      </c>
      <c r="G397" s="184">
        <v>3.9079000000000002</v>
      </c>
      <c r="H397" s="184">
        <v>5.5114000000000001</v>
      </c>
      <c r="I397" s="184">
        <v>8.0038</v>
      </c>
      <c r="J397" s="184">
        <v>8.1348000000000003</v>
      </c>
      <c r="K397" s="184">
        <v>7.1959999999999997</v>
      </c>
      <c r="L397" s="184">
        <v>5.0902000000000003</v>
      </c>
      <c r="M397" s="184">
        <v>7.3453999999999997</v>
      </c>
      <c r="N397" s="184">
        <v>9.7192000000000007</v>
      </c>
      <c r="O397" s="184">
        <v>7.3970000000000002</v>
      </c>
      <c r="P397" s="184">
        <v>7.4744999999999999</v>
      </c>
      <c r="Q397" s="184">
        <v>7.6470000000000002</v>
      </c>
      <c r="R397" s="184">
        <v>8.1273999999999997</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44326</v>
      </c>
      <c r="E404" s="184">
        <v>0.63100000000000001</v>
      </c>
      <c r="F404" s="184">
        <v>11.5799</v>
      </c>
      <c r="G404" s="184">
        <v>11.5799</v>
      </c>
      <c r="H404" s="184">
        <v>11.5947</v>
      </c>
      <c r="I404" s="184">
        <v>11.2037</v>
      </c>
      <c r="J404" s="184">
        <v>11.3032</v>
      </c>
      <c r="K404" s="184">
        <v>11.4922</v>
      </c>
      <c r="L404" s="184">
        <v>-40.831000000000003</v>
      </c>
      <c r="M404" s="184">
        <v>-24.7438</v>
      </c>
      <c r="N404" s="184">
        <v>-58.844099999999997</v>
      </c>
      <c r="O404" s="184"/>
      <c r="P404" s="184"/>
      <c r="Q404" s="184">
        <v>-51.077800000000003</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44326</v>
      </c>
      <c r="E405" s="184">
        <v>0.57489999999999997</v>
      </c>
      <c r="F405" s="184">
        <v>10.5908</v>
      </c>
      <c r="G405" s="184">
        <v>10.5908</v>
      </c>
      <c r="H405" s="184">
        <v>10.906599999999999</v>
      </c>
      <c r="I405" s="184">
        <v>10.929500000000001</v>
      </c>
      <c r="J405" s="184">
        <v>11.164300000000001</v>
      </c>
      <c r="K405" s="184">
        <v>11.4389</v>
      </c>
      <c r="L405" s="184">
        <v>-41.263300000000001</v>
      </c>
      <c r="M405" s="184">
        <v>-25.0427</v>
      </c>
      <c r="N405" s="184">
        <v>-59.291600000000003</v>
      </c>
      <c r="O405" s="184"/>
      <c r="P405" s="184"/>
      <c r="Q405" s="184">
        <v>-51.514899999999997</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44326</v>
      </c>
      <c r="E406" s="184">
        <v>12.5806</v>
      </c>
      <c r="F406" s="184">
        <v>5.8053999999999997</v>
      </c>
      <c r="G406" s="184">
        <v>5.8053999999999997</v>
      </c>
      <c r="H406" s="184">
        <v>6.8476999999999997</v>
      </c>
      <c r="I406" s="184">
        <v>9.1712000000000007</v>
      </c>
      <c r="J406" s="184">
        <v>7.3644999999999996</v>
      </c>
      <c r="K406" s="184">
        <v>7.3533999999999997</v>
      </c>
      <c r="L406" s="184">
        <v>5.9218000000000002</v>
      </c>
      <c r="M406" s="184">
        <v>6.9541000000000004</v>
      </c>
      <c r="N406" s="184">
        <v>-2.1040000000000001</v>
      </c>
      <c r="O406" s="184">
        <v>-9.3664000000000005</v>
      </c>
      <c r="P406" s="184">
        <v>-2.3952</v>
      </c>
      <c r="Q406" s="184">
        <v>2.6345999999999998</v>
      </c>
      <c r="R406" s="184">
        <v>-16.573499999999999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44326</v>
      </c>
      <c r="E407" s="184">
        <v>11.472</v>
      </c>
      <c r="F407" s="184">
        <v>4.9866000000000001</v>
      </c>
      <c r="G407" s="184">
        <v>4.9866000000000001</v>
      </c>
      <c r="H407" s="184">
        <v>6.0065999999999997</v>
      </c>
      <c r="I407" s="184">
        <v>8.3444000000000003</v>
      </c>
      <c r="J407" s="184">
        <v>6.5327999999999999</v>
      </c>
      <c r="K407" s="184">
        <v>6.5263</v>
      </c>
      <c r="L407" s="184">
        <v>5.0763999999999996</v>
      </c>
      <c r="M407" s="184">
        <v>6.0686</v>
      </c>
      <c r="N407" s="184">
        <v>-2.9093</v>
      </c>
      <c r="O407" s="184">
        <v>-10.198</v>
      </c>
      <c r="P407" s="184">
        <v>-3.3742000000000001</v>
      </c>
      <c r="Q407" s="184">
        <v>1.6332</v>
      </c>
      <c r="R407" s="184">
        <v>-17.287199999999999</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6.7067475000000014</v>
      </c>
      <c r="G408" s="186">
        <v>6.7067475000000014</v>
      </c>
      <c r="H408" s="186">
        <v>10.529689999999999</v>
      </c>
      <c r="I408" s="186">
        <v>10.75235</v>
      </c>
      <c r="J408" s="186">
        <v>9.187012499999998</v>
      </c>
      <c r="K408" s="186">
        <v>10.153767500000004</v>
      </c>
      <c r="L408" s="186">
        <v>3.1482800000000033</v>
      </c>
      <c r="M408" s="186">
        <v>5.3645500000000004</v>
      </c>
      <c r="N408" s="186">
        <v>4.5920375000000018</v>
      </c>
      <c r="O408" s="186">
        <v>2.2131794117647066</v>
      </c>
      <c r="P408" s="186">
        <v>4.3069093750000009</v>
      </c>
      <c r="Q408" s="186">
        <v>0.9008425000000001</v>
      </c>
      <c r="R408" s="186">
        <v>1.0566970588235294</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4.5611499999999996</v>
      </c>
      <c r="G409" s="186">
        <v>4.5611499999999996</v>
      </c>
      <c r="H409" s="186">
        <v>6.9133999999999993</v>
      </c>
      <c r="I409" s="186">
        <v>8.8062000000000005</v>
      </c>
      <c r="J409" s="186">
        <v>8.4592500000000008</v>
      </c>
      <c r="K409" s="186">
        <v>8.5376499999999993</v>
      </c>
      <c r="L409" s="186">
        <v>6.7095000000000002</v>
      </c>
      <c r="M409" s="186">
        <v>7.93825</v>
      </c>
      <c r="N409" s="186">
        <v>9.6294000000000004</v>
      </c>
      <c r="O409" s="186">
        <v>5.2737499999999997</v>
      </c>
      <c r="P409" s="186">
        <v>6.48</v>
      </c>
      <c r="Q409" s="186">
        <v>7.1411499999999997</v>
      </c>
      <c r="R409" s="186">
        <v>4.8375500000000002</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44326</v>
      </c>
      <c r="E412" s="184">
        <v>1127.7362000000001</v>
      </c>
      <c r="F412" s="184">
        <v>2.8401999999999998</v>
      </c>
      <c r="G412" s="184">
        <v>2.8401999999999998</v>
      </c>
      <c r="H412" s="184">
        <v>8.8020999999999994</v>
      </c>
      <c r="I412" s="184">
        <v>9.1945999999999994</v>
      </c>
      <c r="J412" s="184">
        <v>8.2356999999999996</v>
      </c>
      <c r="K412" s="184">
        <v>9.1455000000000002</v>
      </c>
      <c r="L412" s="184">
        <v>5.0495999999999999</v>
      </c>
      <c r="M412" s="184">
        <v>6.0759999999999996</v>
      </c>
      <c r="N412" s="184">
        <v>8.7829999999999995</v>
      </c>
      <c r="O412" s="184"/>
      <c r="P412" s="184"/>
      <c r="Q412" s="184">
        <v>9.1792999999999996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44326</v>
      </c>
      <c r="E413" s="184">
        <v>1146.8275000000001</v>
      </c>
      <c r="F413" s="184">
        <v>-9.7217000000000002</v>
      </c>
      <c r="G413" s="184">
        <v>-9.7217000000000002</v>
      </c>
      <c r="H413" s="184">
        <v>12.0753</v>
      </c>
      <c r="I413" s="184">
        <v>9.9917999999999996</v>
      </c>
      <c r="J413" s="184">
        <v>2.5569999999999999</v>
      </c>
      <c r="K413" s="184">
        <v>11.5457</v>
      </c>
      <c r="L413" s="184">
        <v>4.0552000000000001</v>
      </c>
      <c r="M413" s="184">
        <v>5.5382999999999996</v>
      </c>
      <c r="N413" s="184">
        <v>8.4923000000000002</v>
      </c>
      <c r="O413" s="184"/>
      <c r="P413" s="184"/>
      <c r="Q413" s="184">
        <v>10.533300000000001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44326</v>
      </c>
      <c r="E414" s="184">
        <v>22.0839</v>
      </c>
      <c r="F414" s="184">
        <v>0.99180000000000001</v>
      </c>
      <c r="G414" s="184">
        <v>0.99180000000000001</v>
      </c>
      <c r="H414" s="184">
        <v>8.1822999999999997</v>
      </c>
      <c r="I414" s="184">
        <v>12.6816</v>
      </c>
      <c r="J414" s="184">
        <v>8.3493999999999993</v>
      </c>
      <c r="K414" s="184">
        <v>4.1683000000000003</v>
      </c>
      <c r="L414" s="184">
        <v>1.7705</v>
      </c>
      <c r="M414" s="184">
        <v>3.0345</v>
      </c>
      <c r="N414" s="184">
        <v>3.9043000000000001</v>
      </c>
      <c r="O414" s="184">
        <v>9.6501000000000001</v>
      </c>
      <c r="P414" s="184">
        <v>7.9172000000000002</v>
      </c>
      <c r="Q414" s="184">
        <v>8.1319999999999997</v>
      </c>
      <c r="R414" s="184">
        <v>9.7133000000000003</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44326</v>
      </c>
      <c r="E415" s="184">
        <v>22.465399999999999</v>
      </c>
      <c r="F415" s="184">
        <v>1.1374</v>
      </c>
      <c r="G415" s="184">
        <v>1.1374</v>
      </c>
      <c r="H415" s="184">
        <v>8.2759999999999998</v>
      </c>
      <c r="I415" s="184">
        <v>12.6058</v>
      </c>
      <c r="J415" s="184">
        <v>8.4352</v>
      </c>
      <c r="K415" s="184">
        <v>4.5236999999999998</v>
      </c>
      <c r="L415" s="184">
        <v>2.1848999999999998</v>
      </c>
      <c r="M415" s="184">
        <v>3.3129</v>
      </c>
      <c r="N415" s="184">
        <v>4.1342999999999996</v>
      </c>
      <c r="O415" s="184">
        <v>10.0023</v>
      </c>
      <c r="P415" s="184"/>
      <c r="Q415" s="184">
        <v>8.0869</v>
      </c>
      <c r="R415" s="184">
        <v>10.110799999999999</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44326</v>
      </c>
      <c r="E416" s="184">
        <v>204.95169999999999</v>
      </c>
      <c r="F416" s="184">
        <v>-0.73609999999999998</v>
      </c>
      <c r="G416" s="184">
        <v>-0.73609999999999998</v>
      </c>
      <c r="H416" s="184">
        <v>1.9622999999999999</v>
      </c>
      <c r="I416" s="184">
        <v>9.8780999999999999</v>
      </c>
      <c r="J416" s="184">
        <v>6.5625</v>
      </c>
      <c r="K416" s="184">
        <v>5.9432999999999998</v>
      </c>
      <c r="L416" s="184">
        <v>3.4426000000000001</v>
      </c>
      <c r="M416" s="184">
        <v>3.6720000000000002</v>
      </c>
      <c r="N416" s="184">
        <v>3.1433</v>
      </c>
      <c r="O416" s="184">
        <v>8.8811999999999998</v>
      </c>
      <c r="P416" s="184"/>
      <c r="Q416" s="184">
        <v>7.2084000000000001</v>
      </c>
      <c r="R416" s="184">
        <v>9.4543999999999997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-1.0976800000000004</v>
      </c>
      <c r="G417" s="186">
        <v>-1.0976800000000004</v>
      </c>
      <c r="H417" s="186">
        <v>7.8596000000000004</v>
      </c>
      <c r="I417" s="186">
        <v>10.870380000000001</v>
      </c>
      <c r="J417" s="186">
        <v>6.82796</v>
      </c>
      <c r="K417" s="186">
        <v>7.0653000000000006</v>
      </c>
      <c r="L417" s="186">
        <v>3.3005599999999999</v>
      </c>
      <c r="M417" s="186">
        <v>4.32674</v>
      </c>
      <c r="N417" s="186">
        <v>5.6914400000000001</v>
      </c>
      <c r="O417" s="186">
        <v>9.5112000000000005</v>
      </c>
      <c r="P417" s="186">
        <v>7.9172000000000002</v>
      </c>
      <c r="Q417" s="186">
        <v>8.6279799999999991</v>
      </c>
      <c r="R417" s="186">
        <v>9.759500000000001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0.99180000000000001</v>
      </c>
      <c r="G418" s="186">
        <v>0.99180000000000001</v>
      </c>
      <c r="H418" s="186">
        <v>8.2759999999999998</v>
      </c>
      <c r="I418" s="186">
        <v>9.9917999999999996</v>
      </c>
      <c r="J418" s="186">
        <v>8.2356999999999996</v>
      </c>
      <c r="K418" s="186">
        <v>5.9432999999999998</v>
      </c>
      <c r="L418" s="186">
        <v>3.4426000000000001</v>
      </c>
      <c r="M418" s="186">
        <v>3.6720000000000002</v>
      </c>
      <c r="N418" s="186">
        <v>4.1342999999999996</v>
      </c>
      <c r="O418" s="186">
        <v>9.6501000000000001</v>
      </c>
      <c r="P418" s="186">
        <v>7.9172000000000002</v>
      </c>
      <c r="Q418" s="186">
        <v>8.1319999999999997</v>
      </c>
      <c r="R418" s="186">
        <v>9.7133000000000003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44326</v>
      </c>
      <c r="E421" s="184">
        <v>29.203600000000002</v>
      </c>
      <c r="F421" s="184">
        <v>2.8336000000000001</v>
      </c>
      <c r="G421" s="184">
        <v>2.8336000000000001</v>
      </c>
      <c r="H421" s="184">
        <v>5.7735000000000003</v>
      </c>
      <c r="I421" s="184">
        <v>7.4218999999999999</v>
      </c>
      <c r="J421" s="184">
        <v>6.7554999999999996</v>
      </c>
      <c r="K421" s="184">
        <v>4.1864999999999997</v>
      </c>
      <c r="L421" s="184">
        <v>4.1738999999999997</v>
      </c>
      <c r="M421" s="184">
        <v>5.1363000000000003</v>
      </c>
      <c r="N421" s="184">
        <v>7.7011000000000003</v>
      </c>
      <c r="O421" s="184">
        <v>7.8433999999999999</v>
      </c>
      <c r="P421" s="184">
        <v>7.4798999999999998</v>
      </c>
      <c r="Q421" s="184">
        <v>7.7401</v>
      </c>
      <c r="R421" s="184">
        <v>8.2090999999999994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44326</v>
      </c>
      <c r="E422" s="184">
        <v>30.401800000000001</v>
      </c>
      <c r="F422" s="184">
        <v>3.3224999999999998</v>
      </c>
      <c r="G422" s="184">
        <v>3.3224999999999998</v>
      </c>
      <c r="H422" s="184">
        <v>6.2676999999999996</v>
      </c>
      <c r="I422" s="184">
        <v>7.9135</v>
      </c>
      <c r="J422" s="184">
        <v>7.2518000000000002</v>
      </c>
      <c r="K422" s="184">
        <v>4.6825000000000001</v>
      </c>
      <c r="L422" s="184">
        <v>4.6755000000000004</v>
      </c>
      <c r="M422" s="184">
        <v>5.6501999999999999</v>
      </c>
      <c r="N422" s="184">
        <v>8.2652999999999999</v>
      </c>
      <c r="O422" s="184">
        <v>8.4276999999999997</v>
      </c>
      <c r="P422" s="184">
        <v>8.0449000000000002</v>
      </c>
      <c r="Q422" s="184">
        <v>8.1361000000000008</v>
      </c>
      <c r="R422" s="184">
        <v>8.8171999999999997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44326</v>
      </c>
      <c r="E423" s="184">
        <v>38.948599999999999</v>
      </c>
      <c r="F423" s="184">
        <v>67.376000000000005</v>
      </c>
      <c r="G423" s="184">
        <v>67.376000000000005</v>
      </c>
      <c r="H423" s="184">
        <v>74.342200000000005</v>
      </c>
      <c r="I423" s="184">
        <v>69.830600000000004</v>
      </c>
      <c r="J423" s="184">
        <v>14.5428</v>
      </c>
      <c r="K423" s="184">
        <v>12.023999999999999</v>
      </c>
      <c r="L423" s="184">
        <v>32.311700000000002</v>
      </c>
      <c r="M423" s="184">
        <v>29.220400000000001</v>
      </c>
      <c r="N423" s="184">
        <v>41.001899999999999</v>
      </c>
      <c r="O423" s="184">
        <v>11.2363</v>
      </c>
      <c r="P423" s="184">
        <v>12.312099999999999</v>
      </c>
      <c r="Q423" s="184">
        <v>9.6632999999999996</v>
      </c>
      <c r="R423" s="184">
        <v>17.400200000000002</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44326</v>
      </c>
      <c r="E424" s="184">
        <v>19.734999999999999</v>
      </c>
      <c r="F424" s="184">
        <v>67.883600000000001</v>
      </c>
      <c r="G424" s="184">
        <v>67.883600000000001</v>
      </c>
      <c r="H424" s="184">
        <v>74.881900000000002</v>
      </c>
      <c r="I424" s="184">
        <v>70.387799999999999</v>
      </c>
      <c r="J424" s="184">
        <v>15.0945</v>
      </c>
      <c r="K424" s="184">
        <v>12.6386</v>
      </c>
      <c r="L424" s="184">
        <v>33.063099999999999</v>
      </c>
      <c r="M424" s="184">
        <v>30.016400000000001</v>
      </c>
      <c r="N424" s="184">
        <v>41.457700000000003</v>
      </c>
      <c r="O424" s="184">
        <v>11.7315</v>
      </c>
      <c r="P424" s="184">
        <v>12.618</v>
      </c>
      <c r="Q424" s="184">
        <v>11.032400000000001</v>
      </c>
      <c r="R424" s="184">
        <v>17.970300000000002</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44326</v>
      </c>
      <c r="E425" s="184">
        <v>22.494800000000001</v>
      </c>
      <c r="F425" s="184">
        <v>31.342600000000001</v>
      </c>
      <c r="G425" s="184">
        <v>31.342600000000001</v>
      </c>
      <c r="H425" s="184">
        <v>35.943199999999997</v>
      </c>
      <c r="I425" s="184">
        <v>34.942300000000003</v>
      </c>
      <c r="J425" s="184">
        <v>9.7795000000000005</v>
      </c>
      <c r="K425" s="184">
        <v>6.2938000000000001</v>
      </c>
      <c r="L425" s="184">
        <v>16.703099999999999</v>
      </c>
      <c r="M425" s="184">
        <v>15.8247</v>
      </c>
      <c r="N425" s="184">
        <v>21.639500000000002</v>
      </c>
      <c r="O425" s="184">
        <v>8.3896999999999995</v>
      </c>
      <c r="P425" s="184">
        <v>8.3686000000000007</v>
      </c>
      <c r="Q425" s="184">
        <v>8.4350000000000005</v>
      </c>
      <c r="R425" s="184">
        <v>11.3474</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44326</v>
      </c>
      <c r="E426" s="184">
        <v>23.490400000000001</v>
      </c>
      <c r="F426" s="184">
        <v>32.093299999999999</v>
      </c>
      <c r="G426" s="184">
        <v>32.093299999999999</v>
      </c>
      <c r="H426" s="184">
        <v>36.704900000000002</v>
      </c>
      <c r="I426" s="184">
        <v>35.698599999999999</v>
      </c>
      <c r="J426" s="184">
        <v>10.5443</v>
      </c>
      <c r="K426" s="184">
        <v>6.9473000000000003</v>
      </c>
      <c r="L426" s="184">
        <v>17.439800000000002</v>
      </c>
      <c r="M426" s="184">
        <v>16.506399999999999</v>
      </c>
      <c r="N426" s="184">
        <v>22.275400000000001</v>
      </c>
      <c r="O426" s="184">
        <v>8.9635999999999996</v>
      </c>
      <c r="P426" s="184">
        <v>8.9442000000000004</v>
      </c>
      <c r="Q426" s="184">
        <v>8.7306000000000008</v>
      </c>
      <c r="R426" s="184">
        <v>11.9376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44326</v>
      </c>
      <c r="E427" s="184">
        <v>25.5154</v>
      </c>
      <c r="F427" s="184">
        <v>45.516800000000003</v>
      </c>
      <c r="G427" s="184">
        <v>45.516800000000003</v>
      </c>
      <c r="H427" s="184">
        <v>51.9495</v>
      </c>
      <c r="I427" s="184">
        <v>51.6325</v>
      </c>
      <c r="J427" s="184">
        <v>10.601900000000001</v>
      </c>
      <c r="K427" s="184">
        <v>5.7401999999999997</v>
      </c>
      <c r="L427" s="184">
        <v>24.4193</v>
      </c>
      <c r="M427" s="184">
        <v>23.679600000000001</v>
      </c>
      <c r="N427" s="184">
        <v>31.065000000000001</v>
      </c>
      <c r="O427" s="184">
        <v>9.6527999999999992</v>
      </c>
      <c r="P427" s="184">
        <v>10.1427</v>
      </c>
      <c r="Q427" s="184">
        <v>9.8084000000000007</v>
      </c>
      <c r="R427" s="184">
        <v>13.89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44326</v>
      </c>
      <c r="E428" s="184">
        <v>26.6341</v>
      </c>
      <c r="F428" s="184">
        <v>46.451300000000003</v>
      </c>
      <c r="G428" s="184">
        <v>46.451300000000003</v>
      </c>
      <c r="H428" s="184">
        <v>52.881100000000004</v>
      </c>
      <c r="I428" s="184">
        <v>52.566899999999997</v>
      </c>
      <c r="J428" s="184">
        <v>11.5396</v>
      </c>
      <c r="K428" s="184">
        <v>6.5056000000000003</v>
      </c>
      <c r="L428" s="184">
        <v>25.286300000000001</v>
      </c>
      <c r="M428" s="184">
        <v>24.494700000000002</v>
      </c>
      <c r="N428" s="184">
        <v>31.8337</v>
      </c>
      <c r="O428" s="184">
        <v>10.2714</v>
      </c>
      <c r="P428" s="184">
        <v>10.750400000000001</v>
      </c>
      <c r="Q428" s="184">
        <v>10.3847</v>
      </c>
      <c r="R428" s="184">
        <v>14.5511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44326</v>
      </c>
      <c r="E429" s="184">
        <v>11.133599999999999</v>
      </c>
      <c r="F429" s="184">
        <v>4.5914000000000001</v>
      </c>
      <c r="G429" s="184">
        <v>4.5914000000000001</v>
      </c>
      <c r="H429" s="184">
        <v>9.3366000000000007</v>
      </c>
      <c r="I429" s="184">
        <v>10.556800000000001</v>
      </c>
      <c r="J429" s="184">
        <v>8.5322999999999993</v>
      </c>
      <c r="K429" s="184">
        <v>7.4828000000000001</v>
      </c>
      <c r="L429" s="184">
        <v>5.4695</v>
      </c>
      <c r="M429" s="184">
        <v>6.524</v>
      </c>
      <c r="N429" s="184">
        <v>8.7899999999999991</v>
      </c>
      <c r="O429" s="184"/>
      <c r="P429" s="184"/>
      <c r="Q429" s="184">
        <v>8.7355999999999998</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44326</v>
      </c>
      <c r="E430" s="184">
        <v>11.0939</v>
      </c>
      <c r="F430" s="184">
        <v>4.2786</v>
      </c>
      <c r="G430" s="184">
        <v>4.2786</v>
      </c>
      <c r="H430" s="184">
        <v>9.0398999999999994</v>
      </c>
      <c r="I430" s="184">
        <v>10.263</v>
      </c>
      <c r="J430" s="184">
        <v>8.2293000000000003</v>
      </c>
      <c r="K430" s="184">
        <v>7.1768000000000001</v>
      </c>
      <c r="L430" s="184">
        <v>5.1620999999999997</v>
      </c>
      <c r="M430" s="184">
        <v>6.2084999999999999</v>
      </c>
      <c r="N430" s="184">
        <v>8.4947999999999997</v>
      </c>
      <c r="O430" s="184"/>
      <c r="P430" s="184"/>
      <c r="Q430" s="184">
        <v>8.4330999999999996</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44326</v>
      </c>
      <c r="E431" s="184">
        <v>11.257199999999999</v>
      </c>
      <c r="F431" s="184">
        <v>2.8107000000000002</v>
      </c>
      <c r="G431" s="184">
        <v>2.8107000000000002</v>
      </c>
      <c r="H431" s="184">
        <v>8.6761999999999997</v>
      </c>
      <c r="I431" s="184">
        <v>9.0637000000000008</v>
      </c>
      <c r="J431" s="184">
        <v>8.1090999999999998</v>
      </c>
      <c r="K431" s="184">
        <v>8.9757999999999996</v>
      </c>
      <c r="L431" s="184">
        <v>4.9893999999999998</v>
      </c>
      <c r="M431" s="184">
        <v>6.0144000000000002</v>
      </c>
      <c r="N431" s="184">
        <v>8.6704000000000008</v>
      </c>
      <c r="O431" s="184"/>
      <c r="P431" s="184"/>
      <c r="Q431" s="184">
        <v>9.0863999999999994</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44326</v>
      </c>
      <c r="E432" s="184">
        <v>11.257199999999999</v>
      </c>
      <c r="F432" s="184">
        <v>2.8107000000000002</v>
      </c>
      <c r="G432" s="184">
        <v>2.8107000000000002</v>
      </c>
      <c r="H432" s="184">
        <v>8.6761999999999997</v>
      </c>
      <c r="I432" s="184">
        <v>9.0637000000000008</v>
      </c>
      <c r="J432" s="184">
        <v>8.1090999999999998</v>
      </c>
      <c r="K432" s="184">
        <v>8.9757999999999996</v>
      </c>
      <c r="L432" s="184">
        <v>4.9893999999999998</v>
      </c>
      <c r="M432" s="184">
        <v>6.0144000000000002</v>
      </c>
      <c r="N432" s="184">
        <v>8.6704000000000008</v>
      </c>
      <c r="O432" s="184"/>
      <c r="P432" s="184"/>
      <c r="Q432" s="184">
        <v>9.0863999999999994</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44326</v>
      </c>
      <c r="E433" s="184">
        <v>11.452999999999999</v>
      </c>
      <c r="F433" s="184">
        <v>-9.5533000000000001</v>
      </c>
      <c r="G433" s="184">
        <v>-9.5533000000000001</v>
      </c>
      <c r="H433" s="184">
        <v>11.9556</v>
      </c>
      <c r="I433" s="184">
        <v>9.8941999999999997</v>
      </c>
      <c r="J433" s="184">
        <v>2.5344000000000002</v>
      </c>
      <c r="K433" s="184">
        <v>11.4245</v>
      </c>
      <c r="L433" s="184">
        <v>4.0246000000000004</v>
      </c>
      <c r="M433" s="184">
        <v>5.4744000000000002</v>
      </c>
      <c r="N433" s="184">
        <v>8.3980999999999995</v>
      </c>
      <c r="O433" s="184"/>
      <c r="P433" s="184"/>
      <c r="Q433" s="184">
        <v>10.476699999999999</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44326</v>
      </c>
      <c r="E434" s="184">
        <v>11.452999999999999</v>
      </c>
      <c r="F434" s="184">
        <v>-9.5533000000000001</v>
      </c>
      <c r="G434" s="184">
        <v>-9.5533000000000001</v>
      </c>
      <c r="H434" s="184">
        <v>11.9556</v>
      </c>
      <c r="I434" s="184">
        <v>9.8941999999999997</v>
      </c>
      <c r="J434" s="184">
        <v>2.5344000000000002</v>
      </c>
      <c r="K434" s="184">
        <v>11.4245</v>
      </c>
      <c r="L434" s="184">
        <v>4.0246000000000004</v>
      </c>
      <c r="M434" s="184">
        <v>5.4744000000000002</v>
      </c>
      <c r="N434" s="184">
        <v>8.3980999999999995</v>
      </c>
      <c r="O434" s="184"/>
      <c r="P434" s="184"/>
      <c r="Q434" s="184">
        <v>10.476699999999999</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44326</v>
      </c>
      <c r="E435" s="184">
        <v>89.717500000000001</v>
      </c>
      <c r="F435" s="184">
        <v>47.061999999999998</v>
      </c>
      <c r="G435" s="184">
        <v>47.061999999999998</v>
      </c>
      <c r="H435" s="184">
        <v>63.956000000000003</v>
      </c>
      <c r="I435" s="184">
        <v>82.057100000000005</v>
      </c>
      <c r="J435" s="184">
        <v>48.002000000000002</v>
      </c>
      <c r="K435" s="184">
        <v>16.525300000000001</v>
      </c>
      <c r="L435" s="184">
        <v>40.4221</v>
      </c>
      <c r="M435" s="184">
        <v>37.645600000000002</v>
      </c>
      <c r="N435" s="184">
        <v>45.604199999999999</v>
      </c>
      <c r="O435" s="184">
        <v>4.7275999999999998</v>
      </c>
      <c r="P435" s="184">
        <v>7.1859999999999999</v>
      </c>
      <c r="Q435" s="184">
        <v>13.327500000000001</v>
      </c>
      <c r="R435" s="184">
        <v>3.8557000000000001</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44326</v>
      </c>
      <c r="E436" s="184">
        <v>97.503299999999996</v>
      </c>
      <c r="F436" s="184">
        <v>47.892000000000003</v>
      </c>
      <c r="G436" s="184">
        <v>47.892000000000003</v>
      </c>
      <c r="H436" s="184">
        <v>64.803399999999996</v>
      </c>
      <c r="I436" s="184">
        <v>82.954300000000003</v>
      </c>
      <c r="J436" s="184">
        <v>48.942100000000003</v>
      </c>
      <c r="K436" s="184">
        <v>17.621099999999998</v>
      </c>
      <c r="L436" s="184">
        <v>41.728999999999999</v>
      </c>
      <c r="M436" s="184">
        <v>39.0107</v>
      </c>
      <c r="N436" s="184">
        <v>47.109699999999997</v>
      </c>
      <c r="O436" s="184">
        <v>5.8357999999999999</v>
      </c>
      <c r="P436" s="184">
        <v>8.3340999999999994</v>
      </c>
      <c r="Q436" s="184">
        <v>9.3931000000000004</v>
      </c>
      <c r="R436" s="184">
        <v>4.9240000000000004</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44326</v>
      </c>
      <c r="E437" s="184">
        <v>50.906700000000001</v>
      </c>
      <c r="F437" s="184">
        <v>39.178199999999997</v>
      </c>
      <c r="G437" s="184">
        <v>39.178199999999997</v>
      </c>
      <c r="H437" s="184">
        <v>44.2318</v>
      </c>
      <c r="I437" s="184">
        <v>66.259100000000004</v>
      </c>
      <c r="J437" s="184">
        <v>31.013999999999999</v>
      </c>
      <c r="K437" s="184">
        <v>13.840400000000001</v>
      </c>
      <c r="L437" s="184">
        <v>36.856000000000002</v>
      </c>
      <c r="M437" s="184">
        <v>33.869100000000003</v>
      </c>
      <c r="N437" s="184">
        <v>36.923400000000001</v>
      </c>
      <c r="O437" s="184">
        <v>3.5192000000000001</v>
      </c>
      <c r="P437" s="184">
        <v>6.2866</v>
      </c>
      <c r="Q437" s="184">
        <v>9.7736000000000001</v>
      </c>
      <c r="R437" s="184">
        <v>3.5005999999999999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44326</v>
      </c>
      <c r="E438" s="184">
        <v>53.814700000000002</v>
      </c>
      <c r="F438" s="184">
        <v>40.0807</v>
      </c>
      <c r="G438" s="184">
        <v>40.0807</v>
      </c>
      <c r="H438" s="184">
        <v>45.132599999999996</v>
      </c>
      <c r="I438" s="184">
        <v>67.162400000000005</v>
      </c>
      <c r="J438" s="184">
        <v>31.905799999999999</v>
      </c>
      <c r="K438" s="184">
        <v>14.699400000000001</v>
      </c>
      <c r="L438" s="184">
        <v>37.747100000000003</v>
      </c>
      <c r="M438" s="184">
        <v>34.7393</v>
      </c>
      <c r="N438" s="184">
        <v>37.838500000000003</v>
      </c>
      <c r="O438" s="184">
        <v>4.1859000000000002</v>
      </c>
      <c r="P438" s="184">
        <v>7.0713999999999997</v>
      </c>
      <c r="Q438" s="184">
        <v>8.6466999999999992</v>
      </c>
      <c r="R438" s="184">
        <v>4.1566999999999998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44326</v>
      </c>
      <c r="E439" s="184">
        <v>32.835299999999997</v>
      </c>
      <c r="F439" s="184">
        <v>30.013200000000001</v>
      </c>
      <c r="G439" s="184">
        <v>30.013200000000001</v>
      </c>
      <c r="H439" s="184">
        <v>34.206400000000002</v>
      </c>
      <c r="I439" s="184">
        <v>52.0578</v>
      </c>
      <c r="J439" s="184">
        <v>29.2712</v>
      </c>
      <c r="K439" s="184">
        <v>13.342499999999999</v>
      </c>
      <c r="L439" s="184">
        <v>27.484200000000001</v>
      </c>
      <c r="M439" s="184">
        <v>24.689399999999999</v>
      </c>
      <c r="N439" s="184">
        <v>26.537400000000002</v>
      </c>
      <c r="O439" s="184">
        <v>-1.1331</v>
      </c>
      <c r="P439" s="184">
        <v>3.0244</v>
      </c>
      <c r="Q439" s="184">
        <v>7.0499000000000001</v>
      </c>
      <c r="R439" s="184">
        <v>-4.0473999999999997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44326</v>
      </c>
      <c r="E440" s="184">
        <v>34.752099999999999</v>
      </c>
      <c r="F440" s="184">
        <v>30.886900000000001</v>
      </c>
      <c r="G440" s="184">
        <v>30.886900000000001</v>
      </c>
      <c r="H440" s="184">
        <v>35.043799999999997</v>
      </c>
      <c r="I440" s="184">
        <v>52.922499999999999</v>
      </c>
      <c r="J440" s="184">
        <v>30.175899999999999</v>
      </c>
      <c r="K440" s="184">
        <v>14.2567</v>
      </c>
      <c r="L440" s="184">
        <v>28.438099999999999</v>
      </c>
      <c r="M440" s="184">
        <v>25.601700000000001</v>
      </c>
      <c r="N440" s="184">
        <v>27.4421</v>
      </c>
      <c r="O440" s="184">
        <v>-0.43880000000000002</v>
      </c>
      <c r="P440" s="184">
        <v>3.7822</v>
      </c>
      <c r="Q440" s="184">
        <v>5.9279000000000002</v>
      </c>
      <c r="R440" s="184">
        <v>-3.4169999999999998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44326</v>
      </c>
      <c r="E441" s="184">
        <v>44.251399999999997</v>
      </c>
      <c r="F441" s="184">
        <v>30.6785</v>
      </c>
      <c r="G441" s="184">
        <v>30.6785</v>
      </c>
      <c r="H441" s="184">
        <v>32.213099999999997</v>
      </c>
      <c r="I441" s="184">
        <v>28.048300000000001</v>
      </c>
      <c r="J441" s="184">
        <v>9.1058000000000003</v>
      </c>
      <c r="K441" s="184">
        <v>3.8325</v>
      </c>
      <c r="L441" s="184">
        <v>14.1126</v>
      </c>
      <c r="M441" s="184">
        <v>14.013400000000001</v>
      </c>
      <c r="N441" s="184">
        <v>16.110499999999998</v>
      </c>
      <c r="O441" s="184">
        <v>7.6081000000000003</v>
      </c>
      <c r="P441" s="184">
        <v>7.9473000000000003</v>
      </c>
      <c r="Q441" s="184">
        <v>9.23</v>
      </c>
      <c r="R441" s="184">
        <v>8.4746000000000006</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44326</v>
      </c>
      <c r="E442" s="184">
        <v>45.926200000000001</v>
      </c>
      <c r="F442" s="184">
        <v>31.234300000000001</v>
      </c>
      <c r="G442" s="184">
        <v>31.234300000000001</v>
      </c>
      <c r="H442" s="184">
        <v>32.7898</v>
      </c>
      <c r="I442" s="184">
        <v>28.638400000000001</v>
      </c>
      <c r="J442" s="184">
        <v>9.7139000000000006</v>
      </c>
      <c r="K442" s="184">
        <v>4.4657</v>
      </c>
      <c r="L442" s="184">
        <v>14.799799999999999</v>
      </c>
      <c r="M442" s="184">
        <v>14.734400000000001</v>
      </c>
      <c r="N442" s="184">
        <v>16.882100000000001</v>
      </c>
      <c r="O442" s="184">
        <v>8.1424000000000003</v>
      </c>
      <c r="P442" s="184">
        <v>8.4373000000000005</v>
      </c>
      <c r="Q442" s="184">
        <v>9.0305999999999997</v>
      </c>
      <c r="R442" s="184">
        <v>9.0914000000000001</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44326</v>
      </c>
      <c r="E443" s="184">
        <v>12.4694</v>
      </c>
      <c r="F443" s="184">
        <v>67.995400000000004</v>
      </c>
      <c r="G443" s="184">
        <v>67.995400000000004</v>
      </c>
      <c r="H443" s="184">
        <v>73.489599999999996</v>
      </c>
      <c r="I443" s="184">
        <v>68.9773</v>
      </c>
      <c r="J443" s="184">
        <v>54.009700000000002</v>
      </c>
      <c r="K443" s="184">
        <v>16.2163</v>
      </c>
      <c r="L443" s="184">
        <v>29.580200000000001</v>
      </c>
      <c r="M443" s="184">
        <v>24.100100000000001</v>
      </c>
      <c r="N443" s="184">
        <v>28.747800000000002</v>
      </c>
      <c r="O443" s="184">
        <v>0.9274</v>
      </c>
      <c r="P443" s="184">
        <v>3.2965</v>
      </c>
      <c r="Q443" s="184">
        <v>3.4796999999999998</v>
      </c>
      <c r="R443" s="184">
        <v>0.7238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44326</v>
      </c>
      <c r="E444" s="184">
        <v>13.505699999999999</v>
      </c>
      <c r="F444" s="184">
        <v>68.852400000000003</v>
      </c>
      <c r="G444" s="184">
        <v>68.852400000000003</v>
      </c>
      <c r="H444" s="184">
        <v>74.322500000000005</v>
      </c>
      <c r="I444" s="184">
        <v>69.524299999999997</v>
      </c>
      <c r="J444" s="184">
        <v>54.710900000000002</v>
      </c>
      <c r="K444" s="184">
        <v>17.0245</v>
      </c>
      <c r="L444" s="184">
        <v>30.505400000000002</v>
      </c>
      <c r="M444" s="184">
        <v>24.969899999999999</v>
      </c>
      <c r="N444" s="184">
        <v>29.671199999999999</v>
      </c>
      <c r="O444" s="184">
        <v>1.6931</v>
      </c>
      <c r="P444" s="184">
        <v>4.4329999999999998</v>
      </c>
      <c r="Q444" s="184">
        <v>4.7679999999999998</v>
      </c>
      <c r="R444" s="184">
        <v>1.3896999999999999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44326</v>
      </c>
      <c r="E445" s="184">
        <v>25.209199999999999</v>
      </c>
      <c r="F445" s="184">
        <v>60.921599999999998</v>
      </c>
      <c r="G445" s="184">
        <v>60.921599999999998</v>
      </c>
      <c r="H445" s="184">
        <v>58.121699999999997</v>
      </c>
      <c r="I445" s="184">
        <v>63.727899999999998</v>
      </c>
      <c r="J445" s="184">
        <v>17.144300000000001</v>
      </c>
      <c r="K445" s="184">
        <v>15.5215</v>
      </c>
      <c r="L445" s="184">
        <v>33.869900000000001</v>
      </c>
      <c r="M445" s="184">
        <v>30.9026</v>
      </c>
      <c r="N445" s="184">
        <v>44.359000000000002</v>
      </c>
      <c r="O445" s="184">
        <v>10.6487</v>
      </c>
      <c r="P445" s="184">
        <v>12.8249</v>
      </c>
      <c r="Q445" s="184">
        <v>10.574299999999999</v>
      </c>
      <c r="R445" s="184">
        <v>14.231400000000001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44326</v>
      </c>
      <c r="E446" s="184">
        <v>23.588000000000001</v>
      </c>
      <c r="F446" s="184">
        <v>60.597200000000001</v>
      </c>
      <c r="G446" s="184">
        <v>60.597200000000001</v>
      </c>
      <c r="H446" s="184">
        <v>57.798900000000003</v>
      </c>
      <c r="I446" s="184">
        <v>63.424300000000002</v>
      </c>
      <c r="J446" s="184">
        <v>16.849799999999998</v>
      </c>
      <c r="K446" s="184">
        <v>15.0617</v>
      </c>
      <c r="L446" s="184">
        <v>33.199399999999997</v>
      </c>
      <c r="M446" s="184">
        <v>30.137799999999999</v>
      </c>
      <c r="N446" s="184">
        <v>43.406599999999997</v>
      </c>
      <c r="O446" s="184">
        <v>9.8032000000000004</v>
      </c>
      <c r="P446" s="184">
        <v>11.8834</v>
      </c>
      <c r="Q446" s="184">
        <v>9.7070000000000007</v>
      </c>
      <c r="R446" s="184">
        <v>13.3977</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44326</v>
      </c>
      <c r="E447" s="184">
        <v>16.8673</v>
      </c>
      <c r="F447" s="184">
        <v>9.7455999999999996</v>
      </c>
      <c r="G447" s="184">
        <v>9.7455999999999996</v>
      </c>
      <c r="H447" s="184">
        <v>18.77</v>
      </c>
      <c r="I447" s="184">
        <v>15.940099999999999</v>
      </c>
      <c r="J447" s="184">
        <v>6.2596999999999996</v>
      </c>
      <c r="K447" s="184">
        <v>3.8159999999999998</v>
      </c>
      <c r="L447" s="184">
        <v>5.5186000000000002</v>
      </c>
      <c r="M447" s="184">
        <v>6.9554999999999998</v>
      </c>
      <c r="N447" s="184">
        <v>13.528700000000001</v>
      </c>
      <c r="O447" s="184">
        <v>6.6505000000000001</v>
      </c>
      <c r="P447" s="184">
        <v>6.7446999999999999</v>
      </c>
      <c r="Q447" s="184">
        <v>7.7168000000000001</v>
      </c>
      <c r="R447" s="184">
        <v>6.6539000000000001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44326</v>
      </c>
      <c r="E448" s="184">
        <v>17.342600000000001</v>
      </c>
      <c r="F448" s="184">
        <v>10.4621</v>
      </c>
      <c r="G448" s="184">
        <v>10.4621</v>
      </c>
      <c r="H448" s="184">
        <v>19.4955</v>
      </c>
      <c r="I448" s="184">
        <v>16.6877</v>
      </c>
      <c r="J448" s="184">
        <v>7.0003000000000002</v>
      </c>
      <c r="K448" s="184">
        <v>4.5815000000000001</v>
      </c>
      <c r="L448" s="184">
        <v>6.2939999999999996</v>
      </c>
      <c r="M448" s="184">
        <v>7.7465999999999999</v>
      </c>
      <c r="N448" s="184">
        <v>14.3855</v>
      </c>
      <c r="O448" s="184">
        <v>7.2813999999999997</v>
      </c>
      <c r="P448" s="184">
        <v>7.2304000000000004</v>
      </c>
      <c r="Q448" s="184">
        <v>8.1433</v>
      </c>
      <c r="R448" s="184">
        <v>7.4473000000000003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44326</v>
      </c>
      <c r="E449" s="184">
        <v>71.869200000000006</v>
      </c>
      <c r="F449" s="184">
        <v>67.495500000000007</v>
      </c>
      <c r="G449" s="184">
        <v>67.495500000000007</v>
      </c>
      <c r="H449" s="184">
        <v>82.058499999999995</v>
      </c>
      <c r="I449" s="184">
        <v>67.413600000000002</v>
      </c>
      <c r="J449" s="184">
        <v>27.2637</v>
      </c>
      <c r="K449" s="184">
        <v>13.1442</v>
      </c>
      <c r="L449" s="184">
        <v>31.454000000000001</v>
      </c>
      <c r="M449" s="184">
        <v>29.081199999999999</v>
      </c>
      <c r="N449" s="184">
        <v>40.878100000000003</v>
      </c>
      <c r="O449" s="184">
        <v>12.614800000000001</v>
      </c>
      <c r="P449" s="184">
        <v>12.9994</v>
      </c>
      <c r="Q449" s="184">
        <v>11.998200000000001</v>
      </c>
      <c r="R449" s="184">
        <v>14.377700000000001</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44326</v>
      </c>
      <c r="E450" s="184">
        <v>75.786699999999996</v>
      </c>
      <c r="F450" s="184">
        <v>68.840800000000002</v>
      </c>
      <c r="G450" s="184">
        <v>68.840800000000002</v>
      </c>
      <c r="H450" s="184">
        <v>83.407899999999998</v>
      </c>
      <c r="I450" s="184">
        <v>68.781199999999998</v>
      </c>
      <c r="J450" s="184">
        <v>28.663</v>
      </c>
      <c r="K450" s="184">
        <v>14.525399999999999</v>
      </c>
      <c r="L450" s="184">
        <v>33.005699999999997</v>
      </c>
      <c r="M450" s="184">
        <v>30.689599999999999</v>
      </c>
      <c r="N450" s="184">
        <v>42.702599999999997</v>
      </c>
      <c r="O450" s="184">
        <v>13.745200000000001</v>
      </c>
      <c r="P450" s="184">
        <v>13.7478</v>
      </c>
      <c r="Q450" s="184">
        <v>12.0989</v>
      </c>
      <c r="R450" s="184">
        <v>15.865</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44326</v>
      </c>
      <c r="E451" s="184">
        <v>34.619500000000002</v>
      </c>
      <c r="F451" s="184">
        <v>8.0533000000000001</v>
      </c>
      <c r="G451" s="184">
        <v>8.0533000000000001</v>
      </c>
      <c r="H451" s="184">
        <v>6.8017000000000003</v>
      </c>
      <c r="I451" s="184">
        <v>7.0301</v>
      </c>
      <c r="J451" s="184">
        <v>5.4085999999999999</v>
      </c>
      <c r="K451" s="184">
        <v>5.6821000000000002</v>
      </c>
      <c r="L451" s="184">
        <v>5.64</v>
      </c>
      <c r="M451" s="184">
        <v>6.4306000000000001</v>
      </c>
      <c r="N451" s="184">
        <v>8.9663000000000004</v>
      </c>
      <c r="O451" s="184">
        <v>8.0319000000000003</v>
      </c>
      <c r="P451" s="184">
        <v>7.9748000000000001</v>
      </c>
      <c r="Q451" s="184">
        <v>7.3954000000000004</v>
      </c>
      <c r="R451" s="184">
        <v>8.5254999999999992</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44326</v>
      </c>
      <c r="E452" s="184">
        <v>35.664900000000003</v>
      </c>
      <c r="F452" s="184">
        <v>8.2270000000000003</v>
      </c>
      <c r="G452" s="184">
        <v>8.2270000000000003</v>
      </c>
      <c r="H452" s="184">
        <v>6.9684999999999997</v>
      </c>
      <c r="I452" s="184">
        <v>7.1982999999999997</v>
      </c>
      <c r="J452" s="184">
        <v>5.5792000000000002</v>
      </c>
      <c r="K452" s="184">
        <v>5.8548999999999998</v>
      </c>
      <c r="L452" s="184">
        <v>5.8143000000000002</v>
      </c>
      <c r="M452" s="184">
        <v>6.6473000000000004</v>
      </c>
      <c r="N452" s="184">
        <v>9.2175999999999991</v>
      </c>
      <c r="O452" s="184">
        <v>8.5337999999999994</v>
      </c>
      <c r="P452" s="184">
        <v>8.4730000000000008</v>
      </c>
      <c r="Q452" s="184">
        <v>8.9937000000000005</v>
      </c>
      <c r="R452" s="184">
        <v>8.8478999999999992</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44326</v>
      </c>
      <c r="E453" s="184">
        <v>41.448900000000002</v>
      </c>
      <c r="F453" s="184">
        <v>27.536999999999999</v>
      </c>
      <c r="G453" s="184">
        <v>27.536999999999999</v>
      </c>
      <c r="H453" s="184">
        <v>32.5961</v>
      </c>
      <c r="I453" s="184">
        <v>35.958599999999997</v>
      </c>
      <c r="J453" s="184">
        <v>14.6591</v>
      </c>
      <c r="K453" s="184">
        <v>12.8368</v>
      </c>
      <c r="L453" s="184">
        <v>16.587599999999998</v>
      </c>
      <c r="M453" s="184">
        <v>17.341200000000001</v>
      </c>
      <c r="N453" s="184">
        <v>24.707699999999999</v>
      </c>
      <c r="O453" s="184">
        <v>8.8971999999999998</v>
      </c>
      <c r="P453" s="184">
        <v>8.2562999999999995</v>
      </c>
      <c r="Q453" s="184">
        <v>8.5121000000000002</v>
      </c>
      <c r="R453" s="184">
        <v>10.0768</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44326</v>
      </c>
      <c r="E454" s="184">
        <v>43.3</v>
      </c>
      <c r="F454" s="184">
        <v>28.022400000000001</v>
      </c>
      <c r="G454" s="184">
        <v>28.022400000000001</v>
      </c>
      <c r="H454" s="184">
        <v>33.0717</v>
      </c>
      <c r="I454" s="184">
        <v>36.436199999999999</v>
      </c>
      <c r="J454" s="184">
        <v>15.1341</v>
      </c>
      <c r="K454" s="184">
        <v>13.321999999999999</v>
      </c>
      <c r="L454" s="184">
        <v>17.096699999999998</v>
      </c>
      <c r="M454" s="184">
        <v>17.873000000000001</v>
      </c>
      <c r="N454" s="184">
        <v>25.372599999999998</v>
      </c>
      <c r="O454" s="184">
        <v>9.4735999999999994</v>
      </c>
      <c r="P454" s="184">
        <v>8.7960999999999991</v>
      </c>
      <c r="Q454" s="184">
        <v>9.2065999999999999</v>
      </c>
      <c r="R454" s="184">
        <v>10.680999999999999</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44326</v>
      </c>
      <c r="E455" s="184">
        <v>35.8001</v>
      </c>
      <c r="F455" s="184">
        <v>3.0594000000000001</v>
      </c>
      <c r="G455" s="184">
        <v>3.0594000000000001</v>
      </c>
      <c r="H455" s="184">
        <v>6.1391</v>
      </c>
      <c r="I455" s="184">
        <v>7.8376000000000001</v>
      </c>
      <c r="J455" s="184">
        <v>7.0406000000000004</v>
      </c>
      <c r="K455" s="184">
        <v>7.4756999999999998</v>
      </c>
      <c r="L455" s="184">
        <v>4.1505999999999998</v>
      </c>
      <c r="M455" s="184">
        <v>5.1688000000000001</v>
      </c>
      <c r="N455" s="184">
        <v>8.0297999999999998</v>
      </c>
      <c r="O455" s="184">
        <v>9.3705999999999996</v>
      </c>
      <c r="P455" s="184">
        <v>8.3992000000000004</v>
      </c>
      <c r="Q455" s="184">
        <v>8.7878000000000007</v>
      </c>
      <c r="R455" s="184">
        <v>9.8772000000000002</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44326</v>
      </c>
      <c r="E456" s="184">
        <v>34.563699999999997</v>
      </c>
      <c r="F456" s="184">
        <v>2.6758000000000002</v>
      </c>
      <c r="G456" s="184">
        <v>2.6758000000000002</v>
      </c>
      <c r="H456" s="184">
        <v>5.7843999999999998</v>
      </c>
      <c r="I456" s="184">
        <v>7.4813999999999998</v>
      </c>
      <c r="J456" s="184">
        <v>6.6837999999999997</v>
      </c>
      <c r="K456" s="184">
        <v>7.1050000000000004</v>
      </c>
      <c r="L456" s="184">
        <v>3.7705000000000002</v>
      </c>
      <c r="M456" s="184">
        <v>4.7793000000000001</v>
      </c>
      <c r="N456" s="184">
        <v>7.6222000000000003</v>
      </c>
      <c r="O456" s="184">
        <v>8.9511000000000003</v>
      </c>
      <c r="P456" s="184">
        <v>7.9592999999999998</v>
      </c>
      <c r="Q456" s="184">
        <v>7.7256</v>
      </c>
      <c r="R456" s="184">
        <v>9.4558999999999997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44326</v>
      </c>
      <c r="E457" s="184">
        <v>25.622900000000001</v>
      </c>
      <c r="F457" s="184">
        <v>22.024699999999999</v>
      </c>
      <c r="G457" s="184">
        <v>22.024699999999999</v>
      </c>
      <c r="H457" s="184">
        <v>26.5489</v>
      </c>
      <c r="I457" s="184">
        <v>21.523499999999999</v>
      </c>
      <c r="J457" s="184">
        <v>5.0533000000000001</v>
      </c>
      <c r="K457" s="184">
        <v>1.5117</v>
      </c>
      <c r="L457" s="184">
        <v>9.7065999999999999</v>
      </c>
      <c r="M457" s="184">
        <v>10.105600000000001</v>
      </c>
      <c r="N457" s="184">
        <v>14.412699999999999</v>
      </c>
      <c r="O457" s="184">
        <v>7.5015999999999998</v>
      </c>
      <c r="P457" s="184">
        <v>8.3542000000000005</v>
      </c>
      <c r="Q457" s="184">
        <v>8.9824999999999999</v>
      </c>
      <c r="R457" s="184">
        <v>8.6792999999999996</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44326</v>
      </c>
      <c r="E458" s="184">
        <v>24.502099999999999</v>
      </c>
      <c r="F458" s="184">
        <v>21.389399999999998</v>
      </c>
      <c r="G458" s="184">
        <v>21.389399999999998</v>
      </c>
      <c r="H458" s="184">
        <v>25.8993</v>
      </c>
      <c r="I458" s="184">
        <v>20.8613</v>
      </c>
      <c r="J458" s="184">
        <v>4.3989000000000003</v>
      </c>
      <c r="K458" s="184">
        <v>0.84030000000000005</v>
      </c>
      <c r="L458" s="184">
        <v>8.9962999999999997</v>
      </c>
      <c r="M458" s="184">
        <v>9.3917999999999999</v>
      </c>
      <c r="N458" s="184">
        <v>13.656700000000001</v>
      </c>
      <c r="O458" s="184">
        <v>6.7081</v>
      </c>
      <c r="P458" s="184">
        <v>7.6315</v>
      </c>
      <c r="Q458" s="184">
        <v>8.2924000000000007</v>
      </c>
      <c r="R458" s="184">
        <v>7.9344999999999999</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44326</v>
      </c>
      <c r="E459" s="184">
        <v>27.663499999999999</v>
      </c>
      <c r="F459" s="184">
        <v>43.741799999999998</v>
      </c>
      <c r="G459" s="184">
        <v>43.741799999999998</v>
      </c>
      <c r="H459" s="184">
        <v>47.014800000000001</v>
      </c>
      <c r="I459" s="184">
        <v>44.378100000000003</v>
      </c>
      <c r="J459" s="184">
        <v>10.005599999999999</v>
      </c>
      <c r="K459" s="184">
        <v>0.58789999999999998</v>
      </c>
      <c r="L459" s="184">
        <v>18.661000000000001</v>
      </c>
      <c r="M459" s="184">
        <v>18.513000000000002</v>
      </c>
      <c r="N459" s="184">
        <v>25.913499999999999</v>
      </c>
      <c r="O459" s="184">
        <v>7.3639999999999999</v>
      </c>
      <c r="P459" s="184">
        <v>8.8231999999999999</v>
      </c>
      <c r="Q459" s="184">
        <v>9.3620000000000001</v>
      </c>
      <c r="R459" s="184">
        <v>10.0501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44326</v>
      </c>
      <c r="E460" s="184">
        <v>26.5275</v>
      </c>
      <c r="F460" s="184">
        <v>43.0349</v>
      </c>
      <c r="G460" s="184">
        <v>43.0349</v>
      </c>
      <c r="H460" s="184">
        <v>46.304699999999997</v>
      </c>
      <c r="I460" s="184">
        <v>43.668100000000003</v>
      </c>
      <c r="J460" s="184">
        <v>9.2914999999999992</v>
      </c>
      <c r="K460" s="184">
        <v>-0.14530000000000001</v>
      </c>
      <c r="L460" s="184">
        <v>17.8718</v>
      </c>
      <c r="M460" s="184">
        <v>17.7439</v>
      </c>
      <c r="N460" s="184">
        <v>25.056799999999999</v>
      </c>
      <c r="O460" s="184">
        <v>6.6247999999999996</v>
      </c>
      <c r="P460" s="184">
        <v>8.1454000000000004</v>
      </c>
      <c r="Q460" s="184">
        <v>9.0596999999999994</v>
      </c>
      <c r="R460" s="184">
        <v>9.2992000000000008</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44326</v>
      </c>
      <c r="E461" s="184">
        <v>116.407</v>
      </c>
      <c r="F461" s="184">
        <v>55.120699999999999</v>
      </c>
      <c r="G461" s="184">
        <v>55.120699999999999</v>
      </c>
      <c r="H461" s="184">
        <v>41.3108</v>
      </c>
      <c r="I461" s="184">
        <v>54.440300000000001</v>
      </c>
      <c r="J461" s="184">
        <v>3.2863000000000002</v>
      </c>
      <c r="K461" s="184">
        <v>14.0806</v>
      </c>
      <c r="L461" s="184">
        <v>31.869299999999999</v>
      </c>
      <c r="M461" s="184">
        <v>31.013400000000001</v>
      </c>
      <c r="N461" s="184">
        <v>45.854700000000001</v>
      </c>
      <c r="O461" s="184">
        <v>15.2545</v>
      </c>
      <c r="P461" s="184">
        <v>13.288600000000001</v>
      </c>
      <c r="Q461" s="184">
        <v>15.770099999999999</v>
      </c>
      <c r="R461" s="184">
        <v>20.154399999999999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44326</v>
      </c>
      <c r="E462" s="184">
        <v>121.343</v>
      </c>
      <c r="F462" s="184">
        <v>56.004899999999999</v>
      </c>
      <c r="G462" s="184">
        <v>56.004899999999999</v>
      </c>
      <c r="H462" s="184">
        <v>42.192900000000002</v>
      </c>
      <c r="I462" s="184">
        <v>55.292299999999997</v>
      </c>
      <c r="J462" s="184">
        <v>4.0602</v>
      </c>
      <c r="K462" s="184">
        <v>14.8019</v>
      </c>
      <c r="L462" s="184">
        <v>32.612400000000001</v>
      </c>
      <c r="M462" s="184">
        <v>31.7806</v>
      </c>
      <c r="N462" s="184">
        <v>46.689399999999999</v>
      </c>
      <c r="O462" s="184">
        <v>16.003799999999998</v>
      </c>
      <c r="P462" s="184">
        <v>14.0936</v>
      </c>
      <c r="Q462" s="184">
        <v>14.496499999999999</v>
      </c>
      <c r="R462" s="184">
        <v>20.759799999999998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44326</v>
      </c>
      <c r="E463" s="184">
        <v>22.475000000000001</v>
      </c>
      <c r="F463" s="184">
        <v>41.608600000000003</v>
      </c>
      <c r="G463" s="184">
        <v>41.608600000000003</v>
      </c>
      <c r="H463" s="184">
        <v>50.078800000000001</v>
      </c>
      <c r="I463" s="184">
        <v>28.413599999999999</v>
      </c>
      <c r="J463" s="184">
        <v>10.689</v>
      </c>
      <c r="K463" s="184">
        <v>2.4394999999999998</v>
      </c>
      <c r="L463" s="184">
        <v>12.489599999999999</v>
      </c>
      <c r="M463" s="184">
        <v>12.105600000000001</v>
      </c>
      <c r="N463" s="184">
        <v>20.643599999999999</v>
      </c>
      <c r="O463" s="184">
        <v>8.9198000000000004</v>
      </c>
      <c r="P463" s="184">
        <v>9.3849</v>
      </c>
      <c r="Q463" s="184">
        <v>9.5984999999999996</v>
      </c>
      <c r="R463" s="184">
        <v>10.9177</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44326</v>
      </c>
      <c r="E464" s="184">
        <v>22.297699999999999</v>
      </c>
      <c r="F464" s="184">
        <v>41.226399999999998</v>
      </c>
      <c r="G464" s="184">
        <v>41.226399999999998</v>
      </c>
      <c r="H464" s="184">
        <v>49.694299999999998</v>
      </c>
      <c r="I464" s="184">
        <v>28.032699999999998</v>
      </c>
      <c r="J464" s="184">
        <v>10.3125</v>
      </c>
      <c r="K464" s="184">
        <v>2.0667</v>
      </c>
      <c r="L464" s="184">
        <v>12.095000000000001</v>
      </c>
      <c r="M464" s="184">
        <v>11.713100000000001</v>
      </c>
      <c r="N464" s="184">
        <v>20.246700000000001</v>
      </c>
      <c r="O464" s="184">
        <v>8.6611999999999991</v>
      </c>
      <c r="P464" s="184">
        <v>9.1923999999999992</v>
      </c>
      <c r="Q464" s="184">
        <v>9.4419000000000004</v>
      </c>
      <c r="R464" s="184">
        <v>10.603999999999999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31.951527272727272</v>
      </c>
      <c r="G465" s="186">
        <v>31.951527272727272</v>
      </c>
      <c r="H465" s="186">
        <v>37.241627272727278</v>
      </c>
      <c r="I465" s="186">
        <v>38.233138636363641</v>
      </c>
      <c r="J465" s="186">
        <v>15.586211363636368</v>
      </c>
      <c r="K465" s="186">
        <v>9.1230272727272705</v>
      </c>
      <c r="L465" s="186">
        <v>18.843411363636363</v>
      </c>
      <c r="M465" s="186">
        <v>18.084838636363642</v>
      </c>
      <c r="N465" s="186">
        <v>24.208615909090909</v>
      </c>
      <c r="O465" s="186">
        <v>7.9637842105263159</v>
      </c>
      <c r="P465" s="186">
        <v>8.7542815789473689</v>
      </c>
      <c r="Q465" s="186">
        <v>9.2435409090909086</v>
      </c>
      <c r="R465" s="186">
        <v>9.4897710526315802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31.288450000000001</v>
      </c>
      <c r="G466" s="186">
        <v>31.288450000000001</v>
      </c>
      <c r="H466" s="186">
        <v>35.493499999999997</v>
      </c>
      <c r="I466" s="186">
        <v>35.828599999999994</v>
      </c>
      <c r="J466" s="186">
        <v>9.89255</v>
      </c>
      <c r="K466" s="186">
        <v>8.2293000000000003</v>
      </c>
      <c r="L466" s="186">
        <v>16.899899999999999</v>
      </c>
      <c r="M466" s="186">
        <v>16.9238</v>
      </c>
      <c r="N466" s="186">
        <v>23.49155</v>
      </c>
      <c r="O466" s="186">
        <v>8.4086999999999996</v>
      </c>
      <c r="P466" s="186">
        <v>8.3613999999999997</v>
      </c>
      <c r="Q466" s="186">
        <v>9.0730499999999985</v>
      </c>
      <c r="R466" s="186">
        <v>9.3775499999999994</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44326</v>
      </c>
      <c r="E469" s="184">
        <v>212.26</v>
      </c>
      <c r="F469" s="184">
        <v>1.7399</v>
      </c>
      <c r="G469" s="184">
        <v>1.7399</v>
      </c>
      <c r="H469" s="184">
        <v>3.5061</v>
      </c>
      <c r="I469" s="184">
        <v>5.3922999999999996</v>
      </c>
      <c r="J469" s="184">
        <v>4.1510999999999996</v>
      </c>
      <c r="K469" s="184">
        <v>10.511799999999999</v>
      </c>
      <c r="L469" s="184">
        <v>26.24</v>
      </c>
      <c r="M469" s="184">
        <v>32.753799999999998</v>
      </c>
      <c r="N469" s="184">
        <v>63.5411</v>
      </c>
      <c r="O469" s="184">
        <v>7.0217000000000001</v>
      </c>
      <c r="P469" s="184">
        <v>10.554399999999999</v>
      </c>
      <c r="Q469" s="184">
        <v>18.215699999999998</v>
      </c>
      <c r="R469" s="184">
        <v>17.4405</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44326</v>
      </c>
      <c r="E470" s="184">
        <v>225.84</v>
      </c>
      <c r="F470" s="184">
        <v>1.7435</v>
      </c>
      <c r="G470" s="184">
        <v>1.7435</v>
      </c>
      <c r="H470" s="184">
        <v>3.5204</v>
      </c>
      <c r="I470" s="184">
        <v>5.4194000000000004</v>
      </c>
      <c r="J470" s="184">
        <v>4.2081999999999997</v>
      </c>
      <c r="K470" s="184">
        <v>10.667899999999999</v>
      </c>
      <c r="L470" s="184">
        <v>26.648700000000002</v>
      </c>
      <c r="M470" s="184">
        <v>33.42</v>
      </c>
      <c r="N470" s="184">
        <v>64.690399999999997</v>
      </c>
      <c r="O470" s="184">
        <v>7.7446000000000002</v>
      </c>
      <c r="P470" s="184">
        <v>11.362299999999999</v>
      </c>
      <c r="Q470" s="184">
        <v>10.8498</v>
      </c>
      <c r="R470" s="184">
        <v>18.222799999999999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44326</v>
      </c>
      <c r="E471" s="184">
        <v>11.343</v>
      </c>
      <c r="F471" s="184">
        <v>1.4126000000000001</v>
      </c>
      <c r="G471" s="184">
        <v>1.4126000000000001</v>
      </c>
      <c r="H471" s="184">
        <v>3.0619999999999998</v>
      </c>
      <c r="I471" s="184">
        <v>4.4859999999999998</v>
      </c>
      <c r="J471" s="184">
        <v>1.8223</v>
      </c>
      <c r="K471" s="184">
        <v>5.1445999999999996</v>
      </c>
      <c r="L471" s="184"/>
      <c r="M471" s="184"/>
      <c r="N471" s="184"/>
      <c r="O471" s="184"/>
      <c r="P471" s="184"/>
      <c r="Q471" s="184">
        <v>13.43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44326</v>
      </c>
      <c r="E472" s="184">
        <v>11.266999999999999</v>
      </c>
      <c r="F472" s="184">
        <v>1.4039999999999999</v>
      </c>
      <c r="G472" s="184">
        <v>1.4039999999999999</v>
      </c>
      <c r="H472" s="184">
        <v>3.0360999999999998</v>
      </c>
      <c r="I472" s="184">
        <v>4.4207999999999998</v>
      </c>
      <c r="J472" s="184">
        <v>1.6785000000000001</v>
      </c>
      <c r="K472" s="184">
        <v>4.7022000000000004</v>
      </c>
      <c r="L472" s="184"/>
      <c r="M472" s="184"/>
      <c r="N472" s="184"/>
      <c r="O472" s="184"/>
      <c r="P472" s="184"/>
      <c r="Q472" s="184">
        <v>12.67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44326</v>
      </c>
      <c r="E473" s="184">
        <v>21.09</v>
      </c>
      <c r="F473" s="184">
        <v>1.1996</v>
      </c>
      <c r="G473" s="184">
        <v>1.1996</v>
      </c>
      <c r="H473" s="184">
        <v>4.1481000000000003</v>
      </c>
      <c r="I473" s="184">
        <v>7.3281999999999998</v>
      </c>
      <c r="J473" s="184">
        <v>3.2810999999999999</v>
      </c>
      <c r="K473" s="184">
        <v>9.1050000000000004</v>
      </c>
      <c r="L473" s="184">
        <v>37.394100000000002</v>
      </c>
      <c r="M473" s="184">
        <v>42.2117</v>
      </c>
      <c r="N473" s="184">
        <v>78.880399999999995</v>
      </c>
      <c r="O473" s="184">
        <v>5.8305999999999996</v>
      </c>
      <c r="P473" s="184">
        <v>12.6538</v>
      </c>
      <c r="Q473" s="184">
        <v>11.2677</v>
      </c>
      <c r="R473" s="184">
        <v>13.554399999999999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44326</v>
      </c>
      <c r="E474" s="184">
        <v>22.23</v>
      </c>
      <c r="F474" s="184">
        <v>1.2295</v>
      </c>
      <c r="G474" s="184">
        <v>1.2295</v>
      </c>
      <c r="H474" s="184">
        <v>4.1706000000000003</v>
      </c>
      <c r="I474" s="184">
        <v>7.3913000000000002</v>
      </c>
      <c r="J474" s="184">
        <v>3.3473000000000002</v>
      </c>
      <c r="K474" s="184">
        <v>9.3995999999999995</v>
      </c>
      <c r="L474" s="184">
        <v>38.0745</v>
      </c>
      <c r="M474" s="184">
        <v>43.142299999999999</v>
      </c>
      <c r="N474" s="184">
        <v>80.438299999999998</v>
      </c>
      <c r="O474" s="184">
        <v>6.7126999999999999</v>
      </c>
      <c r="P474" s="184">
        <v>13.534700000000001</v>
      </c>
      <c r="Q474" s="184">
        <v>12.109</v>
      </c>
      <c r="R474" s="184">
        <v>14.499700000000001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44326</v>
      </c>
      <c r="E475" s="184">
        <v>14.9</v>
      </c>
      <c r="F475" s="184">
        <v>0.88019999999999998</v>
      </c>
      <c r="G475" s="184">
        <v>0.88019999999999998</v>
      </c>
      <c r="H475" s="184">
        <v>1.9152</v>
      </c>
      <c r="I475" s="184">
        <v>3.4722</v>
      </c>
      <c r="J475" s="184">
        <v>0.60770000000000002</v>
      </c>
      <c r="K475" s="184">
        <v>1.9152</v>
      </c>
      <c r="L475" s="184">
        <v>20.843499999999999</v>
      </c>
      <c r="M475" s="184">
        <v>26.700700000000001</v>
      </c>
      <c r="N475" s="184">
        <v>58.006399999999999</v>
      </c>
      <c r="O475" s="184"/>
      <c r="P475" s="184"/>
      <c r="Q475" s="184">
        <v>18.188500000000001</v>
      </c>
      <c r="R475" s="184">
        <v>21.7287</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44326</v>
      </c>
      <c r="E476" s="184">
        <v>14.41</v>
      </c>
      <c r="F476" s="184">
        <v>0.91039999999999999</v>
      </c>
      <c r="G476" s="184">
        <v>0.91039999999999999</v>
      </c>
      <c r="H476" s="184">
        <v>1.9095</v>
      </c>
      <c r="I476" s="184">
        <v>3.5200999999999998</v>
      </c>
      <c r="J476" s="184">
        <v>0.55830000000000002</v>
      </c>
      <c r="K476" s="184">
        <v>1.7655000000000001</v>
      </c>
      <c r="L476" s="184">
        <v>20.3843</v>
      </c>
      <c r="M476" s="184">
        <v>25.851500000000001</v>
      </c>
      <c r="N476" s="184">
        <v>56.4604</v>
      </c>
      <c r="O476" s="184"/>
      <c r="P476" s="184"/>
      <c r="Q476" s="184">
        <v>16.543900000000001</v>
      </c>
      <c r="R476" s="184">
        <v>20.131699999999999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44326</v>
      </c>
      <c r="E477" s="184">
        <v>73.12</v>
      </c>
      <c r="F477" s="184">
        <v>0.3982</v>
      </c>
      <c r="G477" s="184">
        <v>0.3982</v>
      </c>
      <c r="H477" s="184">
        <v>1.7534000000000001</v>
      </c>
      <c r="I477" s="184">
        <v>3.7898999999999998</v>
      </c>
      <c r="J477" s="184">
        <v>0.66080000000000005</v>
      </c>
      <c r="K477" s="184">
        <v>3.6133999999999999</v>
      </c>
      <c r="L477" s="184">
        <v>24.905999999999999</v>
      </c>
      <c r="M477" s="184">
        <v>33.625700000000002</v>
      </c>
      <c r="N477" s="184">
        <v>61.412799999999997</v>
      </c>
      <c r="O477" s="184">
        <v>11.3406</v>
      </c>
      <c r="P477" s="184">
        <v>16.990500000000001</v>
      </c>
      <c r="Q477" s="184">
        <v>12.7507</v>
      </c>
      <c r="R477" s="184">
        <v>18.587900000000001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44326</v>
      </c>
      <c r="E478" s="184">
        <v>76.36</v>
      </c>
      <c r="F478" s="184">
        <v>0.39439999999999997</v>
      </c>
      <c r="G478" s="184">
        <v>0.39439999999999997</v>
      </c>
      <c r="H478" s="184">
        <v>1.7591000000000001</v>
      </c>
      <c r="I478" s="184">
        <v>3.8064</v>
      </c>
      <c r="J478" s="184">
        <v>0.69889999999999997</v>
      </c>
      <c r="K478" s="184">
        <v>3.7218</v>
      </c>
      <c r="L478" s="184">
        <v>25.159800000000001</v>
      </c>
      <c r="M478" s="184">
        <v>34.058999999999997</v>
      </c>
      <c r="N478" s="184">
        <v>62.157600000000002</v>
      </c>
      <c r="O478" s="184">
        <v>12.0444</v>
      </c>
      <c r="P478" s="184">
        <v>17.575199999999999</v>
      </c>
      <c r="Q478" s="184">
        <v>13.517899999999999</v>
      </c>
      <c r="R478" s="184">
        <v>19.2178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44326</v>
      </c>
      <c r="E479" s="184">
        <v>66.289500000000004</v>
      </c>
      <c r="F479" s="184">
        <v>1.1277999999999999</v>
      </c>
      <c r="G479" s="184">
        <v>1.1277999999999999</v>
      </c>
      <c r="H479" s="184">
        <v>1.6068</v>
      </c>
      <c r="I479" s="184">
        <v>3.8868999999999998</v>
      </c>
      <c r="J479" s="184">
        <v>1.9802</v>
      </c>
      <c r="K479" s="184">
        <v>8.3153000000000006</v>
      </c>
      <c r="L479" s="184">
        <v>35.1845</v>
      </c>
      <c r="M479" s="184">
        <v>49.889099999999999</v>
      </c>
      <c r="N479" s="184">
        <v>84.062299999999993</v>
      </c>
      <c r="O479" s="184">
        <v>11.170500000000001</v>
      </c>
      <c r="P479" s="184">
        <v>15.5581</v>
      </c>
      <c r="Q479" s="184">
        <v>13.4496</v>
      </c>
      <c r="R479" s="184">
        <v>20.549199999999999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44326</v>
      </c>
      <c r="E480" s="184">
        <v>70.200400000000002</v>
      </c>
      <c r="F480" s="184">
        <v>1.1335</v>
      </c>
      <c r="G480" s="184">
        <v>1.1335</v>
      </c>
      <c r="H480" s="184">
        <v>1.6203000000000001</v>
      </c>
      <c r="I480" s="184">
        <v>3.9142000000000001</v>
      </c>
      <c r="J480" s="184">
        <v>2.0400999999999998</v>
      </c>
      <c r="K480" s="184">
        <v>8.5121000000000002</v>
      </c>
      <c r="L480" s="184">
        <v>35.722200000000001</v>
      </c>
      <c r="M480" s="184">
        <v>50.878999999999998</v>
      </c>
      <c r="N480" s="184">
        <v>85.857900000000001</v>
      </c>
      <c r="O480" s="184">
        <v>12.088100000000001</v>
      </c>
      <c r="P480" s="184">
        <v>16.456600000000002</v>
      </c>
      <c r="Q480" s="184">
        <v>14.060700000000001</v>
      </c>
      <c r="R480" s="184">
        <v>21.661100000000001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44326</v>
      </c>
      <c r="E481" s="184">
        <v>93.839100000000002</v>
      </c>
      <c r="F481" s="184">
        <v>1.1354</v>
      </c>
      <c r="G481" s="184">
        <v>1.1354</v>
      </c>
      <c r="H481" s="184">
        <v>4.2988</v>
      </c>
      <c r="I481" s="184">
        <v>6.1292</v>
      </c>
      <c r="J481" s="184">
        <v>3.1608000000000001</v>
      </c>
      <c r="K481" s="184">
        <v>8.9773999999999994</v>
      </c>
      <c r="L481" s="184">
        <v>29.9406</v>
      </c>
      <c r="M481" s="184">
        <v>33.454000000000001</v>
      </c>
      <c r="N481" s="184">
        <v>65.949399999999997</v>
      </c>
      <c r="O481" s="184">
        <v>12.6708</v>
      </c>
      <c r="P481" s="184">
        <v>15.0305</v>
      </c>
      <c r="Q481" s="184">
        <v>12.6</v>
      </c>
      <c r="R481" s="184">
        <v>19.2531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44326</v>
      </c>
      <c r="E482" s="184">
        <v>89.173400000000001</v>
      </c>
      <c r="F482" s="184">
        <v>1.131</v>
      </c>
      <c r="G482" s="184">
        <v>1.131</v>
      </c>
      <c r="H482" s="184">
        <v>4.2881999999999998</v>
      </c>
      <c r="I482" s="184">
        <v>6.1067999999999998</v>
      </c>
      <c r="J482" s="184">
        <v>3.1118999999999999</v>
      </c>
      <c r="K482" s="184">
        <v>8.8229000000000006</v>
      </c>
      <c r="L482" s="184">
        <v>29.571100000000001</v>
      </c>
      <c r="M482" s="184">
        <v>32.883200000000002</v>
      </c>
      <c r="N482" s="184">
        <v>65.007599999999996</v>
      </c>
      <c r="O482" s="184">
        <v>12.0106</v>
      </c>
      <c r="P482" s="184">
        <v>14.3344</v>
      </c>
      <c r="Q482" s="184">
        <v>14.624700000000001</v>
      </c>
      <c r="R482" s="184">
        <v>18.585000000000001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1.1314285714285715</v>
      </c>
      <c r="G483" s="186">
        <v>1.1314285714285715</v>
      </c>
      <c r="H483" s="186">
        <v>2.8996142857142857</v>
      </c>
      <c r="I483" s="186">
        <v>4.933121428571428</v>
      </c>
      <c r="J483" s="186">
        <v>2.2362285714285712</v>
      </c>
      <c r="K483" s="186">
        <v>6.7981928571428583</v>
      </c>
      <c r="L483" s="186">
        <v>29.172441666666668</v>
      </c>
      <c r="M483" s="186">
        <v>36.572500000000005</v>
      </c>
      <c r="N483" s="186">
        <v>68.872049999999987</v>
      </c>
      <c r="O483" s="186">
        <v>9.8634599999999999</v>
      </c>
      <c r="P483" s="186">
        <v>14.405049999999997</v>
      </c>
      <c r="Q483" s="186">
        <v>13.877014285714283</v>
      </c>
      <c r="R483" s="186">
        <v>18.619325</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1.13445</v>
      </c>
      <c r="G484" s="186">
        <v>1.13445</v>
      </c>
      <c r="H484" s="186">
        <v>3.0490499999999998</v>
      </c>
      <c r="I484" s="186">
        <v>4.4534000000000002</v>
      </c>
      <c r="J484" s="186">
        <v>2.0101499999999999</v>
      </c>
      <c r="K484" s="186">
        <v>8.4137000000000004</v>
      </c>
      <c r="L484" s="186">
        <v>28.109900000000003</v>
      </c>
      <c r="M484" s="186">
        <v>33.539850000000001</v>
      </c>
      <c r="N484" s="186">
        <v>64.84899999999999</v>
      </c>
      <c r="O484" s="186">
        <v>11.255549999999999</v>
      </c>
      <c r="P484" s="186">
        <v>14.682449999999999</v>
      </c>
      <c r="Q484" s="186">
        <v>13.4398</v>
      </c>
      <c r="R484" s="186">
        <v>18.902850000000001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44326</v>
      </c>
      <c r="E487" s="184">
        <v>36.456800000000001</v>
      </c>
      <c r="F487" s="184">
        <v>4.4401999999999999</v>
      </c>
      <c r="G487" s="184">
        <v>4.4401999999999999</v>
      </c>
      <c r="H487" s="184">
        <v>9.6148000000000007</v>
      </c>
      <c r="I487" s="184">
        <v>9.2940000000000005</v>
      </c>
      <c r="J487" s="184">
        <v>7.2529000000000003</v>
      </c>
      <c r="K487" s="184">
        <v>9.1790000000000003</v>
      </c>
      <c r="L487" s="184">
        <v>6.2949999999999999</v>
      </c>
      <c r="M487" s="184">
        <v>6.7888000000000002</v>
      </c>
      <c r="N487" s="184">
        <v>10.579800000000001</v>
      </c>
      <c r="O487" s="184">
        <v>5.9489999999999998</v>
      </c>
      <c r="P487" s="184">
        <v>6.0664999999999996</v>
      </c>
      <c r="Q487" s="184">
        <v>7.8178000000000001</v>
      </c>
      <c r="R487" s="184">
        <v>5.6310000000000002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44326</v>
      </c>
      <c r="E488" s="184">
        <v>24.084700000000002</v>
      </c>
      <c r="F488" s="184">
        <v>3.8403999999999998</v>
      </c>
      <c r="G488" s="184">
        <v>3.8403999999999998</v>
      </c>
      <c r="H488" s="184">
        <v>9.0001999999999995</v>
      </c>
      <c r="I488" s="184">
        <v>8.6669999999999998</v>
      </c>
      <c r="J488" s="184">
        <v>6.7407000000000004</v>
      </c>
      <c r="K488" s="184">
        <v>8.7174999999999994</v>
      </c>
      <c r="L488" s="184">
        <v>5.7446000000000002</v>
      </c>
      <c r="M488" s="184">
        <v>6.2026000000000003</v>
      </c>
      <c r="N488" s="184">
        <v>9.9598999999999993</v>
      </c>
      <c r="O488" s="184">
        <v>5.3537999999999997</v>
      </c>
      <c r="P488" s="184">
        <v>5.4641000000000002</v>
      </c>
      <c r="Q488" s="184">
        <v>7.5373999999999999</v>
      </c>
      <c r="R488" s="184">
        <v>5.0309999999999997</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44326</v>
      </c>
      <c r="E489" s="184">
        <v>34.822400000000002</v>
      </c>
      <c r="F489" s="184">
        <v>3.8445</v>
      </c>
      <c r="G489" s="184">
        <v>3.8445</v>
      </c>
      <c r="H489" s="184">
        <v>9.0149000000000008</v>
      </c>
      <c r="I489" s="184">
        <v>8.6837999999999997</v>
      </c>
      <c r="J489" s="184">
        <v>6.7468000000000004</v>
      </c>
      <c r="K489" s="184">
        <v>8.7286999999999999</v>
      </c>
      <c r="L489" s="184">
        <v>5.758</v>
      </c>
      <c r="M489" s="184">
        <v>6.2141000000000002</v>
      </c>
      <c r="N489" s="184">
        <v>9.9704999999999995</v>
      </c>
      <c r="O489" s="184">
        <v>5.3590999999999998</v>
      </c>
      <c r="P489" s="184">
        <v>5.4672000000000001</v>
      </c>
      <c r="Q489" s="184">
        <v>7.7923999999999998</v>
      </c>
      <c r="R489" s="184">
        <v>5.0381999999999998</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44326</v>
      </c>
      <c r="E490" s="184">
        <v>1.4522999999999999</v>
      </c>
      <c r="F490" s="184">
        <v>0</v>
      </c>
      <c r="G490" s="184">
        <v>0</v>
      </c>
      <c r="H490" s="184">
        <v>0</v>
      </c>
      <c r="I490" s="184">
        <v>0</v>
      </c>
      <c r="J490" s="184">
        <v>0</v>
      </c>
      <c r="K490" s="184">
        <v>0</v>
      </c>
      <c r="L490" s="184">
        <v>0</v>
      </c>
      <c r="M490" s="184">
        <v>0</v>
      </c>
      <c r="N490" s="184">
        <v>0</v>
      </c>
      <c r="O490" s="184"/>
      <c r="P490" s="184"/>
      <c r="Q490" s="184">
        <v>-17.1172</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44326</v>
      </c>
      <c r="E491" s="184">
        <v>0.96740000000000004</v>
      </c>
      <c r="F491" s="184">
        <v>0</v>
      </c>
      <c r="G491" s="184">
        <v>0</v>
      </c>
      <c r="H491" s="184">
        <v>0</v>
      </c>
      <c r="I491" s="184">
        <v>0</v>
      </c>
      <c r="J491" s="184">
        <v>0</v>
      </c>
      <c r="K491" s="184">
        <v>0</v>
      </c>
      <c r="L491" s="184">
        <v>0</v>
      </c>
      <c r="M491" s="184">
        <v>0</v>
      </c>
      <c r="N491" s="184">
        <v>0</v>
      </c>
      <c r="O491" s="184"/>
      <c r="P491" s="184"/>
      <c r="Q491" s="184">
        <v>-17.113499999999998</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44326</v>
      </c>
      <c r="E492" s="184">
        <v>1.3985000000000001</v>
      </c>
      <c r="F492" s="184">
        <v>0</v>
      </c>
      <c r="G492" s="184">
        <v>0</v>
      </c>
      <c r="H492" s="184">
        <v>0</v>
      </c>
      <c r="I492" s="184">
        <v>0</v>
      </c>
      <c r="J492" s="184">
        <v>0</v>
      </c>
      <c r="K492" s="184">
        <v>0</v>
      </c>
      <c r="L492" s="184">
        <v>0</v>
      </c>
      <c r="M492" s="184">
        <v>0</v>
      </c>
      <c r="N492" s="184">
        <v>0</v>
      </c>
      <c r="O492" s="184"/>
      <c r="P492" s="184"/>
      <c r="Q492" s="184">
        <v>-17.115100000000002</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44326</v>
      </c>
      <c r="E493" s="184">
        <v>25.133600000000001</v>
      </c>
      <c r="F493" s="184">
        <v>1.3071999999999999</v>
      </c>
      <c r="G493" s="184">
        <v>1.3071999999999999</v>
      </c>
      <c r="H493" s="184">
        <v>7.6665999999999999</v>
      </c>
      <c r="I493" s="184">
        <v>10.0487</v>
      </c>
      <c r="J493" s="184">
        <v>3.9954999999999998</v>
      </c>
      <c r="K493" s="184">
        <v>10.710800000000001</v>
      </c>
      <c r="L493" s="184">
        <v>3.2860999999999998</v>
      </c>
      <c r="M493" s="184">
        <v>4.8178999999999998</v>
      </c>
      <c r="N493" s="184">
        <v>7.5721999999999996</v>
      </c>
      <c r="O493" s="184">
        <v>10.5344</v>
      </c>
      <c r="P493" s="184">
        <v>9.3276000000000003</v>
      </c>
      <c r="Q493" s="184">
        <v>9.6303999999999998</v>
      </c>
      <c r="R493" s="184">
        <v>11.303900000000001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44326</v>
      </c>
      <c r="E494" s="184">
        <v>23.2226</v>
      </c>
      <c r="F494" s="184">
        <v>0.89070000000000005</v>
      </c>
      <c r="G494" s="184">
        <v>0.89070000000000005</v>
      </c>
      <c r="H494" s="184">
        <v>7.2401</v>
      </c>
      <c r="I494" s="184">
        <v>9.6229999999999993</v>
      </c>
      <c r="J494" s="184">
        <v>3.5750999999999999</v>
      </c>
      <c r="K494" s="184">
        <v>10.3047</v>
      </c>
      <c r="L494" s="184">
        <v>2.8702999999999999</v>
      </c>
      <c r="M494" s="184">
        <v>4.3907999999999996</v>
      </c>
      <c r="N494" s="184">
        <v>7.1295999999999999</v>
      </c>
      <c r="O494" s="184">
        <v>9.8529999999999998</v>
      </c>
      <c r="P494" s="184">
        <v>8.5348000000000006</v>
      </c>
      <c r="Q494" s="184">
        <v>8.7505000000000006</v>
      </c>
      <c r="R494" s="184">
        <v>10.7315</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44326</v>
      </c>
      <c r="E495" s="184">
        <v>18.447500000000002</v>
      </c>
      <c r="F495" s="184">
        <v>1.9789000000000001</v>
      </c>
      <c r="G495" s="184">
        <v>1.9789000000000001</v>
      </c>
      <c r="H495" s="184">
        <v>13.574400000000001</v>
      </c>
      <c r="I495" s="184">
        <v>11.640599999999999</v>
      </c>
      <c r="J495" s="184">
        <v>7.8255999999999997</v>
      </c>
      <c r="K495" s="184">
        <v>5.0205000000000002</v>
      </c>
      <c r="L495" s="184">
        <v>8.0082000000000004</v>
      </c>
      <c r="M495" s="184">
        <v>6.8845999999999998</v>
      </c>
      <c r="N495" s="184">
        <v>5.5624000000000002</v>
      </c>
      <c r="O495" s="184">
        <v>4.1527000000000003</v>
      </c>
      <c r="P495" s="184">
        <v>5.444</v>
      </c>
      <c r="Q495" s="184">
        <v>7.1509999999999998</v>
      </c>
      <c r="R495" s="184">
        <v>3.3344999999999998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44326</v>
      </c>
      <c r="E496" s="184">
        <v>19.496500000000001</v>
      </c>
      <c r="F496" s="184">
        <v>2.3094000000000001</v>
      </c>
      <c r="G496" s="184">
        <v>2.3094000000000001</v>
      </c>
      <c r="H496" s="184">
        <v>13.890700000000001</v>
      </c>
      <c r="I496" s="184">
        <v>11.956</v>
      </c>
      <c r="J496" s="184">
        <v>8.1362000000000005</v>
      </c>
      <c r="K496" s="184">
        <v>5.3507999999999996</v>
      </c>
      <c r="L496" s="184">
        <v>8.3490000000000002</v>
      </c>
      <c r="M496" s="184">
        <v>7.2290999999999999</v>
      </c>
      <c r="N496" s="184">
        <v>5.9107000000000003</v>
      </c>
      <c r="O496" s="184">
        <v>4.5796999999999999</v>
      </c>
      <c r="P496" s="184">
        <v>5.9768999999999997</v>
      </c>
      <c r="Q496" s="184">
        <v>7.6473000000000004</v>
      </c>
      <c r="R496" s="184">
        <v>3.7155999999999998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44326</v>
      </c>
      <c r="E497" s="184">
        <v>36.2318</v>
      </c>
      <c r="F497" s="184">
        <v>0.40300000000000002</v>
      </c>
      <c r="G497" s="184">
        <v>0.40300000000000002</v>
      </c>
      <c r="H497" s="184">
        <v>9.1257000000000001</v>
      </c>
      <c r="I497" s="184">
        <v>5.3719000000000001</v>
      </c>
      <c r="J497" s="184">
        <v>10.184100000000001</v>
      </c>
      <c r="K497" s="184">
        <v>5.4642999999999997</v>
      </c>
      <c r="L497" s="184">
        <v>1.4559</v>
      </c>
      <c r="M497" s="184">
        <v>2.7852999999999999</v>
      </c>
      <c r="N497" s="184">
        <v>3.0209999999999999</v>
      </c>
      <c r="O497" s="184">
        <v>7.0552999999999999</v>
      </c>
      <c r="P497" s="184">
        <v>6.9837999999999996</v>
      </c>
      <c r="Q497" s="184">
        <v>8.0444999999999993</v>
      </c>
      <c r="R497" s="184">
        <v>7.3383000000000003</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44326</v>
      </c>
      <c r="E498" s="184">
        <v>38.655099999999997</v>
      </c>
      <c r="F498" s="184">
        <v>1.6999</v>
      </c>
      <c r="G498" s="184">
        <v>1.6999</v>
      </c>
      <c r="H498" s="184">
        <v>10.4481</v>
      </c>
      <c r="I498" s="184">
        <v>6.6943000000000001</v>
      </c>
      <c r="J498" s="184">
        <v>11.515599999999999</v>
      </c>
      <c r="K498" s="184">
        <v>6.8167</v>
      </c>
      <c r="L498" s="184">
        <v>2.7235</v>
      </c>
      <c r="M498" s="184">
        <v>4.0247000000000002</v>
      </c>
      <c r="N498" s="184">
        <v>4.2187999999999999</v>
      </c>
      <c r="O498" s="184">
        <v>8.1387</v>
      </c>
      <c r="P498" s="184">
        <v>7.9951999999999996</v>
      </c>
      <c r="Q498" s="184">
        <v>8.7403999999999993</v>
      </c>
      <c r="R498" s="184">
        <v>8.4278999999999993</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44326</v>
      </c>
      <c r="E499" s="184">
        <v>25.320499999999999</v>
      </c>
      <c r="F499" s="184">
        <v>1.2014</v>
      </c>
      <c r="G499" s="184">
        <v>1.2014</v>
      </c>
      <c r="H499" s="184">
        <v>9.9655000000000005</v>
      </c>
      <c r="I499" s="184">
        <v>6.2030000000000003</v>
      </c>
      <c r="J499" s="184">
        <v>11.0253</v>
      </c>
      <c r="K499" s="184">
        <v>6.3120000000000003</v>
      </c>
      <c r="L499" s="184">
        <v>2.2109000000000001</v>
      </c>
      <c r="M499" s="184">
        <v>3.5026000000000002</v>
      </c>
      <c r="N499" s="184">
        <v>3.6762999999999999</v>
      </c>
      <c r="O499" s="184">
        <v>7.6376999999999997</v>
      </c>
      <c r="P499" s="184">
        <v>7.5491999999999999</v>
      </c>
      <c r="Q499" s="184">
        <v>7.883</v>
      </c>
      <c r="R499" s="184">
        <v>7.9019000000000004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44326</v>
      </c>
      <c r="E500" s="184">
        <v>25.2666</v>
      </c>
      <c r="F500" s="184">
        <v>1.8301000000000001</v>
      </c>
      <c r="G500" s="184">
        <v>1.8301000000000001</v>
      </c>
      <c r="H500" s="184">
        <v>8.9098000000000006</v>
      </c>
      <c r="I500" s="184">
        <v>7.1703999999999999</v>
      </c>
      <c r="J500" s="184">
        <v>3.7913999999999999</v>
      </c>
      <c r="K500" s="184">
        <v>3.1436000000000002</v>
      </c>
      <c r="L500" s="184">
        <v>1.9713000000000001</v>
      </c>
      <c r="M500" s="184">
        <v>3.0587</v>
      </c>
      <c r="N500" s="184">
        <v>4.1731999999999996</v>
      </c>
      <c r="O500" s="184">
        <v>8.2776999999999994</v>
      </c>
      <c r="P500" s="184">
        <v>8.0306999999999995</v>
      </c>
      <c r="Q500" s="184">
        <v>8.7165999999999997</v>
      </c>
      <c r="R500" s="184">
        <v>8.9733000000000001</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44326</v>
      </c>
      <c r="E501" s="184">
        <v>23.962800000000001</v>
      </c>
      <c r="F501" s="184">
        <v>0.86319999999999997</v>
      </c>
      <c r="G501" s="184">
        <v>0.86319999999999997</v>
      </c>
      <c r="H501" s="184">
        <v>7.9326999999999996</v>
      </c>
      <c r="I501" s="184">
        <v>6.1944999999999997</v>
      </c>
      <c r="J501" s="184">
        <v>2.7629999999999999</v>
      </c>
      <c r="K501" s="184">
        <v>2.1211000000000002</v>
      </c>
      <c r="L501" s="184">
        <v>0.98180000000000001</v>
      </c>
      <c r="M501" s="184">
        <v>2.1053999999999999</v>
      </c>
      <c r="N501" s="184">
        <v>3.2227000000000001</v>
      </c>
      <c r="O501" s="184">
        <v>7.3590999999999998</v>
      </c>
      <c r="P501" s="184">
        <v>7.2138999999999998</v>
      </c>
      <c r="Q501" s="184">
        <v>7.5831</v>
      </c>
      <c r="R501" s="184">
        <v>8.0378000000000007</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44326</v>
      </c>
      <c r="E502" s="184">
        <v>2734.4612000000002</v>
      </c>
      <c r="F502" s="184">
        <v>-2.0628000000000002</v>
      </c>
      <c r="G502" s="184">
        <v>-2.0628000000000002</v>
      </c>
      <c r="H502" s="184">
        <v>14.6767</v>
      </c>
      <c r="I502" s="184">
        <v>14.580500000000001</v>
      </c>
      <c r="J502" s="184">
        <v>8.8223000000000003</v>
      </c>
      <c r="K502" s="184">
        <v>7.4188999999999998</v>
      </c>
      <c r="L502" s="184">
        <v>2.8195000000000001</v>
      </c>
      <c r="M502" s="184">
        <v>3.8611</v>
      </c>
      <c r="N502" s="184">
        <v>5.0286999999999997</v>
      </c>
      <c r="O502" s="184">
        <v>10.2591</v>
      </c>
      <c r="P502" s="184">
        <v>8.4997000000000007</v>
      </c>
      <c r="Q502" s="184">
        <v>8.9640000000000004</v>
      </c>
      <c r="R502" s="184">
        <v>10.8499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44326</v>
      </c>
      <c r="E503" s="184">
        <v>2635.6615000000002</v>
      </c>
      <c r="F503" s="184">
        <v>-2.6833</v>
      </c>
      <c r="G503" s="184">
        <v>-2.6833</v>
      </c>
      <c r="H503" s="184">
        <v>14.0549</v>
      </c>
      <c r="I503" s="184">
        <v>13.9528</v>
      </c>
      <c r="J503" s="184">
        <v>8.1847999999999992</v>
      </c>
      <c r="K503" s="184">
        <v>6.7636000000000003</v>
      </c>
      <c r="L503" s="184">
        <v>2.1486000000000001</v>
      </c>
      <c r="M503" s="184">
        <v>3.1915</v>
      </c>
      <c r="N503" s="184">
        <v>4.3569000000000004</v>
      </c>
      <c r="O503" s="184">
        <v>9.6105999999999998</v>
      </c>
      <c r="P503" s="184">
        <v>7.9649999999999999</v>
      </c>
      <c r="Q503" s="184">
        <v>7.1604000000000001</v>
      </c>
      <c r="R503" s="184">
        <v>10.1442</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44326</v>
      </c>
      <c r="E504" s="184">
        <v>72.037300000000002</v>
      </c>
      <c r="F504" s="184">
        <v>7.6894999999999998</v>
      </c>
      <c r="G504" s="184">
        <v>7.6894999999999998</v>
      </c>
      <c r="H504" s="184">
        <v>2.9041999999999999</v>
      </c>
      <c r="I504" s="184">
        <v>10.7788</v>
      </c>
      <c r="J504" s="184">
        <v>14.7186</v>
      </c>
      <c r="K504" s="184">
        <v>18.974900000000002</v>
      </c>
      <c r="L504" s="184">
        <v>16.800699999999999</v>
      </c>
      <c r="M504" s="184">
        <v>12.4688</v>
      </c>
      <c r="N504" s="184">
        <v>10.2913</v>
      </c>
      <c r="O504" s="184">
        <v>5.5034000000000001</v>
      </c>
      <c r="P504" s="184">
        <v>6.883</v>
      </c>
      <c r="Q504" s="184">
        <v>8.5025999999999993</v>
      </c>
      <c r="R504" s="184">
        <v>3.8715000000000002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44326</v>
      </c>
      <c r="E505" s="184">
        <v>77.006200000000007</v>
      </c>
      <c r="F505" s="184">
        <v>7.6835000000000004</v>
      </c>
      <c r="G505" s="184">
        <v>7.6835000000000004</v>
      </c>
      <c r="H505" s="184">
        <v>2.8997000000000002</v>
      </c>
      <c r="I505" s="184">
        <v>10.780200000000001</v>
      </c>
      <c r="J505" s="184">
        <v>14.7178</v>
      </c>
      <c r="K505" s="184">
        <v>19.2559</v>
      </c>
      <c r="L505" s="184">
        <v>17.384899999999998</v>
      </c>
      <c r="M505" s="184">
        <v>13.1556</v>
      </c>
      <c r="N505" s="184">
        <v>11.0343</v>
      </c>
      <c r="O505" s="184">
        <v>6.3769</v>
      </c>
      <c r="P505" s="184">
        <v>7.7968999999999999</v>
      </c>
      <c r="Q505" s="184">
        <v>8.4870000000000001</v>
      </c>
      <c r="R505" s="184">
        <v>4.6689999999999996</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44326</v>
      </c>
      <c r="E512" s="184">
        <v>68.243499999999997</v>
      </c>
      <c r="F512" s="184">
        <v>2.3180999999999998</v>
      </c>
      <c r="G512" s="184">
        <v>2.3180999999999998</v>
      </c>
      <c r="H512" s="184">
        <v>8.84</v>
      </c>
      <c r="I512" s="184">
        <v>7.4249000000000001</v>
      </c>
      <c r="J512" s="184">
        <v>6.0384000000000002</v>
      </c>
      <c r="K512" s="184">
        <v>3.5105</v>
      </c>
      <c r="L512" s="184">
        <v>2.3923000000000001</v>
      </c>
      <c r="M512" s="184">
        <v>3.6789000000000001</v>
      </c>
      <c r="N512" s="184">
        <v>6.0622999999999996</v>
      </c>
      <c r="O512" s="184">
        <v>5.3925999999999998</v>
      </c>
      <c r="P512" s="184">
        <v>5.7138</v>
      </c>
      <c r="Q512" s="184">
        <v>8.3132000000000001</v>
      </c>
      <c r="R512" s="184">
        <v>7.4208999999999996</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44326</v>
      </c>
      <c r="E513" s="184">
        <v>72.476699999999994</v>
      </c>
      <c r="F513" s="184">
        <v>2.7368999999999999</v>
      </c>
      <c r="G513" s="184">
        <v>2.7368999999999999</v>
      </c>
      <c r="H513" s="184">
        <v>9.2613000000000003</v>
      </c>
      <c r="I513" s="184">
        <v>7.8438999999999997</v>
      </c>
      <c r="J513" s="184">
        <v>6.2584</v>
      </c>
      <c r="K513" s="184">
        <v>3.8357999999999999</v>
      </c>
      <c r="L513" s="184">
        <v>2.8694000000000002</v>
      </c>
      <c r="M513" s="184">
        <v>4.2142999999999997</v>
      </c>
      <c r="N513" s="184">
        <v>6.6325000000000003</v>
      </c>
      <c r="O513" s="184">
        <v>6.0593000000000004</v>
      </c>
      <c r="P513" s="184">
        <v>6.3924000000000003</v>
      </c>
      <c r="Q513" s="184">
        <v>7.8714000000000004</v>
      </c>
      <c r="R513" s="184">
        <v>8.1260999999999992</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44326</v>
      </c>
      <c r="E514" s="184">
        <v>68.243499999999997</v>
      </c>
      <c r="F514" s="184">
        <v>2.3180999999999998</v>
      </c>
      <c r="G514" s="184">
        <v>2.3180999999999998</v>
      </c>
      <c r="H514" s="184">
        <v>8.84</v>
      </c>
      <c r="I514" s="184">
        <v>7.4249000000000001</v>
      </c>
      <c r="J514" s="184">
        <v>6.0384000000000002</v>
      </c>
      <c r="K514" s="184">
        <v>3.5105</v>
      </c>
      <c r="L514" s="184">
        <v>2.3923000000000001</v>
      </c>
      <c r="M514" s="184">
        <v>3.6789000000000001</v>
      </c>
      <c r="N514" s="184">
        <v>6.0622999999999996</v>
      </c>
      <c r="O514" s="184">
        <v>5.3925999999999998</v>
      </c>
      <c r="P514" s="184">
        <v>5.7138</v>
      </c>
      <c r="Q514" s="184">
        <v>8.3132000000000001</v>
      </c>
      <c r="R514" s="184">
        <v>7.4208999999999996</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44326</v>
      </c>
      <c r="E515" s="184">
        <v>68.243499999999997</v>
      </c>
      <c r="F515" s="184">
        <v>2.3180999999999998</v>
      </c>
      <c r="G515" s="184">
        <v>2.3180999999999998</v>
      </c>
      <c r="H515" s="184">
        <v>8.84</v>
      </c>
      <c r="I515" s="184">
        <v>7.4249000000000001</v>
      </c>
      <c r="J515" s="184">
        <v>6.0384000000000002</v>
      </c>
      <c r="K515" s="184">
        <v>3.5105</v>
      </c>
      <c r="L515" s="184">
        <v>2.3923000000000001</v>
      </c>
      <c r="M515" s="184">
        <v>3.6789000000000001</v>
      </c>
      <c r="N515" s="184">
        <v>6.0622999999999996</v>
      </c>
      <c r="O515" s="184">
        <v>5.3925999999999998</v>
      </c>
      <c r="P515" s="184">
        <v>5.7138</v>
      </c>
      <c r="Q515" s="184">
        <v>8.3132000000000001</v>
      </c>
      <c r="R515" s="184">
        <v>7.4208999999999996</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44326</v>
      </c>
      <c r="E516" s="184">
        <v>28.401800000000001</v>
      </c>
      <c r="F516" s="184">
        <v>-1.2422</v>
      </c>
      <c r="G516" s="184">
        <v>-1.2422</v>
      </c>
      <c r="H516" s="184">
        <v>15.6151</v>
      </c>
      <c r="I516" s="184">
        <v>13.5177</v>
      </c>
      <c r="J516" s="184">
        <v>6.9934000000000003</v>
      </c>
      <c r="K516" s="184">
        <v>5.8315999999999999</v>
      </c>
      <c r="L516" s="184">
        <v>1.9992000000000001</v>
      </c>
      <c r="M516" s="184">
        <v>2.9969999999999999</v>
      </c>
      <c r="N516" s="184">
        <v>4.6364999999999998</v>
      </c>
      <c r="O516" s="184">
        <v>8.0229999999999997</v>
      </c>
      <c r="P516" s="184">
        <v>6.7488999999999999</v>
      </c>
      <c r="Q516" s="184">
        <v>7.9744000000000002</v>
      </c>
      <c r="R516" s="184">
        <v>8.2487999999999992</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44326</v>
      </c>
      <c r="E517" s="184">
        <v>30.278600000000001</v>
      </c>
      <c r="F517" s="184">
        <v>-0.442</v>
      </c>
      <c r="G517" s="184">
        <v>-0.442</v>
      </c>
      <c r="H517" s="184">
        <v>16.394100000000002</v>
      </c>
      <c r="I517" s="184">
        <v>14.3026</v>
      </c>
      <c r="J517" s="184">
        <v>7.7816999999999998</v>
      </c>
      <c r="K517" s="184">
        <v>6.6313000000000004</v>
      </c>
      <c r="L517" s="184">
        <v>2.7955000000000001</v>
      </c>
      <c r="M517" s="184">
        <v>3.8028</v>
      </c>
      <c r="N517" s="184">
        <v>5.4600999999999997</v>
      </c>
      <c r="O517" s="184">
        <v>8.8562999999999992</v>
      </c>
      <c r="P517" s="184">
        <v>7.5629</v>
      </c>
      <c r="Q517" s="184">
        <v>7.8733000000000004</v>
      </c>
      <c r="R517" s="184">
        <v>9.0951000000000004</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44326</v>
      </c>
      <c r="E518" s="184">
        <v>27.318100000000001</v>
      </c>
      <c r="F518" s="184">
        <v>-1.5141</v>
      </c>
      <c r="G518" s="184">
        <v>-1.5141</v>
      </c>
      <c r="H518" s="184">
        <v>15.3531</v>
      </c>
      <c r="I518" s="184">
        <v>13.256399999999999</v>
      </c>
      <c r="J518" s="184">
        <v>6.7404999999999999</v>
      </c>
      <c r="K518" s="184">
        <v>5.5815000000000001</v>
      </c>
      <c r="L518" s="184">
        <v>1.752</v>
      </c>
      <c r="M518" s="184">
        <v>2.7461000000000002</v>
      </c>
      <c r="N518" s="184">
        <v>4.3794000000000004</v>
      </c>
      <c r="O518" s="184">
        <v>7.7583000000000002</v>
      </c>
      <c r="P518" s="184">
        <v>6.4843000000000002</v>
      </c>
      <c r="Q518" s="184">
        <v>7.6661000000000001</v>
      </c>
      <c r="R518" s="184">
        <v>7.9869000000000003</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44326</v>
      </c>
      <c r="E519" s="184">
        <v>28.247599999999998</v>
      </c>
      <c r="F519" s="184">
        <v>6.8090999999999999</v>
      </c>
      <c r="G519" s="184">
        <v>6.8090999999999999</v>
      </c>
      <c r="H519" s="184">
        <v>8.4495000000000005</v>
      </c>
      <c r="I519" s="184">
        <v>10.0062</v>
      </c>
      <c r="J519" s="184">
        <v>7.2808000000000002</v>
      </c>
      <c r="K519" s="184">
        <v>7.1013999999999999</v>
      </c>
      <c r="L519" s="184">
        <v>4.9554999999999998</v>
      </c>
      <c r="M519" s="184">
        <v>6.1981000000000002</v>
      </c>
      <c r="N519" s="184">
        <v>8.1835000000000004</v>
      </c>
      <c r="O519" s="184">
        <v>9.3093000000000004</v>
      </c>
      <c r="P519" s="184">
        <v>9.1771999999999991</v>
      </c>
      <c r="Q519" s="184">
        <v>9.6165000000000003</v>
      </c>
      <c r="R519" s="184">
        <v>10.3916</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44326</v>
      </c>
      <c r="E520" s="184">
        <v>29.599299999999999</v>
      </c>
      <c r="F520" s="184">
        <v>7.6090999999999998</v>
      </c>
      <c r="G520" s="184">
        <v>7.6090999999999998</v>
      </c>
      <c r="H520" s="184">
        <v>9.2295999999999996</v>
      </c>
      <c r="I520" s="184">
        <v>10.799300000000001</v>
      </c>
      <c r="J520" s="184">
        <v>8.0744000000000007</v>
      </c>
      <c r="K520" s="184">
        <v>7.9028999999999998</v>
      </c>
      <c r="L520" s="184">
        <v>5.7537000000000003</v>
      </c>
      <c r="M520" s="184">
        <v>6.9935</v>
      </c>
      <c r="N520" s="184">
        <v>8.9773999999999994</v>
      </c>
      <c r="O520" s="184">
        <v>10.077199999999999</v>
      </c>
      <c r="P520" s="184">
        <v>9.9506999999999994</v>
      </c>
      <c r="Q520" s="184">
        <v>10.837899999999999</v>
      </c>
      <c r="R520" s="184">
        <v>11.1586</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44326</v>
      </c>
      <c r="E521" s="184">
        <v>17.430299999999999</v>
      </c>
      <c r="F521" s="184">
        <v>8.6616</v>
      </c>
      <c r="G521" s="184">
        <v>8.6616</v>
      </c>
      <c r="H521" s="184">
        <v>22.2315</v>
      </c>
      <c r="I521" s="184">
        <v>14.090999999999999</v>
      </c>
      <c r="J521" s="184">
        <v>11.548400000000001</v>
      </c>
      <c r="K521" s="184">
        <v>6.1688999999999998</v>
      </c>
      <c r="L521" s="184">
        <v>5.3552</v>
      </c>
      <c r="M521" s="184">
        <v>5.3978000000000002</v>
      </c>
      <c r="N521" s="184">
        <v>8.3536000000000001</v>
      </c>
      <c r="O521" s="184">
        <v>7.1722999999999999</v>
      </c>
      <c r="P521" s="184">
        <v>5.7861000000000002</v>
      </c>
      <c r="Q521" s="184">
        <v>6.2103000000000002</v>
      </c>
      <c r="R521" s="184">
        <v>7.0293999999999999</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44326</v>
      </c>
      <c r="E522" s="184">
        <v>18.650300000000001</v>
      </c>
      <c r="F522" s="184">
        <v>9.4011999999999993</v>
      </c>
      <c r="G522" s="184">
        <v>9.4011999999999993</v>
      </c>
      <c r="H522" s="184">
        <v>22.998799999999999</v>
      </c>
      <c r="I522" s="184">
        <v>14.846</v>
      </c>
      <c r="J522" s="184">
        <v>12.3118</v>
      </c>
      <c r="K522" s="184">
        <v>6.9115000000000002</v>
      </c>
      <c r="L522" s="184">
        <v>6.1012000000000004</v>
      </c>
      <c r="M522" s="184">
        <v>6.1722999999999999</v>
      </c>
      <c r="N522" s="184">
        <v>9.1716999999999995</v>
      </c>
      <c r="O522" s="184">
        <v>8.1632999999999996</v>
      </c>
      <c r="P522" s="184">
        <v>6.9234999999999998</v>
      </c>
      <c r="Q522" s="184">
        <v>6.7060000000000004</v>
      </c>
      <c r="R522" s="184">
        <v>7.8558000000000003</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44326</v>
      </c>
      <c r="E523" s="184">
        <v>29.236599999999999</v>
      </c>
      <c r="F523" s="184">
        <v>1.3734</v>
      </c>
      <c r="G523" s="184">
        <v>1.3734</v>
      </c>
      <c r="H523" s="184">
        <v>14.3428</v>
      </c>
      <c r="I523" s="184">
        <v>8.9480000000000004</v>
      </c>
      <c r="J523" s="184">
        <v>11.2867</v>
      </c>
      <c r="K523" s="184">
        <v>6.5239000000000003</v>
      </c>
      <c r="L523" s="184">
        <v>2.4878999999999998</v>
      </c>
      <c r="M523" s="184">
        <v>3.9927999999999999</v>
      </c>
      <c r="N523" s="184">
        <v>5.5838000000000001</v>
      </c>
      <c r="O523" s="184">
        <v>10.8421</v>
      </c>
      <c r="P523" s="184">
        <v>9.5023</v>
      </c>
      <c r="Q523" s="184">
        <v>9.5359999999999996</v>
      </c>
      <c r="R523" s="184">
        <v>11.510999999999999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44326</v>
      </c>
      <c r="E524" s="184">
        <v>27.263200000000001</v>
      </c>
      <c r="F524" s="184">
        <v>0.4909</v>
      </c>
      <c r="G524" s="184">
        <v>0.4909</v>
      </c>
      <c r="H524" s="184">
        <v>13.460900000000001</v>
      </c>
      <c r="I524" s="184">
        <v>8.0576000000000008</v>
      </c>
      <c r="J524" s="184">
        <v>10.404199999999999</v>
      </c>
      <c r="K524" s="184">
        <v>5.5495999999999999</v>
      </c>
      <c r="L524" s="184">
        <v>1.5630999999999999</v>
      </c>
      <c r="M524" s="184">
        <v>3.0916999999999999</v>
      </c>
      <c r="N524" s="184">
        <v>4.6882000000000001</v>
      </c>
      <c r="O524" s="184">
        <v>9.9901999999999997</v>
      </c>
      <c r="P524" s="184">
        <v>8.6416000000000004</v>
      </c>
      <c r="Q524" s="184">
        <v>8.3916000000000004</v>
      </c>
      <c r="R524" s="184">
        <v>10.617900000000001</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44326</v>
      </c>
      <c r="E525" s="184">
        <v>17.819099999999999</v>
      </c>
      <c r="F525" s="184">
        <v>15.1084</v>
      </c>
      <c r="G525" s="184">
        <v>15.1084</v>
      </c>
      <c r="H525" s="184">
        <v>12.1722</v>
      </c>
      <c r="I525" s="184">
        <v>14.432600000000001</v>
      </c>
      <c r="J525" s="184">
        <v>11.193</v>
      </c>
      <c r="K525" s="184">
        <v>9.5017999999999994</v>
      </c>
      <c r="L525" s="184">
        <v>6.0736999999999997</v>
      </c>
      <c r="M525" s="184">
        <v>7.0023</v>
      </c>
      <c r="N525" s="184">
        <v>8.5130999999999997</v>
      </c>
      <c r="O525" s="184">
        <v>7.7469000000000001</v>
      </c>
      <c r="P525" s="184">
        <v>7.4903000000000004</v>
      </c>
      <c r="Q525" s="184">
        <v>7.6043000000000003</v>
      </c>
      <c r="R525" s="184">
        <v>7.8860999999999999</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44326</v>
      </c>
      <c r="E526" s="184">
        <v>17.065999999999999</v>
      </c>
      <c r="F526" s="184">
        <v>14.8468</v>
      </c>
      <c r="G526" s="184">
        <v>14.8468</v>
      </c>
      <c r="H526" s="184">
        <v>11.9125</v>
      </c>
      <c r="I526" s="184">
        <v>14.177199999999999</v>
      </c>
      <c r="J526" s="184">
        <v>10.9323</v>
      </c>
      <c r="K526" s="184">
        <v>9.1411999999999995</v>
      </c>
      <c r="L526" s="184">
        <v>5.6334999999999997</v>
      </c>
      <c r="M526" s="184">
        <v>6.5274000000000001</v>
      </c>
      <c r="N526" s="184">
        <v>7.9751000000000003</v>
      </c>
      <c r="O526" s="184">
        <v>7.1044999999999998</v>
      </c>
      <c r="P526" s="184">
        <v>6.8746999999999998</v>
      </c>
      <c r="Q526" s="184">
        <v>7.0164</v>
      </c>
      <c r="R526" s="184">
        <v>7.2708000000000004</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44326</v>
      </c>
      <c r="E527" s="184">
        <v>1207.5595000000001</v>
      </c>
      <c r="F527" s="184">
        <v>5.7598000000000003</v>
      </c>
      <c r="G527" s="184">
        <v>5.7598000000000003</v>
      </c>
      <c r="H527" s="184">
        <v>11.2416</v>
      </c>
      <c r="I527" s="184">
        <v>9.907</v>
      </c>
      <c r="J527" s="184">
        <v>9.0848999999999993</v>
      </c>
      <c r="K527" s="184">
        <v>6.9701000000000004</v>
      </c>
      <c r="L527" s="184">
        <v>4.9329999999999998</v>
      </c>
      <c r="M527" s="184">
        <v>5.2796000000000003</v>
      </c>
      <c r="N527" s="184">
        <v>5.7588999999999997</v>
      </c>
      <c r="O527" s="184"/>
      <c r="P527" s="184"/>
      <c r="Q527" s="184">
        <v>8.0606000000000009</v>
      </c>
      <c r="R527" s="184">
        <v>7.8338000000000001</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44326</v>
      </c>
      <c r="E528" s="184">
        <v>1192.4751000000001</v>
      </c>
      <c r="F528" s="184">
        <v>5.2465000000000002</v>
      </c>
      <c r="G528" s="184">
        <v>5.2465000000000002</v>
      </c>
      <c r="H528" s="184">
        <v>10.7285</v>
      </c>
      <c r="I528" s="184">
        <v>9.3916000000000004</v>
      </c>
      <c r="J528" s="184">
        <v>8.5594999999999999</v>
      </c>
      <c r="K528" s="184">
        <v>6.4439000000000002</v>
      </c>
      <c r="L528" s="184">
        <v>4.4077999999999999</v>
      </c>
      <c r="M528" s="184">
        <v>4.7417999999999996</v>
      </c>
      <c r="N528" s="184">
        <v>5.2107000000000001</v>
      </c>
      <c r="O528" s="184"/>
      <c r="P528" s="184"/>
      <c r="Q528" s="184">
        <v>7.5037000000000003</v>
      </c>
      <c r="R528" s="184">
        <v>7.2789999999999999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44326</v>
      </c>
      <c r="E529" s="184">
        <v>34.153100000000002</v>
      </c>
      <c r="F529" s="184">
        <v>4.7755000000000001</v>
      </c>
      <c r="G529" s="184">
        <v>4.7755000000000001</v>
      </c>
      <c r="H529" s="184">
        <v>7.8132999999999999</v>
      </c>
      <c r="I529" s="184">
        <v>8.3165999999999993</v>
      </c>
      <c r="J529" s="184">
        <v>9.8063000000000002</v>
      </c>
      <c r="K529" s="184">
        <v>7.2081</v>
      </c>
      <c r="L529" s="184">
        <v>4.0057</v>
      </c>
      <c r="M529" s="184">
        <v>4.8358999999999996</v>
      </c>
      <c r="N529" s="184">
        <v>6.8559000000000001</v>
      </c>
      <c r="O529" s="184">
        <v>7.0933000000000002</v>
      </c>
      <c r="P529" s="184">
        <v>7.5782999999999996</v>
      </c>
      <c r="Q529" s="184">
        <v>8.2251999999999992</v>
      </c>
      <c r="R529" s="184">
        <v>6.6955</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44326</v>
      </c>
      <c r="E530" s="184">
        <v>32.608699999999999</v>
      </c>
      <c r="F530" s="184">
        <v>4.0308999999999999</v>
      </c>
      <c r="G530" s="184">
        <v>4.0308999999999999</v>
      </c>
      <c r="H530" s="184">
        <v>7.0773999999999999</v>
      </c>
      <c r="I530" s="184">
        <v>7.5854999999999997</v>
      </c>
      <c r="J530" s="184">
        <v>9.0709999999999997</v>
      </c>
      <c r="K530" s="184">
        <v>6.4654999999999996</v>
      </c>
      <c r="L530" s="184">
        <v>3.2627999999999999</v>
      </c>
      <c r="M530" s="184">
        <v>4.0811999999999999</v>
      </c>
      <c r="N530" s="184">
        <v>6.0781999999999998</v>
      </c>
      <c r="O530" s="184">
        <v>6.4584000000000001</v>
      </c>
      <c r="P530" s="184">
        <v>6.9443999999999999</v>
      </c>
      <c r="Q530" s="184">
        <v>6.8311000000000002</v>
      </c>
      <c r="R530" s="184">
        <v>6.0129000000000001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44326</v>
      </c>
      <c r="E531" s="184">
        <v>30.802</v>
      </c>
      <c r="F531" s="184">
        <v>1.5802</v>
      </c>
      <c r="G531" s="184">
        <v>1.5802</v>
      </c>
      <c r="H531" s="184">
        <v>9.2592999999999996</v>
      </c>
      <c r="I531" s="184">
        <v>11.596500000000001</v>
      </c>
      <c r="J531" s="184">
        <v>5.9356</v>
      </c>
      <c r="K531" s="184">
        <v>5.9486999999999997</v>
      </c>
      <c r="L531" s="184">
        <v>2.9197000000000002</v>
      </c>
      <c r="M531" s="184">
        <v>5.3658999999999999</v>
      </c>
      <c r="N531" s="184">
        <v>8.0845000000000002</v>
      </c>
      <c r="O531" s="184">
        <v>10.3285</v>
      </c>
      <c r="P531" s="184">
        <v>9.5623000000000005</v>
      </c>
      <c r="Q531" s="184">
        <v>9.7113999999999994</v>
      </c>
      <c r="R531" s="184">
        <v>10.4627</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44326</v>
      </c>
      <c r="E532" s="184">
        <v>29.237500000000001</v>
      </c>
      <c r="F532" s="184">
        <v>0.83230000000000004</v>
      </c>
      <c r="G532" s="184">
        <v>0.83230000000000004</v>
      </c>
      <c r="H532" s="184">
        <v>8.5207999999999995</v>
      </c>
      <c r="I532" s="184">
        <v>10.852499999999999</v>
      </c>
      <c r="J532" s="184">
        <v>5.1936</v>
      </c>
      <c r="K532" s="184">
        <v>5.2032999999999996</v>
      </c>
      <c r="L532" s="184">
        <v>2.1857000000000002</v>
      </c>
      <c r="M532" s="184">
        <v>4.6241000000000003</v>
      </c>
      <c r="N532" s="184">
        <v>7.3365</v>
      </c>
      <c r="O532" s="184">
        <v>9.6106999999999996</v>
      </c>
      <c r="P532" s="184">
        <v>8.8892000000000007</v>
      </c>
      <c r="Q532" s="184">
        <v>8.6293000000000006</v>
      </c>
      <c r="R532" s="184">
        <v>9.7182999999999993</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44326</v>
      </c>
      <c r="E533" s="184">
        <v>24.755800000000001</v>
      </c>
      <c r="F533" s="184">
        <v>-1.4251</v>
      </c>
      <c r="G533" s="184">
        <v>-1.4251</v>
      </c>
      <c r="H533" s="184">
        <v>9.8550000000000004</v>
      </c>
      <c r="I533" s="184">
        <v>8.8023000000000007</v>
      </c>
      <c r="J533" s="184">
        <v>6.8936999999999999</v>
      </c>
      <c r="K533" s="184">
        <v>4.1466000000000003</v>
      </c>
      <c r="L533" s="184">
        <v>1.2318</v>
      </c>
      <c r="M533" s="184">
        <v>3.1623000000000001</v>
      </c>
      <c r="N533" s="184">
        <v>4.6665000000000001</v>
      </c>
      <c r="O533" s="184">
        <v>8.9612999999999996</v>
      </c>
      <c r="P533" s="184">
        <v>8.532</v>
      </c>
      <c r="Q533" s="184">
        <v>8.9764999999999997</v>
      </c>
      <c r="R533" s="184">
        <v>9.2333999999999996</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44326</v>
      </c>
      <c r="E534" s="184">
        <v>23.4361</v>
      </c>
      <c r="F534" s="184">
        <v>-2.1280999999999999</v>
      </c>
      <c r="G534" s="184">
        <v>-2.1280999999999999</v>
      </c>
      <c r="H534" s="184">
        <v>9.1380999999999997</v>
      </c>
      <c r="I534" s="184">
        <v>8.0902999999999992</v>
      </c>
      <c r="J534" s="184">
        <v>6.1715</v>
      </c>
      <c r="K534" s="184">
        <v>3.4196</v>
      </c>
      <c r="L534" s="184">
        <v>0.52110000000000001</v>
      </c>
      <c r="M534" s="184">
        <v>2.4557000000000002</v>
      </c>
      <c r="N534" s="184">
        <v>3.9529999999999998</v>
      </c>
      <c r="O534" s="184">
        <v>8.1721000000000004</v>
      </c>
      <c r="P534" s="184">
        <v>7.6853999999999996</v>
      </c>
      <c r="Q534" s="184">
        <v>5.9631999999999996</v>
      </c>
      <c r="R534" s="184">
        <v>8.4878999999999998</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44326</v>
      </c>
      <c r="E535" s="184">
        <v>12.032500000000001</v>
      </c>
      <c r="F535" s="184">
        <v>5.5639000000000003</v>
      </c>
      <c r="G535" s="184">
        <v>5.5639000000000003</v>
      </c>
      <c r="H535" s="184">
        <v>7.1600999999999999</v>
      </c>
      <c r="I535" s="184">
        <v>7.7801</v>
      </c>
      <c r="J535" s="184">
        <v>6.0587999999999997</v>
      </c>
      <c r="K535" s="184">
        <v>4.8733000000000004</v>
      </c>
      <c r="L535" s="184">
        <v>4.0534999999999997</v>
      </c>
      <c r="M535" s="184">
        <v>5.0805999999999996</v>
      </c>
      <c r="N535" s="184">
        <v>5.8468</v>
      </c>
      <c r="O535" s="184"/>
      <c r="P535" s="184"/>
      <c r="Q535" s="184">
        <v>7.0303000000000004</v>
      </c>
      <c r="R535" s="184">
        <v>6.8639999999999999</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44326</v>
      </c>
      <c r="E536" s="184">
        <v>11.675700000000001</v>
      </c>
      <c r="F536" s="184">
        <v>4.4824999999999999</v>
      </c>
      <c r="G536" s="184">
        <v>4.4824999999999999</v>
      </c>
      <c r="H536" s="184">
        <v>6.0807000000000002</v>
      </c>
      <c r="I536" s="184">
        <v>6.6936999999999998</v>
      </c>
      <c r="J536" s="184">
        <v>4.9824999999999999</v>
      </c>
      <c r="K536" s="184">
        <v>3.8003</v>
      </c>
      <c r="L536" s="184">
        <v>2.9794999999999998</v>
      </c>
      <c r="M536" s="184">
        <v>3.9773999999999998</v>
      </c>
      <c r="N536" s="184">
        <v>4.6919000000000004</v>
      </c>
      <c r="O536" s="184"/>
      <c r="P536" s="184"/>
      <c r="Q536" s="184">
        <v>5.8537999999999997</v>
      </c>
      <c r="R536" s="184">
        <v>5.6909999999999998</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44326</v>
      </c>
      <c r="E537" s="184">
        <v>13.9681</v>
      </c>
      <c r="F537" s="184">
        <v>2.7879</v>
      </c>
      <c r="G537" s="184">
        <v>2.7879</v>
      </c>
      <c r="H537" s="184">
        <v>7.8884999999999996</v>
      </c>
      <c r="I537" s="184">
        <v>7.9568000000000003</v>
      </c>
      <c r="J537" s="184">
        <v>8.7125000000000004</v>
      </c>
      <c r="K537" s="184">
        <v>6.7931999999999997</v>
      </c>
      <c r="L537" s="184">
        <v>3.4925999999999999</v>
      </c>
      <c r="M537" s="184">
        <v>3.7288999999999999</v>
      </c>
      <c r="N537" s="184">
        <v>4.0256999999999996</v>
      </c>
      <c r="O537" s="184">
        <v>9.9839000000000002</v>
      </c>
      <c r="P537" s="184"/>
      <c r="Q537" s="184">
        <v>8.4250000000000007</v>
      </c>
      <c r="R537" s="184">
        <v>10.7348</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44326</v>
      </c>
      <c r="E538" s="184">
        <v>13.2743</v>
      </c>
      <c r="F538" s="184">
        <v>1.8333999999999999</v>
      </c>
      <c r="G538" s="184">
        <v>1.8333999999999999</v>
      </c>
      <c r="H538" s="184">
        <v>6.9226000000000001</v>
      </c>
      <c r="I538" s="184">
        <v>7.0107999999999997</v>
      </c>
      <c r="J538" s="184">
        <v>7.7587999999999999</v>
      </c>
      <c r="K538" s="184">
        <v>5.8090999999999999</v>
      </c>
      <c r="L538" s="184">
        <v>2.5209999999999999</v>
      </c>
      <c r="M538" s="184">
        <v>2.7644000000000002</v>
      </c>
      <c r="N538" s="184">
        <v>3.0573999999999999</v>
      </c>
      <c r="O538" s="184">
        <v>8.7338000000000005</v>
      </c>
      <c r="P538" s="184"/>
      <c r="Q538" s="184">
        <v>7.0961999999999996</v>
      </c>
      <c r="R538" s="184">
        <v>9.6210000000000004</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44326</v>
      </c>
      <c r="E539" s="184">
        <v>29.098400000000002</v>
      </c>
      <c r="F539" s="184">
        <v>16.580200000000001</v>
      </c>
      <c r="G539" s="184">
        <v>16.580200000000001</v>
      </c>
      <c r="H539" s="184">
        <v>5.5789</v>
      </c>
      <c r="I539" s="184">
        <v>4.7933000000000003</v>
      </c>
      <c r="J539" s="184">
        <v>0.2712</v>
      </c>
      <c r="K539" s="184">
        <v>8.5153999999999996</v>
      </c>
      <c r="L539" s="184">
        <v>2.1034999999999999</v>
      </c>
      <c r="M539" s="184">
        <v>2.7905000000000002</v>
      </c>
      <c r="N539" s="184">
        <v>4.3902999999999999</v>
      </c>
      <c r="O539" s="184">
        <v>8.1656999999999993</v>
      </c>
      <c r="P539" s="184">
        <v>7.4119999999999999</v>
      </c>
      <c r="Q539" s="184">
        <v>6.6902999999999997</v>
      </c>
      <c r="R539" s="184">
        <v>8.8995999999999995</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44326</v>
      </c>
      <c r="E540" s="184">
        <v>30.702100000000002</v>
      </c>
      <c r="F540" s="184">
        <v>16.984500000000001</v>
      </c>
      <c r="G540" s="184">
        <v>16.984500000000001</v>
      </c>
      <c r="H540" s="184">
        <v>5.9850000000000003</v>
      </c>
      <c r="I540" s="184">
        <v>5.2073</v>
      </c>
      <c r="J540" s="184">
        <v>0.68300000000000005</v>
      </c>
      <c r="K540" s="184">
        <v>8.9400999999999993</v>
      </c>
      <c r="L540" s="184">
        <v>2.5386000000000002</v>
      </c>
      <c r="M540" s="184">
        <v>3.234</v>
      </c>
      <c r="N540" s="184">
        <v>4.8460999999999999</v>
      </c>
      <c r="O540" s="184">
        <v>8.8267000000000007</v>
      </c>
      <c r="P540" s="184">
        <v>8.0861000000000001</v>
      </c>
      <c r="Q540" s="184">
        <v>8.6118000000000006</v>
      </c>
      <c r="R540" s="184">
        <v>9.5076999999999998</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44326</v>
      </c>
      <c r="E541" s="184">
        <v>2100.7370000000001</v>
      </c>
      <c r="F541" s="184">
        <v>-0.76790000000000003</v>
      </c>
      <c r="G541" s="184">
        <v>-0.76790000000000003</v>
      </c>
      <c r="H541" s="184">
        <v>10.495100000000001</v>
      </c>
      <c r="I541" s="184">
        <v>8.4277999999999995</v>
      </c>
      <c r="J541" s="184">
        <v>8.1736000000000004</v>
      </c>
      <c r="K541" s="184">
        <v>5.6878000000000002</v>
      </c>
      <c r="L541" s="184">
        <v>2.472</v>
      </c>
      <c r="M541" s="184">
        <v>3.9662999999999999</v>
      </c>
      <c r="N541" s="184">
        <v>4.4576000000000002</v>
      </c>
      <c r="O541" s="184">
        <v>8.5861000000000001</v>
      </c>
      <c r="P541" s="184">
        <v>8.1986000000000008</v>
      </c>
      <c r="Q541" s="184">
        <v>8.2796000000000003</v>
      </c>
      <c r="R541" s="184">
        <v>8.7296999999999993</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44326</v>
      </c>
      <c r="E542" s="184">
        <v>2266.0628000000002</v>
      </c>
      <c r="F542" s="184">
        <v>0.44190000000000002</v>
      </c>
      <c r="G542" s="184">
        <v>0.44190000000000002</v>
      </c>
      <c r="H542" s="184">
        <v>11.707700000000001</v>
      </c>
      <c r="I542" s="184">
        <v>9.6418999999999997</v>
      </c>
      <c r="J542" s="184">
        <v>9.3926999999999996</v>
      </c>
      <c r="K542" s="184">
        <v>6.9164000000000003</v>
      </c>
      <c r="L542" s="184">
        <v>3.6604000000000001</v>
      </c>
      <c r="M542" s="184">
        <v>5.0785</v>
      </c>
      <c r="N542" s="184">
        <v>5.5441000000000003</v>
      </c>
      <c r="O542" s="184">
        <v>9.5259</v>
      </c>
      <c r="P542" s="184">
        <v>9.2979000000000003</v>
      </c>
      <c r="Q542" s="184">
        <v>9.0977999999999994</v>
      </c>
      <c r="R542" s="184">
        <v>9.7035999999999998</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44326</v>
      </c>
      <c r="E547" s="184">
        <v>16.524999999999999</v>
      </c>
      <c r="F547" s="184">
        <v>0.66269999999999996</v>
      </c>
      <c r="G547" s="184">
        <v>0.66269999999999996</v>
      </c>
      <c r="H547" s="184">
        <v>9.2934000000000001</v>
      </c>
      <c r="I547" s="184">
        <v>8.8969000000000005</v>
      </c>
      <c r="J547" s="184">
        <v>8.3234999999999992</v>
      </c>
      <c r="K547" s="184">
        <v>6.2153</v>
      </c>
      <c r="L547" s="184">
        <v>4.1307</v>
      </c>
      <c r="M547" s="184">
        <v>5.2458999999999998</v>
      </c>
      <c r="N547" s="184">
        <v>4.9217000000000004</v>
      </c>
      <c r="O547" s="184">
        <v>8.8335000000000008</v>
      </c>
      <c r="P547" s="184">
        <v>8.5300999999999991</v>
      </c>
      <c r="Q547" s="184">
        <v>8.7611000000000008</v>
      </c>
      <c r="R547" s="184">
        <v>9.5258000000000003</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44326</v>
      </c>
      <c r="E548" s="184">
        <v>16.449400000000001</v>
      </c>
      <c r="F548" s="184">
        <v>0.51780000000000004</v>
      </c>
      <c r="G548" s="184">
        <v>0.51780000000000004</v>
      </c>
      <c r="H548" s="184">
        <v>9.1770999999999994</v>
      </c>
      <c r="I548" s="184">
        <v>8.7783999999999995</v>
      </c>
      <c r="J548" s="184">
        <v>8.2024000000000008</v>
      </c>
      <c r="K548" s="184">
        <v>6.0928000000000004</v>
      </c>
      <c r="L548" s="184">
        <v>4.0084</v>
      </c>
      <c r="M548" s="184">
        <v>5.1218000000000004</v>
      </c>
      <c r="N548" s="184">
        <v>4.7949999999999999</v>
      </c>
      <c r="O548" s="184">
        <v>8.7048000000000005</v>
      </c>
      <c r="P548" s="184">
        <v>8.4113000000000007</v>
      </c>
      <c r="Q548" s="184">
        <v>8.6438000000000006</v>
      </c>
      <c r="R548" s="184">
        <v>9.39</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44326</v>
      </c>
      <c r="E549" s="184">
        <v>29.406500000000001</v>
      </c>
      <c r="F549" s="184">
        <v>1.7793000000000001</v>
      </c>
      <c r="G549" s="184">
        <v>1.7793000000000001</v>
      </c>
      <c r="H549" s="184">
        <v>4.2769000000000004</v>
      </c>
      <c r="I549" s="184">
        <v>4.0758000000000001</v>
      </c>
      <c r="J549" s="184">
        <v>2.5358999999999998</v>
      </c>
      <c r="K549" s="184">
        <v>5.3617999999999997</v>
      </c>
      <c r="L549" s="184">
        <v>2.4586000000000001</v>
      </c>
      <c r="M549" s="184">
        <v>3.8866999999999998</v>
      </c>
      <c r="N549" s="184">
        <v>4.4865000000000004</v>
      </c>
      <c r="O549" s="184">
        <v>10.1015</v>
      </c>
      <c r="P549" s="184">
        <v>9.4369999999999994</v>
      </c>
      <c r="Q549" s="184">
        <v>8.9482999999999997</v>
      </c>
      <c r="R549" s="184">
        <v>10.843400000000001</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44326</v>
      </c>
      <c r="E550" s="184">
        <v>27.7743</v>
      </c>
      <c r="F550" s="184">
        <v>1.0513999999999999</v>
      </c>
      <c r="G550" s="184">
        <v>1.0513999999999999</v>
      </c>
      <c r="H550" s="184">
        <v>3.5318999999999998</v>
      </c>
      <c r="I550" s="184">
        <v>3.3178000000000001</v>
      </c>
      <c r="J550" s="184">
        <v>1.7662</v>
      </c>
      <c r="K550" s="184">
        <v>4.5838000000000001</v>
      </c>
      <c r="L550" s="184">
        <v>1.6823999999999999</v>
      </c>
      <c r="M550" s="184">
        <v>3.097</v>
      </c>
      <c r="N550" s="184">
        <v>3.7103000000000002</v>
      </c>
      <c r="O550" s="184">
        <v>9.31</v>
      </c>
      <c r="P550" s="184">
        <v>8.6504999999999992</v>
      </c>
      <c r="Q550" s="184">
        <v>6.0701999999999998</v>
      </c>
      <c r="R550" s="184">
        <v>10.101599999999999</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44326</v>
      </c>
      <c r="E551" s="184">
        <v>35.3459</v>
      </c>
      <c r="F551" s="184">
        <v>3.0642999999999998</v>
      </c>
      <c r="G551" s="184">
        <v>3.0642999999999998</v>
      </c>
      <c r="H551" s="184">
        <v>13.266400000000001</v>
      </c>
      <c r="I551" s="184">
        <v>11.446099999999999</v>
      </c>
      <c r="J551" s="184">
        <v>9.7842000000000002</v>
      </c>
      <c r="K551" s="184">
        <v>8.3139000000000003</v>
      </c>
      <c r="L551" s="184">
        <v>4.8361000000000001</v>
      </c>
      <c r="M551" s="184">
        <v>5.5411000000000001</v>
      </c>
      <c r="N551" s="184">
        <v>7.1851000000000003</v>
      </c>
      <c r="O551" s="184">
        <v>8.4152000000000005</v>
      </c>
      <c r="P551" s="184">
        <v>8.0244999999999997</v>
      </c>
      <c r="Q551" s="184">
        <v>9.2441999999999993</v>
      </c>
      <c r="R551" s="184">
        <v>8.6700999999999997</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44326</v>
      </c>
      <c r="E552" s="184">
        <v>32.442399999999999</v>
      </c>
      <c r="F552" s="184">
        <v>2.6257000000000001</v>
      </c>
      <c r="G552" s="184">
        <v>2.6257000000000001</v>
      </c>
      <c r="H552" s="184">
        <v>12.8574</v>
      </c>
      <c r="I552" s="184">
        <v>11.023899999999999</v>
      </c>
      <c r="J552" s="184">
        <v>9.3574000000000002</v>
      </c>
      <c r="K552" s="184">
        <v>7.6608000000000001</v>
      </c>
      <c r="L552" s="184">
        <v>3.8843999999999999</v>
      </c>
      <c r="M552" s="184">
        <v>4.4561000000000002</v>
      </c>
      <c r="N552" s="184">
        <v>6.0067000000000004</v>
      </c>
      <c r="O552" s="184">
        <v>7.2637999999999998</v>
      </c>
      <c r="P552" s="184">
        <v>6.8912000000000004</v>
      </c>
      <c r="Q552" s="184">
        <v>6.8766999999999996</v>
      </c>
      <c r="R552" s="184">
        <v>7.5065</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44326</v>
      </c>
      <c r="E553" s="184">
        <v>18.945799999999998</v>
      </c>
      <c r="F553" s="184">
        <v>0.57799999999999996</v>
      </c>
      <c r="G553" s="184">
        <v>0.57799999999999996</v>
      </c>
      <c r="H553" s="184">
        <v>10.617599999999999</v>
      </c>
      <c r="I553" s="184">
        <v>10.334099999999999</v>
      </c>
      <c r="J553" s="184">
        <v>7.7507000000000001</v>
      </c>
      <c r="K553" s="184">
        <v>6.2077</v>
      </c>
      <c r="L553" s="184">
        <v>1.4375</v>
      </c>
      <c r="M553" s="184">
        <v>2.8527</v>
      </c>
      <c r="N553" s="184">
        <v>4.6658999999999997</v>
      </c>
      <c r="O553" s="184">
        <v>8.3209999999999997</v>
      </c>
      <c r="P553" s="184">
        <v>6.8030999999999997</v>
      </c>
      <c r="Q553" s="184">
        <v>7.1571999999999996</v>
      </c>
      <c r="R553" s="184">
        <v>9.3001000000000005</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44326</v>
      </c>
      <c r="E554" s="184">
        <v>19.802800000000001</v>
      </c>
      <c r="F554" s="184">
        <v>0.92169999999999996</v>
      </c>
      <c r="G554" s="184">
        <v>0.92169999999999996</v>
      </c>
      <c r="H554" s="184">
        <v>10.976800000000001</v>
      </c>
      <c r="I554" s="184">
        <v>10.694599999999999</v>
      </c>
      <c r="J554" s="184">
        <v>8.1180000000000003</v>
      </c>
      <c r="K554" s="184">
        <v>6.4153000000000002</v>
      </c>
      <c r="L554" s="184">
        <v>1.6094999999999999</v>
      </c>
      <c r="M554" s="184">
        <v>3.0735000000000001</v>
      </c>
      <c r="N554" s="184">
        <v>4.9114000000000004</v>
      </c>
      <c r="O554" s="184">
        <v>8.5915999999999997</v>
      </c>
      <c r="P554" s="184">
        <v>7.2526999999999999</v>
      </c>
      <c r="Q554" s="184">
        <v>7.4882</v>
      </c>
      <c r="R554" s="184">
        <v>9.5833999999999993</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44326</v>
      </c>
      <c r="E555" s="184">
        <v>0.317</v>
      </c>
      <c r="F555" s="184">
        <v>11.5251</v>
      </c>
      <c r="G555" s="184">
        <v>11.5251</v>
      </c>
      <c r="H555" s="184">
        <v>11.5397</v>
      </c>
      <c r="I555" s="184">
        <v>11.565300000000001</v>
      </c>
      <c r="J555" s="184">
        <v>11.2492</v>
      </c>
      <c r="K555" s="184">
        <v>11.436299999999999</v>
      </c>
      <c r="L555" s="184">
        <v>-41.000500000000002</v>
      </c>
      <c r="M555" s="184">
        <v>-24.886299999999999</v>
      </c>
      <c r="N555" s="184">
        <v>-16.6846</v>
      </c>
      <c r="O555" s="184"/>
      <c r="P555" s="184"/>
      <c r="Q555" s="184">
        <v>-12.5276</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44326</v>
      </c>
      <c r="E556" s="184">
        <v>0.30220000000000002</v>
      </c>
      <c r="F556" s="184">
        <v>12.0901</v>
      </c>
      <c r="G556" s="184">
        <v>12.0901</v>
      </c>
      <c r="H556" s="184">
        <v>10.373200000000001</v>
      </c>
      <c r="I556" s="184">
        <v>11.2638</v>
      </c>
      <c r="J556" s="184">
        <v>11.0113</v>
      </c>
      <c r="K556" s="184">
        <v>11.438499999999999</v>
      </c>
      <c r="L556" s="184">
        <v>-41.371099999999998</v>
      </c>
      <c r="M556" s="184">
        <v>-25.1158</v>
      </c>
      <c r="N556" s="184">
        <v>-16.8855</v>
      </c>
      <c r="O556" s="184"/>
      <c r="P556" s="184"/>
      <c r="Q556" s="184">
        <v>-12.6959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44326</v>
      </c>
      <c r="E557" s="184">
        <v>22.2866</v>
      </c>
      <c r="F557" s="184">
        <v>1.911</v>
      </c>
      <c r="G557" s="184">
        <v>1.911</v>
      </c>
      <c r="H557" s="184">
        <v>3.3243999999999998</v>
      </c>
      <c r="I557" s="184">
        <v>4.0186999999999999</v>
      </c>
      <c r="J557" s="184">
        <v>4.8912000000000004</v>
      </c>
      <c r="K557" s="184">
        <v>3.1804000000000001</v>
      </c>
      <c r="L557" s="184">
        <v>1.9477</v>
      </c>
      <c r="M557" s="184">
        <v>2.4129999999999998</v>
      </c>
      <c r="N557" s="184">
        <v>4.7847999999999997</v>
      </c>
      <c r="O557" s="184">
        <v>2.5379999999999998</v>
      </c>
      <c r="P557" s="184">
        <v>5.1859999999999999</v>
      </c>
      <c r="Q557" s="184">
        <v>7.1336000000000004</v>
      </c>
      <c r="R557" s="184">
        <v>3.2841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44326</v>
      </c>
      <c r="E558" s="184">
        <v>21.1447</v>
      </c>
      <c r="F558" s="184">
        <v>1.3811</v>
      </c>
      <c r="G558" s="184">
        <v>1.3811</v>
      </c>
      <c r="H558" s="184">
        <v>2.7633999999999999</v>
      </c>
      <c r="I558" s="184">
        <v>3.4693000000000001</v>
      </c>
      <c r="J558" s="184">
        <v>4.3258000000000001</v>
      </c>
      <c r="K558" s="184">
        <v>2.6097000000000001</v>
      </c>
      <c r="L558" s="184">
        <v>1.3711</v>
      </c>
      <c r="M558" s="184">
        <v>1.8319000000000001</v>
      </c>
      <c r="N558" s="184">
        <v>4.1844000000000001</v>
      </c>
      <c r="O558" s="184">
        <v>1.8851</v>
      </c>
      <c r="P558" s="184">
        <v>4.4627999999999997</v>
      </c>
      <c r="Q558" s="184">
        <v>7.1196000000000002</v>
      </c>
      <c r="R558" s="184">
        <v>2.6707000000000001</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3.3986419354838708</v>
      </c>
      <c r="G559" s="186">
        <v>3.3986419354838708</v>
      </c>
      <c r="H559" s="186">
        <v>9.4566322580645199</v>
      </c>
      <c r="I559" s="186">
        <v>8.8569580645161246</v>
      </c>
      <c r="J559" s="186">
        <v>7.3061532258064563</v>
      </c>
      <c r="K559" s="186">
        <v>6.4863483870967746</v>
      </c>
      <c r="L559" s="186">
        <v>2.1872354838709671</v>
      </c>
      <c r="M559" s="186">
        <v>3.4441790322580648</v>
      </c>
      <c r="N559" s="186">
        <v>4.9570306451612911</v>
      </c>
      <c r="O559" s="186">
        <v>7.7677660377358499</v>
      </c>
      <c r="P559" s="186">
        <v>7.445298039215686</v>
      </c>
      <c r="Q559" s="186">
        <v>6.1050258064516107</v>
      </c>
      <c r="R559" s="186">
        <v>8.0840508771929809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1.8721999999999999</v>
      </c>
      <c r="G560" s="186">
        <v>1.8721999999999999</v>
      </c>
      <c r="H560" s="186">
        <v>9.2033500000000004</v>
      </c>
      <c r="I560" s="186">
        <v>8.8496000000000006</v>
      </c>
      <c r="J560" s="186">
        <v>7.7702499999999999</v>
      </c>
      <c r="K560" s="186">
        <v>6.2636500000000002</v>
      </c>
      <c r="L560" s="186">
        <v>2.7595000000000001</v>
      </c>
      <c r="M560" s="186">
        <v>3.9718499999999999</v>
      </c>
      <c r="N560" s="186">
        <v>5.1196999999999999</v>
      </c>
      <c r="O560" s="186">
        <v>8.1656999999999993</v>
      </c>
      <c r="P560" s="186">
        <v>7.5491999999999999</v>
      </c>
      <c r="Q560" s="186">
        <v>7.8723500000000008</v>
      </c>
      <c r="R560" s="186">
        <v>8.2487999999999992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44326</v>
      </c>
      <c r="E563" s="184">
        <v>46.71</v>
      </c>
      <c r="F563" s="184">
        <v>0.47320000000000001</v>
      </c>
      <c r="G563" s="184">
        <v>0.47320000000000001</v>
      </c>
      <c r="H563" s="184">
        <v>1.1476999999999999</v>
      </c>
      <c r="I563" s="184">
        <v>1.5214000000000001</v>
      </c>
      <c r="J563" s="184">
        <v>-0.72260000000000002</v>
      </c>
      <c r="K563" s="184">
        <v>-2.5453999999999999</v>
      </c>
      <c r="L563" s="184">
        <v>14.513400000000001</v>
      </c>
      <c r="M563" s="184">
        <v>22.1496</v>
      </c>
      <c r="N563" s="184">
        <v>41.288600000000002</v>
      </c>
      <c r="O563" s="184">
        <v>5.4497</v>
      </c>
      <c r="P563" s="184">
        <v>11.3248</v>
      </c>
      <c r="Q563" s="184">
        <v>11.125999999999999</v>
      </c>
      <c r="R563" s="184">
        <v>11.2348</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44326</v>
      </c>
      <c r="E564" s="184">
        <v>50.43</v>
      </c>
      <c r="F564" s="184">
        <v>0.49819999999999998</v>
      </c>
      <c r="G564" s="184">
        <v>0.49819999999999998</v>
      </c>
      <c r="H564" s="184">
        <v>1.1635</v>
      </c>
      <c r="I564" s="184">
        <v>1.571</v>
      </c>
      <c r="J564" s="184">
        <v>-0.65010000000000001</v>
      </c>
      <c r="K564" s="184">
        <v>-2.3809999999999998</v>
      </c>
      <c r="L564" s="184">
        <v>14.9009</v>
      </c>
      <c r="M564" s="184">
        <v>22.7605</v>
      </c>
      <c r="N564" s="184">
        <v>42.256700000000002</v>
      </c>
      <c r="O564" s="184">
        <v>6.2473000000000001</v>
      </c>
      <c r="P564" s="184">
        <v>12.3447</v>
      </c>
      <c r="Q564" s="184">
        <v>15.176</v>
      </c>
      <c r="R564" s="184">
        <v>12.0139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44326</v>
      </c>
      <c r="E565" s="184">
        <v>38.21</v>
      </c>
      <c r="F565" s="184">
        <v>0.4733</v>
      </c>
      <c r="G565" s="184">
        <v>0.4733</v>
      </c>
      <c r="H565" s="184">
        <v>1.1649</v>
      </c>
      <c r="I565" s="184">
        <v>1.5143</v>
      </c>
      <c r="J565" s="184">
        <v>-0.46889999999999998</v>
      </c>
      <c r="K565" s="184">
        <v>-2.2511999999999999</v>
      </c>
      <c r="L565" s="184">
        <v>14.641500000000001</v>
      </c>
      <c r="M565" s="184">
        <v>22.428699999999999</v>
      </c>
      <c r="N565" s="184">
        <v>41.361499999999999</v>
      </c>
      <c r="O565" s="184">
        <v>6.2952000000000004</v>
      </c>
      <c r="P565" s="184">
        <v>12.0358</v>
      </c>
      <c r="Q565" s="184">
        <v>10.811500000000001</v>
      </c>
      <c r="R565" s="184">
        <v>12.0944</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44326</v>
      </c>
      <c r="E566" s="184">
        <v>38.21</v>
      </c>
      <c r="F566" s="184">
        <v>0.4733</v>
      </c>
      <c r="G566" s="184">
        <v>0.4733</v>
      </c>
      <c r="H566" s="184">
        <v>1.1649</v>
      </c>
      <c r="I566" s="184">
        <v>1.5143</v>
      </c>
      <c r="J566" s="184">
        <v>-0.46889999999999998</v>
      </c>
      <c r="K566" s="184">
        <v>-2.2511999999999999</v>
      </c>
      <c r="L566" s="184">
        <v>14.641500000000001</v>
      </c>
      <c r="M566" s="184">
        <v>22.428699999999999</v>
      </c>
      <c r="N566" s="184">
        <v>41.361499999999999</v>
      </c>
      <c r="O566" s="184">
        <v>6.2952000000000004</v>
      </c>
      <c r="P566" s="184">
        <v>12.0358</v>
      </c>
      <c r="Q566" s="184">
        <v>10.811500000000001</v>
      </c>
      <c r="R566" s="184">
        <v>12.0944</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44326</v>
      </c>
      <c r="E567" s="184">
        <v>41.27</v>
      </c>
      <c r="F567" s="184">
        <v>0.48699999999999999</v>
      </c>
      <c r="G567" s="184">
        <v>0.48699999999999999</v>
      </c>
      <c r="H567" s="184">
        <v>1.2016</v>
      </c>
      <c r="I567" s="184">
        <v>1.5502</v>
      </c>
      <c r="J567" s="184">
        <v>-0.38619999999999999</v>
      </c>
      <c r="K567" s="184">
        <v>-2.0413000000000001</v>
      </c>
      <c r="L567" s="184">
        <v>15.118499999999999</v>
      </c>
      <c r="M567" s="184">
        <v>23.304500000000001</v>
      </c>
      <c r="N567" s="184">
        <v>42.704000000000001</v>
      </c>
      <c r="O567" s="184">
        <v>7.3540000000000001</v>
      </c>
      <c r="P567" s="184">
        <v>13.1745</v>
      </c>
      <c r="Q567" s="184">
        <v>15.9598</v>
      </c>
      <c r="R567" s="184">
        <v>13.1744</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44326</v>
      </c>
      <c r="E568" s="184">
        <v>68.107799999999997</v>
      </c>
      <c r="F568" s="184">
        <v>0.81379999999999997</v>
      </c>
      <c r="G568" s="184">
        <v>0.81379999999999997</v>
      </c>
      <c r="H568" s="184">
        <v>1.5207999999999999</v>
      </c>
      <c r="I568" s="184">
        <v>3.419</v>
      </c>
      <c r="J568" s="184">
        <v>0.59750000000000003</v>
      </c>
      <c r="K568" s="184">
        <v>0.7661</v>
      </c>
      <c r="L568" s="184">
        <v>20.9938</v>
      </c>
      <c r="M568" s="184">
        <v>35.3093</v>
      </c>
      <c r="N568" s="184">
        <v>56.6175</v>
      </c>
      <c r="O568" s="184">
        <v>14.1182</v>
      </c>
      <c r="P568" s="184">
        <v>16.874199999999998</v>
      </c>
      <c r="Q568" s="184">
        <v>19.924299999999999</v>
      </c>
      <c r="R568" s="184">
        <v>21.312000000000001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44326</v>
      </c>
      <c r="E569" s="184">
        <v>62.313499999999998</v>
      </c>
      <c r="F569" s="184">
        <v>0.80630000000000002</v>
      </c>
      <c r="G569" s="184">
        <v>0.80630000000000002</v>
      </c>
      <c r="H569" s="184">
        <v>1.5035000000000001</v>
      </c>
      <c r="I569" s="184">
        <v>3.3835000000000002</v>
      </c>
      <c r="J569" s="184">
        <v>0.52249999999999996</v>
      </c>
      <c r="K569" s="184">
        <v>0.5454</v>
      </c>
      <c r="L569" s="184">
        <v>20.460699999999999</v>
      </c>
      <c r="M569" s="184">
        <v>34.4313</v>
      </c>
      <c r="N569" s="184">
        <v>55.275599999999997</v>
      </c>
      <c r="O569" s="184">
        <v>13.101100000000001</v>
      </c>
      <c r="P569" s="184">
        <v>15.739699999999999</v>
      </c>
      <c r="Q569" s="184">
        <v>17.458600000000001</v>
      </c>
      <c r="R569" s="184">
        <v>20.306999999999999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44326</v>
      </c>
      <c r="E570" s="184">
        <v>58.13</v>
      </c>
      <c r="F570" s="184">
        <v>0.69289999999999996</v>
      </c>
      <c r="G570" s="184">
        <v>0.69289999999999996</v>
      </c>
      <c r="H570" s="184">
        <v>1.7682</v>
      </c>
      <c r="I570" s="184">
        <v>3.5263</v>
      </c>
      <c r="J570" s="184">
        <v>0.95520000000000005</v>
      </c>
      <c r="K570" s="184">
        <v>2.5400999999999998</v>
      </c>
      <c r="L570" s="184">
        <v>22.456299999999999</v>
      </c>
      <c r="M570" s="184">
        <v>34.872399999999999</v>
      </c>
      <c r="N570" s="184">
        <v>65.235900000000001</v>
      </c>
      <c r="O570" s="184">
        <v>7.6097000000000001</v>
      </c>
      <c r="P570" s="184">
        <v>11.2249</v>
      </c>
      <c r="Q570" s="184">
        <v>6.7083000000000004</v>
      </c>
      <c r="R570" s="184">
        <v>16.899000000000001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44326</v>
      </c>
      <c r="E571" s="184">
        <v>63.33</v>
      </c>
      <c r="F571" s="184">
        <v>0.6996</v>
      </c>
      <c r="G571" s="184">
        <v>0.6996</v>
      </c>
      <c r="H571" s="184">
        <v>1.7676000000000001</v>
      </c>
      <c r="I571" s="184">
        <v>3.5480999999999998</v>
      </c>
      <c r="J571" s="184">
        <v>1.0047999999999999</v>
      </c>
      <c r="K571" s="184">
        <v>2.7250999999999999</v>
      </c>
      <c r="L571" s="184">
        <v>22.875399999999999</v>
      </c>
      <c r="M571" s="184">
        <v>35.581200000000003</v>
      </c>
      <c r="N571" s="184">
        <v>66.395200000000003</v>
      </c>
      <c r="O571" s="184">
        <v>8.4202999999999992</v>
      </c>
      <c r="P571" s="184">
        <v>12.133800000000001</v>
      </c>
      <c r="Q571" s="184">
        <v>7.6458000000000004</v>
      </c>
      <c r="R571" s="184">
        <v>17.718499999999999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44326</v>
      </c>
      <c r="E572" s="184">
        <v>51.753</v>
      </c>
      <c r="F572" s="184">
        <v>0.62219999999999998</v>
      </c>
      <c r="G572" s="184">
        <v>0.62219999999999998</v>
      </c>
      <c r="H572" s="184">
        <v>1.6120000000000001</v>
      </c>
      <c r="I572" s="184">
        <v>2.9070999999999998</v>
      </c>
      <c r="J572" s="184">
        <v>0.40350000000000003</v>
      </c>
      <c r="K572" s="184">
        <v>-0.52090000000000003</v>
      </c>
      <c r="L572" s="184">
        <v>16.918900000000001</v>
      </c>
      <c r="M572" s="184">
        <v>28.745200000000001</v>
      </c>
      <c r="N572" s="184">
        <v>52.578200000000002</v>
      </c>
      <c r="O572" s="184">
        <v>11.1799</v>
      </c>
      <c r="P572" s="184">
        <v>12.2232</v>
      </c>
      <c r="Q572" s="184">
        <v>11.301299999999999</v>
      </c>
      <c r="R572" s="184">
        <v>18.513000000000002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44326</v>
      </c>
      <c r="E573" s="184">
        <v>55.414000000000001</v>
      </c>
      <c r="F573" s="184">
        <v>0.63380000000000003</v>
      </c>
      <c r="G573" s="184">
        <v>0.63380000000000003</v>
      </c>
      <c r="H573" s="184">
        <v>1.6378999999999999</v>
      </c>
      <c r="I573" s="184">
        <v>2.9598</v>
      </c>
      <c r="J573" s="184">
        <v>0.51880000000000004</v>
      </c>
      <c r="K573" s="184">
        <v>-0.19089999999999999</v>
      </c>
      <c r="L573" s="184">
        <v>17.689299999999999</v>
      </c>
      <c r="M573" s="184">
        <v>30.009599999999999</v>
      </c>
      <c r="N573" s="184">
        <v>54.558900000000001</v>
      </c>
      <c r="O573" s="184">
        <v>12.5159</v>
      </c>
      <c r="P573" s="184">
        <v>13.478899999999999</v>
      </c>
      <c r="Q573" s="184">
        <v>15.163399999999999</v>
      </c>
      <c r="R573" s="184">
        <v>19.982399999999998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44326</v>
      </c>
      <c r="E574" s="184">
        <v>14.13</v>
      </c>
      <c r="F574" s="184">
        <v>-0.2823</v>
      </c>
      <c r="G574" s="184">
        <v>-0.2823</v>
      </c>
      <c r="H574" s="184">
        <v>0.56940000000000002</v>
      </c>
      <c r="I574" s="184">
        <v>2.2431000000000001</v>
      </c>
      <c r="J574" s="184">
        <v>0.71279999999999999</v>
      </c>
      <c r="K574" s="184">
        <v>8.4420999999999999</v>
      </c>
      <c r="L574" s="184">
        <v>29.395600000000002</v>
      </c>
      <c r="M574" s="184">
        <v>40.457299999999996</v>
      </c>
      <c r="N574" s="184">
        <v>71.2727</v>
      </c>
      <c r="O574" s="184">
        <v>10.0806</v>
      </c>
      <c r="P574" s="184"/>
      <c r="Q574" s="184">
        <v>11.3269</v>
      </c>
      <c r="R574" s="184">
        <v>30.194199999999999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44326</v>
      </c>
      <c r="E575" s="184">
        <v>13.78</v>
      </c>
      <c r="F575" s="184">
        <v>-0.28939999999999999</v>
      </c>
      <c r="G575" s="184">
        <v>-0.28939999999999999</v>
      </c>
      <c r="H575" s="184">
        <v>0.58389999999999997</v>
      </c>
      <c r="I575" s="184">
        <v>2.2254999999999998</v>
      </c>
      <c r="J575" s="184">
        <v>0.73099999999999998</v>
      </c>
      <c r="K575" s="184">
        <v>8.2482000000000006</v>
      </c>
      <c r="L575" s="184">
        <v>29.026199999999999</v>
      </c>
      <c r="M575" s="184">
        <v>39.756599999999999</v>
      </c>
      <c r="N575" s="184">
        <v>70.123500000000007</v>
      </c>
      <c r="O575" s="184">
        <v>9.2335999999999991</v>
      </c>
      <c r="P575" s="184"/>
      <c r="Q575" s="184">
        <v>10.4636</v>
      </c>
      <c r="R575" s="184">
        <v>29.194900000000001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44326</v>
      </c>
      <c r="E576" s="184">
        <v>17.239999999999998</v>
      </c>
      <c r="F576" s="184">
        <v>-0.1159</v>
      </c>
      <c r="G576" s="184">
        <v>-0.1159</v>
      </c>
      <c r="H576" s="184">
        <v>0.87770000000000004</v>
      </c>
      <c r="I576" s="184">
        <v>2.9253999999999998</v>
      </c>
      <c r="J576" s="184">
        <v>1.2331000000000001</v>
      </c>
      <c r="K576" s="184">
        <v>8.2234999999999996</v>
      </c>
      <c r="L576" s="184">
        <v>29.526700000000002</v>
      </c>
      <c r="M576" s="184">
        <v>42.127000000000002</v>
      </c>
      <c r="N576" s="184">
        <v>72.918800000000005</v>
      </c>
      <c r="O576" s="184"/>
      <c r="P576" s="184"/>
      <c r="Q576" s="184">
        <v>23.719200000000001</v>
      </c>
      <c r="R576" s="184">
        <v>28.521899999999999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44326</v>
      </c>
      <c r="E577" s="184">
        <v>16.75</v>
      </c>
      <c r="F577" s="184">
        <v>-0.17879999999999999</v>
      </c>
      <c r="G577" s="184">
        <v>-0.17879999999999999</v>
      </c>
      <c r="H577" s="184">
        <v>0.78220000000000001</v>
      </c>
      <c r="I577" s="184">
        <v>2.8237999999999999</v>
      </c>
      <c r="J577" s="184">
        <v>1.0863</v>
      </c>
      <c r="K577" s="184">
        <v>7.9253</v>
      </c>
      <c r="L577" s="184">
        <v>28.7471</v>
      </c>
      <c r="M577" s="184">
        <v>40.993299999999998</v>
      </c>
      <c r="N577" s="184">
        <v>70.918400000000005</v>
      </c>
      <c r="O577" s="184"/>
      <c r="P577" s="184"/>
      <c r="Q577" s="184">
        <v>22.332899999999999</v>
      </c>
      <c r="R577" s="184">
        <v>27.0503</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44326</v>
      </c>
      <c r="E578" s="184">
        <v>91.53</v>
      </c>
      <c r="F578" s="184">
        <v>-0.13089999999999999</v>
      </c>
      <c r="G578" s="184">
        <v>-0.13089999999999999</v>
      </c>
      <c r="H578" s="184">
        <v>0.18609999999999999</v>
      </c>
      <c r="I578" s="184">
        <v>3.1440000000000001</v>
      </c>
      <c r="J578" s="184">
        <v>1.8471</v>
      </c>
      <c r="K578" s="184">
        <v>6.3559999999999999</v>
      </c>
      <c r="L578" s="184">
        <v>27.354900000000001</v>
      </c>
      <c r="M578" s="184">
        <v>41.032400000000003</v>
      </c>
      <c r="N578" s="184">
        <v>70.130099999999999</v>
      </c>
      <c r="O578" s="184">
        <v>13.912800000000001</v>
      </c>
      <c r="P578" s="184">
        <v>19.532800000000002</v>
      </c>
      <c r="Q578" s="184">
        <v>17.735800000000001</v>
      </c>
      <c r="R578" s="184">
        <v>31.514299999999999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44326</v>
      </c>
      <c r="E579" s="184">
        <v>82.27</v>
      </c>
      <c r="F579" s="184">
        <v>-0.14560000000000001</v>
      </c>
      <c r="G579" s="184">
        <v>-0.14560000000000001</v>
      </c>
      <c r="H579" s="184">
        <v>0.17050000000000001</v>
      </c>
      <c r="I579" s="184">
        <v>3.1082000000000001</v>
      </c>
      <c r="J579" s="184">
        <v>1.7563</v>
      </c>
      <c r="K579" s="184">
        <v>6.0316999999999998</v>
      </c>
      <c r="L579" s="184">
        <v>26.627700000000001</v>
      </c>
      <c r="M579" s="184">
        <v>39.867400000000004</v>
      </c>
      <c r="N579" s="184">
        <v>68.275700000000001</v>
      </c>
      <c r="O579" s="184">
        <v>12.618399999999999</v>
      </c>
      <c r="P579" s="184">
        <v>18.049099999999999</v>
      </c>
      <c r="Q579" s="184">
        <v>18.837199999999999</v>
      </c>
      <c r="R579" s="184">
        <v>30.060700000000001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44326</v>
      </c>
      <c r="E580" s="184">
        <v>88.03</v>
      </c>
      <c r="F580" s="184">
        <v>-0.1361</v>
      </c>
      <c r="G580" s="184">
        <v>-0.1361</v>
      </c>
      <c r="H580" s="184">
        <v>0.17069999999999999</v>
      </c>
      <c r="I580" s="184">
        <v>3.1278999999999999</v>
      </c>
      <c r="J580" s="184">
        <v>1.8041</v>
      </c>
      <c r="K580" s="184">
        <v>6.1882000000000001</v>
      </c>
      <c r="L580" s="184">
        <v>27.0091</v>
      </c>
      <c r="M580" s="184">
        <v>40.488300000000002</v>
      </c>
      <c r="N580" s="184">
        <v>69.288499999999999</v>
      </c>
      <c r="O580" s="184">
        <v>13.4032</v>
      </c>
      <c r="P580" s="184">
        <v>18.904299999999999</v>
      </c>
      <c r="Q580" s="184">
        <v>19.497599999999998</v>
      </c>
      <c r="R580" s="184">
        <v>30.8963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44326</v>
      </c>
      <c r="E581" s="184">
        <v>102.56</v>
      </c>
      <c r="F581" s="184">
        <v>0.81589999999999996</v>
      </c>
      <c r="G581" s="184">
        <v>0.81589999999999996</v>
      </c>
      <c r="H581" s="184">
        <v>1.7763</v>
      </c>
      <c r="I581" s="184">
        <v>3.9003000000000001</v>
      </c>
      <c r="J581" s="184">
        <v>1.4742</v>
      </c>
      <c r="K581" s="184">
        <v>-7.7899999999999997E-2</v>
      </c>
      <c r="L581" s="184">
        <v>25.4557</v>
      </c>
      <c r="M581" s="184">
        <v>38.763399999999997</v>
      </c>
      <c r="N581" s="184">
        <v>66.737099999999998</v>
      </c>
      <c r="O581" s="184">
        <v>18.153400000000001</v>
      </c>
      <c r="P581" s="184">
        <v>18.0578</v>
      </c>
      <c r="Q581" s="184">
        <v>15.9024</v>
      </c>
      <c r="R581" s="184">
        <v>25.084099999999999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44326</v>
      </c>
      <c r="E582" s="184">
        <v>96.67</v>
      </c>
      <c r="F582" s="184">
        <v>0.81340000000000001</v>
      </c>
      <c r="G582" s="184">
        <v>0.81340000000000001</v>
      </c>
      <c r="H582" s="184">
        <v>1.7685999999999999</v>
      </c>
      <c r="I582" s="184">
        <v>3.8681000000000001</v>
      </c>
      <c r="J582" s="184">
        <v>1.3844000000000001</v>
      </c>
      <c r="K582" s="184">
        <v>-0.36080000000000001</v>
      </c>
      <c r="L582" s="184">
        <v>24.7516</v>
      </c>
      <c r="M582" s="184">
        <v>37.628100000000003</v>
      </c>
      <c r="N582" s="184">
        <v>64.909599999999998</v>
      </c>
      <c r="O582" s="184">
        <v>17.027100000000001</v>
      </c>
      <c r="P582" s="184">
        <v>17.023</v>
      </c>
      <c r="Q582" s="184">
        <v>19.899999999999999</v>
      </c>
      <c r="R582" s="184">
        <v>23.7972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44326</v>
      </c>
      <c r="E583" s="184">
        <v>73.203000000000003</v>
      </c>
      <c r="F583" s="184">
        <v>0.88890000000000002</v>
      </c>
      <c r="G583" s="184">
        <v>0.88890000000000002</v>
      </c>
      <c r="H583" s="184">
        <v>2.8073999999999999</v>
      </c>
      <c r="I583" s="184">
        <v>5.0349000000000004</v>
      </c>
      <c r="J583" s="184">
        <v>3.1697000000000002</v>
      </c>
      <c r="K583" s="184">
        <v>5.21</v>
      </c>
      <c r="L583" s="184">
        <v>29.808700000000002</v>
      </c>
      <c r="M583" s="184">
        <v>43.741</v>
      </c>
      <c r="N583" s="184">
        <v>72.762699999999995</v>
      </c>
      <c r="O583" s="184">
        <v>15.065899999999999</v>
      </c>
      <c r="P583" s="184">
        <v>17.590699999999998</v>
      </c>
      <c r="Q583" s="184">
        <v>17.5565</v>
      </c>
      <c r="R583" s="184">
        <v>22.3704</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44326</v>
      </c>
      <c r="E584" s="184">
        <v>68.555999999999997</v>
      </c>
      <c r="F584" s="184">
        <v>0.88139999999999996</v>
      </c>
      <c r="G584" s="184">
        <v>0.88139999999999996</v>
      </c>
      <c r="H584" s="184">
        <v>2.7902999999999998</v>
      </c>
      <c r="I584" s="184">
        <v>4.9991000000000003</v>
      </c>
      <c r="J584" s="184">
        <v>3.0871</v>
      </c>
      <c r="K584" s="184">
        <v>4.9621000000000004</v>
      </c>
      <c r="L584" s="184">
        <v>29.185199999999998</v>
      </c>
      <c r="M584" s="184">
        <v>42.712000000000003</v>
      </c>
      <c r="N584" s="184">
        <v>71.099100000000007</v>
      </c>
      <c r="O584" s="184">
        <v>13.9621</v>
      </c>
      <c r="P584" s="184">
        <v>16.3993</v>
      </c>
      <c r="Q584" s="184">
        <v>14.391</v>
      </c>
      <c r="R584" s="184">
        <v>21.195699999999999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44326</v>
      </c>
      <c r="E585" s="184">
        <v>65.87</v>
      </c>
      <c r="F585" s="184">
        <v>0.93469999999999998</v>
      </c>
      <c r="G585" s="184">
        <v>0.93469999999999998</v>
      </c>
      <c r="H585" s="184">
        <v>1.9817</v>
      </c>
      <c r="I585" s="184">
        <v>3.5041000000000002</v>
      </c>
      <c r="J585" s="184">
        <v>0.74950000000000006</v>
      </c>
      <c r="K585" s="184">
        <v>-0.37809999999999999</v>
      </c>
      <c r="L585" s="184">
        <v>21.621099999999998</v>
      </c>
      <c r="M585" s="184">
        <v>32.668700000000001</v>
      </c>
      <c r="N585" s="184">
        <v>61.287999999999997</v>
      </c>
      <c r="O585" s="184">
        <v>10.205299999999999</v>
      </c>
      <c r="P585" s="184">
        <v>13.267099999999999</v>
      </c>
      <c r="Q585" s="184">
        <v>14.2432</v>
      </c>
      <c r="R585" s="184">
        <v>17.265999999999998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44326</v>
      </c>
      <c r="E586" s="184">
        <v>59.74</v>
      </c>
      <c r="F586" s="184">
        <v>0.91220000000000001</v>
      </c>
      <c r="G586" s="184">
        <v>0.91220000000000001</v>
      </c>
      <c r="H586" s="184">
        <v>1.9454</v>
      </c>
      <c r="I586" s="184">
        <v>3.4279999999999999</v>
      </c>
      <c r="J586" s="184">
        <v>0.58930000000000005</v>
      </c>
      <c r="K586" s="184">
        <v>-0.79710000000000003</v>
      </c>
      <c r="L586" s="184">
        <v>20.589400000000001</v>
      </c>
      <c r="M586" s="184">
        <v>31.008800000000001</v>
      </c>
      <c r="N586" s="184">
        <v>58.5456</v>
      </c>
      <c r="O586" s="184">
        <v>8.3693000000000008</v>
      </c>
      <c r="P586" s="184">
        <v>11.683999999999999</v>
      </c>
      <c r="Q586" s="184">
        <v>15.5496</v>
      </c>
      <c r="R586" s="184">
        <v>15.286799999999999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44326</v>
      </c>
      <c r="E587" s="184">
        <v>721.01530000000002</v>
      </c>
      <c r="F587" s="184">
        <v>1.0599000000000001</v>
      </c>
      <c r="G587" s="184">
        <v>1.0599000000000001</v>
      </c>
      <c r="H587" s="184">
        <v>2.8504999999999998</v>
      </c>
      <c r="I587" s="184">
        <v>4.8452000000000002</v>
      </c>
      <c r="J587" s="184">
        <v>2.8182999999999998</v>
      </c>
      <c r="K587" s="184">
        <v>2.5392000000000001</v>
      </c>
      <c r="L587" s="184">
        <v>27.605899999999998</v>
      </c>
      <c r="M587" s="184">
        <v>44.651899999999998</v>
      </c>
      <c r="N587" s="184">
        <v>74.995400000000004</v>
      </c>
      <c r="O587" s="184">
        <v>8.8691999999999993</v>
      </c>
      <c r="P587" s="184">
        <v>11.2804</v>
      </c>
      <c r="Q587" s="184">
        <v>21.3599</v>
      </c>
      <c r="R587" s="184">
        <v>14.1005</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44326</v>
      </c>
      <c r="E588" s="184">
        <v>776.76189999999997</v>
      </c>
      <c r="F588" s="184">
        <v>1.0663</v>
      </c>
      <c r="G588" s="184">
        <v>1.0663</v>
      </c>
      <c r="H588" s="184">
        <v>2.8660000000000001</v>
      </c>
      <c r="I588" s="184">
        <v>4.8776000000000002</v>
      </c>
      <c r="J588" s="184">
        <v>2.8917999999999999</v>
      </c>
      <c r="K588" s="184">
        <v>2.7572999999999999</v>
      </c>
      <c r="L588" s="184">
        <v>28.159300000000002</v>
      </c>
      <c r="M588" s="184">
        <v>45.606699999999996</v>
      </c>
      <c r="N588" s="184">
        <v>76.579499999999996</v>
      </c>
      <c r="O588" s="184">
        <v>9.9029000000000007</v>
      </c>
      <c r="P588" s="184">
        <v>12.368600000000001</v>
      </c>
      <c r="Q588" s="184">
        <v>14.935600000000001</v>
      </c>
      <c r="R588" s="184">
        <v>15.173400000000001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44326</v>
      </c>
      <c r="E589" s="184">
        <v>468.53100000000001</v>
      </c>
      <c r="F589" s="184">
        <v>1.306</v>
      </c>
      <c r="G589" s="184">
        <v>1.306</v>
      </c>
      <c r="H589" s="184">
        <v>2.8229000000000002</v>
      </c>
      <c r="I589" s="184">
        <v>4.2976000000000001</v>
      </c>
      <c r="J589" s="184">
        <v>1.9986999999999999</v>
      </c>
      <c r="K589" s="184">
        <v>-0.16339999999999999</v>
      </c>
      <c r="L589" s="184">
        <v>25.575199999999999</v>
      </c>
      <c r="M589" s="184">
        <v>39.077800000000003</v>
      </c>
      <c r="N589" s="184">
        <v>68.9679</v>
      </c>
      <c r="O589" s="184">
        <v>10.939500000000001</v>
      </c>
      <c r="P589" s="184">
        <v>14.8499</v>
      </c>
      <c r="Q589" s="184">
        <v>20.793099999999999</v>
      </c>
      <c r="R589" s="184">
        <v>15.397500000000001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44326</v>
      </c>
      <c r="E590" s="184">
        <v>490.89800000000002</v>
      </c>
      <c r="F590" s="184">
        <v>1.3097000000000001</v>
      </c>
      <c r="G590" s="184">
        <v>1.3097000000000001</v>
      </c>
      <c r="H590" s="184">
        <v>2.8321000000000001</v>
      </c>
      <c r="I590" s="184">
        <v>4.3159000000000001</v>
      </c>
      <c r="J590" s="184">
        <v>2.0326</v>
      </c>
      <c r="K590" s="184">
        <v>-7.3300000000000004E-2</v>
      </c>
      <c r="L590" s="184">
        <v>25.832599999999999</v>
      </c>
      <c r="M590" s="184">
        <v>39.5274</v>
      </c>
      <c r="N590" s="184">
        <v>69.732299999999995</v>
      </c>
      <c r="O590" s="184">
        <v>11.490600000000001</v>
      </c>
      <c r="P590" s="184">
        <v>15.5124</v>
      </c>
      <c r="Q590" s="184">
        <v>15.532</v>
      </c>
      <c r="R590" s="184">
        <v>15.9468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44326</v>
      </c>
      <c r="E591" s="184">
        <v>1945.6614216111</v>
      </c>
      <c r="F591" s="184">
        <v>0.8246</v>
      </c>
      <c r="G591" s="184">
        <v>0.8246</v>
      </c>
      <c r="H591" s="184">
        <v>1.8669</v>
      </c>
      <c r="I591" s="184">
        <v>3.3456000000000001</v>
      </c>
      <c r="J591" s="184">
        <v>1.2721</v>
      </c>
      <c r="K591" s="184">
        <v>-7.0900000000000005E-2</v>
      </c>
      <c r="L591" s="184">
        <v>21.606999999999999</v>
      </c>
      <c r="M591" s="184">
        <v>29.373999999999999</v>
      </c>
      <c r="N591" s="184">
        <v>56.672800000000002</v>
      </c>
      <c r="O591" s="184">
        <v>4.8765999999999998</v>
      </c>
      <c r="P591" s="184">
        <v>10.754099999999999</v>
      </c>
      <c r="Q591" s="184">
        <v>23.3399</v>
      </c>
      <c r="R591" s="184">
        <v>8.5711999999999993</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44326</v>
      </c>
      <c r="E592" s="184">
        <v>627.67600000000004</v>
      </c>
      <c r="F592" s="184">
        <v>0.82940000000000003</v>
      </c>
      <c r="G592" s="184">
        <v>0.82940000000000003</v>
      </c>
      <c r="H592" s="184">
        <v>1.8783000000000001</v>
      </c>
      <c r="I592" s="184">
        <v>3.3690000000000002</v>
      </c>
      <c r="J592" s="184">
        <v>1.3172999999999999</v>
      </c>
      <c r="K592" s="184">
        <v>4.5699999999999998E-2</v>
      </c>
      <c r="L592" s="184">
        <v>21.9345</v>
      </c>
      <c r="M592" s="184">
        <v>29.9343</v>
      </c>
      <c r="N592" s="184">
        <v>57.610100000000003</v>
      </c>
      <c r="O592" s="184">
        <v>5.5190999999999999</v>
      </c>
      <c r="P592" s="184">
        <v>11.478400000000001</v>
      </c>
      <c r="Q592" s="184">
        <v>11.9642</v>
      </c>
      <c r="R592" s="184">
        <v>9.1957000000000004</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44326</v>
      </c>
      <c r="E593" s="184">
        <v>45.915599999999998</v>
      </c>
      <c r="F593" s="184">
        <v>0.59199999999999997</v>
      </c>
      <c r="G593" s="184">
        <v>0.59199999999999997</v>
      </c>
      <c r="H593" s="184">
        <v>1.2635000000000001</v>
      </c>
      <c r="I593" s="184">
        <v>2.6692</v>
      </c>
      <c r="J593" s="184">
        <v>-0.13250000000000001</v>
      </c>
      <c r="K593" s="184">
        <v>-2.1318999999999999</v>
      </c>
      <c r="L593" s="184">
        <v>18.5929</v>
      </c>
      <c r="M593" s="184">
        <v>31.6142</v>
      </c>
      <c r="N593" s="184">
        <v>57.7498</v>
      </c>
      <c r="O593" s="184">
        <v>6.7104999999999997</v>
      </c>
      <c r="P593" s="184">
        <v>11.9961</v>
      </c>
      <c r="Q593" s="184">
        <v>11.2035</v>
      </c>
      <c r="R593" s="184">
        <v>13.9488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44326</v>
      </c>
      <c r="E594" s="184">
        <v>49.314900000000002</v>
      </c>
      <c r="F594" s="184">
        <v>0.60219999999999996</v>
      </c>
      <c r="G594" s="184">
        <v>0.60219999999999996</v>
      </c>
      <c r="H594" s="184">
        <v>1.2876000000000001</v>
      </c>
      <c r="I594" s="184">
        <v>2.718</v>
      </c>
      <c r="J594" s="184">
        <v>-2.6800000000000001E-2</v>
      </c>
      <c r="K594" s="184">
        <v>-1.8277000000000001</v>
      </c>
      <c r="L594" s="184">
        <v>19.339200000000002</v>
      </c>
      <c r="M594" s="184">
        <v>32.861899999999999</v>
      </c>
      <c r="N594" s="184">
        <v>59.761099999999999</v>
      </c>
      <c r="O594" s="184">
        <v>7.8738000000000001</v>
      </c>
      <c r="P594" s="184">
        <v>13.0472</v>
      </c>
      <c r="Q594" s="184">
        <v>13.620699999999999</v>
      </c>
      <c r="R594" s="184">
        <v>15.3939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44326</v>
      </c>
      <c r="E595" s="184">
        <v>492.7</v>
      </c>
      <c r="F595" s="184">
        <v>0.91559999999999997</v>
      </c>
      <c r="G595" s="184">
        <v>0.91559999999999997</v>
      </c>
      <c r="H595" s="184">
        <v>2.2368999999999999</v>
      </c>
      <c r="I595" s="184">
        <v>3.7656000000000001</v>
      </c>
      <c r="J595" s="184">
        <v>1.3411</v>
      </c>
      <c r="K595" s="184">
        <v>1.1829000000000001</v>
      </c>
      <c r="L595" s="184">
        <v>25.515899999999998</v>
      </c>
      <c r="M595" s="184">
        <v>37.211799999999997</v>
      </c>
      <c r="N595" s="184">
        <v>65.903400000000005</v>
      </c>
      <c r="O595" s="184">
        <v>11.3507</v>
      </c>
      <c r="P595" s="184">
        <v>13.141500000000001</v>
      </c>
      <c r="Q595" s="184">
        <v>19.634599999999999</v>
      </c>
      <c r="R595" s="184">
        <v>15.090999999999999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44326</v>
      </c>
      <c r="E596" s="184">
        <v>531.87</v>
      </c>
      <c r="F596" s="184">
        <v>0.92030000000000001</v>
      </c>
      <c r="G596" s="184">
        <v>0.92030000000000001</v>
      </c>
      <c r="H596" s="184">
        <v>2.2511999999999999</v>
      </c>
      <c r="I596" s="184">
        <v>3.7936999999999999</v>
      </c>
      <c r="J596" s="184">
        <v>1.4051</v>
      </c>
      <c r="K596" s="184">
        <v>1.2950999999999999</v>
      </c>
      <c r="L596" s="184">
        <v>25.880400000000002</v>
      </c>
      <c r="M596" s="184">
        <v>37.897300000000001</v>
      </c>
      <c r="N596" s="184">
        <v>67.091800000000006</v>
      </c>
      <c r="O596" s="184">
        <v>12.2074</v>
      </c>
      <c r="P596" s="184">
        <v>14.221399999999999</v>
      </c>
      <c r="Q596" s="184">
        <v>15.536799999999999</v>
      </c>
      <c r="R596" s="184">
        <v>15.901199999999999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44326</v>
      </c>
      <c r="E597" s="184">
        <v>13.07</v>
      </c>
      <c r="F597" s="184">
        <v>0.6159</v>
      </c>
      <c r="G597" s="184">
        <v>0.6159</v>
      </c>
      <c r="H597" s="184">
        <v>1.4752000000000001</v>
      </c>
      <c r="I597" s="184">
        <v>3.4838</v>
      </c>
      <c r="J597" s="184">
        <v>0.69340000000000002</v>
      </c>
      <c r="K597" s="184">
        <v>-3.5424000000000002</v>
      </c>
      <c r="L597" s="184">
        <v>16.177800000000001</v>
      </c>
      <c r="M597" s="184">
        <v>35.5809</v>
      </c>
      <c r="N597" s="184">
        <v>65.862899999999996</v>
      </c>
      <c r="O597" s="184">
        <v>7.5297999999999998</v>
      </c>
      <c r="P597" s="184"/>
      <c r="Q597" s="184">
        <v>8.9177</v>
      </c>
      <c r="R597" s="184">
        <v>11.8184</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44326</v>
      </c>
      <c r="E598" s="184">
        <v>13.42</v>
      </c>
      <c r="F598" s="184">
        <v>0.59970000000000001</v>
      </c>
      <c r="G598" s="184">
        <v>0.59970000000000001</v>
      </c>
      <c r="H598" s="184">
        <v>1.4360999999999999</v>
      </c>
      <c r="I598" s="184">
        <v>3.4695</v>
      </c>
      <c r="J598" s="184">
        <v>0.67520000000000002</v>
      </c>
      <c r="K598" s="184">
        <v>-3.4531999999999998</v>
      </c>
      <c r="L598" s="184">
        <v>16.493099999999998</v>
      </c>
      <c r="M598" s="184">
        <v>36.105499999999999</v>
      </c>
      <c r="N598" s="184">
        <v>66.708100000000002</v>
      </c>
      <c r="O598" s="184">
        <v>8.3773999999999997</v>
      </c>
      <c r="P598" s="184"/>
      <c r="Q598" s="184">
        <v>9.8399000000000001</v>
      </c>
      <c r="R598" s="184">
        <v>12.394399999999999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44326</v>
      </c>
      <c r="E599" s="184">
        <v>35.409999999999997</v>
      </c>
      <c r="F599" s="184">
        <v>0.71099999999999997</v>
      </c>
      <c r="G599" s="184">
        <v>0.71099999999999997</v>
      </c>
      <c r="H599" s="184">
        <v>2.1343999999999999</v>
      </c>
      <c r="I599" s="184">
        <v>3.9941</v>
      </c>
      <c r="J599" s="184">
        <v>1.4322999999999999</v>
      </c>
      <c r="K599" s="184">
        <v>-0.1128</v>
      </c>
      <c r="L599" s="184">
        <v>18.745799999999999</v>
      </c>
      <c r="M599" s="184">
        <v>31.002600000000001</v>
      </c>
      <c r="N599" s="184">
        <v>45.600299999999997</v>
      </c>
      <c r="O599" s="184">
        <v>7.3346999999999998</v>
      </c>
      <c r="P599" s="184">
        <v>11.9625</v>
      </c>
      <c r="Q599" s="184">
        <v>17.925599999999999</v>
      </c>
      <c r="R599" s="184">
        <v>15.2255</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44326</v>
      </c>
      <c r="E600" s="184">
        <v>32.36</v>
      </c>
      <c r="F600" s="184">
        <v>0.71579999999999999</v>
      </c>
      <c r="G600" s="184">
        <v>0.71579999999999999</v>
      </c>
      <c r="H600" s="184">
        <v>2.1141999999999999</v>
      </c>
      <c r="I600" s="184">
        <v>3.9512</v>
      </c>
      <c r="J600" s="184">
        <v>1.3467</v>
      </c>
      <c r="K600" s="184">
        <v>-0.40010000000000001</v>
      </c>
      <c r="L600" s="184">
        <v>18.1022</v>
      </c>
      <c r="M600" s="184">
        <v>29.855499999999999</v>
      </c>
      <c r="N600" s="184">
        <v>43.886200000000002</v>
      </c>
      <c r="O600" s="184">
        <v>5.8906999999999998</v>
      </c>
      <c r="P600" s="184">
        <v>10.395899999999999</v>
      </c>
      <c r="Q600" s="184">
        <v>16.5486</v>
      </c>
      <c r="R600" s="184">
        <v>13.842599999999999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44326</v>
      </c>
      <c r="E601" s="184">
        <v>87.03</v>
      </c>
      <c r="F601" s="184">
        <v>0.79920000000000002</v>
      </c>
      <c r="G601" s="184">
        <v>0.79920000000000002</v>
      </c>
      <c r="H601" s="184">
        <v>2.4605999999999999</v>
      </c>
      <c r="I601" s="184">
        <v>4.9313000000000002</v>
      </c>
      <c r="J601" s="184">
        <v>2.5571999999999999</v>
      </c>
      <c r="K601" s="184">
        <v>7.4577</v>
      </c>
      <c r="L601" s="184">
        <v>39.627800000000001</v>
      </c>
      <c r="M601" s="184">
        <v>54.117199999999997</v>
      </c>
      <c r="N601" s="184">
        <v>93.099599999999995</v>
      </c>
      <c r="O601" s="184">
        <v>11.534599999999999</v>
      </c>
      <c r="P601" s="184">
        <v>17.448799999999999</v>
      </c>
      <c r="Q601" s="184">
        <v>17.684699999999999</v>
      </c>
      <c r="R601" s="184">
        <v>22.136099999999999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44326</v>
      </c>
      <c r="E602" s="184">
        <v>79.5</v>
      </c>
      <c r="F602" s="184">
        <v>0.78600000000000003</v>
      </c>
      <c r="G602" s="184">
        <v>0.78600000000000003</v>
      </c>
      <c r="H602" s="184">
        <v>2.4485000000000001</v>
      </c>
      <c r="I602" s="184">
        <v>4.8951000000000002</v>
      </c>
      <c r="J602" s="184">
        <v>2.4748999999999999</v>
      </c>
      <c r="K602" s="184">
        <v>7.1862000000000004</v>
      </c>
      <c r="L602" s="184">
        <v>38.8889</v>
      </c>
      <c r="M602" s="184">
        <v>52.884599999999999</v>
      </c>
      <c r="N602" s="184">
        <v>91.059799999999996</v>
      </c>
      <c r="O602" s="184">
        <v>10.2502</v>
      </c>
      <c r="P602" s="184">
        <v>16.1038</v>
      </c>
      <c r="Q602" s="184">
        <v>18.233000000000001</v>
      </c>
      <c r="R602" s="184">
        <v>20.8125</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44326</v>
      </c>
      <c r="E603" s="184">
        <v>12.1</v>
      </c>
      <c r="F603" s="184">
        <v>0.66559999999999997</v>
      </c>
      <c r="G603" s="184">
        <v>0.66559999999999997</v>
      </c>
      <c r="H603" s="184">
        <v>1.0860000000000001</v>
      </c>
      <c r="I603" s="184">
        <v>2.1097000000000001</v>
      </c>
      <c r="J603" s="184">
        <v>-1.1437999999999999</v>
      </c>
      <c r="K603" s="184">
        <v>-2.0243000000000002</v>
      </c>
      <c r="L603" s="184">
        <v>15.900399999999999</v>
      </c>
      <c r="M603" s="184">
        <v>26.834399999999999</v>
      </c>
      <c r="N603" s="184">
        <v>50.124099999999999</v>
      </c>
      <c r="O603" s="184">
        <v>7.1279000000000003</v>
      </c>
      <c r="P603" s="184"/>
      <c r="Q603" s="184">
        <v>5.8244999999999996</v>
      </c>
      <c r="R603" s="184">
        <v>13.3765</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44326</v>
      </c>
      <c r="E604" s="184">
        <v>11.44</v>
      </c>
      <c r="F604" s="184">
        <v>0.70420000000000005</v>
      </c>
      <c r="G604" s="184">
        <v>0.70420000000000005</v>
      </c>
      <c r="H604" s="184">
        <v>1.1494</v>
      </c>
      <c r="I604" s="184">
        <v>2.1429</v>
      </c>
      <c r="J604" s="184">
        <v>-1.2090000000000001</v>
      </c>
      <c r="K604" s="184">
        <v>-2.3891</v>
      </c>
      <c r="L604" s="184">
        <v>13.267300000000001</v>
      </c>
      <c r="M604" s="184">
        <v>23.408799999999999</v>
      </c>
      <c r="N604" s="184">
        <v>45.362099999999998</v>
      </c>
      <c r="O604" s="184">
        <v>5.2881999999999998</v>
      </c>
      <c r="P604" s="184"/>
      <c r="Q604" s="184">
        <v>4.0762999999999998</v>
      </c>
      <c r="R604" s="184">
        <v>10.9541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44326</v>
      </c>
      <c r="E605" s="184">
        <v>68.45</v>
      </c>
      <c r="F605" s="184">
        <v>0.57299999999999995</v>
      </c>
      <c r="G605" s="184">
        <v>0.57299999999999995</v>
      </c>
      <c r="H605" s="184">
        <v>0.78029999999999999</v>
      </c>
      <c r="I605" s="184">
        <v>2.0880000000000001</v>
      </c>
      <c r="J605" s="184">
        <v>0.36659999999999998</v>
      </c>
      <c r="K605" s="184">
        <v>1.46E-2</v>
      </c>
      <c r="L605" s="184">
        <v>20.003499999999999</v>
      </c>
      <c r="M605" s="184">
        <v>31.584</v>
      </c>
      <c r="N605" s="184">
        <v>56.029200000000003</v>
      </c>
      <c r="O605" s="184">
        <v>10.9526</v>
      </c>
      <c r="P605" s="184">
        <v>14.6311</v>
      </c>
      <c r="Q605" s="184">
        <v>14.3201</v>
      </c>
      <c r="R605" s="184">
        <v>18.455200000000001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44326</v>
      </c>
      <c r="E606" s="184">
        <v>77</v>
      </c>
      <c r="F606" s="184">
        <v>0.58789999999999998</v>
      </c>
      <c r="G606" s="184">
        <v>0.58789999999999998</v>
      </c>
      <c r="H606" s="184">
        <v>0.79849999999999999</v>
      </c>
      <c r="I606" s="184">
        <v>2.1490999999999998</v>
      </c>
      <c r="J606" s="184">
        <v>0.48280000000000001</v>
      </c>
      <c r="K606" s="184">
        <v>0.33879999999999999</v>
      </c>
      <c r="L606" s="184">
        <v>20.8033</v>
      </c>
      <c r="M606" s="184">
        <v>32.850200000000001</v>
      </c>
      <c r="N606" s="184">
        <v>58.013500000000001</v>
      </c>
      <c r="O606" s="184">
        <v>12.4253</v>
      </c>
      <c r="P606" s="184">
        <v>16.297000000000001</v>
      </c>
      <c r="Q606" s="184">
        <v>17.684799999999999</v>
      </c>
      <c r="R606" s="184">
        <v>19.894200000000001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44326</v>
      </c>
      <c r="E607" s="184">
        <v>13.719900000000001</v>
      </c>
      <c r="F607" s="184">
        <v>0.77200000000000002</v>
      </c>
      <c r="G607" s="184">
        <v>0.77200000000000002</v>
      </c>
      <c r="H607" s="184">
        <v>1.9907999999999999</v>
      </c>
      <c r="I607" s="184">
        <v>3.4519000000000002</v>
      </c>
      <c r="J607" s="184">
        <v>1.4395</v>
      </c>
      <c r="K607" s="184">
        <v>4.5891000000000002</v>
      </c>
      <c r="L607" s="184">
        <v>27.135000000000002</v>
      </c>
      <c r="M607" s="184">
        <v>37.1126</v>
      </c>
      <c r="N607" s="184">
        <v>70.393299999999996</v>
      </c>
      <c r="O607" s="184"/>
      <c r="P607" s="184"/>
      <c r="Q607" s="184">
        <v>22.4483</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44326</v>
      </c>
      <c r="E608" s="184">
        <v>13.2585</v>
      </c>
      <c r="F608" s="184">
        <v>0.75309999999999999</v>
      </c>
      <c r="G608" s="184">
        <v>0.75309999999999999</v>
      </c>
      <c r="H608" s="184">
        <v>1.9477</v>
      </c>
      <c r="I608" s="184">
        <v>3.3647999999999998</v>
      </c>
      <c r="J608" s="184">
        <v>1.2501</v>
      </c>
      <c r="K608" s="184">
        <v>4.0297999999999998</v>
      </c>
      <c r="L608" s="184">
        <v>25.755199999999999</v>
      </c>
      <c r="M608" s="184">
        <v>34.8752</v>
      </c>
      <c r="N608" s="184">
        <v>66.664599999999993</v>
      </c>
      <c r="O608" s="184"/>
      <c r="P608" s="184"/>
      <c r="Q608" s="184">
        <v>19.795200000000001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44326</v>
      </c>
      <c r="E609" s="184">
        <v>23.325399999999998</v>
      </c>
      <c r="F609" s="184">
        <v>0.30320000000000003</v>
      </c>
      <c r="G609" s="184">
        <v>0.30320000000000003</v>
      </c>
      <c r="H609" s="184">
        <v>0.85870000000000002</v>
      </c>
      <c r="I609" s="184">
        <v>2.2627000000000002</v>
      </c>
      <c r="J609" s="184">
        <v>-0.67700000000000005</v>
      </c>
      <c r="K609" s="184">
        <v>-2.2593999999999999</v>
      </c>
      <c r="L609" s="184">
        <v>20.8</v>
      </c>
      <c r="M609" s="184">
        <v>38.282800000000002</v>
      </c>
      <c r="N609" s="184">
        <v>71.4649</v>
      </c>
      <c r="O609" s="184">
        <v>12.1591</v>
      </c>
      <c r="P609" s="184">
        <v>16.2164</v>
      </c>
      <c r="Q609" s="184">
        <v>6.6695000000000002</v>
      </c>
      <c r="R609" s="184">
        <v>19.557300000000001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44326</v>
      </c>
      <c r="E610" s="184">
        <v>25.513999999999999</v>
      </c>
      <c r="F610" s="184">
        <v>0.30980000000000002</v>
      </c>
      <c r="G610" s="184">
        <v>0.30980000000000002</v>
      </c>
      <c r="H610" s="184">
        <v>0.87339999999999995</v>
      </c>
      <c r="I610" s="184">
        <v>2.2921</v>
      </c>
      <c r="J610" s="184">
        <v>-0.61350000000000005</v>
      </c>
      <c r="K610" s="184">
        <v>-2.0800999999999998</v>
      </c>
      <c r="L610" s="184">
        <v>21.247499999999999</v>
      </c>
      <c r="M610" s="184">
        <v>39.057499999999997</v>
      </c>
      <c r="N610" s="184">
        <v>72.759600000000006</v>
      </c>
      <c r="O610" s="184">
        <v>13.000999999999999</v>
      </c>
      <c r="P610" s="184">
        <v>17.396699999999999</v>
      </c>
      <c r="Q610" s="184">
        <v>16.445</v>
      </c>
      <c r="R610" s="184">
        <v>20.453900000000001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44326</v>
      </c>
      <c r="E611" s="184">
        <v>60.268999999999998</v>
      </c>
      <c r="F611" s="184">
        <v>0.62109999999999999</v>
      </c>
      <c r="G611" s="184">
        <v>0.62109999999999999</v>
      </c>
      <c r="H611" s="184">
        <v>1.4663999999999999</v>
      </c>
      <c r="I611" s="184">
        <v>2.0989</v>
      </c>
      <c r="J611" s="184">
        <v>0.2979</v>
      </c>
      <c r="K611" s="184">
        <v>2.8551000000000002</v>
      </c>
      <c r="L611" s="184">
        <v>23.995000000000001</v>
      </c>
      <c r="M611" s="184">
        <v>37.543900000000001</v>
      </c>
      <c r="N611" s="184">
        <v>63.645499999999998</v>
      </c>
      <c r="O611" s="184">
        <v>13.5832</v>
      </c>
      <c r="P611" s="184">
        <v>15.411799999999999</v>
      </c>
      <c r="Q611" s="184">
        <v>12.311</v>
      </c>
      <c r="R611" s="184">
        <v>18.501100000000001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44326</v>
      </c>
      <c r="E612" s="184">
        <v>66.953999999999994</v>
      </c>
      <c r="F612" s="184">
        <v>0.63129999999999997</v>
      </c>
      <c r="G612" s="184">
        <v>0.63129999999999997</v>
      </c>
      <c r="H612" s="184">
        <v>1.49</v>
      </c>
      <c r="I612" s="184">
        <v>2.1480999999999999</v>
      </c>
      <c r="J612" s="184">
        <v>0.40189999999999998</v>
      </c>
      <c r="K612" s="184">
        <v>3.1966999999999999</v>
      </c>
      <c r="L612" s="184">
        <v>24.825700000000001</v>
      </c>
      <c r="M612" s="184">
        <v>38.905799999999999</v>
      </c>
      <c r="N612" s="184">
        <v>65.830299999999994</v>
      </c>
      <c r="O612" s="184">
        <v>14.9613</v>
      </c>
      <c r="P612" s="184">
        <v>16.909300000000002</v>
      </c>
      <c r="Q612" s="184">
        <v>15.331300000000001</v>
      </c>
      <c r="R612" s="184">
        <v>19.999500000000001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44326</v>
      </c>
      <c r="E613" s="184">
        <v>72.233999999999995</v>
      </c>
      <c r="F613" s="184">
        <v>0.65210000000000001</v>
      </c>
      <c r="G613" s="184">
        <v>0.65210000000000001</v>
      </c>
      <c r="H613" s="184">
        <v>1.2234</v>
      </c>
      <c r="I613" s="184">
        <v>2.7905000000000002</v>
      </c>
      <c r="J613" s="184">
        <v>-6.3600000000000004E-2</v>
      </c>
      <c r="K613" s="184">
        <v>3.0853999999999999</v>
      </c>
      <c r="L613" s="184">
        <v>21.591699999999999</v>
      </c>
      <c r="M613" s="184">
        <v>32.7684</v>
      </c>
      <c r="N613" s="184">
        <v>61.189799999999998</v>
      </c>
      <c r="O613" s="184">
        <v>6.9237000000000002</v>
      </c>
      <c r="P613" s="184">
        <v>13.7925</v>
      </c>
      <c r="Q613" s="184">
        <v>14.288500000000001</v>
      </c>
      <c r="R613" s="184">
        <v>15.5192</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44326</v>
      </c>
      <c r="E614" s="184">
        <v>68.481999999999999</v>
      </c>
      <c r="F614" s="184">
        <v>0.64670000000000005</v>
      </c>
      <c r="G614" s="184">
        <v>0.64670000000000005</v>
      </c>
      <c r="H614" s="184">
        <v>1.2089000000000001</v>
      </c>
      <c r="I614" s="184">
        <v>2.7610000000000001</v>
      </c>
      <c r="J614" s="184">
        <v>-0.12690000000000001</v>
      </c>
      <c r="K614" s="184">
        <v>2.9123999999999999</v>
      </c>
      <c r="L614" s="184">
        <v>21.198499999999999</v>
      </c>
      <c r="M614" s="184">
        <v>32.125599999999999</v>
      </c>
      <c r="N614" s="184">
        <v>60.150599999999997</v>
      </c>
      <c r="O614" s="184">
        <v>6.2906000000000004</v>
      </c>
      <c r="P614" s="184">
        <v>13.034000000000001</v>
      </c>
      <c r="Q614" s="184">
        <v>13.486000000000001</v>
      </c>
      <c r="R614" s="184">
        <v>14.840999999999999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44326</v>
      </c>
      <c r="E615" s="184">
        <v>82.800299999999993</v>
      </c>
      <c r="F615" s="184">
        <v>0.39450000000000002</v>
      </c>
      <c r="G615" s="184">
        <v>0.39450000000000002</v>
      </c>
      <c r="H615" s="184">
        <v>0.79769999999999996</v>
      </c>
      <c r="I615" s="184">
        <v>2.0228000000000002</v>
      </c>
      <c r="J615" s="184">
        <v>3.9699999999999999E-2</v>
      </c>
      <c r="K615" s="184">
        <v>-0.46760000000000002</v>
      </c>
      <c r="L615" s="184">
        <v>16.176200000000001</v>
      </c>
      <c r="M615" s="184">
        <v>29.5974</v>
      </c>
      <c r="N615" s="184">
        <v>52.4101</v>
      </c>
      <c r="O615" s="184">
        <v>7.9954999999999998</v>
      </c>
      <c r="P615" s="184">
        <v>12.505800000000001</v>
      </c>
      <c r="Q615" s="184">
        <v>9.4176000000000002</v>
      </c>
      <c r="R615" s="184">
        <v>13.853999999999999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44326</v>
      </c>
      <c r="E616" s="184">
        <v>90.042400000000001</v>
      </c>
      <c r="F616" s="184">
        <v>0.40510000000000002</v>
      </c>
      <c r="G616" s="184">
        <v>0.40510000000000002</v>
      </c>
      <c r="H616" s="184">
        <v>0.82279999999999998</v>
      </c>
      <c r="I616" s="184">
        <v>2.0733000000000001</v>
      </c>
      <c r="J616" s="184">
        <v>0.14929999999999999</v>
      </c>
      <c r="K616" s="184">
        <v>-0.15909999999999999</v>
      </c>
      <c r="L616" s="184">
        <v>16.8993</v>
      </c>
      <c r="M616" s="184">
        <v>30.811499999999999</v>
      </c>
      <c r="N616" s="184">
        <v>54.337600000000002</v>
      </c>
      <c r="O616" s="184">
        <v>9.2649000000000008</v>
      </c>
      <c r="P616" s="184">
        <v>13.7921</v>
      </c>
      <c r="Q616" s="184">
        <v>14.0527</v>
      </c>
      <c r="R616" s="184">
        <v>15.191700000000001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44326</v>
      </c>
      <c r="E617" s="184">
        <v>16.733499999999999</v>
      </c>
      <c r="F617" s="184">
        <v>0.79449999999999998</v>
      </c>
      <c r="G617" s="184">
        <v>0.79449999999999998</v>
      </c>
      <c r="H617" s="184">
        <v>1.8496999999999999</v>
      </c>
      <c r="I617" s="184">
        <v>2.8797999999999999</v>
      </c>
      <c r="J617" s="184">
        <v>1.1459999999999999</v>
      </c>
      <c r="K617" s="184">
        <v>3.6656</v>
      </c>
      <c r="L617" s="184">
        <v>28.194600000000001</v>
      </c>
      <c r="M617" s="184">
        <v>39.460900000000002</v>
      </c>
      <c r="N617" s="184">
        <v>66.1999</v>
      </c>
      <c r="O617" s="184">
        <v>11.0106</v>
      </c>
      <c r="P617" s="184"/>
      <c r="Q617" s="184">
        <v>11.9475</v>
      </c>
      <c r="R617" s="184">
        <v>18.9406</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44326</v>
      </c>
      <c r="E618" s="184">
        <v>15.282</v>
      </c>
      <c r="F618" s="184">
        <v>0.78080000000000005</v>
      </c>
      <c r="G618" s="184">
        <v>0.78080000000000005</v>
      </c>
      <c r="H618" s="184">
        <v>1.8182</v>
      </c>
      <c r="I618" s="184">
        <v>2.8163</v>
      </c>
      <c r="J618" s="184">
        <v>1.0073000000000001</v>
      </c>
      <c r="K618" s="184">
        <v>3.2561</v>
      </c>
      <c r="L618" s="184">
        <v>27.169799999999999</v>
      </c>
      <c r="M618" s="184">
        <v>37.765000000000001</v>
      </c>
      <c r="N618" s="184">
        <v>63.454300000000003</v>
      </c>
      <c r="O618" s="184">
        <v>9.0566999999999993</v>
      </c>
      <c r="P618" s="184"/>
      <c r="Q618" s="184">
        <v>9.7426999999999992</v>
      </c>
      <c r="R618" s="184">
        <v>16.966000000000001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44326</v>
      </c>
      <c r="E619" s="184">
        <v>28.33</v>
      </c>
      <c r="F619" s="184">
        <v>0.57509999999999994</v>
      </c>
      <c r="G619" s="184">
        <v>0.57509999999999994</v>
      </c>
      <c r="H619" s="184">
        <v>2.2153</v>
      </c>
      <c r="I619" s="184">
        <v>3.9214000000000002</v>
      </c>
      <c r="J619" s="184">
        <v>1.9762</v>
      </c>
      <c r="K619" s="184">
        <v>2.8835000000000002</v>
      </c>
      <c r="L619" s="184">
        <v>25.7546</v>
      </c>
      <c r="M619" s="184">
        <v>44.239100000000001</v>
      </c>
      <c r="N619" s="184">
        <v>79.953000000000003</v>
      </c>
      <c r="O619" s="184">
        <v>18.364100000000001</v>
      </c>
      <c r="P619" s="184">
        <v>22.912500000000001</v>
      </c>
      <c r="Q619" s="184">
        <v>21.400200000000002</v>
      </c>
      <c r="R619" s="184">
        <v>26.085599999999999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44326</v>
      </c>
      <c r="E620" s="184">
        <v>26.206</v>
      </c>
      <c r="F620" s="184">
        <v>0.56410000000000005</v>
      </c>
      <c r="G620" s="184">
        <v>0.56410000000000005</v>
      </c>
      <c r="H620" s="184">
        <v>2.1915</v>
      </c>
      <c r="I620" s="184">
        <v>3.8725000000000001</v>
      </c>
      <c r="J620" s="184">
        <v>1.8657999999999999</v>
      </c>
      <c r="K620" s="184">
        <v>2.5194000000000001</v>
      </c>
      <c r="L620" s="184">
        <v>24.814299999999999</v>
      </c>
      <c r="M620" s="184">
        <v>42.625399999999999</v>
      </c>
      <c r="N620" s="184">
        <v>77.235200000000006</v>
      </c>
      <c r="O620" s="184">
        <v>16.586500000000001</v>
      </c>
      <c r="P620" s="184">
        <v>21.154499999999999</v>
      </c>
      <c r="Q620" s="184">
        <v>19.651</v>
      </c>
      <c r="R620" s="184">
        <v>24.1325</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44326</v>
      </c>
      <c r="E621" s="184">
        <v>24.301200000000001</v>
      </c>
      <c r="F621" s="184">
        <v>0.36009999999999998</v>
      </c>
      <c r="G621" s="184">
        <v>0.36009999999999998</v>
      </c>
      <c r="H621" s="184">
        <v>0.88719999999999999</v>
      </c>
      <c r="I621" s="184">
        <v>1.988</v>
      </c>
      <c r="J621" s="184">
        <v>0.53659999999999997</v>
      </c>
      <c r="K621" s="184">
        <v>1.0730999999999999</v>
      </c>
      <c r="L621" s="184">
        <v>24.2469</v>
      </c>
      <c r="M621" s="184">
        <v>37.656599999999997</v>
      </c>
      <c r="N621" s="184">
        <v>61.6233</v>
      </c>
      <c r="O621" s="184">
        <v>8.7093000000000007</v>
      </c>
      <c r="P621" s="184">
        <v>16.3474</v>
      </c>
      <c r="Q621" s="184">
        <v>15.125299999999999</v>
      </c>
      <c r="R621" s="184">
        <v>17.9421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44326</v>
      </c>
      <c r="E622" s="184">
        <v>22.3201</v>
      </c>
      <c r="F622" s="184">
        <v>0.3493</v>
      </c>
      <c r="G622" s="184">
        <v>0.3493</v>
      </c>
      <c r="H622" s="184">
        <v>0.86170000000000002</v>
      </c>
      <c r="I622" s="184">
        <v>1.9363999999999999</v>
      </c>
      <c r="J622" s="184">
        <v>0.43020000000000003</v>
      </c>
      <c r="K622" s="184">
        <v>0.75429999999999997</v>
      </c>
      <c r="L622" s="184">
        <v>23.440999999999999</v>
      </c>
      <c r="M622" s="184">
        <v>36.276800000000001</v>
      </c>
      <c r="N622" s="184">
        <v>59.4099</v>
      </c>
      <c r="O622" s="184">
        <v>7.2996999999999996</v>
      </c>
      <c r="P622" s="184">
        <v>14.7912</v>
      </c>
      <c r="Q622" s="184">
        <v>13.582800000000001</v>
      </c>
      <c r="R622" s="184">
        <v>16.368600000000001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44326</v>
      </c>
      <c r="E623" s="184">
        <v>19.016500000000001</v>
      </c>
      <c r="F623" s="184">
        <v>0.80520000000000003</v>
      </c>
      <c r="G623" s="184">
        <v>0.80520000000000003</v>
      </c>
      <c r="H623" s="184">
        <v>1.8051999999999999</v>
      </c>
      <c r="I623" s="184">
        <v>3.2972000000000001</v>
      </c>
      <c r="J623" s="184">
        <v>0.59619999999999995</v>
      </c>
      <c r="K623" s="184">
        <v>-0.53869999999999996</v>
      </c>
      <c r="L623" s="184">
        <v>20.116599999999998</v>
      </c>
      <c r="M623" s="184">
        <v>29.634699999999999</v>
      </c>
      <c r="N623" s="184">
        <v>57.787100000000002</v>
      </c>
      <c r="O623" s="184">
        <v>9.984</v>
      </c>
      <c r="P623" s="184">
        <v>13.007099999999999</v>
      </c>
      <c r="Q623" s="184">
        <v>12.7286</v>
      </c>
      <c r="R623" s="184">
        <v>13.448399999999999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44326</v>
      </c>
      <c r="E624" s="184">
        <v>17.3751</v>
      </c>
      <c r="F624" s="184">
        <v>0.78890000000000005</v>
      </c>
      <c r="G624" s="184">
        <v>0.78890000000000005</v>
      </c>
      <c r="H624" s="184">
        <v>1.7665</v>
      </c>
      <c r="I624" s="184">
        <v>3.2191999999999998</v>
      </c>
      <c r="J624" s="184">
        <v>0.42770000000000002</v>
      </c>
      <c r="K624" s="184">
        <v>-1.0168999999999999</v>
      </c>
      <c r="L624" s="184">
        <v>18.947199999999999</v>
      </c>
      <c r="M624" s="184">
        <v>27.7224</v>
      </c>
      <c r="N624" s="184">
        <v>54.775500000000001</v>
      </c>
      <c r="O624" s="184">
        <v>8.0716000000000001</v>
      </c>
      <c r="P624" s="184">
        <v>11.115399999999999</v>
      </c>
      <c r="Q624" s="184">
        <v>10.8475</v>
      </c>
      <c r="R624" s="184">
        <v>11.495900000000001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44326</v>
      </c>
      <c r="E625" s="184">
        <v>64.549599999999998</v>
      </c>
      <c r="F625" s="184">
        <v>0.95340000000000003</v>
      </c>
      <c r="G625" s="184">
        <v>0.95340000000000003</v>
      </c>
      <c r="H625" s="184">
        <v>2.6446000000000001</v>
      </c>
      <c r="I625" s="184">
        <v>4.0693000000000001</v>
      </c>
      <c r="J625" s="184">
        <v>1.6611</v>
      </c>
      <c r="K625" s="184">
        <v>5.0537000000000001</v>
      </c>
      <c r="L625" s="184">
        <v>30.040700000000001</v>
      </c>
      <c r="M625" s="184">
        <v>45.425899999999999</v>
      </c>
      <c r="N625" s="184">
        <v>71.601900000000001</v>
      </c>
      <c r="O625" s="184">
        <v>2.9310999999999998</v>
      </c>
      <c r="P625" s="184">
        <v>8.1373999999999995</v>
      </c>
      <c r="Q625" s="184">
        <v>12.660299999999999</v>
      </c>
      <c r="R625" s="184">
        <v>9.8483999999999998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44326</v>
      </c>
      <c r="E626" s="184">
        <v>68.8232</v>
      </c>
      <c r="F626" s="184">
        <v>0.95850000000000002</v>
      </c>
      <c r="G626" s="184">
        <v>0.95850000000000002</v>
      </c>
      <c r="H626" s="184">
        <v>2.6577999999999999</v>
      </c>
      <c r="I626" s="184">
        <v>4.0971000000000002</v>
      </c>
      <c r="J626" s="184">
        <v>1.7222</v>
      </c>
      <c r="K626" s="184">
        <v>5.2420999999999998</v>
      </c>
      <c r="L626" s="184">
        <v>30.511299999999999</v>
      </c>
      <c r="M626" s="184">
        <v>46.2074</v>
      </c>
      <c r="N626" s="184">
        <v>72.835300000000004</v>
      </c>
      <c r="O626" s="184">
        <v>3.7040000000000002</v>
      </c>
      <c r="P626" s="184">
        <v>9.0256000000000007</v>
      </c>
      <c r="Q626" s="184">
        <v>12.989800000000001</v>
      </c>
      <c r="R626" s="184">
        <v>10.608700000000001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44326</v>
      </c>
      <c r="E627" s="184">
        <v>15.6884</v>
      </c>
      <c r="F627" s="184">
        <v>0.68030000000000002</v>
      </c>
      <c r="G627" s="184">
        <v>0.68030000000000002</v>
      </c>
      <c r="H627" s="184">
        <v>2.8329</v>
      </c>
      <c r="I627" s="184">
        <v>3.9077000000000002</v>
      </c>
      <c r="J627" s="184">
        <v>2.9984000000000002</v>
      </c>
      <c r="K627" s="184">
        <v>5.4066000000000001</v>
      </c>
      <c r="L627" s="184">
        <v>23.270600000000002</v>
      </c>
      <c r="M627" s="184">
        <v>33.085599999999999</v>
      </c>
      <c r="N627" s="184">
        <v>74.389200000000002</v>
      </c>
      <c r="O627" s="184"/>
      <c r="P627" s="184"/>
      <c r="Q627" s="184">
        <v>28.4755</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44326</v>
      </c>
      <c r="E628" s="184">
        <v>15.351000000000001</v>
      </c>
      <c r="F628" s="184">
        <v>0.66959999999999997</v>
      </c>
      <c r="G628" s="184">
        <v>0.66959999999999997</v>
      </c>
      <c r="H628" s="184">
        <v>2.8073999999999999</v>
      </c>
      <c r="I628" s="184">
        <v>3.8563000000000001</v>
      </c>
      <c r="J628" s="184">
        <v>2.8853</v>
      </c>
      <c r="K628" s="184">
        <v>5.0984999999999996</v>
      </c>
      <c r="L628" s="184">
        <v>22.548200000000001</v>
      </c>
      <c r="M628" s="184">
        <v>31.911999999999999</v>
      </c>
      <c r="N628" s="184">
        <v>72.305000000000007</v>
      </c>
      <c r="O628" s="184"/>
      <c r="P628" s="184"/>
      <c r="Q628" s="184">
        <v>26.930800000000001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44326</v>
      </c>
      <c r="E629" s="184">
        <v>21.1</v>
      </c>
      <c r="F629" s="184">
        <v>1.5888</v>
      </c>
      <c r="G629" s="184">
        <v>1.5888</v>
      </c>
      <c r="H629" s="184">
        <v>3.2290000000000001</v>
      </c>
      <c r="I629" s="184">
        <v>4.6108000000000002</v>
      </c>
      <c r="J629" s="184">
        <v>3.7875000000000001</v>
      </c>
      <c r="K629" s="184">
        <v>4.8186999999999998</v>
      </c>
      <c r="L629" s="184">
        <v>29.368500000000001</v>
      </c>
      <c r="M629" s="184">
        <v>39.273899999999998</v>
      </c>
      <c r="N629" s="184">
        <v>70.712000000000003</v>
      </c>
      <c r="O629" s="184">
        <v>13.1768</v>
      </c>
      <c r="P629" s="184">
        <v>16.166699999999999</v>
      </c>
      <c r="Q629" s="184">
        <v>14.781000000000001</v>
      </c>
      <c r="R629" s="184">
        <v>20.268699999999999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44326</v>
      </c>
      <c r="E630" s="184">
        <v>19.59</v>
      </c>
      <c r="F630" s="184">
        <v>1.6079000000000001</v>
      </c>
      <c r="G630" s="184">
        <v>1.6079000000000001</v>
      </c>
      <c r="H630" s="184">
        <v>3.2139000000000002</v>
      </c>
      <c r="I630" s="184">
        <v>4.5915999999999997</v>
      </c>
      <c r="J630" s="184">
        <v>3.7606000000000002</v>
      </c>
      <c r="K630" s="184">
        <v>4.5358000000000001</v>
      </c>
      <c r="L630" s="184">
        <v>28.712199999999999</v>
      </c>
      <c r="M630" s="184">
        <v>38.152299999999997</v>
      </c>
      <c r="N630" s="184">
        <v>68.879300000000001</v>
      </c>
      <c r="O630" s="184">
        <v>11.4947</v>
      </c>
      <c r="P630" s="184">
        <v>14.501200000000001</v>
      </c>
      <c r="Q630" s="184">
        <v>13.2182</v>
      </c>
      <c r="R630" s="184">
        <v>18.645700000000001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44326</v>
      </c>
      <c r="E631" s="184">
        <v>745.05437983038598</v>
      </c>
      <c r="F631" s="184">
        <v>1.0405</v>
      </c>
      <c r="G631" s="184">
        <v>1.0405</v>
      </c>
      <c r="H631" s="184">
        <v>2.2231999999999998</v>
      </c>
      <c r="I631" s="184">
        <v>3.7881999999999998</v>
      </c>
      <c r="J631" s="184">
        <v>2.2523</v>
      </c>
      <c r="K631" s="184">
        <v>-0.29339999999999999</v>
      </c>
      <c r="L631" s="184">
        <v>21.279800000000002</v>
      </c>
      <c r="M631" s="184">
        <v>34.901299999999999</v>
      </c>
      <c r="N631" s="184">
        <v>65.390900000000002</v>
      </c>
      <c r="O631" s="184">
        <v>7.8445</v>
      </c>
      <c r="P631" s="184">
        <v>11.5472</v>
      </c>
      <c r="Q631" s="184">
        <v>18.716699999999999</v>
      </c>
      <c r="R631" s="184">
        <v>15.662599999999999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44326</v>
      </c>
      <c r="E632" s="184">
        <v>262.75</v>
      </c>
      <c r="F632" s="184">
        <v>1.0421</v>
      </c>
      <c r="G632" s="184">
        <v>1.0421</v>
      </c>
      <c r="H632" s="184">
        <v>2.2294</v>
      </c>
      <c r="I632" s="184">
        <v>3.8045</v>
      </c>
      <c r="J632" s="184">
        <v>2.2890999999999999</v>
      </c>
      <c r="K632" s="184">
        <v>-0.19370000000000001</v>
      </c>
      <c r="L632" s="184">
        <v>21.525400000000001</v>
      </c>
      <c r="M632" s="184">
        <v>35.312600000000003</v>
      </c>
      <c r="N632" s="184">
        <v>66.076700000000002</v>
      </c>
      <c r="O632" s="184">
        <v>8.2696000000000005</v>
      </c>
      <c r="P632" s="184">
        <v>12.0806</v>
      </c>
      <c r="Q632" s="184">
        <v>12.0053</v>
      </c>
      <c r="R632" s="184">
        <v>16.091100000000001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44326</v>
      </c>
      <c r="E633" s="184">
        <v>406.4495015983</v>
      </c>
      <c r="F633" s="184">
        <v>1.0348999999999999</v>
      </c>
      <c r="G633" s="184">
        <v>1.0348999999999999</v>
      </c>
      <c r="H633" s="184">
        <v>2.2038000000000002</v>
      </c>
      <c r="I633" s="184">
        <v>3.7465000000000002</v>
      </c>
      <c r="J633" s="184">
        <v>2.1960999999999999</v>
      </c>
      <c r="K633" s="184">
        <v>-0.31080000000000002</v>
      </c>
      <c r="L633" s="184">
        <v>21.172899999999998</v>
      </c>
      <c r="M633" s="184">
        <v>34.545099999999998</v>
      </c>
      <c r="N633" s="184">
        <v>64.513400000000004</v>
      </c>
      <c r="O633" s="184">
        <v>7.7363999999999997</v>
      </c>
      <c r="P633" s="184">
        <v>14.565200000000001</v>
      </c>
      <c r="Q633" s="184">
        <v>15.887700000000001</v>
      </c>
      <c r="R633" s="184">
        <v>15.863200000000001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44326</v>
      </c>
      <c r="E634" s="184">
        <v>281.37</v>
      </c>
      <c r="F634" s="184">
        <v>1.0378000000000001</v>
      </c>
      <c r="G634" s="184">
        <v>1.0378000000000001</v>
      </c>
      <c r="H634" s="184">
        <v>2.2122999999999999</v>
      </c>
      <c r="I634" s="184">
        <v>3.7652999999999999</v>
      </c>
      <c r="J634" s="184">
        <v>2.2383000000000002</v>
      </c>
      <c r="K634" s="184">
        <v>-0.1845</v>
      </c>
      <c r="L634" s="184">
        <v>21.484400000000001</v>
      </c>
      <c r="M634" s="184">
        <v>35.059800000000003</v>
      </c>
      <c r="N634" s="184">
        <v>65.365899999999996</v>
      </c>
      <c r="O634" s="184">
        <v>8.3834</v>
      </c>
      <c r="P634" s="184">
        <v>15.163</v>
      </c>
      <c r="Q634" s="184">
        <v>15.284800000000001</v>
      </c>
      <c r="R634" s="184">
        <v>16.428799999999999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44326</v>
      </c>
      <c r="E635" s="184">
        <v>184.77770000000001</v>
      </c>
      <c r="F635" s="184">
        <v>1.9583999999999999</v>
      </c>
      <c r="G635" s="184">
        <v>1.9583999999999999</v>
      </c>
      <c r="H635" s="184">
        <v>6.3646000000000003</v>
      </c>
      <c r="I635" s="184">
        <v>11.0129</v>
      </c>
      <c r="J635" s="184">
        <v>9.9459999999999997</v>
      </c>
      <c r="K635" s="184">
        <v>23.6035</v>
      </c>
      <c r="L635" s="184">
        <v>57.586599999999997</v>
      </c>
      <c r="M635" s="184">
        <v>68.623400000000004</v>
      </c>
      <c r="N635" s="184">
        <v>130.34870000000001</v>
      </c>
      <c r="O635" s="184">
        <v>26.6816</v>
      </c>
      <c r="P635" s="184">
        <v>23.310099999999998</v>
      </c>
      <c r="Q635" s="184">
        <v>14.805999999999999</v>
      </c>
      <c r="R635" s="184">
        <v>43.6128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44326</v>
      </c>
      <c r="E636" s="184">
        <v>194.83070000000001</v>
      </c>
      <c r="F636" s="184">
        <v>1.9729000000000001</v>
      </c>
      <c r="G636" s="184">
        <v>1.9729000000000001</v>
      </c>
      <c r="H636" s="184">
        <v>6.4104000000000001</v>
      </c>
      <c r="I636" s="184">
        <v>11.101599999999999</v>
      </c>
      <c r="J636" s="184">
        <v>10.1287</v>
      </c>
      <c r="K636" s="184">
        <v>24.239100000000001</v>
      </c>
      <c r="L636" s="184">
        <v>59.271700000000003</v>
      </c>
      <c r="M636" s="184">
        <v>71.246300000000005</v>
      </c>
      <c r="N636" s="184">
        <v>134.99879999999999</v>
      </c>
      <c r="O636" s="184">
        <v>28.4634</v>
      </c>
      <c r="P636" s="184">
        <v>24.392900000000001</v>
      </c>
      <c r="Q636" s="184">
        <v>21.209599999999998</v>
      </c>
      <c r="R636" s="184">
        <v>46.213799999999999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44326</v>
      </c>
      <c r="E637" s="184">
        <v>68.739999999999995</v>
      </c>
      <c r="F637" s="184">
        <v>0.91020000000000001</v>
      </c>
      <c r="G637" s="184">
        <v>0.91020000000000001</v>
      </c>
      <c r="H637" s="184">
        <v>3.0430000000000001</v>
      </c>
      <c r="I637" s="184">
        <v>4.1356999999999999</v>
      </c>
      <c r="J637" s="184">
        <v>2.3069000000000002</v>
      </c>
      <c r="K637" s="184">
        <v>1.6714</v>
      </c>
      <c r="L637" s="184">
        <v>26.663</v>
      </c>
      <c r="M637" s="184">
        <v>42.348300000000002</v>
      </c>
      <c r="N637" s="184">
        <v>70.825000000000003</v>
      </c>
      <c r="O637" s="184">
        <v>9.2800999999999991</v>
      </c>
      <c r="P637" s="184">
        <v>11.8529</v>
      </c>
      <c r="Q637" s="184">
        <v>16.84</v>
      </c>
      <c r="R637" s="184">
        <v>13.1844</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44326</v>
      </c>
      <c r="E638" s="184">
        <v>67.760000000000005</v>
      </c>
      <c r="F638" s="184">
        <v>0.90839999999999999</v>
      </c>
      <c r="G638" s="184">
        <v>0.90839999999999999</v>
      </c>
      <c r="H638" s="184">
        <v>3.0257000000000001</v>
      </c>
      <c r="I638" s="184">
        <v>4.1180000000000003</v>
      </c>
      <c r="J638" s="184">
        <v>2.2637999999999998</v>
      </c>
      <c r="K638" s="184">
        <v>1.5435000000000001</v>
      </c>
      <c r="L638" s="184">
        <v>26.370799999999999</v>
      </c>
      <c r="M638" s="184">
        <v>41.846299999999999</v>
      </c>
      <c r="N638" s="184">
        <v>69.995000000000005</v>
      </c>
      <c r="O638" s="184">
        <v>8.8276000000000003</v>
      </c>
      <c r="P638" s="184">
        <v>11.481299999999999</v>
      </c>
      <c r="Q638" s="184">
        <v>16.509</v>
      </c>
      <c r="R638" s="184">
        <v>12.627700000000001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44326</v>
      </c>
      <c r="E639" s="184">
        <v>198.7989</v>
      </c>
      <c r="F639" s="184">
        <v>1.5242</v>
      </c>
      <c r="G639" s="184">
        <v>1.5242</v>
      </c>
      <c r="H639" s="184">
        <v>3.0135999999999998</v>
      </c>
      <c r="I639" s="184">
        <v>3.9571999999999998</v>
      </c>
      <c r="J639" s="184">
        <v>2.6472000000000002</v>
      </c>
      <c r="K639" s="184">
        <v>2.0459000000000001</v>
      </c>
      <c r="L639" s="184">
        <v>27.3673</v>
      </c>
      <c r="M639" s="184">
        <v>32.826700000000002</v>
      </c>
      <c r="N639" s="184">
        <v>66.127200000000002</v>
      </c>
      <c r="O639" s="184">
        <v>10.946199999999999</v>
      </c>
      <c r="P639" s="184">
        <v>12.6205</v>
      </c>
      <c r="Q639" s="184">
        <v>13.782299999999999</v>
      </c>
      <c r="R639" s="184">
        <v>17.529699999999998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44326</v>
      </c>
      <c r="E640" s="184">
        <v>587.04238942996903</v>
      </c>
      <c r="F640" s="184">
        <v>1.5188999999999999</v>
      </c>
      <c r="G640" s="184">
        <v>1.5188999999999999</v>
      </c>
      <c r="H640" s="184">
        <v>3.0009999999999999</v>
      </c>
      <c r="I640" s="184">
        <v>3.9318</v>
      </c>
      <c r="J640" s="184">
        <v>2.5914000000000001</v>
      </c>
      <c r="K640" s="184">
        <v>1.8821000000000001</v>
      </c>
      <c r="L640" s="184">
        <v>26.959</v>
      </c>
      <c r="M640" s="184">
        <v>32.203499999999998</v>
      </c>
      <c r="N640" s="184">
        <v>65.085999999999999</v>
      </c>
      <c r="O640" s="184">
        <v>10.2349</v>
      </c>
      <c r="P640" s="184">
        <v>11.8916</v>
      </c>
      <c r="Q640" s="184">
        <v>15.5786</v>
      </c>
      <c r="R640" s="184">
        <v>16.803799999999999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44326</v>
      </c>
      <c r="E641" s="184">
        <v>20.386900000000001</v>
      </c>
      <c r="F641" s="184">
        <v>0.41920000000000002</v>
      </c>
      <c r="G641" s="184">
        <v>0.41920000000000002</v>
      </c>
      <c r="H641" s="184">
        <v>0.1469</v>
      </c>
      <c r="I641" s="184">
        <v>2.7616999999999998</v>
      </c>
      <c r="J641" s="184">
        <v>1.0518000000000001</v>
      </c>
      <c r="K641" s="184">
        <v>7.3582000000000001</v>
      </c>
      <c r="L641" s="184">
        <v>30.1845</v>
      </c>
      <c r="M641" s="184">
        <v>44.583799999999997</v>
      </c>
      <c r="N641" s="184">
        <v>86.686400000000006</v>
      </c>
      <c r="O641" s="184">
        <v>12.9231</v>
      </c>
      <c r="P641" s="184">
        <v>15.417199999999999</v>
      </c>
      <c r="Q641" s="184">
        <v>12.146000000000001</v>
      </c>
      <c r="R641" s="184">
        <v>23.713200000000001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44326</v>
      </c>
      <c r="E642" s="184">
        <v>19.896000000000001</v>
      </c>
      <c r="F642" s="184">
        <v>0.41589999999999999</v>
      </c>
      <c r="G642" s="184">
        <v>0.41589999999999999</v>
      </c>
      <c r="H642" s="184">
        <v>0.1399</v>
      </c>
      <c r="I642" s="184">
        <v>2.7479</v>
      </c>
      <c r="J642" s="184">
        <v>1.0216000000000001</v>
      </c>
      <c r="K642" s="184">
        <v>7.2671000000000001</v>
      </c>
      <c r="L642" s="184">
        <v>29.955100000000002</v>
      </c>
      <c r="M642" s="184">
        <v>44.2</v>
      </c>
      <c r="N642" s="184">
        <v>86.023899999999998</v>
      </c>
      <c r="O642" s="184">
        <v>12.2636</v>
      </c>
      <c r="P642" s="184">
        <v>14.9353</v>
      </c>
      <c r="Q642" s="184">
        <v>11.7095</v>
      </c>
      <c r="R642" s="184">
        <v>23.279699999999998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44326</v>
      </c>
      <c r="E643" s="184">
        <v>21.570699999999999</v>
      </c>
      <c r="F643" s="184">
        <v>0.40500000000000003</v>
      </c>
      <c r="G643" s="184">
        <v>0.40500000000000003</v>
      </c>
      <c r="H643" s="184">
        <v>0.11600000000000001</v>
      </c>
      <c r="I643" s="184">
        <v>2.9312999999999998</v>
      </c>
      <c r="J643" s="184">
        <v>1.1754</v>
      </c>
      <c r="K643" s="184">
        <v>6.9322999999999997</v>
      </c>
      <c r="L643" s="184">
        <v>29.4115</v>
      </c>
      <c r="M643" s="184">
        <v>43.436500000000002</v>
      </c>
      <c r="N643" s="184">
        <v>83.780600000000007</v>
      </c>
      <c r="O643" s="184">
        <v>14.189399999999999</v>
      </c>
      <c r="P643" s="184">
        <v>16.603100000000001</v>
      </c>
      <c r="Q643" s="184">
        <v>13.357200000000001</v>
      </c>
      <c r="R643" s="184">
        <v>25.180499999999999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44326</v>
      </c>
      <c r="E644" s="184">
        <v>21.057400000000001</v>
      </c>
      <c r="F644" s="184">
        <v>0.40239999999999998</v>
      </c>
      <c r="G644" s="184">
        <v>0.40239999999999998</v>
      </c>
      <c r="H644" s="184">
        <v>0.10929999999999999</v>
      </c>
      <c r="I644" s="184">
        <v>2.9173</v>
      </c>
      <c r="J644" s="184">
        <v>1.1456</v>
      </c>
      <c r="K644" s="184">
        <v>6.8414999999999999</v>
      </c>
      <c r="L644" s="184">
        <v>29.1889</v>
      </c>
      <c r="M644" s="184">
        <v>43.0627</v>
      </c>
      <c r="N644" s="184">
        <v>83.136499999999998</v>
      </c>
      <c r="O644" s="184">
        <v>13.5268</v>
      </c>
      <c r="P644" s="184">
        <v>16.1296</v>
      </c>
      <c r="Q644" s="184">
        <v>12.911799999999999</v>
      </c>
      <c r="R644" s="184">
        <v>24.749099999999999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44326</v>
      </c>
      <c r="E645" s="184">
        <v>21.2987</v>
      </c>
      <c r="F645" s="184">
        <v>0.44950000000000001</v>
      </c>
      <c r="G645" s="184">
        <v>0.44950000000000001</v>
      </c>
      <c r="H645" s="184">
        <v>0.1731</v>
      </c>
      <c r="I645" s="184">
        <v>2.8784000000000001</v>
      </c>
      <c r="J645" s="184">
        <v>1.0456000000000001</v>
      </c>
      <c r="K645" s="184">
        <v>7.3620999999999999</v>
      </c>
      <c r="L645" s="184">
        <v>30.2681</v>
      </c>
      <c r="M645" s="184">
        <v>44.410699999999999</v>
      </c>
      <c r="N645" s="184">
        <v>84.036299999999997</v>
      </c>
      <c r="O645" s="184">
        <v>15.438800000000001</v>
      </c>
      <c r="P645" s="184">
        <v>15.727399999999999</v>
      </c>
      <c r="Q645" s="184">
        <v>15.938499999999999</v>
      </c>
      <c r="R645" s="184">
        <v>24.967199999999998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44326</v>
      </c>
      <c r="E646" s="184">
        <v>20.329999999999998</v>
      </c>
      <c r="F646" s="184">
        <v>0.44569999999999999</v>
      </c>
      <c r="G646" s="184">
        <v>0.44569999999999999</v>
      </c>
      <c r="H646" s="184">
        <v>0.1646</v>
      </c>
      <c r="I646" s="184">
        <v>2.8607</v>
      </c>
      <c r="J646" s="184">
        <v>1.0071000000000001</v>
      </c>
      <c r="K646" s="184">
        <v>7.2443999999999997</v>
      </c>
      <c r="L646" s="184">
        <v>29.963899999999999</v>
      </c>
      <c r="M646" s="184">
        <v>43.893500000000003</v>
      </c>
      <c r="N646" s="184">
        <v>83.141599999999997</v>
      </c>
      <c r="O646" s="184">
        <v>14.6584</v>
      </c>
      <c r="P646" s="184">
        <v>14.684200000000001</v>
      </c>
      <c r="Q646" s="184">
        <v>14.887700000000001</v>
      </c>
      <c r="R646" s="184">
        <v>24.361999999999998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44326</v>
      </c>
      <c r="E647" s="184">
        <v>22.781099999999999</v>
      </c>
      <c r="F647" s="184">
        <v>1.159</v>
      </c>
      <c r="G647" s="184">
        <v>1.159</v>
      </c>
      <c r="H647" s="184">
        <v>2.6467000000000001</v>
      </c>
      <c r="I647" s="184">
        <v>6.0311000000000003</v>
      </c>
      <c r="J647" s="184">
        <v>4.7271999999999998</v>
      </c>
      <c r="K647" s="184">
        <v>10.563700000000001</v>
      </c>
      <c r="L647" s="184">
        <v>40.376199999999997</v>
      </c>
      <c r="M647" s="184">
        <v>54.728200000000001</v>
      </c>
      <c r="N647" s="184">
        <v>93.035600000000002</v>
      </c>
      <c r="O647" s="184">
        <v>18.956399999999999</v>
      </c>
      <c r="P647" s="184"/>
      <c r="Q647" s="184">
        <v>22.166399999999999</v>
      </c>
      <c r="R647" s="184">
        <v>35.368699999999997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44326</v>
      </c>
      <c r="E648" s="184">
        <v>22.1099</v>
      </c>
      <c r="F648" s="184">
        <v>1.1552</v>
      </c>
      <c r="G648" s="184">
        <v>1.1552</v>
      </c>
      <c r="H648" s="184">
        <v>2.6381999999999999</v>
      </c>
      <c r="I648" s="184">
        <v>6.0126999999999997</v>
      </c>
      <c r="J648" s="184">
        <v>4.6875</v>
      </c>
      <c r="K648" s="184">
        <v>10.444000000000001</v>
      </c>
      <c r="L648" s="184">
        <v>40.050400000000003</v>
      </c>
      <c r="M648" s="184">
        <v>54.174799999999998</v>
      </c>
      <c r="N648" s="184">
        <v>92.096299999999999</v>
      </c>
      <c r="O648" s="184">
        <v>18.184799999999999</v>
      </c>
      <c r="P648" s="184"/>
      <c r="Q648" s="184">
        <v>21.281199999999998</v>
      </c>
      <c r="R648" s="184">
        <v>34.7027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44326</v>
      </c>
      <c r="E649" s="184">
        <v>13.963200000000001</v>
      </c>
      <c r="F649" s="184">
        <v>0.86829999999999996</v>
      </c>
      <c r="G649" s="184">
        <v>0.86829999999999996</v>
      </c>
      <c r="H649" s="184">
        <v>2.0813999999999999</v>
      </c>
      <c r="I649" s="184">
        <v>4.0004</v>
      </c>
      <c r="J649" s="184">
        <v>1.4177999999999999</v>
      </c>
      <c r="K649" s="184">
        <v>1.9159999999999999</v>
      </c>
      <c r="L649" s="184">
        <v>23.9587</v>
      </c>
      <c r="M649" s="184">
        <v>34.142899999999997</v>
      </c>
      <c r="N649" s="184">
        <v>61.1374</v>
      </c>
      <c r="O649" s="184">
        <v>11.263299999999999</v>
      </c>
      <c r="P649" s="184"/>
      <c r="Q649" s="184">
        <v>11.280900000000001</v>
      </c>
      <c r="R649" s="184">
        <v>18.5929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44326</v>
      </c>
      <c r="E650" s="184">
        <v>13.6523</v>
      </c>
      <c r="F650" s="184">
        <v>0.86519999999999997</v>
      </c>
      <c r="G650" s="184">
        <v>0.86519999999999997</v>
      </c>
      <c r="H650" s="184">
        <v>2.0733000000000001</v>
      </c>
      <c r="I650" s="184">
        <v>3.9849999999999999</v>
      </c>
      <c r="J650" s="184">
        <v>1.3835</v>
      </c>
      <c r="K650" s="184">
        <v>1.8486</v>
      </c>
      <c r="L650" s="184">
        <v>23.725999999999999</v>
      </c>
      <c r="M650" s="184">
        <v>33.688800000000001</v>
      </c>
      <c r="N650" s="184">
        <v>60.343699999999998</v>
      </c>
      <c r="O650" s="184">
        <v>10.4884</v>
      </c>
      <c r="P650" s="184"/>
      <c r="Q650" s="184">
        <v>10.4815</v>
      </c>
      <c r="R650" s="184">
        <v>17.954499999999999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44326</v>
      </c>
      <c r="E651" s="184">
        <v>15.190899999999999</v>
      </c>
      <c r="F651" s="184">
        <v>0.78220000000000001</v>
      </c>
      <c r="G651" s="184">
        <v>0.78220000000000001</v>
      </c>
      <c r="H651" s="184">
        <v>2.4619</v>
      </c>
      <c r="I651" s="184">
        <v>3.8879000000000001</v>
      </c>
      <c r="J651" s="184">
        <v>1.8007</v>
      </c>
      <c r="K651" s="184">
        <v>2.7989000000000002</v>
      </c>
      <c r="L651" s="184">
        <v>25.321899999999999</v>
      </c>
      <c r="M651" s="184">
        <v>40.488700000000001</v>
      </c>
      <c r="N651" s="184">
        <v>73.487399999999994</v>
      </c>
      <c r="O651" s="184"/>
      <c r="P651" s="184"/>
      <c r="Q651" s="184">
        <v>16.003900000000002</v>
      </c>
      <c r="R651" s="184">
        <v>21.7668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44326</v>
      </c>
      <c r="E652" s="184">
        <v>14.856999999999999</v>
      </c>
      <c r="F652" s="184">
        <v>0.77939999999999998</v>
      </c>
      <c r="G652" s="184">
        <v>0.77939999999999998</v>
      </c>
      <c r="H652" s="184">
        <v>2.4542999999999999</v>
      </c>
      <c r="I652" s="184">
        <v>3.8725999999999998</v>
      </c>
      <c r="J652" s="184">
        <v>1.7665</v>
      </c>
      <c r="K652" s="184">
        <v>2.7313000000000001</v>
      </c>
      <c r="L652" s="184">
        <v>25.0716</v>
      </c>
      <c r="M652" s="184">
        <v>39.979500000000002</v>
      </c>
      <c r="N652" s="184">
        <v>72.569199999999995</v>
      </c>
      <c r="O652" s="184"/>
      <c r="P652" s="184"/>
      <c r="Q652" s="184">
        <v>15.0921</v>
      </c>
      <c r="R652" s="184">
        <v>21.0246</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44326</v>
      </c>
      <c r="E653" s="184">
        <v>64.158000000000001</v>
      </c>
      <c r="F653" s="184">
        <v>0.84789999999999999</v>
      </c>
      <c r="G653" s="184">
        <v>0.84789999999999999</v>
      </c>
      <c r="H653" s="184">
        <v>1.8691</v>
      </c>
      <c r="I653" s="184">
        <v>4.9432</v>
      </c>
      <c r="J653" s="184">
        <v>4.1531000000000002</v>
      </c>
      <c r="K653" s="184">
        <v>9.3658000000000001</v>
      </c>
      <c r="L653" s="184">
        <v>31.297000000000001</v>
      </c>
      <c r="M653" s="184">
        <v>51.03</v>
      </c>
      <c r="N653" s="184">
        <v>87.508799999999994</v>
      </c>
      <c r="O653" s="184">
        <v>22.802099999999999</v>
      </c>
      <c r="P653" s="184">
        <v>23.445900000000002</v>
      </c>
      <c r="Q653" s="184">
        <v>22.6052</v>
      </c>
      <c r="R653" s="184">
        <v>36.089199999999998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44326</v>
      </c>
      <c r="E654" s="184">
        <v>47.012300000000003</v>
      </c>
      <c r="F654" s="184">
        <v>0.69740000000000002</v>
      </c>
      <c r="G654" s="184">
        <v>0.69740000000000002</v>
      </c>
      <c r="H654" s="184">
        <v>1.5338000000000001</v>
      </c>
      <c r="I654" s="184">
        <v>5.3975999999999997</v>
      </c>
      <c r="J654" s="184">
        <v>3.9756999999999998</v>
      </c>
      <c r="K654" s="184">
        <v>9.4003999999999994</v>
      </c>
      <c r="L654" s="184">
        <v>31.736599999999999</v>
      </c>
      <c r="M654" s="184">
        <v>49.868699999999997</v>
      </c>
      <c r="N654" s="184">
        <v>86.503500000000003</v>
      </c>
      <c r="O654" s="184">
        <v>25.009799999999998</v>
      </c>
      <c r="P654" s="184">
        <v>23.994</v>
      </c>
      <c r="Q654" s="184">
        <v>24.270499999999998</v>
      </c>
      <c r="R654" s="184">
        <v>39.399099999999997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44326</v>
      </c>
      <c r="E655" s="184">
        <v>45.663699999999999</v>
      </c>
      <c r="F655" s="184">
        <v>0.69420000000000004</v>
      </c>
      <c r="G655" s="184">
        <v>0.69420000000000004</v>
      </c>
      <c r="H655" s="184">
        <v>1.5261</v>
      </c>
      <c r="I655" s="184">
        <v>5.3815</v>
      </c>
      <c r="J655" s="184">
        <v>3.9403999999999999</v>
      </c>
      <c r="K655" s="184">
        <v>9.2917000000000005</v>
      </c>
      <c r="L655" s="184">
        <v>31.444900000000001</v>
      </c>
      <c r="M655" s="184">
        <v>49.347799999999999</v>
      </c>
      <c r="N655" s="184">
        <v>85.616500000000002</v>
      </c>
      <c r="O655" s="184">
        <v>24.1571</v>
      </c>
      <c r="P655" s="184">
        <v>23.382899999999999</v>
      </c>
      <c r="Q655" s="184">
        <v>23.7638</v>
      </c>
      <c r="R655" s="184">
        <v>38.725200000000001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44326</v>
      </c>
      <c r="E656" s="184">
        <v>13.9015</v>
      </c>
      <c r="F656" s="184">
        <v>0.73919999999999997</v>
      </c>
      <c r="G656" s="184">
        <v>0.73919999999999997</v>
      </c>
      <c r="H656" s="184">
        <v>1.5739000000000001</v>
      </c>
      <c r="I656" s="184">
        <v>2.8597999999999999</v>
      </c>
      <c r="J656" s="184">
        <v>0.2228</v>
      </c>
      <c r="K656" s="184">
        <v>-1.4288000000000001</v>
      </c>
      <c r="L656" s="184">
        <v>12.348100000000001</v>
      </c>
      <c r="M656" s="184">
        <v>21.009899999999998</v>
      </c>
      <c r="N656" s="184">
        <v>43.961500000000001</v>
      </c>
      <c r="O656" s="184"/>
      <c r="P656" s="184"/>
      <c r="Q656" s="184">
        <v>15.4679</v>
      </c>
      <c r="R656" s="184">
        <v>16.888300000000001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44326</v>
      </c>
      <c r="E657" s="184">
        <v>13.2996</v>
      </c>
      <c r="F657" s="184">
        <v>0.7248</v>
      </c>
      <c r="G657" s="184">
        <v>0.7248</v>
      </c>
      <c r="H657" s="184">
        <v>1.5399</v>
      </c>
      <c r="I657" s="184">
        <v>2.7885</v>
      </c>
      <c r="J657" s="184">
        <v>6.4000000000000001E-2</v>
      </c>
      <c r="K657" s="184">
        <v>-1.8754999999999999</v>
      </c>
      <c r="L657" s="184">
        <v>11.3086</v>
      </c>
      <c r="M657" s="184">
        <v>19.3431</v>
      </c>
      <c r="N657" s="184">
        <v>41.292700000000004</v>
      </c>
      <c r="O657" s="184"/>
      <c r="P657" s="184"/>
      <c r="Q657" s="184">
        <v>13.2578</v>
      </c>
      <c r="R657" s="184">
        <v>14.6631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44326</v>
      </c>
      <c r="E658" s="184">
        <v>122.83499999999999</v>
      </c>
      <c r="F658" s="184">
        <v>0.60770000000000002</v>
      </c>
      <c r="G658" s="184">
        <v>0.60770000000000002</v>
      </c>
      <c r="H658" s="184">
        <v>1.6246</v>
      </c>
      <c r="I658" s="184">
        <v>3.0406</v>
      </c>
      <c r="J658" s="184">
        <v>0.38440000000000002</v>
      </c>
      <c r="K658" s="184">
        <v>-0.11940000000000001</v>
      </c>
      <c r="L658" s="184">
        <v>21.9392</v>
      </c>
      <c r="M658" s="184">
        <v>32.974400000000003</v>
      </c>
      <c r="N658" s="184">
        <v>63.189</v>
      </c>
      <c r="O658" s="184">
        <v>5.6475999999999997</v>
      </c>
      <c r="P658" s="184">
        <v>11.119899999999999</v>
      </c>
      <c r="Q658" s="184">
        <v>14.9246</v>
      </c>
      <c r="R658" s="184">
        <v>11.6938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44326</v>
      </c>
      <c r="E659" s="184">
        <v>127.0766</v>
      </c>
      <c r="F659" s="184">
        <v>0.61470000000000002</v>
      </c>
      <c r="G659" s="184">
        <v>0.61470000000000002</v>
      </c>
      <c r="H659" s="184">
        <v>1.6412</v>
      </c>
      <c r="I659" s="184">
        <v>3.0741999999999998</v>
      </c>
      <c r="J659" s="184">
        <v>0.45739999999999997</v>
      </c>
      <c r="K659" s="184">
        <v>3.9E-2</v>
      </c>
      <c r="L659" s="184">
        <v>22.241499999999998</v>
      </c>
      <c r="M659" s="184">
        <v>33.422400000000003</v>
      </c>
      <c r="N659" s="184">
        <v>63.889400000000002</v>
      </c>
      <c r="O659" s="184">
        <v>6.1</v>
      </c>
      <c r="P659" s="184">
        <v>11.637499999999999</v>
      </c>
      <c r="Q659" s="184">
        <v>12.163600000000001</v>
      </c>
      <c r="R659" s="184">
        <v>12.141500000000001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44326</v>
      </c>
      <c r="E660" s="184">
        <v>13.5342</v>
      </c>
      <c r="F660" s="184">
        <v>1.0874999999999999</v>
      </c>
      <c r="G660" s="184">
        <v>1.0874999999999999</v>
      </c>
      <c r="H660" s="184">
        <v>3.5390000000000001</v>
      </c>
      <c r="I660" s="184">
        <v>7.5338000000000003</v>
      </c>
      <c r="J660" s="184">
        <v>5.2294999999999998</v>
      </c>
      <c r="K660" s="184">
        <v>13.7232</v>
      </c>
      <c r="L660" s="184">
        <v>46.853900000000003</v>
      </c>
      <c r="M660" s="184">
        <v>61.816899999999997</v>
      </c>
      <c r="N660" s="184">
        <v>100.89060000000001</v>
      </c>
      <c r="O660" s="184">
        <v>5.8400000000000001E-2</v>
      </c>
      <c r="P660" s="184"/>
      <c r="Q660" s="184">
        <v>6.9939</v>
      </c>
      <c r="R660" s="184">
        <v>15.145</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44326</v>
      </c>
      <c r="E661" s="184">
        <v>13.239800000000001</v>
      </c>
      <c r="F661" s="184">
        <v>1.0857000000000001</v>
      </c>
      <c r="G661" s="184">
        <v>1.0857000000000001</v>
      </c>
      <c r="H661" s="184">
        <v>3.5362</v>
      </c>
      <c r="I661" s="184">
        <v>7.5288000000000004</v>
      </c>
      <c r="J661" s="184">
        <v>5.2156000000000002</v>
      </c>
      <c r="K661" s="184">
        <v>13.693199999999999</v>
      </c>
      <c r="L661" s="184">
        <v>46.751800000000003</v>
      </c>
      <c r="M661" s="184">
        <v>61.634399999999999</v>
      </c>
      <c r="N661" s="184">
        <v>100.5787</v>
      </c>
      <c r="O661" s="184">
        <v>-0.2087</v>
      </c>
      <c r="P661" s="184"/>
      <c r="Q661" s="184">
        <v>6.4695999999999998</v>
      </c>
      <c r="R661" s="184">
        <v>14.969900000000001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44326</v>
      </c>
      <c r="E662" s="184">
        <v>11.6333</v>
      </c>
      <c r="F662" s="184">
        <v>1.0265</v>
      </c>
      <c r="G662" s="184">
        <v>1.0265</v>
      </c>
      <c r="H662" s="184">
        <v>3.6642000000000001</v>
      </c>
      <c r="I662" s="184">
        <v>7.7336999999999998</v>
      </c>
      <c r="J662" s="184">
        <v>5.2092000000000001</v>
      </c>
      <c r="K662" s="184">
        <v>14.7744</v>
      </c>
      <c r="L662" s="184">
        <v>48.055300000000003</v>
      </c>
      <c r="M662" s="184">
        <v>63.932400000000001</v>
      </c>
      <c r="N662" s="184">
        <v>104.5164</v>
      </c>
      <c r="O662" s="184">
        <v>0.44450000000000001</v>
      </c>
      <c r="P662" s="184"/>
      <c r="Q662" s="184">
        <v>3.7296</v>
      </c>
      <c r="R662" s="184">
        <v>16.180900000000001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44326</v>
      </c>
      <c r="E663" s="184">
        <v>11.4297</v>
      </c>
      <c r="F663" s="184">
        <v>1.0253000000000001</v>
      </c>
      <c r="G663" s="184">
        <v>1.0253000000000001</v>
      </c>
      <c r="H663" s="184">
        <v>3.6585000000000001</v>
      </c>
      <c r="I663" s="184">
        <v>7.7247000000000003</v>
      </c>
      <c r="J663" s="184">
        <v>5.1955</v>
      </c>
      <c r="K663" s="184">
        <v>14.7387</v>
      </c>
      <c r="L663" s="184">
        <v>47.976399999999998</v>
      </c>
      <c r="M663" s="184">
        <v>63.810299999999998</v>
      </c>
      <c r="N663" s="184">
        <v>104.31699999999999</v>
      </c>
      <c r="O663" s="184">
        <v>0.12909999999999999</v>
      </c>
      <c r="P663" s="184"/>
      <c r="Q663" s="184">
        <v>3.2873000000000001</v>
      </c>
      <c r="R663" s="184">
        <v>16.040800000000001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44326</v>
      </c>
      <c r="E664" s="184">
        <v>11.5931</v>
      </c>
      <c r="F664" s="184">
        <v>1.2241</v>
      </c>
      <c r="G664" s="184">
        <v>1.2241</v>
      </c>
      <c r="H664" s="184">
        <v>4.1364999999999998</v>
      </c>
      <c r="I664" s="184">
        <v>8.5617999999999999</v>
      </c>
      <c r="J664" s="184">
        <v>6.3665000000000003</v>
      </c>
      <c r="K664" s="184">
        <v>16.374400000000001</v>
      </c>
      <c r="L664" s="184">
        <v>51.986800000000002</v>
      </c>
      <c r="M664" s="184">
        <v>66.900899999999993</v>
      </c>
      <c r="N664" s="184">
        <v>108.96</v>
      </c>
      <c r="O664" s="184">
        <v>1.5758000000000001</v>
      </c>
      <c r="P664" s="184"/>
      <c r="Q664" s="184">
        <v>3.915</v>
      </c>
      <c r="R664" s="184">
        <v>17.358899999999998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44326</v>
      </c>
      <c r="E665" s="184">
        <v>11.3758</v>
      </c>
      <c r="F665" s="184">
        <v>1.2225999999999999</v>
      </c>
      <c r="G665" s="184">
        <v>1.2225999999999999</v>
      </c>
      <c r="H665" s="184">
        <v>4.133</v>
      </c>
      <c r="I665" s="184">
        <v>8.5539000000000005</v>
      </c>
      <c r="J665" s="184">
        <v>6.3497000000000003</v>
      </c>
      <c r="K665" s="184">
        <v>16.297899999999998</v>
      </c>
      <c r="L665" s="184">
        <v>51.762300000000003</v>
      </c>
      <c r="M665" s="184">
        <v>66.519800000000004</v>
      </c>
      <c r="N665" s="184">
        <v>108.3098</v>
      </c>
      <c r="O665" s="184">
        <v>1.1894</v>
      </c>
      <c r="P665" s="184"/>
      <c r="Q665" s="184">
        <v>3.4054000000000002</v>
      </c>
      <c r="R665" s="184">
        <v>16.988800000000001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44326</v>
      </c>
      <c r="E666" s="184">
        <v>10.864100000000001</v>
      </c>
      <c r="F666" s="184">
        <v>1.0783</v>
      </c>
      <c r="G666" s="184">
        <v>1.0783</v>
      </c>
      <c r="H666" s="184">
        <v>3.7383000000000002</v>
      </c>
      <c r="I666" s="184">
        <v>8.3420000000000005</v>
      </c>
      <c r="J666" s="184">
        <v>6.6445999999999996</v>
      </c>
      <c r="K666" s="184">
        <v>16.6615</v>
      </c>
      <c r="L666" s="184">
        <v>51.4604</v>
      </c>
      <c r="M666" s="184">
        <v>65.694599999999994</v>
      </c>
      <c r="N666" s="184">
        <v>109.5052</v>
      </c>
      <c r="O666" s="184">
        <v>0.71479999999999999</v>
      </c>
      <c r="P666" s="184"/>
      <c r="Q666" s="184">
        <v>2.3182</v>
      </c>
      <c r="R666" s="184">
        <v>16.2499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44326</v>
      </c>
      <c r="E667" s="184">
        <v>10.4659</v>
      </c>
      <c r="F667" s="184">
        <v>1.0768</v>
      </c>
      <c r="G667" s="184">
        <v>1.0768</v>
      </c>
      <c r="H667" s="184">
        <v>3.7347000000000001</v>
      </c>
      <c r="I667" s="184">
        <v>8.3347999999999995</v>
      </c>
      <c r="J667" s="184">
        <v>6.6284000000000001</v>
      </c>
      <c r="K667" s="184">
        <v>16.593499999999999</v>
      </c>
      <c r="L667" s="184">
        <v>51.263199999999998</v>
      </c>
      <c r="M667" s="184">
        <v>65.361599999999996</v>
      </c>
      <c r="N667" s="184">
        <v>108.93770000000001</v>
      </c>
      <c r="O667" s="184">
        <v>-7.2099999999999997E-2</v>
      </c>
      <c r="P667" s="184"/>
      <c r="Q667" s="184">
        <v>1.2670999999999999</v>
      </c>
      <c r="R667" s="184">
        <v>15.9293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44326</v>
      </c>
      <c r="E668" s="184">
        <v>18.392800000000001</v>
      </c>
      <c r="F668" s="184">
        <v>0.76090000000000002</v>
      </c>
      <c r="G668" s="184">
        <v>0.76090000000000002</v>
      </c>
      <c r="H668" s="184">
        <v>1.7701</v>
      </c>
      <c r="I668" s="184">
        <v>3.8302</v>
      </c>
      <c r="J668" s="184">
        <v>1.5149999999999999</v>
      </c>
      <c r="K668" s="184">
        <v>1.716</v>
      </c>
      <c r="L668" s="184">
        <v>23.5486</v>
      </c>
      <c r="M668" s="184">
        <v>34.582099999999997</v>
      </c>
      <c r="N668" s="184">
        <v>67.637</v>
      </c>
      <c r="O668" s="184">
        <v>10.2675</v>
      </c>
      <c r="P668" s="184">
        <v>14.103199999999999</v>
      </c>
      <c r="Q668" s="184">
        <v>10.454000000000001</v>
      </c>
      <c r="R668" s="184">
        <v>16.7836</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44326</v>
      </c>
      <c r="E669" s="184">
        <v>18.0059</v>
      </c>
      <c r="F669" s="184">
        <v>0.7611</v>
      </c>
      <c r="G669" s="184">
        <v>0.7611</v>
      </c>
      <c r="H669" s="184">
        <v>1.7881</v>
      </c>
      <c r="I669" s="184">
        <v>3.8485999999999998</v>
      </c>
      <c r="J669" s="184">
        <v>1.5321</v>
      </c>
      <c r="K669" s="184">
        <v>1.7304999999999999</v>
      </c>
      <c r="L669" s="184">
        <v>23.5608</v>
      </c>
      <c r="M669" s="184">
        <v>34.590299999999999</v>
      </c>
      <c r="N669" s="184">
        <v>67.640199999999993</v>
      </c>
      <c r="O669" s="184">
        <v>9.9901999999999997</v>
      </c>
      <c r="P669" s="184">
        <v>13.7682</v>
      </c>
      <c r="Q669" s="184">
        <v>10.0715</v>
      </c>
      <c r="R669" s="184">
        <v>16.551600000000001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44326</v>
      </c>
      <c r="E670" s="184">
        <v>20.0197</v>
      </c>
      <c r="F670" s="184">
        <v>0.76400000000000001</v>
      </c>
      <c r="G670" s="184">
        <v>0.76400000000000001</v>
      </c>
      <c r="H670" s="184">
        <v>1.4883999999999999</v>
      </c>
      <c r="I670" s="184">
        <v>3.3637999999999999</v>
      </c>
      <c r="J670" s="184">
        <v>1.1642999999999999</v>
      </c>
      <c r="K670" s="184">
        <v>1.1167</v>
      </c>
      <c r="L670" s="184">
        <v>22.424399999999999</v>
      </c>
      <c r="M670" s="184">
        <v>33.548400000000001</v>
      </c>
      <c r="N670" s="184">
        <v>65.901799999999994</v>
      </c>
      <c r="O670" s="184">
        <v>10.711399999999999</v>
      </c>
      <c r="P670" s="184">
        <v>14.689500000000001</v>
      </c>
      <c r="Q670" s="184">
        <v>14.4597</v>
      </c>
      <c r="R670" s="184">
        <v>17.522500000000001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44326</v>
      </c>
      <c r="E671" s="184">
        <v>19.586200000000002</v>
      </c>
      <c r="F671" s="184">
        <v>0.76290000000000002</v>
      </c>
      <c r="G671" s="184">
        <v>0.76290000000000002</v>
      </c>
      <c r="H671" s="184">
        <v>1.4844999999999999</v>
      </c>
      <c r="I671" s="184">
        <v>3.3567</v>
      </c>
      <c r="J671" s="184">
        <v>1.1500999999999999</v>
      </c>
      <c r="K671" s="184">
        <v>1.0765</v>
      </c>
      <c r="L671" s="184">
        <v>22.326599999999999</v>
      </c>
      <c r="M671" s="184">
        <v>33.3874</v>
      </c>
      <c r="N671" s="184">
        <v>65.632400000000004</v>
      </c>
      <c r="O671" s="184">
        <v>10.297599999999999</v>
      </c>
      <c r="P671" s="184">
        <v>14.1998</v>
      </c>
      <c r="Q671" s="184">
        <v>13.9732</v>
      </c>
      <c r="R671" s="184">
        <v>17.2818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44326</v>
      </c>
      <c r="E672" s="184">
        <v>11.3323</v>
      </c>
      <c r="F672" s="184">
        <v>0.68320000000000003</v>
      </c>
      <c r="G672" s="184">
        <v>0.68320000000000003</v>
      </c>
      <c r="H672" s="184">
        <v>2.8246000000000002</v>
      </c>
      <c r="I672" s="184">
        <v>7.61</v>
      </c>
      <c r="J672" s="184">
        <v>4.9791999999999996</v>
      </c>
      <c r="K672" s="184">
        <v>13.403499999999999</v>
      </c>
      <c r="L672" s="184">
        <v>47.427399999999999</v>
      </c>
      <c r="M672" s="184">
        <v>59.900399999999998</v>
      </c>
      <c r="N672" s="184">
        <v>103.81100000000001</v>
      </c>
      <c r="O672" s="184">
        <v>4.2081</v>
      </c>
      <c r="P672" s="184"/>
      <c r="Q672" s="184">
        <v>4.0894000000000004</v>
      </c>
      <c r="R672" s="184">
        <v>15.846299999999999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44326</v>
      </c>
      <c r="E673" s="184">
        <v>11.0846</v>
      </c>
      <c r="F673" s="184">
        <v>0.68310000000000004</v>
      </c>
      <c r="G673" s="184">
        <v>0.68310000000000004</v>
      </c>
      <c r="H673" s="184">
        <v>2.8227000000000002</v>
      </c>
      <c r="I673" s="184">
        <v>7.6059999999999999</v>
      </c>
      <c r="J673" s="184">
        <v>4.9707999999999997</v>
      </c>
      <c r="K673" s="184">
        <v>13.358000000000001</v>
      </c>
      <c r="L673" s="184">
        <v>47.29</v>
      </c>
      <c r="M673" s="184">
        <v>59.667499999999997</v>
      </c>
      <c r="N673" s="184">
        <v>103.4058</v>
      </c>
      <c r="O673" s="184">
        <v>3.5169999999999999</v>
      </c>
      <c r="P673" s="184"/>
      <c r="Q673" s="184">
        <v>3.3548</v>
      </c>
      <c r="R673" s="184">
        <v>15.6096</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44326</v>
      </c>
      <c r="E674" s="184">
        <v>13.004300000000001</v>
      </c>
      <c r="F674" s="184">
        <v>0.71409999999999996</v>
      </c>
      <c r="G674" s="184">
        <v>0.71409999999999996</v>
      </c>
      <c r="H674" s="184">
        <v>3.0133000000000001</v>
      </c>
      <c r="I674" s="184">
        <v>7.2643000000000004</v>
      </c>
      <c r="J674" s="184">
        <v>4.4958999999999998</v>
      </c>
      <c r="K674" s="184">
        <v>11.815899999999999</v>
      </c>
      <c r="L674" s="184">
        <v>46.961199999999998</v>
      </c>
      <c r="M674" s="184">
        <v>59.866</v>
      </c>
      <c r="N674" s="184">
        <v>92.459599999999995</v>
      </c>
      <c r="O674" s="184"/>
      <c r="P674" s="184"/>
      <c r="Q674" s="184">
        <v>9.6</v>
      </c>
      <c r="R674" s="184">
        <v>15.864000000000001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44326</v>
      </c>
      <c r="E675" s="184">
        <v>12.868600000000001</v>
      </c>
      <c r="F675" s="184">
        <v>0.71060000000000001</v>
      </c>
      <c r="G675" s="184">
        <v>0.71060000000000001</v>
      </c>
      <c r="H675" s="184">
        <v>3.0072999999999999</v>
      </c>
      <c r="I675" s="184">
        <v>7.2526000000000002</v>
      </c>
      <c r="J675" s="184">
        <v>4.4699</v>
      </c>
      <c r="K675" s="184">
        <v>11.736700000000001</v>
      </c>
      <c r="L675" s="184">
        <v>46.749400000000001</v>
      </c>
      <c r="M675" s="184">
        <v>59.519500000000001</v>
      </c>
      <c r="N675" s="184">
        <v>91.899699999999996</v>
      </c>
      <c r="O675" s="184"/>
      <c r="P675" s="184"/>
      <c r="Q675" s="184">
        <v>9.1995000000000005</v>
      </c>
      <c r="R675" s="184">
        <v>15.529500000000001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44326</v>
      </c>
      <c r="E680" s="184">
        <v>25.574200000000001</v>
      </c>
      <c r="F680" s="184">
        <v>0.79930000000000001</v>
      </c>
      <c r="G680" s="184">
        <v>0.79930000000000001</v>
      </c>
      <c r="H680" s="184">
        <v>1.8982000000000001</v>
      </c>
      <c r="I680" s="184">
        <v>2.6821000000000002</v>
      </c>
      <c r="J680" s="184">
        <v>0.57099999999999995</v>
      </c>
      <c r="K680" s="184">
        <v>-1.962</v>
      </c>
      <c r="L680" s="184">
        <v>20.170500000000001</v>
      </c>
      <c r="M680" s="184">
        <v>34.304200000000002</v>
      </c>
      <c r="N680" s="184">
        <v>60.274500000000003</v>
      </c>
      <c r="O680" s="184">
        <v>11.4274</v>
      </c>
      <c r="P680" s="184">
        <v>15.5525</v>
      </c>
      <c r="Q680" s="184">
        <v>15.3437</v>
      </c>
      <c r="R680" s="184">
        <v>17.371400000000001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44326</v>
      </c>
      <c r="E681" s="184">
        <v>23.462800000000001</v>
      </c>
      <c r="F681" s="184">
        <v>0.78910000000000002</v>
      </c>
      <c r="G681" s="184">
        <v>0.78910000000000002</v>
      </c>
      <c r="H681" s="184">
        <v>1.8749</v>
      </c>
      <c r="I681" s="184">
        <v>2.6347</v>
      </c>
      <c r="J681" s="184">
        <v>0.46200000000000002</v>
      </c>
      <c r="K681" s="184">
        <v>-2.2839</v>
      </c>
      <c r="L681" s="184">
        <v>19.361599999999999</v>
      </c>
      <c r="M681" s="184">
        <v>32.948799999999999</v>
      </c>
      <c r="N681" s="184">
        <v>58.085900000000002</v>
      </c>
      <c r="O681" s="184">
        <v>9.8751999999999995</v>
      </c>
      <c r="P681" s="184">
        <v>14.086399999999999</v>
      </c>
      <c r="Q681" s="184">
        <v>13.842700000000001</v>
      </c>
      <c r="R681" s="184">
        <v>15.685600000000001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44326</v>
      </c>
      <c r="E682" s="184">
        <v>105.2</v>
      </c>
      <c r="F682" s="184">
        <v>1.1344000000000001</v>
      </c>
      <c r="G682" s="184">
        <v>1.1344000000000001</v>
      </c>
      <c r="H682" s="184">
        <v>2.5640999999999998</v>
      </c>
      <c r="I682" s="184">
        <v>4.4169</v>
      </c>
      <c r="J682" s="184">
        <v>1.3</v>
      </c>
      <c r="K682" s="184">
        <v>1.5149999999999999</v>
      </c>
      <c r="L682" s="184">
        <v>17.963699999999999</v>
      </c>
      <c r="M682" s="184">
        <v>26.260200000000001</v>
      </c>
      <c r="N682" s="184">
        <v>52.243099999999998</v>
      </c>
      <c r="O682" s="184">
        <v>9.3213000000000008</v>
      </c>
      <c r="P682" s="184">
        <v>14.8001</v>
      </c>
      <c r="Q682" s="184">
        <v>12.7121</v>
      </c>
      <c r="R682" s="184">
        <v>14.874499999999999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44326</v>
      </c>
      <c r="E683" s="184">
        <v>150.67585356090899</v>
      </c>
      <c r="F683" s="184">
        <v>1.1314</v>
      </c>
      <c r="G683" s="184">
        <v>1.1314</v>
      </c>
      <c r="H683" s="184">
        <v>2.5529999999999999</v>
      </c>
      <c r="I683" s="184">
        <v>4.3872</v>
      </c>
      <c r="J683" s="184">
        <v>1.2345999999999999</v>
      </c>
      <c r="K683" s="184">
        <v>1.3587</v>
      </c>
      <c r="L683" s="184">
        <v>17.642900000000001</v>
      </c>
      <c r="M683" s="184">
        <v>25.738199999999999</v>
      </c>
      <c r="N683" s="184">
        <v>51.180900000000001</v>
      </c>
      <c r="O683" s="184">
        <v>8.5617999999999999</v>
      </c>
      <c r="P683" s="184">
        <v>14.032400000000001</v>
      </c>
      <c r="Q683" s="184">
        <v>11.4001</v>
      </c>
      <c r="R683" s="184">
        <v>14.051600000000001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44326</v>
      </c>
      <c r="E684" s="184">
        <v>33.75</v>
      </c>
      <c r="F684" s="184">
        <v>0.56620000000000004</v>
      </c>
      <c r="G684" s="184">
        <v>0.56620000000000004</v>
      </c>
      <c r="H684" s="184">
        <v>1.2298</v>
      </c>
      <c r="I684" s="184">
        <v>2.9277000000000002</v>
      </c>
      <c r="J684" s="184">
        <v>0.50629999999999997</v>
      </c>
      <c r="K684" s="184">
        <v>0.68620000000000003</v>
      </c>
      <c r="L684" s="184">
        <v>20.535699999999999</v>
      </c>
      <c r="M684" s="184">
        <v>32.665100000000002</v>
      </c>
      <c r="N684" s="184">
        <v>61.405999999999999</v>
      </c>
      <c r="O684" s="184">
        <v>12.007999999999999</v>
      </c>
      <c r="P684" s="184">
        <v>12.205399999999999</v>
      </c>
      <c r="Q684" s="184">
        <v>13.836499999999999</v>
      </c>
      <c r="R684" s="184">
        <v>19.709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44326</v>
      </c>
      <c r="E685" s="184">
        <v>35.369999999999997</v>
      </c>
      <c r="F685" s="184">
        <v>0.56869999999999998</v>
      </c>
      <c r="G685" s="184">
        <v>0.56869999999999998</v>
      </c>
      <c r="H685" s="184">
        <v>1.2597</v>
      </c>
      <c r="I685" s="184">
        <v>2.9394999999999998</v>
      </c>
      <c r="J685" s="184">
        <v>0.54010000000000002</v>
      </c>
      <c r="K685" s="184">
        <v>0.82669999999999999</v>
      </c>
      <c r="L685" s="184">
        <v>20.840499999999999</v>
      </c>
      <c r="M685" s="184">
        <v>33.170200000000001</v>
      </c>
      <c r="N685" s="184">
        <v>62.322200000000002</v>
      </c>
      <c r="O685" s="184">
        <v>12.5505</v>
      </c>
      <c r="P685" s="184">
        <v>12.942399999999999</v>
      </c>
      <c r="Q685" s="184">
        <v>12.586499999999999</v>
      </c>
      <c r="R685" s="184">
        <v>20.2454</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44326</v>
      </c>
      <c r="E686" s="184">
        <v>18.468499999999999</v>
      </c>
      <c r="F686" s="184">
        <v>1.8434999999999999</v>
      </c>
      <c r="G686" s="184">
        <v>1.8434999999999999</v>
      </c>
      <c r="H686" s="184">
        <v>2.6427</v>
      </c>
      <c r="I686" s="184">
        <v>4.4569000000000001</v>
      </c>
      <c r="J686" s="184">
        <v>1.1556999999999999</v>
      </c>
      <c r="K686" s="184">
        <v>4.3635999999999999</v>
      </c>
      <c r="L686" s="184">
        <v>31.230799999999999</v>
      </c>
      <c r="M686" s="184">
        <v>43.898400000000002</v>
      </c>
      <c r="N686" s="184">
        <v>83.877799999999993</v>
      </c>
      <c r="O686" s="184">
        <v>8.0254999999999992</v>
      </c>
      <c r="P686" s="184">
        <v>12.860099999999999</v>
      </c>
      <c r="Q686" s="184">
        <v>12.7425</v>
      </c>
      <c r="R686" s="184">
        <v>18.6889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44326</v>
      </c>
      <c r="E687" s="184">
        <v>19.4741</v>
      </c>
      <c r="F687" s="184">
        <v>1.8445</v>
      </c>
      <c r="G687" s="184">
        <v>1.8445</v>
      </c>
      <c r="H687" s="184">
        <v>2.6454</v>
      </c>
      <c r="I687" s="184">
        <v>4.4625000000000004</v>
      </c>
      <c r="J687" s="184">
        <v>1.1677999999999999</v>
      </c>
      <c r="K687" s="184">
        <v>4.4013999999999998</v>
      </c>
      <c r="L687" s="184">
        <v>31.327999999999999</v>
      </c>
      <c r="M687" s="184">
        <v>44.082900000000002</v>
      </c>
      <c r="N687" s="184">
        <v>84.183599999999998</v>
      </c>
      <c r="O687" s="184">
        <v>8.4702000000000002</v>
      </c>
      <c r="P687" s="184">
        <v>14.0014</v>
      </c>
      <c r="Q687" s="184">
        <v>13.917199999999999</v>
      </c>
      <c r="R687" s="184">
        <v>18.871700000000001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44326</v>
      </c>
      <c r="E688" s="184">
        <v>13.3375</v>
      </c>
      <c r="F688" s="184">
        <v>1.7563</v>
      </c>
      <c r="G688" s="184">
        <v>1.7563</v>
      </c>
      <c r="H688" s="184">
        <v>3.1747000000000001</v>
      </c>
      <c r="I688" s="184">
        <v>4.8529</v>
      </c>
      <c r="J688" s="184">
        <v>2.2210999999999999</v>
      </c>
      <c r="K688" s="184">
        <v>2.2728000000000002</v>
      </c>
      <c r="L688" s="184">
        <v>32.329599999999999</v>
      </c>
      <c r="M688" s="184">
        <v>45.215899999999998</v>
      </c>
      <c r="N688" s="184">
        <v>79.998099999999994</v>
      </c>
      <c r="O688" s="184">
        <v>5.5114999999999998</v>
      </c>
      <c r="P688" s="184"/>
      <c r="Q688" s="184">
        <v>6.9428999999999998</v>
      </c>
      <c r="R688" s="184">
        <v>15.296799999999999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44326</v>
      </c>
      <c r="E689" s="184">
        <v>13.989100000000001</v>
      </c>
      <c r="F689" s="184">
        <v>1.7574000000000001</v>
      </c>
      <c r="G689" s="184">
        <v>1.7574000000000001</v>
      </c>
      <c r="H689" s="184">
        <v>3.1781999999999999</v>
      </c>
      <c r="I689" s="184">
        <v>4.8594999999999997</v>
      </c>
      <c r="J689" s="184">
        <v>2.2355999999999998</v>
      </c>
      <c r="K689" s="184">
        <v>2.3081</v>
      </c>
      <c r="L689" s="184">
        <v>32.418599999999998</v>
      </c>
      <c r="M689" s="184">
        <v>45.359400000000001</v>
      </c>
      <c r="N689" s="184">
        <v>80.290499999999994</v>
      </c>
      <c r="O689" s="184">
        <v>6.1802000000000001</v>
      </c>
      <c r="P689" s="184"/>
      <c r="Q689" s="184">
        <v>8.1385000000000005</v>
      </c>
      <c r="R689" s="184">
        <v>15.5939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44326</v>
      </c>
      <c r="E690" s="184">
        <v>12.3332</v>
      </c>
      <c r="F690" s="184">
        <v>1.5629999999999999</v>
      </c>
      <c r="G690" s="184">
        <v>1.5629999999999999</v>
      </c>
      <c r="H690" s="184">
        <v>2.3502000000000001</v>
      </c>
      <c r="I690" s="184">
        <v>4.2228000000000003</v>
      </c>
      <c r="J690" s="184">
        <v>1.2062999999999999</v>
      </c>
      <c r="K690" s="184">
        <v>2.2441</v>
      </c>
      <c r="L690" s="184">
        <v>31.352399999999999</v>
      </c>
      <c r="M690" s="184">
        <v>42.023699999999998</v>
      </c>
      <c r="N690" s="184">
        <v>74.298699999999997</v>
      </c>
      <c r="O690" s="184">
        <v>6.4668999999999999</v>
      </c>
      <c r="P690" s="184"/>
      <c r="Q690" s="184">
        <v>5.2247000000000003</v>
      </c>
      <c r="R690" s="184">
        <v>15.4293</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44326</v>
      </c>
      <c r="E691" s="184">
        <v>12.939399999999999</v>
      </c>
      <c r="F691" s="184">
        <v>1.5644</v>
      </c>
      <c r="G691" s="184">
        <v>1.5644</v>
      </c>
      <c r="H691" s="184">
        <v>2.3525</v>
      </c>
      <c r="I691" s="184">
        <v>4.2263999999999999</v>
      </c>
      <c r="J691" s="184">
        <v>1.2156</v>
      </c>
      <c r="K691" s="184">
        <v>2.2692000000000001</v>
      </c>
      <c r="L691" s="184">
        <v>31.420500000000001</v>
      </c>
      <c r="M691" s="184">
        <v>42.133400000000002</v>
      </c>
      <c r="N691" s="184">
        <v>74.533600000000007</v>
      </c>
      <c r="O691" s="184">
        <v>7.2861000000000002</v>
      </c>
      <c r="P691" s="184"/>
      <c r="Q691" s="184">
        <v>6.4579000000000004</v>
      </c>
      <c r="R691" s="184">
        <v>15.7476</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44326</v>
      </c>
      <c r="E692" s="184">
        <v>10.6555</v>
      </c>
      <c r="F692" s="184">
        <v>0.82889999999999997</v>
      </c>
      <c r="G692" s="184">
        <v>0.82889999999999997</v>
      </c>
      <c r="H692" s="184">
        <v>0.60809999999999997</v>
      </c>
      <c r="I692" s="184">
        <v>1.9431</v>
      </c>
      <c r="J692" s="184">
        <v>-0.15179999999999999</v>
      </c>
      <c r="K692" s="184">
        <v>-2.4275000000000002</v>
      </c>
      <c r="L692" s="184">
        <v>24.317499999999999</v>
      </c>
      <c r="M692" s="184">
        <v>27.073599999999999</v>
      </c>
      <c r="N692" s="184">
        <v>60.750399999999999</v>
      </c>
      <c r="O692" s="184">
        <v>2.2244999999999999</v>
      </c>
      <c r="P692" s="184"/>
      <c r="Q692" s="184">
        <v>1.9369000000000001</v>
      </c>
      <c r="R692" s="184">
        <v>12.787000000000001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44326</v>
      </c>
      <c r="E693" s="184">
        <v>11.061400000000001</v>
      </c>
      <c r="F693" s="184">
        <v>0.83320000000000005</v>
      </c>
      <c r="G693" s="184">
        <v>0.83320000000000005</v>
      </c>
      <c r="H693" s="184">
        <v>0.61580000000000001</v>
      </c>
      <c r="I693" s="184">
        <v>1.9605999999999999</v>
      </c>
      <c r="J693" s="184">
        <v>-0.1147</v>
      </c>
      <c r="K693" s="184">
        <v>-2.3328000000000002</v>
      </c>
      <c r="L693" s="184">
        <v>24.556899999999999</v>
      </c>
      <c r="M693" s="184">
        <v>27.459</v>
      </c>
      <c r="N693" s="184">
        <v>61.418999999999997</v>
      </c>
      <c r="O693" s="184">
        <v>3.2713000000000001</v>
      </c>
      <c r="P693" s="184"/>
      <c r="Q693" s="184">
        <v>3.0949</v>
      </c>
      <c r="R693" s="184">
        <v>13.3614</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44326</v>
      </c>
      <c r="E694" s="184">
        <v>11.092000000000001</v>
      </c>
      <c r="F694" s="184">
        <v>0.874</v>
      </c>
      <c r="G694" s="184">
        <v>0.874</v>
      </c>
      <c r="H694" s="184">
        <v>0.80610000000000004</v>
      </c>
      <c r="I694" s="184">
        <v>2.2427000000000001</v>
      </c>
      <c r="J694" s="184">
        <v>7.3099999999999998E-2</v>
      </c>
      <c r="K694" s="184">
        <v>-2.5375999999999999</v>
      </c>
      <c r="L694" s="184">
        <v>23.2883</v>
      </c>
      <c r="M694" s="184">
        <v>26.0154</v>
      </c>
      <c r="N694" s="184">
        <v>58.938499999999998</v>
      </c>
      <c r="O694" s="184">
        <v>3.2610000000000001</v>
      </c>
      <c r="P694" s="184"/>
      <c r="Q694" s="184">
        <v>3.3738999999999999</v>
      </c>
      <c r="R694" s="184">
        <v>13.5937</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44326</v>
      </c>
      <c r="E695" s="184">
        <v>11.4663</v>
      </c>
      <c r="F695" s="184">
        <v>0.87709999999999999</v>
      </c>
      <c r="G695" s="184">
        <v>0.87709999999999999</v>
      </c>
      <c r="H695" s="184">
        <v>0.81240000000000001</v>
      </c>
      <c r="I695" s="184">
        <v>2.2562000000000002</v>
      </c>
      <c r="J695" s="184">
        <v>0.1021</v>
      </c>
      <c r="K695" s="184">
        <v>-2.4542999999999999</v>
      </c>
      <c r="L695" s="184">
        <v>23.499400000000001</v>
      </c>
      <c r="M695" s="184">
        <v>26.340699999999998</v>
      </c>
      <c r="N695" s="184">
        <v>59.493400000000001</v>
      </c>
      <c r="O695" s="184">
        <v>4.3083</v>
      </c>
      <c r="P695" s="184"/>
      <c r="Q695" s="184">
        <v>4.4782000000000002</v>
      </c>
      <c r="R695" s="184">
        <v>14.065099999999999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44326</v>
      </c>
      <c r="E696" s="184">
        <v>129.38140000000001</v>
      </c>
      <c r="F696" s="184">
        <v>0.44679999999999997</v>
      </c>
      <c r="G696" s="184">
        <v>0.44679999999999997</v>
      </c>
      <c r="H696" s="184">
        <v>1.5922000000000001</v>
      </c>
      <c r="I696" s="184">
        <v>3.4060000000000001</v>
      </c>
      <c r="J696" s="184">
        <v>0.99809999999999999</v>
      </c>
      <c r="K696" s="184">
        <v>1.1924999999999999</v>
      </c>
      <c r="L696" s="184">
        <v>23.898</v>
      </c>
      <c r="M696" s="184">
        <v>38.082500000000003</v>
      </c>
      <c r="N696" s="184">
        <v>67.929400000000001</v>
      </c>
      <c r="O696" s="184">
        <v>12.605600000000001</v>
      </c>
      <c r="P696" s="184">
        <v>14.7913</v>
      </c>
      <c r="Q696" s="184">
        <v>14.257300000000001</v>
      </c>
      <c r="R696" s="184">
        <v>21.0837</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44326</v>
      </c>
      <c r="E697" s="184">
        <v>120.5343</v>
      </c>
      <c r="F697" s="184">
        <v>0.43969999999999998</v>
      </c>
      <c r="G697" s="184">
        <v>0.43969999999999998</v>
      </c>
      <c r="H697" s="184">
        <v>1.5759000000000001</v>
      </c>
      <c r="I697" s="184">
        <v>3.3721000000000001</v>
      </c>
      <c r="J697" s="184">
        <v>0.91690000000000005</v>
      </c>
      <c r="K697" s="184">
        <v>0.94899999999999995</v>
      </c>
      <c r="L697" s="184">
        <v>23.3187</v>
      </c>
      <c r="M697" s="184">
        <v>37.108800000000002</v>
      </c>
      <c r="N697" s="184">
        <v>66.348699999999994</v>
      </c>
      <c r="O697" s="184">
        <v>11.5784</v>
      </c>
      <c r="P697" s="184">
        <v>13.739699999999999</v>
      </c>
      <c r="Q697" s="184">
        <v>11.600199999999999</v>
      </c>
      <c r="R697" s="184">
        <v>19.957999999999998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44326</v>
      </c>
      <c r="E698" s="184">
        <v>192.01404803349999</v>
      </c>
      <c r="F698" s="184">
        <v>0.59989999999999999</v>
      </c>
      <c r="G698" s="184">
        <v>0.59989999999999999</v>
      </c>
      <c r="H698" s="184">
        <v>1.7477</v>
      </c>
      <c r="I698" s="184">
        <v>3.0956999999999999</v>
      </c>
      <c r="J698" s="184">
        <v>1.83E-2</v>
      </c>
      <c r="K698" s="184">
        <v>-0.94750000000000001</v>
      </c>
      <c r="L698" s="184">
        <v>18.564299999999999</v>
      </c>
      <c r="M698" s="184">
        <v>31.8308</v>
      </c>
      <c r="N698" s="184">
        <v>59.662199999999999</v>
      </c>
      <c r="O698" s="184">
        <v>9.0547000000000004</v>
      </c>
      <c r="P698" s="184">
        <v>12.632899999999999</v>
      </c>
      <c r="Q698" s="184">
        <v>17.700700000000001</v>
      </c>
      <c r="R698" s="184">
        <v>13.1911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0.79315530303030324</v>
      </c>
      <c r="G699" s="186">
        <v>0.79315530303030324</v>
      </c>
      <c r="H699" s="186">
        <v>1.9517030303030307</v>
      </c>
      <c r="I699" s="186">
        <v>3.9152613636363633</v>
      </c>
      <c r="J699" s="186">
        <v>1.7536765151515152</v>
      </c>
      <c r="K699" s="186">
        <v>3.4824787878787875</v>
      </c>
      <c r="L699" s="186">
        <v>26.916915151515163</v>
      </c>
      <c r="M699" s="186">
        <v>39.279609090909062</v>
      </c>
      <c r="N699" s="186">
        <v>70.458513636363676</v>
      </c>
      <c r="O699" s="186">
        <v>9.8227250000000002</v>
      </c>
      <c r="P699" s="186">
        <v>14.657696666666672</v>
      </c>
      <c r="Q699" s="186">
        <v>13.570832575757574</v>
      </c>
      <c r="R699" s="186">
        <v>18.725102343749999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0.76800000000000002</v>
      </c>
      <c r="G700" s="186">
        <v>0.76800000000000002</v>
      </c>
      <c r="H700" s="186">
        <v>1.83395</v>
      </c>
      <c r="I700" s="186">
        <v>3.4939499999999999</v>
      </c>
      <c r="J700" s="186">
        <v>1.2338499999999999</v>
      </c>
      <c r="K700" s="186">
        <v>1.8990499999999999</v>
      </c>
      <c r="L700" s="186">
        <v>24.78295</v>
      </c>
      <c r="M700" s="186">
        <v>37.585999999999999</v>
      </c>
      <c r="N700" s="186">
        <v>66.7226</v>
      </c>
      <c r="O700" s="186">
        <v>9.3006999999999991</v>
      </c>
      <c r="P700" s="186">
        <v>14.094799999999999</v>
      </c>
      <c r="Q700" s="186">
        <v>13.879950000000001</v>
      </c>
      <c r="R700" s="186">
        <v>16.793700000000001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44326</v>
      </c>
      <c r="E703" s="184">
        <v>29.792899999999999</v>
      </c>
      <c r="F703" s="184">
        <v>0.48670000000000002</v>
      </c>
      <c r="G703" s="184">
        <v>0.48670000000000002</v>
      </c>
      <c r="H703" s="184">
        <v>1.3137000000000001</v>
      </c>
      <c r="I703" s="184">
        <v>2.6587000000000001</v>
      </c>
      <c r="J703" s="184">
        <v>0.90669999999999995</v>
      </c>
      <c r="K703" s="184">
        <v>1.2231000000000001</v>
      </c>
      <c r="L703" s="184">
        <v>16.163900000000002</v>
      </c>
      <c r="M703" s="184">
        <v>23.9146</v>
      </c>
      <c r="N703" s="184">
        <v>41.407699999999998</v>
      </c>
      <c r="O703" s="184">
        <v>10.434100000000001</v>
      </c>
      <c r="P703" s="184">
        <v>12.172700000000001</v>
      </c>
      <c r="Q703" s="184">
        <v>11.521699999999999</v>
      </c>
      <c r="R703" s="184">
        <v>16.077200000000001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44326</v>
      </c>
      <c r="E704" s="184">
        <v>31.631399999999999</v>
      </c>
      <c r="F704" s="184">
        <v>0.49530000000000002</v>
      </c>
      <c r="G704" s="184">
        <v>0.49530000000000002</v>
      </c>
      <c r="H704" s="184">
        <v>1.3343</v>
      </c>
      <c r="I704" s="184">
        <v>2.7006999999999999</v>
      </c>
      <c r="J704" s="184">
        <v>0.99780000000000002</v>
      </c>
      <c r="K704" s="184">
        <v>1.4695</v>
      </c>
      <c r="L704" s="184">
        <v>16.814599999999999</v>
      </c>
      <c r="M704" s="184">
        <v>24.968</v>
      </c>
      <c r="N704" s="184">
        <v>42.844799999999999</v>
      </c>
      <c r="O704" s="184">
        <v>11.396699999999999</v>
      </c>
      <c r="P704" s="184">
        <v>13.098599999999999</v>
      </c>
      <c r="Q704" s="184">
        <v>12.873799999999999</v>
      </c>
      <c r="R704" s="184">
        <v>17.158200000000001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44326</v>
      </c>
      <c r="E705" s="184">
        <v>102.5476</v>
      </c>
      <c r="F705" s="184">
        <v>0.80049999999999999</v>
      </c>
      <c r="G705" s="184">
        <v>0.80049999999999999</v>
      </c>
      <c r="H705" s="184">
        <v>2.0602</v>
      </c>
      <c r="I705" s="184">
        <v>4.0336999999999996</v>
      </c>
      <c r="J705" s="184">
        <v>2.5402</v>
      </c>
      <c r="K705" s="184">
        <v>1.9254</v>
      </c>
      <c r="L705" s="184">
        <v>25.494800000000001</v>
      </c>
      <c r="M705" s="184">
        <v>39.8902</v>
      </c>
      <c r="N705" s="184">
        <v>61.76</v>
      </c>
      <c r="O705" s="184">
        <v>7.9824999999999999</v>
      </c>
      <c r="P705" s="184">
        <v>10.374599999999999</v>
      </c>
      <c r="Q705" s="184">
        <v>14.2683</v>
      </c>
      <c r="R705" s="184">
        <v>12.717499999999999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44326</v>
      </c>
      <c r="E706" s="184">
        <v>106.72199999999999</v>
      </c>
      <c r="F706" s="184">
        <v>0.80379999999999996</v>
      </c>
      <c r="G706" s="184">
        <v>0.80379999999999996</v>
      </c>
      <c r="H706" s="184">
        <v>2.0678999999999998</v>
      </c>
      <c r="I706" s="184">
        <v>4.0495999999999999</v>
      </c>
      <c r="J706" s="184">
        <v>2.5749</v>
      </c>
      <c r="K706" s="184">
        <v>2.0407999999999999</v>
      </c>
      <c r="L706" s="184">
        <v>25.832000000000001</v>
      </c>
      <c r="M706" s="184">
        <v>40.546700000000001</v>
      </c>
      <c r="N706" s="184">
        <v>62.936799999999998</v>
      </c>
      <c r="O706" s="184">
        <v>8.5962999999999994</v>
      </c>
      <c r="P706" s="184">
        <v>10.9354</v>
      </c>
      <c r="Q706" s="184">
        <v>11.805899999999999</v>
      </c>
      <c r="R706" s="184">
        <v>13.440099999999999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44326</v>
      </c>
      <c r="E707" s="184">
        <v>68.734899999999996</v>
      </c>
      <c r="F707" s="184">
        <v>0.55279999999999996</v>
      </c>
      <c r="G707" s="184">
        <v>0.55279999999999996</v>
      </c>
      <c r="H707" s="184">
        <v>1.4470000000000001</v>
      </c>
      <c r="I707" s="184">
        <v>3.4977</v>
      </c>
      <c r="J707" s="184">
        <v>3.1854</v>
      </c>
      <c r="K707" s="184">
        <v>3.2338</v>
      </c>
      <c r="L707" s="184">
        <v>23.271599999999999</v>
      </c>
      <c r="M707" s="184">
        <v>33.862200000000001</v>
      </c>
      <c r="N707" s="184">
        <v>49.8155</v>
      </c>
      <c r="O707" s="184">
        <v>5.9507000000000003</v>
      </c>
      <c r="P707" s="184">
        <v>8.3572000000000006</v>
      </c>
      <c r="Q707" s="184">
        <v>11.678599999999999</v>
      </c>
      <c r="R707" s="184">
        <v>8.0945</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44326</v>
      </c>
      <c r="E708" s="184">
        <v>72.171099999999996</v>
      </c>
      <c r="F708" s="184">
        <v>0.55679999999999996</v>
      </c>
      <c r="G708" s="184">
        <v>0.55679999999999996</v>
      </c>
      <c r="H708" s="184">
        <v>1.4563999999999999</v>
      </c>
      <c r="I708" s="184">
        <v>3.5167000000000002</v>
      </c>
      <c r="J708" s="184">
        <v>3.2273999999999998</v>
      </c>
      <c r="K708" s="184">
        <v>3.3635000000000002</v>
      </c>
      <c r="L708" s="184">
        <v>23.6111</v>
      </c>
      <c r="M708" s="184">
        <v>34.470999999999997</v>
      </c>
      <c r="N708" s="184">
        <v>50.825299999999999</v>
      </c>
      <c r="O708" s="184">
        <v>6.6062000000000003</v>
      </c>
      <c r="P708" s="184">
        <v>9.0431000000000008</v>
      </c>
      <c r="Q708" s="184">
        <v>10.115399999999999</v>
      </c>
      <c r="R708" s="184">
        <v>8.7562999999999995</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44326</v>
      </c>
      <c r="E709" s="184">
        <v>22.9039</v>
      </c>
      <c r="F709" s="184">
        <v>0.30659999999999998</v>
      </c>
      <c r="G709" s="184">
        <v>0.30659999999999998</v>
      </c>
      <c r="H709" s="184">
        <v>0.94850000000000001</v>
      </c>
      <c r="I709" s="184">
        <v>2.1515</v>
      </c>
      <c r="J709" s="184">
        <v>-0.2026</v>
      </c>
      <c r="K709" s="184">
        <v>-0.77800000000000002</v>
      </c>
      <c r="L709" s="184">
        <v>16.665600000000001</v>
      </c>
      <c r="M709" s="184">
        <v>29.419599999999999</v>
      </c>
      <c r="N709" s="184">
        <v>53.478499999999997</v>
      </c>
      <c r="O709" s="184">
        <v>8.3912999999999993</v>
      </c>
      <c r="P709" s="184">
        <v>12.071199999999999</v>
      </c>
      <c r="Q709" s="184">
        <v>12.5059</v>
      </c>
      <c r="R709" s="184">
        <v>14.7326</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44326</v>
      </c>
      <c r="E710" s="184">
        <v>23.382000000000001</v>
      </c>
      <c r="F710" s="184">
        <v>0.30930000000000002</v>
      </c>
      <c r="G710" s="184">
        <v>0.30930000000000002</v>
      </c>
      <c r="H710" s="184">
        <v>0.95509999999999995</v>
      </c>
      <c r="I710" s="184">
        <v>2.165</v>
      </c>
      <c r="J710" s="184">
        <v>-0.1729</v>
      </c>
      <c r="K710" s="184">
        <v>-0.69359999999999999</v>
      </c>
      <c r="L710" s="184">
        <v>16.868500000000001</v>
      </c>
      <c r="M710" s="184">
        <v>29.761600000000001</v>
      </c>
      <c r="N710" s="184">
        <v>54.0276</v>
      </c>
      <c r="O710" s="184">
        <v>8.7448999999999995</v>
      </c>
      <c r="P710" s="184">
        <v>12.4117</v>
      </c>
      <c r="Q710" s="184">
        <v>12.8369</v>
      </c>
      <c r="R710" s="184">
        <v>15.138299999999999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44326</v>
      </c>
      <c r="E711" s="184">
        <v>21.4588</v>
      </c>
      <c r="F711" s="184">
        <v>0.25559999999999999</v>
      </c>
      <c r="G711" s="184">
        <v>0.25559999999999999</v>
      </c>
      <c r="H711" s="184">
        <v>0.81940000000000002</v>
      </c>
      <c r="I711" s="184">
        <v>1.8331999999999999</v>
      </c>
      <c r="J711" s="184">
        <v>-3.73E-2</v>
      </c>
      <c r="K711" s="184">
        <v>-0.41399999999999998</v>
      </c>
      <c r="L711" s="184">
        <v>13.682399999999999</v>
      </c>
      <c r="M711" s="184">
        <v>23.897500000000001</v>
      </c>
      <c r="N711" s="184">
        <v>43.995600000000003</v>
      </c>
      <c r="O711" s="184">
        <v>8.1888000000000005</v>
      </c>
      <c r="P711" s="184">
        <v>11.0578</v>
      </c>
      <c r="Q711" s="184">
        <v>11.4681</v>
      </c>
      <c r="R711" s="184">
        <v>13.3118</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44326</v>
      </c>
      <c r="E712" s="184">
        <v>22.000299999999999</v>
      </c>
      <c r="F712" s="184">
        <v>0.26019999999999999</v>
      </c>
      <c r="G712" s="184">
        <v>0.26019999999999999</v>
      </c>
      <c r="H712" s="184">
        <v>0.83050000000000002</v>
      </c>
      <c r="I712" s="184">
        <v>1.8555999999999999</v>
      </c>
      <c r="J712" s="184">
        <v>1.18E-2</v>
      </c>
      <c r="K712" s="184">
        <v>-0.27150000000000002</v>
      </c>
      <c r="L712" s="184">
        <v>14.0136</v>
      </c>
      <c r="M712" s="184">
        <v>24.4438</v>
      </c>
      <c r="N712" s="184">
        <v>44.850299999999997</v>
      </c>
      <c r="O712" s="184">
        <v>8.7251999999999992</v>
      </c>
      <c r="P712" s="184">
        <v>11.4993</v>
      </c>
      <c r="Q712" s="184">
        <v>11.863799999999999</v>
      </c>
      <c r="R712" s="184">
        <v>13.998100000000001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44326</v>
      </c>
      <c r="E713" s="184">
        <v>11.085800000000001</v>
      </c>
      <c r="F713" s="184">
        <v>2.6301000000000001</v>
      </c>
      <c r="G713" s="184">
        <v>2.6301000000000001</v>
      </c>
      <c r="H713" s="184">
        <v>5.4905999999999997</v>
      </c>
      <c r="I713" s="184">
        <v>7.3935000000000004</v>
      </c>
      <c r="J713" s="184">
        <v>5.6947999999999999</v>
      </c>
      <c r="K713" s="184">
        <v>2.6528999999999998</v>
      </c>
      <c r="L713" s="184">
        <v>37.151299999999999</v>
      </c>
      <c r="M713" s="184">
        <v>42.736800000000002</v>
      </c>
      <c r="N713" s="184">
        <v>66.283699999999996</v>
      </c>
      <c r="O713" s="184"/>
      <c r="P713" s="184"/>
      <c r="Q713" s="184">
        <v>3.6623999999999999</v>
      </c>
      <c r="R713" s="184">
        <v>1.3511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44326</v>
      </c>
      <c r="E714" s="184">
        <v>11.085800000000001</v>
      </c>
      <c r="F714" s="184">
        <v>2.6311</v>
      </c>
      <c r="G714" s="184">
        <v>2.6311</v>
      </c>
      <c r="H714" s="184">
        <v>5.4916</v>
      </c>
      <c r="I714" s="184">
        <v>7.3944999999999999</v>
      </c>
      <c r="J714" s="184">
        <v>5.6947999999999999</v>
      </c>
      <c r="K714" s="184">
        <v>2.6539000000000001</v>
      </c>
      <c r="L714" s="184">
        <v>37.151299999999999</v>
      </c>
      <c r="M714" s="184">
        <v>42.738700000000001</v>
      </c>
      <c r="N714" s="184">
        <v>66.283699999999996</v>
      </c>
      <c r="O714" s="184"/>
      <c r="P714" s="184"/>
      <c r="Q714" s="184">
        <v>3.6623999999999999</v>
      </c>
      <c r="R714" s="184">
        <v>1.3515999999999999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44326</v>
      </c>
      <c r="E715" s="184">
        <v>13.8847</v>
      </c>
      <c r="F715" s="184">
        <v>1.6546000000000001</v>
      </c>
      <c r="G715" s="184">
        <v>1.6546000000000001</v>
      </c>
      <c r="H715" s="184">
        <v>3.9352</v>
      </c>
      <c r="I715" s="184">
        <v>6.7988</v>
      </c>
      <c r="J715" s="184">
        <v>4.7972999999999999</v>
      </c>
      <c r="K715" s="184">
        <v>8.7376000000000005</v>
      </c>
      <c r="L715" s="184">
        <v>37.048900000000003</v>
      </c>
      <c r="M715" s="184">
        <v>46.3735</v>
      </c>
      <c r="N715" s="184">
        <v>77.7697</v>
      </c>
      <c r="O715" s="184"/>
      <c r="P715" s="184"/>
      <c r="Q715" s="184">
        <v>31.2927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44326</v>
      </c>
      <c r="E716" s="184">
        <v>14.0364</v>
      </c>
      <c r="F716" s="184">
        <v>1.6637</v>
      </c>
      <c r="G716" s="184">
        <v>1.6637</v>
      </c>
      <c r="H716" s="184">
        <v>3.9556</v>
      </c>
      <c r="I716" s="184">
        <v>6.8390000000000004</v>
      </c>
      <c r="J716" s="184">
        <v>4.8869999999999996</v>
      </c>
      <c r="K716" s="184">
        <v>8.9969000000000001</v>
      </c>
      <c r="L716" s="184">
        <v>37.702199999999998</v>
      </c>
      <c r="M716" s="184">
        <v>47.425699999999999</v>
      </c>
      <c r="N716" s="184">
        <v>79.466099999999997</v>
      </c>
      <c r="O716" s="184"/>
      <c r="P716" s="184"/>
      <c r="Q716" s="184">
        <v>32.481499999999997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44326</v>
      </c>
      <c r="E717" s="184">
        <v>84.088399999999993</v>
      </c>
      <c r="F717" s="184">
        <v>0.69830000000000003</v>
      </c>
      <c r="G717" s="184">
        <v>0.69830000000000003</v>
      </c>
      <c r="H717" s="184">
        <v>2.7193000000000001</v>
      </c>
      <c r="I717" s="184">
        <v>3.4836</v>
      </c>
      <c r="J717" s="184">
        <v>0.81610000000000005</v>
      </c>
      <c r="K717" s="184">
        <v>1.9263999999999999</v>
      </c>
      <c r="L717" s="184">
        <v>25.038900000000002</v>
      </c>
      <c r="M717" s="184">
        <v>36.472799999999999</v>
      </c>
      <c r="N717" s="184">
        <v>65.108699999999999</v>
      </c>
      <c r="O717" s="184">
        <v>10.136200000000001</v>
      </c>
      <c r="P717" s="184">
        <v>12.089399999999999</v>
      </c>
      <c r="Q717" s="184">
        <v>13.013199999999999</v>
      </c>
      <c r="R717" s="184">
        <v>14.2494</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44326</v>
      </c>
      <c r="E718" s="184">
        <v>86.997799999999998</v>
      </c>
      <c r="F718" s="184">
        <v>0.70089999999999997</v>
      </c>
      <c r="G718" s="184">
        <v>0.70089999999999997</v>
      </c>
      <c r="H718" s="184">
        <v>2.7254999999999998</v>
      </c>
      <c r="I718" s="184">
        <v>3.4961000000000002</v>
      </c>
      <c r="J718" s="184">
        <v>0.84419999999999995</v>
      </c>
      <c r="K718" s="184">
        <v>2.0209999999999999</v>
      </c>
      <c r="L718" s="184">
        <v>25.293199999999999</v>
      </c>
      <c r="M718" s="184">
        <v>36.878100000000003</v>
      </c>
      <c r="N718" s="184">
        <v>65.7303</v>
      </c>
      <c r="O718" s="184">
        <v>10.5334</v>
      </c>
      <c r="P718" s="184">
        <v>12.491099999999999</v>
      </c>
      <c r="Q718" s="184">
        <v>11.2209</v>
      </c>
      <c r="R718" s="184">
        <v>14.6739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44326</v>
      </c>
      <c r="E719" s="184">
        <v>108.31619999999999</v>
      </c>
      <c r="F719" s="184">
        <v>1.3640000000000001</v>
      </c>
      <c r="G719" s="184">
        <v>1.3640000000000001</v>
      </c>
      <c r="H719" s="184">
        <v>3.7936000000000001</v>
      </c>
      <c r="I719" s="184">
        <v>6.7983000000000002</v>
      </c>
      <c r="J719" s="184">
        <v>5.1928999999999998</v>
      </c>
      <c r="K719" s="184">
        <v>8.5335000000000001</v>
      </c>
      <c r="L719" s="184">
        <v>43.529400000000003</v>
      </c>
      <c r="M719" s="184">
        <v>47.085799999999999</v>
      </c>
      <c r="N719" s="184">
        <v>81.409599999999998</v>
      </c>
      <c r="O719" s="184">
        <v>15.423299999999999</v>
      </c>
      <c r="P719" s="184">
        <v>15.1525</v>
      </c>
      <c r="Q719" s="184">
        <v>14.6691</v>
      </c>
      <c r="R719" s="184">
        <v>24.200299999999999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44326</v>
      </c>
      <c r="E720" s="184">
        <v>110.2025</v>
      </c>
      <c r="F720" s="184">
        <v>1.3663000000000001</v>
      </c>
      <c r="G720" s="184">
        <v>1.3663000000000001</v>
      </c>
      <c r="H720" s="184">
        <v>3.7991000000000001</v>
      </c>
      <c r="I720" s="184">
        <v>6.8086000000000002</v>
      </c>
      <c r="J720" s="184">
        <v>5.2148000000000003</v>
      </c>
      <c r="K720" s="184">
        <v>8.6259999999999994</v>
      </c>
      <c r="L720" s="184">
        <v>43.751899999999999</v>
      </c>
      <c r="M720" s="184">
        <v>47.416499999999999</v>
      </c>
      <c r="N720" s="184">
        <v>81.955299999999994</v>
      </c>
      <c r="O720" s="184">
        <v>15.7477</v>
      </c>
      <c r="P720" s="184">
        <v>15.449299999999999</v>
      </c>
      <c r="Q720" s="184">
        <v>14.713200000000001</v>
      </c>
      <c r="R720" s="184">
        <v>24.4709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44326</v>
      </c>
      <c r="E721" s="184">
        <v>28.930700000000002</v>
      </c>
      <c r="F721" s="184">
        <v>0.55189999999999995</v>
      </c>
      <c r="G721" s="184">
        <v>0.55189999999999995</v>
      </c>
      <c r="H721" s="184">
        <v>1.3803000000000001</v>
      </c>
      <c r="I721" s="184">
        <v>2.4868000000000001</v>
      </c>
      <c r="J721" s="184">
        <v>0.79359999999999997</v>
      </c>
      <c r="K721" s="184">
        <v>-0.2427</v>
      </c>
      <c r="L721" s="184">
        <v>14.474600000000001</v>
      </c>
      <c r="M721" s="184">
        <v>21.791399999999999</v>
      </c>
      <c r="N721" s="184">
        <v>43.709299999999999</v>
      </c>
      <c r="O721" s="184">
        <v>7.1516000000000002</v>
      </c>
      <c r="P721" s="184">
        <v>9.5342000000000002</v>
      </c>
      <c r="Q721" s="184">
        <v>9.7798999999999996</v>
      </c>
      <c r="R721" s="184">
        <v>11.798299999999999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44326</v>
      </c>
      <c r="E722" s="184">
        <v>27.597300000000001</v>
      </c>
      <c r="F722" s="184">
        <v>0.54500000000000004</v>
      </c>
      <c r="G722" s="184">
        <v>0.54500000000000004</v>
      </c>
      <c r="H722" s="184">
        <v>1.3649</v>
      </c>
      <c r="I722" s="184">
        <v>2.4554999999999998</v>
      </c>
      <c r="J722" s="184">
        <v>0.72560000000000002</v>
      </c>
      <c r="K722" s="184">
        <v>-0.44800000000000001</v>
      </c>
      <c r="L722" s="184">
        <v>13.9758</v>
      </c>
      <c r="M722" s="184">
        <v>21.020099999999999</v>
      </c>
      <c r="N722" s="184">
        <v>42.502400000000002</v>
      </c>
      <c r="O722" s="184">
        <v>6.2247000000000003</v>
      </c>
      <c r="P722" s="184">
        <v>8.7293000000000003</v>
      </c>
      <c r="Q722" s="184">
        <v>9.4436</v>
      </c>
      <c r="R722" s="184">
        <v>10.8399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44326</v>
      </c>
      <c r="E723" s="184">
        <v>13.286300000000001</v>
      </c>
      <c r="F723" s="184">
        <v>1.1565000000000001</v>
      </c>
      <c r="G723" s="184">
        <v>1.1565000000000001</v>
      </c>
      <c r="H723" s="184">
        <v>3.1737000000000002</v>
      </c>
      <c r="I723" s="184">
        <v>4.9802</v>
      </c>
      <c r="J723" s="184">
        <v>2.3235000000000001</v>
      </c>
      <c r="K723" s="184">
        <v>5.8467000000000002</v>
      </c>
      <c r="L723" s="184">
        <v>27.267099999999999</v>
      </c>
      <c r="M723" s="184">
        <v>31.190300000000001</v>
      </c>
      <c r="N723" s="184">
        <v>57.381500000000003</v>
      </c>
      <c r="O723" s="184"/>
      <c r="P723" s="184"/>
      <c r="Q723" s="184">
        <v>13.9537</v>
      </c>
      <c r="R723" s="184">
        <v>17.299499999999998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44326</v>
      </c>
      <c r="E724" s="184">
        <v>13.2087</v>
      </c>
      <c r="F724" s="184">
        <v>1.1540999999999999</v>
      </c>
      <c r="G724" s="184">
        <v>1.1540999999999999</v>
      </c>
      <c r="H724" s="184">
        <v>3.1680000000000001</v>
      </c>
      <c r="I724" s="184">
        <v>4.9691999999999998</v>
      </c>
      <c r="J724" s="184">
        <v>2.3010000000000002</v>
      </c>
      <c r="K724" s="184">
        <v>5.7788000000000004</v>
      </c>
      <c r="L724" s="184">
        <v>27.110600000000002</v>
      </c>
      <c r="M724" s="184">
        <v>30.934799999999999</v>
      </c>
      <c r="N724" s="184">
        <v>56.953099999999999</v>
      </c>
      <c r="O724" s="184"/>
      <c r="P724" s="184"/>
      <c r="Q724" s="184">
        <v>13.6473</v>
      </c>
      <c r="R724" s="184">
        <v>16.994499999999999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44326</v>
      </c>
      <c r="E725" s="184">
        <v>45.591999999999999</v>
      </c>
      <c r="F725" s="184">
        <v>0.5403</v>
      </c>
      <c r="G725" s="184">
        <v>0.5403</v>
      </c>
      <c r="H725" s="184">
        <v>1.3426</v>
      </c>
      <c r="I725" s="184">
        <v>2.6568999999999998</v>
      </c>
      <c r="J725" s="184">
        <v>0.308</v>
      </c>
      <c r="K725" s="184">
        <v>0.4849</v>
      </c>
      <c r="L725" s="184">
        <v>20.492599999999999</v>
      </c>
      <c r="M725" s="184">
        <v>32.185200000000002</v>
      </c>
      <c r="N725" s="184">
        <v>57.572400000000002</v>
      </c>
      <c r="O725" s="184">
        <v>9.3656000000000006</v>
      </c>
      <c r="P725" s="184">
        <v>13.1165</v>
      </c>
      <c r="Q725" s="184">
        <v>13.7034</v>
      </c>
      <c r="R725" s="184">
        <v>15.2674</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0.93410434782608698</v>
      </c>
      <c r="G726" s="186">
        <v>0.93410434782608698</v>
      </c>
      <c r="H726" s="186">
        <v>2.4162173913043468</v>
      </c>
      <c r="I726" s="186">
        <v>4.1314521739130434</v>
      </c>
      <c r="J726" s="186">
        <v>2.2880434782608696</v>
      </c>
      <c r="K726" s="186">
        <v>2.8985608695652174</v>
      </c>
      <c r="L726" s="186">
        <v>25.321995652173918</v>
      </c>
      <c r="M726" s="186">
        <v>34.322821739130426</v>
      </c>
      <c r="N726" s="186">
        <v>58.611647826086958</v>
      </c>
      <c r="O726" s="186">
        <v>9.3881882352941197</v>
      </c>
      <c r="P726" s="186">
        <v>11.622582352941176</v>
      </c>
      <c r="Q726" s="186">
        <v>13.312247826086956</v>
      </c>
      <c r="R726" s="186">
        <v>13.615304761904762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0.69830000000000003</v>
      </c>
      <c r="G727" s="186">
        <v>0.69830000000000003</v>
      </c>
      <c r="H727" s="186">
        <v>2.0602</v>
      </c>
      <c r="I727" s="186">
        <v>3.4977</v>
      </c>
      <c r="J727" s="186">
        <v>2.3010000000000002</v>
      </c>
      <c r="K727" s="186">
        <v>2.0209999999999999</v>
      </c>
      <c r="L727" s="186">
        <v>25.038900000000002</v>
      </c>
      <c r="M727" s="186">
        <v>33.862200000000001</v>
      </c>
      <c r="N727" s="186">
        <v>57.381500000000003</v>
      </c>
      <c r="O727" s="186">
        <v>8.7251999999999992</v>
      </c>
      <c r="P727" s="186">
        <v>12.071199999999999</v>
      </c>
      <c r="Q727" s="186">
        <v>12.5059</v>
      </c>
      <c r="R727" s="186">
        <v>14.2494</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44326</v>
      </c>
      <c r="E730" s="184">
        <v>17.28</v>
      </c>
      <c r="F730" s="184">
        <v>5.79E-2</v>
      </c>
      <c r="G730" s="184">
        <v>5.79E-2</v>
      </c>
      <c r="H730" s="184">
        <v>0.1739</v>
      </c>
      <c r="I730" s="184">
        <v>0.46510000000000001</v>
      </c>
      <c r="J730" s="184">
        <v>-0.46079999999999999</v>
      </c>
      <c r="K730" s="184">
        <v>0.40670000000000001</v>
      </c>
      <c r="L730" s="184">
        <v>10.6274</v>
      </c>
      <c r="M730" s="184">
        <v>17.1525</v>
      </c>
      <c r="N730" s="184">
        <v>27.339700000000001</v>
      </c>
      <c r="O730" s="184">
        <v>8.2491000000000003</v>
      </c>
      <c r="P730" s="184">
        <v>9.9115000000000002</v>
      </c>
      <c r="Q730" s="184">
        <v>8.8470999999999993</v>
      </c>
      <c r="R730" s="184">
        <v>11.601100000000001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44326</v>
      </c>
      <c r="E731" s="184">
        <v>16.14</v>
      </c>
      <c r="F731" s="184">
        <v>0.1241</v>
      </c>
      <c r="G731" s="184">
        <v>0.1241</v>
      </c>
      <c r="H731" s="184">
        <v>0.1862</v>
      </c>
      <c r="I731" s="184">
        <v>0.43559999999999999</v>
      </c>
      <c r="J731" s="184">
        <v>-0.55449999999999999</v>
      </c>
      <c r="K731" s="184">
        <v>0.1862</v>
      </c>
      <c r="L731" s="184">
        <v>10.095499999999999</v>
      </c>
      <c r="M731" s="184">
        <v>16.282399999999999</v>
      </c>
      <c r="N731" s="184">
        <v>26.192299999999999</v>
      </c>
      <c r="O731" s="184">
        <v>7.1970999999999998</v>
      </c>
      <c r="P731" s="184">
        <v>8.7470999999999997</v>
      </c>
      <c r="Q731" s="184">
        <v>7.7018000000000004</v>
      </c>
      <c r="R731" s="184">
        <v>10.5618</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44326</v>
      </c>
      <c r="E732" s="184">
        <v>16.41</v>
      </c>
      <c r="F732" s="184">
        <v>0.1832</v>
      </c>
      <c r="G732" s="184">
        <v>0.1832</v>
      </c>
      <c r="H732" s="184">
        <v>0.61309999999999998</v>
      </c>
      <c r="I732" s="184">
        <v>1.4215</v>
      </c>
      <c r="J732" s="184">
        <v>0.24429999999999999</v>
      </c>
      <c r="K732" s="184">
        <v>-6.0900000000000003E-2</v>
      </c>
      <c r="L732" s="184">
        <v>8.4600000000000009</v>
      </c>
      <c r="M732" s="184">
        <v>15.808</v>
      </c>
      <c r="N732" s="184">
        <v>26.5227</v>
      </c>
      <c r="O732" s="184">
        <v>9.5748999999999995</v>
      </c>
      <c r="P732" s="184">
        <v>10.144500000000001</v>
      </c>
      <c r="Q732" s="184">
        <v>9.0082000000000004</v>
      </c>
      <c r="R732" s="184">
        <v>11.2293</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44326</v>
      </c>
      <c r="E733" s="184">
        <v>15.3</v>
      </c>
      <c r="F733" s="184">
        <v>0.13089999999999999</v>
      </c>
      <c r="G733" s="184">
        <v>0.13089999999999999</v>
      </c>
      <c r="H733" s="184">
        <v>0.5917</v>
      </c>
      <c r="I733" s="184">
        <v>1.3245</v>
      </c>
      <c r="J733" s="184">
        <v>0.13089999999999999</v>
      </c>
      <c r="K733" s="184">
        <v>-0.45540000000000003</v>
      </c>
      <c r="L733" s="184">
        <v>7.6707000000000001</v>
      </c>
      <c r="M733" s="184">
        <v>14.521000000000001</v>
      </c>
      <c r="N733" s="184">
        <v>24.694400000000002</v>
      </c>
      <c r="O733" s="184">
        <v>8.2471999999999994</v>
      </c>
      <c r="P733" s="184">
        <v>8.8290000000000006</v>
      </c>
      <c r="Q733" s="184">
        <v>7.6867999999999999</v>
      </c>
      <c r="R733" s="184">
        <v>9.7460000000000004</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44326</v>
      </c>
      <c r="E734" s="184">
        <v>11.96</v>
      </c>
      <c r="F734" s="184">
        <v>8.3699999999999997E-2</v>
      </c>
      <c r="G734" s="184">
        <v>8.3699999999999997E-2</v>
      </c>
      <c r="H734" s="184">
        <v>0.2515</v>
      </c>
      <c r="I734" s="184">
        <v>0.2515</v>
      </c>
      <c r="J734" s="184">
        <v>0.41980000000000001</v>
      </c>
      <c r="K734" s="184">
        <v>0.92830000000000001</v>
      </c>
      <c r="L734" s="184">
        <v>3.9096000000000002</v>
      </c>
      <c r="M734" s="184">
        <v>6.7857000000000003</v>
      </c>
      <c r="N734" s="184">
        <v>16.116499999999998</v>
      </c>
      <c r="O734" s="184"/>
      <c r="P734" s="184"/>
      <c r="Q734" s="184">
        <v>10.488200000000001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44326</v>
      </c>
      <c r="E735" s="184">
        <v>11.73</v>
      </c>
      <c r="F735" s="184">
        <v>8.5300000000000001E-2</v>
      </c>
      <c r="G735" s="184">
        <v>8.5300000000000001E-2</v>
      </c>
      <c r="H735" s="184">
        <v>0.17080000000000001</v>
      </c>
      <c r="I735" s="184">
        <v>0.17080000000000001</v>
      </c>
      <c r="J735" s="184">
        <v>0.3422</v>
      </c>
      <c r="K735" s="184">
        <v>0.68669999999999998</v>
      </c>
      <c r="L735" s="184">
        <v>3.3479999999999999</v>
      </c>
      <c r="M735" s="184">
        <v>5.9621000000000004</v>
      </c>
      <c r="N735" s="184">
        <v>14.8874</v>
      </c>
      <c r="O735" s="184"/>
      <c r="P735" s="184"/>
      <c r="Q735" s="184">
        <v>9.2990999999999993</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44326</v>
      </c>
      <c r="E736" s="184">
        <v>16.085000000000001</v>
      </c>
      <c r="F736" s="184">
        <v>0.1681</v>
      </c>
      <c r="G736" s="184">
        <v>0.1681</v>
      </c>
      <c r="H736" s="184">
        <v>0.65080000000000005</v>
      </c>
      <c r="I736" s="184">
        <v>1.3228</v>
      </c>
      <c r="J736" s="184">
        <v>0.66339999999999999</v>
      </c>
      <c r="K736" s="184">
        <v>1.8553999999999999</v>
      </c>
      <c r="L736" s="184">
        <v>11.515499999999999</v>
      </c>
      <c r="M736" s="184">
        <v>17.726700000000001</v>
      </c>
      <c r="N736" s="184">
        <v>30.6661</v>
      </c>
      <c r="O736" s="184">
        <v>8.1019000000000005</v>
      </c>
      <c r="P736" s="184">
        <v>9.5861000000000001</v>
      </c>
      <c r="Q736" s="184">
        <v>9.7266999999999992</v>
      </c>
      <c r="R736" s="184">
        <v>11.085900000000001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44326</v>
      </c>
      <c r="E737" s="184">
        <v>14.93</v>
      </c>
      <c r="F737" s="184">
        <v>0.14760000000000001</v>
      </c>
      <c r="G737" s="184">
        <v>0.14760000000000001</v>
      </c>
      <c r="H737" s="184">
        <v>0.61319999999999997</v>
      </c>
      <c r="I737" s="184">
        <v>1.2615000000000001</v>
      </c>
      <c r="J737" s="184">
        <v>0.5252</v>
      </c>
      <c r="K737" s="184">
        <v>1.4611000000000001</v>
      </c>
      <c r="L737" s="184">
        <v>10.65</v>
      </c>
      <c r="M737" s="184">
        <v>16.358799999999999</v>
      </c>
      <c r="N737" s="184">
        <v>28.6404</v>
      </c>
      <c r="O737" s="184">
        <v>6.4645999999999999</v>
      </c>
      <c r="P737" s="184">
        <v>7.9913999999999996</v>
      </c>
      <c r="Q737" s="184">
        <v>8.1415000000000006</v>
      </c>
      <c r="R737" s="184">
        <v>9.4064999999999994</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44326</v>
      </c>
      <c r="E738" s="184">
        <v>17.784400000000002</v>
      </c>
      <c r="F738" s="184">
        <v>0.32950000000000002</v>
      </c>
      <c r="G738" s="184">
        <v>0.32950000000000002</v>
      </c>
      <c r="H738" s="184">
        <v>0.75980000000000003</v>
      </c>
      <c r="I738" s="184">
        <v>1.0718000000000001</v>
      </c>
      <c r="J738" s="184">
        <v>0.41839999999999999</v>
      </c>
      <c r="K738" s="184">
        <v>0.44340000000000002</v>
      </c>
      <c r="L738" s="184">
        <v>8.4441000000000006</v>
      </c>
      <c r="M738" s="184">
        <v>12.0291</v>
      </c>
      <c r="N738" s="184">
        <v>21.148</v>
      </c>
      <c r="O738" s="184">
        <v>9.6317000000000004</v>
      </c>
      <c r="P738" s="184">
        <v>10.021000000000001</v>
      </c>
      <c r="Q738" s="184">
        <v>9.1468000000000007</v>
      </c>
      <c r="R738" s="184">
        <v>11.8422</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44326</v>
      </c>
      <c r="E739" s="184">
        <v>16.927399999999999</v>
      </c>
      <c r="F739" s="184">
        <v>0.32</v>
      </c>
      <c r="G739" s="184">
        <v>0.32</v>
      </c>
      <c r="H739" s="184">
        <v>0.7379</v>
      </c>
      <c r="I739" s="184">
        <v>1.0288999999999999</v>
      </c>
      <c r="J739" s="184">
        <v>0.32419999999999999</v>
      </c>
      <c r="K739" s="184">
        <v>0.19059999999999999</v>
      </c>
      <c r="L739" s="184">
        <v>7.9002999999999997</v>
      </c>
      <c r="M739" s="184">
        <v>11.1867</v>
      </c>
      <c r="N739" s="184">
        <v>19.9283</v>
      </c>
      <c r="O739" s="184">
        <v>8.4932999999999996</v>
      </c>
      <c r="P739" s="184">
        <v>9.0894999999999992</v>
      </c>
      <c r="Q739" s="184">
        <v>8.3303999999999991</v>
      </c>
      <c r="R739" s="184">
        <v>10.7319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44326</v>
      </c>
      <c r="E740" s="184">
        <v>11.689</v>
      </c>
      <c r="F740" s="184">
        <v>0.30030000000000001</v>
      </c>
      <c r="G740" s="184">
        <v>0.30030000000000001</v>
      </c>
      <c r="H740" s="184">
        <v>0.81240000000000001</v>
      </c>
      <c r="I740" s="184">
        <v>1.4704999999999999</v>
      </c>
      <c r="J740" s="184">
        <v>0.93869999999999998</v>
      </c>
      <c r="K740" s="184">
        <v>0.503</v>
      </c>
      <c r="L740" s="184">
        <v>9.3829999999999991</v>
      </c>
      <c r="M740" s="184">
        <v>15.3751</v>
      </c>
      <c r="N740" s="184">
        <v>25.8858</v>
      </c>
      <c r="O740" s="184"/>
      <c r="P740" s="184"/>
      <c r="Q740" s="184">
        <v>5.9410999999999996</v>
      </c>
      <c r="R740" s="184">
        <v>7.5800999999999998</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44326</v>
      </c>
      <c r="E741" s="184">
        <v>12.228</v>
      </c>
      <c r="F741" s="184">
        <v>0.31169999999999998</v>
      </c>
      <c r="G741" s="184">
        <v>0.31169999999999998</v>
      </c>
      <c r="H741" s="184">
        <v>0.8387</v>
      </c>
      <c r="I741" s="184">
        <v>1.5235000000000001</v>
      </c>
      <c r="J741" s="184">
        <v>1.0569999999999999</v>
      </c>
      <c r="K741" s="184">
        <v>0.84530000000000005</v>
      </c>
      <c r="L741" s="184">
        <v>10.1264</v>
      </c>
      <c r="M741" s="184">
        <v>16.5182</v>
      </c>
      <c r="N741" s="184">
        <v>27.6449</v>
      </c>
      <c r="O741" s="184"/>
      <c r="P741" s="184"/>
      <c r="Q741" s="184">
        <v>7.7221000000000002</v>
      </c>
      <c r="R741" s="184">
        <v>9.3323</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44326</v>
      </c>
      <c r="E742" s="184">
        <v>43.542000000000002</v>
      </c>
      <c r="F742" s="184">
        <v>0.64019999999999999</v>
      </c>
      <c r="G742" s="184">
        <v>0.64019999999999999</v>
      </c>
      <c r="H742" s="184">
        <v>1.4492</v>
      </c>
      <c r="I742" s="184">
        <v>2.0867</v>
      </c>
      <c r="J742" s="184">
        <v>1.3241000000000001</v>
      </c>
      <c r="K742" s="184">
        <v>1.7028000000000001</v>
      </c>
      <c r="L742" s="184">
        <v>13.511799999999999</v>
      </c>
      <c r="M742" s="184">
        <v>18.526800000000001</v>
      </c>
      <c r="N742" s="184">
        <v>28.6892</v>
      </c>
      <c r="O742" s="184">
        <v>7.5048000000000004</v>
      </c>
      <c r="P742" s="184">
        <v>10.2079</v>
      </c>
      <c r="Q742" s="184">
        <v>9.2349999999999994</v>
      </c>
      <c r="R742" s="184">
        <v>9.5353999999999992</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44326</v>
      </c>
      <c r="E743" s="184">
        <v>46.914999999999999</v>
      </c>
      <c r="F743" s="184">
        <v>0.64790000000000003</v>
      </c>
      <c r="G743" s="184">
        <v>0.64790000000000003</v>
      </c>
      <c r="H743" s="184">
        <v>1.4641999999999999</v>
      </c>
      <c r="I743" s="184">
        <v>2.1200999999999999</v>
      </c>
      <c r="J743" s="184">
        <v>1.3874</v>
      </c>
      <c r="K743" s="184">
        <v>1.8872</v>
      </c>
      <c r="L743" s="184">
        <v>13.9488</v>
      </c>
      <c r="M743" s="184">
        <v>19.212800000000001</v>
      </c>
      <c r="N743" s="184">
        <v>29.685400000000001</v>
      </c>
      <c r="O743" s="184">
        <v>8.5196000000000005</v>
      </c>
      <c r="P743" s="184">
        <v>11.5016</v>
      </c>
      <c r="Q743" s="184">
        <v>10.061400000000001</v>
      </c>
      <c r="R743" s="184">
        <v>10.3468</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44326</v>
      </c>
      <c r="E746" s="184">
        <v>16.09</v>
      </c>
      <c r="F746" s="184">
        <v>0.18679999999999999</v>
      </c>
      <c r="G746" s="184">
        <v>0.18679999999999999</v>
      </c>
      <c r="H746" s="184">
        <v>0.437</v>
      </c>
      <c r="I746" s="184">
        <v>0.68840000000000001</v>
      </c>
      <c r="J746" s="184">
        <v>0.49969999999999998</v>
      </c>
      <c r="K746" s="184">
        <v>0.87770000000000004</v>
      </c>
      <c r="L746" s="184">
        <v>9.4558</v>
      </c>
      <c r="M746" s="184">
        <v>12.5175</v>
      </c>
      <c r="N746" s="184">
        <v>23.295000000000002</v>
      </c>
      <c r="O746" s="184">
        <v>7.4978999999999996</v>
      </c>
      <c r="P746" s="184">
        <v>8.6592000000000002</v>
      </c>
      <c r="Q746" s="184">
        <v>7.6737000000000002</v>
      </c>
      <c r="R746" s="184">
        <v>8.3208000000000002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44326</v>
      </c>
      <c r="E747" s="184">
        <v>16.899999999999999</v>
      </c>
      <c r="F747" s="184">
        <v>0.11849999999999999</v>
      </c>
      <c r="G747" s="184">
        <v>0.11849999999999999</v>
      </c>
      <c r="H747" s="184">
        <v>0.41589999999999999</v>
      </c>
      <c r="I747" s="184">
        <v>0.71509999999999996</v>
      </c>
      <c r="J747" s="184">
        <v>0.53539999999999999</v>
      </c>
      <c r="K747" s="184">
        <v>1.0161</v>
      </c>
      <c r="L747" s="184">
        <v>9.7402999999999995</v>
      </c>
      <c r="M747" s="184">
        <v>13.0435</v>
      </c>
      <c r="N747" s="184">
        <v>24.0822</v>
      </c>
      <c r="O747" s="184">
        <v>8.1692999999999998</v>
      </c>
      <c r="P747" s="184">
        <v>9.4443999999999999</v>
      </c>
      <c r="Q747" s="184">
        <v>8.4989000000000008</v>
      </c>
      <c r="R747" s="184">
        <v>8.9657</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44326</v>
      </c>
      <c r="E748" s="184">
        <v>19.516400000000001</v>
      </c>
      <c r="F748" s="184">
        <v>0.23569999999999999</v>
      </c>
      <c r="G748" s="184">
        <v>0.23569999999999999</v>
      </c>
      <c r="H748" s="184">
        <v>0.54869999999999997</v>
      </c>
      <c r="I748" s="184">
        <v>0.89019999999999999</v>
      </c>
      <c r="J748" s="184">
        <v>0.58860000000000001</v>
      </c>
      <c r="K748" s="184">
        <v>-0.59789999999999999</v>
      </c>
      <c r="L748" s="184">
        <v>8.3534000000000006</v>
      </c>
      <c r="M748" s="184">
        <v>13.3673</v>
      </c>
      <c r="N748" s="184">
        <v>21.929500000000001</v>
      </c>
      <c r="O748" s="184">
        <v>6.6765999999999996</v>
      </c>
      <c r="P748" s="184">
        <v>6.0213000000000001</v>
      </c>
      <c r="Q748" s="184">
        <v>6.7865000000000002</v>
      </c>
      <c r="R748" s="184">
        <v>9.8726000000000003</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44326</v>
      </c>
      <c r="E749" s="184">
        <v>21.1264</v>
      </c>
      <c r="F749" s="184">
        <v>0.24390000000000001</v>
      </c>
      <c r="G749" s="184">
        <v>0.24390000000000001</v>
      </c>
      <c r="H749" s="184">
        <v>0.56889999999999996</v>
      </c>
      <c r="I749" s="184">
        <v>0.92969999999999997</v>
      </c>
      <c r="J749" s="184">
        <v>0.67379999999999995</v>
      </c>
      <c r="K749" s="184">
        <v>-0.39229999999999998</v>
      </c>
      <c r="L749" s="184">
        <v>8.83</v>
      </c>
      <c r="M749" s="184">
        <v>14.1838</v>
      </c>
      <c r="N749" s="184">
        <v>23.1357</v>
      </c>
      <c r="O749" s="184">
        <v>8.0817999999999994</v>
      </c>
      <c r="P749" s="184">
        <v>7.3784999999999998</v>
      </c>
      <c r="Q749" s="184">
        <v>7.4714</v>
      </c>
      <c r="R749" s="184">
        <v>10.938800000000001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44326</v>
      </c>
      <c r="E750" s="184">
        <v>24.77</v>
      </c>
      <c r="F750" s="184">
        <v>0.36470000000000002</v>
      </c>
      <c r="G750" s="184">
        <v>0.36470000000000002</v>
      </c>
      <c r="H750" s="184">
        <v>0.4461</v>
      </c>
      <c r="I750" s="184">
        <v>1.3088</v>
      </c>
      <c r="J750" s="184">
        <v>0.65010000000000001</v>
      </c>
      <c r="K750" s="184">
        <v>0.32400000000000001</v>
      </c>
      <c r="L750" s="184">
        <v>7.8362999999999996</v>
      </c>
      <c r="M750" s="184">
        <v>10.7782</v>
      </c>
      <c r="N750" s="184">
        <v>21.184000000000001</v>
      </c>
      <c r="O750" s="184">
        <v>7.5507</v>
      </c>
      <c r="P750" s="184">
        <v>7.2129000000000003</v>
      </c>
      <c r="Q750" s="184">
        <v>7.5888</v>
      </c>
      <c r="R750" s="184">
        <v>9.6679999999999993</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44326</v>
      </c>
      <c r="E751" s="184">
        <v>23.27</v>
      </c>
      <c r="F751" s="184">
        <v>0.34499999999999997</v>
      </c>
      <c r="G751" s="184">
        <v>0.34499999999999997</v>
      </c>
      <c r="H751" s="184">
        <v>0.43159999999999998</v>
      </c>
      <c r="I751" s="184">
        <v>1.262</v>
      </c>
      <c r="J751" s="184">
        <v>0.56179999999999997</v>
      </c>
      <c r="K751" s="184">
        <v>8.5999999999999993E-2</v>
      </c>
      <c r="L751" s="184">
        <v>7.2845000000000004</v>
      </c>
      <c r="M751" s="184">
        <v>9.9197000000000006</v>
      </c>
      <c r="N751" s="184">
        <v>19.948499999999999</v>
      </c>
      <c r="O751" s="184">
        <v>6.3867000000000003</v>
      </c>
      <c r="P751" s="184">
        <v>6.2019000000000002</v>
      </c>
      <c r="Q751" s="184">
        <v>6.7521000000000004</v>
      </c>
      <c r="R751" s="184">
        <v>8.5615000000000006</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44326</v>
      </c>
      <c r="E752" s="184">
        <v>12.1767</v>
      </c>
      <c r="F752" s="184">
        <v>0.1555</v>
      </c>
      <c r="G752" s="184">
        <v>0.1555</v>
      </c>
      <c r="H752" s="184">
        <v>0.28739999999999999</v>
      </c>
      <c r="I752" s="184">
        <v>0.59899999999999998</v>
      </c>
      <c r="J752" s="184">
        <v>0.33040000000000003</v>
      </c>
      <c r="K752" s="184">
        <v>0.83640000000000003</v>
      </c>
      <c r="L752" s="184">
        <v>6.2084999999999999</v>
      </c>
      <c r="M752" s="184">
        <v>9.9288000000000007</v>
      </c>
      <c r="N752" s="184">
        <v>18.2881</v>
      </c>
      <c r="O752" s="184"/>
      <c r="P752" s="184"/>
      <c r="Q752" s="184">
        <v>9.4632000000000005</v>
      </c>
      <c r="R752" s="184">
        <v>9.8896999999999995</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44326</v>
      </c>
      <c r="E753" s="184">
        <v>11.709300000000001</v>
      </c>
      <c r="F753" s="184">
        <v>0.14199999999999999</v>
      </c>
      <c r="G753" s="184">
        <v>0.14199999999999999</v>
      </c>
      <c r="H753" s="184">
        <v>0.25509999999999999</v>
      </c>
      <c r="I753" s="184">
        <v>0.53490000000000004</v>
      </c>
      <c r="J753" s="184">
        <v>0.184</v>
      </c>
      <c r="K753" s="184">
        <v>0.40389999999999998</v>
      </c>
      <c r="L753" s="184">
        <v>5.2984999999999998</v>
      </c>
      <c r="M753" s="184">
        <v>8.5159000000000002</v>
      </c>
      <c r="N753" s="184">
        <v>16.251300000000001</v>
      </c>
      <c r="O753" s="184"/>
      <c r="P753" s="184"/>
      <c r="Q753" s="184">
        <v>7.5137</v>
      </c>
      <c r="R753" s="184">
        <v>7.9581999999999997</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44326</v>
      </c>
      <c r="E754" s="184">
        <v>16.856000000000002</v>
      </c>
      <c r="F754" s="184">
        <v>0.30709999999999998</v>
      </c>
      <c r="G754" s="184">
        <v>0.30709999999999998</v>
      </c>
      <c r="H754" s="184">
        <v>0.55179999999999996</v>
      </c>
      <c r="I754" s="184">
        <v>0.73809999999999998</v>
      </c>
      <c r="J754" s="184">
        <v>0.17</v>
      </c>
      <c r="K754" s="184">
        <v>0.3029</v>
      </c>
      <c r="L754" s="184">
        <v>6.0086000000000004</v>
      </c>
      <c r="M754" s="184">
        <v>10.8947</v>
      </c>
      <c r="N754" s="184">
        <v>20.973800000000001</v>
      </c>
      <c r="O754" s="184">
        <v>7.8212999999999999</v>
      </c>
      <c r="P754" s="184">
        <v>8.7216000000000005</v>
      </c>
      <c r="Q754" s="184">
        <v>8.2607999999999997</v>
      </c>
      <c r="R754" s="184">
        <v>9.2673000000000005</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44326</v>
      </c>
      <c r="E755" s="184">
        <v>17.712900000000001</v>
      </c>
      <c r="F755" s="184">
        <v>0.31490000000000001</v>
      </c>
      <c r="G755" s="184">
        <v>0.31490000000000001</v>
      </c>
      <c r="H755" s="184">
        <v>0.56999999999999995</v>
      </c>
      <c r="I755" s="184">
        <v>0.77490000000000003</v>
      </c>
      <c r="J755" s="184">
        <v>0.25130000000000002</v>
      </c>
      <c r="K755" s="184">
        <v>0.53810000000000002</v>
      </c>
      <c r="L755" s="184">
        <v>6.5148999999999999</v>
      </c>
      <c r="M755" s="184">
        <v>11.692</v>
      </c>
      <c r="N755" s="184">
        <v>22.1419</v>
      </c>
      <c r="O755" s="184">
        <v>8.7161000000000008</v>
      </c>
      <c r="P755" s="184">
        <v>9.5823</v>
      </c>
      <c r="Q755" s="184">
        <v>9.08</v>
      </c>
      <c r="R755" s="184">
        <v>10.2721</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44326</v>
      </c>
      <c r="E756" s="184">
        <v>22.303999999999998</v>
      </c>
      <c r="F756" s="184">
        <v>0.30130000000000001</v>
      </c>
      <c r="G756" s="184">
        <v>0.30130000000000001</v>
      </c>
      <c r="H756" s="184">
        <v>0.94130000000000003</v>
      </c>
      <c r="I756" s="184">
        <v>1.6961999999999999</v>
      </c>
      <c r="J756" s="184">
        <v>0.31030000000000002</v>
      </c>
      <c r="K756" s="184">
        <v>1.4833000000000001</v>
      </c>
      <c r="L756" s="184">
        <v>12.041</v>
      </c>
      <c r="M756" s="184">
        <v>17.686800000000002</v>
      </c>
      <c r="N756" s="184">
        <v>34.393799999999999</v>
      </c>
      <c r="O756" s="184">
        <v>7.1478999999999999</v>
      </c>
      <c r="P756" s="184">
        <v>8.3569999999999993</v>
      </c>
      <c r="Q756" s="184">
        <v>8.7321000000000009</v>
      </c>
      <c r="R756" s="184">
        <v>10.081300000000001</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44326</v>
      </c>
      <c r="E757" s="184">
        <v>20.870999999999999</v>
      </c>
      <c r="F757" s="184">
        <v>0.29310000000000003</v>
      </c>
      <c r="G757" s="184">
        <v>0.29310000000000003</v>
      </c>
      <c r="H757" s="184">
        <v>0.92849999999999999</v>
      </c>
      <c r="I757" s="184">
        <v>1.661</v>
      </c>
      <c r="J757" s="184">
        <v>0.23530000000000001</v>
      </c>
      <c r="K757" s="184">
        <v>1.2810999999999999</v>
      </c>
      <c r="L757" s="184">
        <v>11.5977</v>
      </c>
      <c r="M757" s="184">
        <v>16.957100000000001</v>
      </c>
      <c r="N757" s="184">
        <v>33.241799999999998</v>
      </c>
      <c r="O757" s="184">
        <v>6.2163000000000004</v>
      </c>
      <c r="P757" s="184">
        <v>7.4660000000000002</v>
      </c>
      <c r="Q757" s="184">
        <v>7.9941000000000004</v>
      </c>
      <c r="R757" s="184">
        <v>9.1010000000000009</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44326</v>
      </c>
      <c r="E758" s="184">
        <v>15.2158</v>
      </c>
      <c r="F758" s="184">
        <v>0.36280000000000001</v>
      </c>
      <c r="G758" s="184">
        <v>0.36280000000000001</v>
      </c>
      <c r="H758" s="184">
        <v>0.9849</v>
      </c>
      <c r="I758" s="184">
        <v>1.5172000000000001</v>
      </c>
      <c r="J758" s="184">
        <v>0.439</v>
      </c>
      <c r="K758" s="184">
        <v>0.93469999999999998</v>
      </c>
      <c r="L758" s="184">
        <v>12.460599999999999</v>
      </c>
      <c r="M758" s="184">
        <v>19.363</v>
      </c>
      <c r="N758" s="184">
        <v>34.333300000000001</v>
      </c>
      <c r="O758" s="184">
        <v>10.5137</v>
      </c>
      <c r="P758" s="184"/>
      <c r="Q758" s="184">
        <v>10.326499999999999</v>
      </c>
      <c r="R758" s="184">
        <v>14.642799999999999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44326</v>
      </c>
      <c r="E759" s="184">
        <v>14.025499999999999</v>
      </c>
      <c r="F759" s="184">
        <v>0.34920000000000001</v>
      </c>
      <c r="G759" s="184">
        <v>0.34920000000000001</v>
      </c>
      <c r="H759" s="184">
        <v>0.95150000000000001</v>
      </c>
      <c r="I759" s="184">
        <v>1.4510000000000001</v>
      </c>
      <c r="J759" s="184">
        <v>0.29459999999999997</v>
      </c>
      <c r="K759" s="184">
        <v>0.52900000000000003</v>
      </c>
      <c r="L759" s="184">
        <v>11.565799999999999</v>
      </c>
      <c r="M759" s="184">
        <v>17.9297</v>
      </c>
      <c r="N759" s="184">
        <v>32.145200000000003</v>
      </c>
      <c r="O759" s="184">
        <v>8.6174999999999997</v>
      </c>
      <c r="P759" s="184"/>
      <c r="Q759" s="184">
        <v>8.2423000000000002</v>
      </c>
      <c r="R759" s="184">
        <v>12.7988</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44326</v>
      </c>
      <c r="E760" s="184">
        <v>13.712</v>
      </c>
      <c r="F760" s="184">
        <v>0.25590000000000002</v>
      </c>
      <c r="G760" s="184">
        <v>0.25590000000000002</v>
      </c>
      <c r="H760" s="184">
        <v>0.93489999999999995</v>
      </c>
      <c r="I760" s="184">
        <v>1.7889999999999999</v>
      </c>
      <c r="J760" s="184">
        <v>1.0389999999999999</v>
      </c>
      <c r="K760" s="184">
        <v>1.6682999999999999</v>
      </c>
      <c r="L760" s="184">
        <v>11.163399999999999</v>
      </c>
      <c r="M760" s="184">
        <v>19.058800000000002</v>
      </c>
      <c r="N760" s="184">
        <v>33.9193</v>
      </c>
      <c r="O760" s="184"/>
      <c r="P760" s="184"/>
      <c r="Q760" s="184">
        <v>14.074999999999999</v>
      </c>
      <c r="R760" s="184">
        <v>15.2851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44326</v>
      </c>
      <c r="E761" s="184">
        <v>13.352</v>
      </c>
      <c r="F761" s="184">
        <v>0.24779999999999999</v>
      </c>
      <c r="G761" s="184">
        <v>0.24779999999999999</v>
      </c>
      <c r="H761" s="184">
        <v>0.91449999999999998</v>
      </c>
      <c r="I761" s="184">
        <v>1.7527999999999999</v>
      </c>
      <c r="J761" s="184">
        <v>0.95269999999999999</v>
      </c>
      <c r="K761" s="184">
        <v>1.4204000000000001</v>
      </c>
      <c r="L761" s="184">
        <v>10.5847</v>
      </c>
      <c r="M761" s="184">
        <v>18.138400000000001</v>
      </c>
      <c r="N761" s="184">
        <v>32.5261</v>
      </c>
      <c r="O761" s="184"/>
      <c r="P761" s="184"/>
      <c r="Q761" s="184">
        <v>12.816000000000001</v>
      </c>
      <c r="R761" s="184">
        <v>14.0457</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44326</v>
      </c>
      <c r="E762" s="184">
        <v>11.5007</v>
      </c>
      <c r="F762" s="184">
        <v>0.41210000000000002</v>
      </c>
      <c r="G762" s="184">
        <v>0.41210000000000002</v>
      </c>
      <c r="H762" s="184">
        <v>1.0392999999999999</v>
      </c>
      <c r="I762" s="184">
        <v>1.6484000000000001</v>
      </c>
      <c r="J762" s="184">
        <v>0.33939999999999998</v>
      </c>
      <c r="K762" s="184">
        <v>1.026</v>
      </c>
      <c r="L762" s="184">
        <v>9.1842000000000006</v>
      </c>
      <c r="M762" s="184">
        <v>13.5322</v>
      </c>
      <c r="N762" s="184">
        <v>21.928899999999999</v>
      </c>
      <c r="O762" s="184">
        <v>-3.1015999999999999</v>
      </c>
      <c r="P762" s="184">
        <v>2.3925999999999998</v>
      </c>
      <c r="Q762" s="184">
        <v>2.3774999999999999</v>
      </c>
      <c r="R762" s="184">
        <v>-3.4521000000000002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44326</v>
      </c>
      <c r="E763" s="184">
        <v>12.202999999999999</v>
      </c>
      <c r="F763" s="184">
        <v>0.41889999999999999</v>
      </c>
      <c r="G763" s="184">
        <v>0.41889999999999999</v>
      </c>
      <c r="H763" s="184">
        <v>1.0542</v>
      </c>
      <c r="I763" s="184">
        <v>1.6798</v>
      </c>
      <c r="J763" s="184">
        <v>0.40889999999999999</v>
      </c>
      <c r="K763" s="184">
        <v>1.2269000000000001</v>
      </c>
      <c r="L763" s="184">
        <v>9.6257999999999999</v>
      </c>
      <c r="M763" s="184">
        <v>14.225</v>
      </c>
      <c r="N763" s="184">
        <v>22.927399999999999</v>
      </c>
      <c r="O763" s="184">
        <v>-2.2823000000000002</v>
      </c>
      <c r="P763" s="184">
        <v>3.3982999999999999</v>
      </c>
      <c r="Q763" s="184">
        <v>3.4024000000000001</v>
      </c>
      <c r="R763" s="184">
        <v>-2.6739000000000002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44326</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44326</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44326</v>
      </c>
      <c r="E768" s="184">
        <v>36.892000000000003</v>
      </c>
      <c r="F768" s="184">
        <v>0.44979999999999998</v>
      </c>
      <c r="G768" s="184">
        <v>0.44979999999999998</v>
      </c>
      <c r="H768" s="184">
        <v>1.0952999999999999</v>
      </c>
      <c r="I768" s="184">
        <v>1.7608999999999999</v>
      </c>
      <c r="J768" s="184">
        <v>0.91800000000000004</v>
      </c>
      <c r="K768" s="184">
        <v>1.7504999999999999</v>
      </c>
      <c r="L768" s="184">
        <v>8.6682000000000006</v>
      </c>
      <c r="M768" s="184">
        <v>13.8301</v>
      </c>
      <c r="N768" s="184">
        <v>20.378</v>
      </c>
      <c r="O768" s="184">
        <v>6.9598000000000004</v>
      </c>
      <c r="P768" s="184">
        <v>7.3425000000000002</v>
      </c>
      <c r="Q768" s="184">
        <v>7.8513000000000002</v>
      </c>
      <c r="R768" s="184">
        <v>8.0850000000000009</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44326</v>
      </c>
      <c r="E769" s="184">
        <v>40.311799999999998</v>
      </c>
      <c r="F769" s="184">
        <v>0.46200000000000002</v>
      </c>
      <c r="G769" s="184">
        <v>0.46200000000000002</v>
      </c>
      <c r="H769" s="184">
        <v>1.1237999999999999</v>
      </c>
      <c r="I769" s="184">
        <v>1.8186</v>
      </c>
      <c r="J769" s="184">
        <v>1.0435000000000001</v>
      </c>
      <c r="K769" s="184">
        <v>2.1126</v>
      </c>
      <c r="L769" s="184">
        <v>9.4414999999999996</v>
      </c>
      <c r="M769" s="184">
        <v>15.0037</v>
      </c>
      <c r="N769" s="184">
        <v>21.991</v>
      </c>
      <c r="O769" s="184">
        <v>8.1477000000000004</v>
      </c>
      <c r="P769" s="184">
        <v>8.6335999999999995</v>
      </c>
      <c r="Q769" s="184">
        <v>9.4832999999999998</v>
      </c>
      <c r="R769" s="184">
        <v>9.3576999999999995</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44326</v>
      </c>
      <c r="E770" s="184">
        <v>44.387999999999998</v>
      </c>
      <c r="F770" s="184">
        <v>0.4738</v>
      </c>
      <c r="G770" s="184">
        <v>0.4738</v>
      </c>
      <c r="H770" s="184">
        <v>0.86880000000000002</v>
      </c>
      <c r="I770" s="184">
        <v>1.3522000000000001</v>
      </c>
      <c r="J770" s="184">
        <v>0.68799999999999994</v>
      </c>
      <c r="K770" s="184">
        <v>0.1598</v>
      </c>
      <c r="L770" s="184">
        <v>10.6031</v>
      </c>
      <c r="M770" s="184">
        <v>16.252500000000001</v>
      </c>
      <c r="N770" s="184">
        <v>28.610199999999999</v>
      </c>
      <c r="O770" s="184">
        <v>8.5279000000000007</v>
      </c>
      <c r="P770" s="184">
        <v>8.8012999999999995</v>
      </c>
      <c r="Q770" s="184">
        <v>8.1698000000000004</v>
      </c>
      <c r="R770" s="184">
        <v>11.7766</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44326</v>
      </c>
      <c r="E771" s="184">
        <v>48.115499999999997</v>
      </c>
      <c r="F771" s="184">
        <v>0.48599999999999999</v>
      </c>
      <c r="G771" s="184">
        <v>0.48599999999999999</v>
      </c>
      <c r="H771" s="184">
        <v>0.89649999999999996</v>
      </c>
      <c r="I771" s="184">
        <v>1.407</v>
      </c>
      <c r="J771" s="184">
        <v>0.8085</v>
      </c>
      <c r="K771" s="184">
        <v>0.52439999999999998</v>
      </c>
      <c r="L771" s="184">
        <v>11.3736</v>
      </c>
      <c r="M771" s="184">
        <v>17.4451</v>
      </c>
      <c r="N771" s="184">
        <v>30.291899999999998</v>
      </c>
      <c r="O771" s="184">
        <v>9.9559999999999995</v>
      </c>
      <c r="P771" s="184">
        <v>10.024100000000001</v>
      </c>
      <c r="Q771" s="184">
        <v>8.5688999999999993</v>
      </c>
      <c r="R771" s="184">
        <v>13.1455</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44326</v>
      </c>
      <c r="E772" s="184">
        <v>44.387999999999998</v>
      </c>
      <c r="F772" s="184">
        <v>0.4738</v>
      </c>
      <c r="G772" s="184">
        <v>0.4738</v>
      </c>
      <c r="H772" s="184">
        <v>0.86880000000000002</v>
      </c>
      <c r="I772" s="184">
        <v>1.3522000000000001</v>
      </c>
      <c r="J772" s="184">
        <v>0.68799999999999994</v>
      </c>
      <c r="K772" s="184">
        <v>0.1598</v>
      </c>
      <c r="L772" s="184">
        <v>10.6031</v>
      </c>
      <c r="M772" s="184">
        <v>16.252500000000001</v>
      </c>
      <c r="N772" s="184">
        <v>28.610199999999999</v>
      </c>
      <c r="O772" s="184">
        <v>8.5279000000000007</v>
      </c>
      <c r="P772" s="184">
        <v>8.8012999999999995</v>
      </c>
      <c r="Q772" s="184">
        <v>8.1698000000000004</v>
      </c>
      <c r="R772" s="184">
        <v>11.7766</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44326</v>
      </c>
      <c r="E773" s="184">
        <v>44.387999999999998</v>
      </c>
      <c r="F773" s="184">
        <v>0.4738</v>
      </c>
      <c r="G773" s="184">
        <v>0.4738</v>
      </c>
      <c r="H773" s="184">
        <v>0.86880000000000002</v>
      </c>
      <c r="I773" s="184">
        <v>1.3522000000000001</v>
      </c>
      <c r="J773" s="184">
        <v>0.68799999999999994</v>
      </c>
      <c r="K773" s="184">
        <v>0.1598</v>
      </c>
      <c r="L773" s="184">
        <v>10.6031</v>
      </c>
      <c r="M773" s="184">
        <v>16.252500000000001</v>
      </c>
      <c r="N773" s="184">
        <v>28.610199999999999</v>
      </c>
      <c r="O773" s="184">
        <v>8.5279000000000007</v>
      </c>
      <c r="P773" s="184">
        <v>8.8012999999999995</v>
      </c>
      <c r="Q773" s="184">
        <v>8.1698000000000004</v>
      </c>
      <c r="R773" s="184">
        <v>11.7766</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44326</v>
      </c>
      <c r="E774" s="184">
        <v>17.2454</v>
      </c>
      <c r="F774" s="184">
        <v>0.28199999999999997</v>
      </c>
      <c r="G774" s="184">
        <v>0.28199999999999997</v>
      </c>
      <c r="H774" s="184">
        <v>0.73950000000000005</v>
      </c>
      <c r="I774" s="184">
        <v>1.5385</v>
      </c>
      <c r="J774" s="184">
        <v>1.1022000000000001</v>
      </c>
      <c r="K774" s="184">
        <v>0.55920000000000003</v>
      </c>
      <c r="L774" s="184">
        <v>11.089399999999999</v>
      </c>
      <c r="M774" s="184">
        <v>18.3202</v>
      </c>
      <c r="N774" s="184">
        <v>31.139700000000001</v>
      </c>
      <c r="O774" s="184">
        <v>9.2437000000000005</v>
      </c>
      <c r="P774" s="184">
        <v>9.8253000000000004</v>
      </c>
      <c r="Q774" s="184">
        <v>9.5764999999999993</v>
      </c>
      <c r="R774" s="184">
        <v>12.4613</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44326</v>
      </c>
      <c r="E775" s="184">
        <v>15.9945</v>
      </c>
      <c r="F775" s="184">
        <v>0.27650000000000002</v>
      </c>
      <c r="G775" s="184">
        <v>0.27650000000000002</v>
      </c>
      <c r="H775" s="184">
        <v>0.72670000000000001</v>
      </c>
      <c r="I775" s="184">
        <v>1.5124</v>
      </c>
      <c r="J775" s="184">
        <v>1.0436000000000001</v>
      </c>
      <c r="K775" s="184">
        <v>0.38850000000000001</v>
      </c>
      <c r="L775" s="184">
        <v>10.705399999999999</v>
      </c>
      <c r="M775" s="184">
        <v>17.707000000000001</v>
      </c>
      <c r="N775" s="184">
        <v>30.235600000000002</v>
      </c>
      <c r="O775" s="184">
        <v>8.2403999999999993</v>
      </c>
      <c r="P775" s="184">
        <v>8.5844000000000005</v>
      </c>
      <c r="Q775" s="184">
        <v>8.2005999999999997</v>
      </c>
      <c r="R775" s="184">
        <v>11.7227</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44326</v>
      </c>
      <c r="E776" s="184">
        <v>12.3256</v>
      </c>
      <c r="F776" s="184">
        <v>0.24970000000000001</v>
      </c>
      <c r="G776" s="184">
        <v>0.24970000000000001</v>
      </c>
      <c r="H776" s="184">
        <v>0.77010000000000001</v>
      </c>
      <c r="I776" s="184">
        <v>0.97570000000000001</v>
      </c>
      <c r="J776" s="184">
        <v>0.11700000000000001</v>
      </c>
      <c r="K776" s="184">
        <v>-0.22420000000000001</v>
      </c>
      <c r="L776" s="184">
        <v>6.5278999999999998</v>
      </c>
      <c r="M776" s="184">
        <v>10.855700000000001</v>
      </c>
      <c r="N776" s="184">
        <v>19.994499999999999</v>
      </c>
      <c r="O776" s="184"/>
      <c r="P776" s="184"/>
      <c r="Q776" s="184">
        <v>9.0063999999999993</v>
      </c>
      <c r="R776" s="184">
        <v>9.2403999999999993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44326</v>
      </c>
      <c r="E777" s="184">
        <v>11.8131</v>
      </c>
      <c r="F777" s="184">
        <v>0.2359</v>
      </c>
      <c r="G777" s="184">
        <v>0.2359</v>
      </c>
      <c r="H777" s="184">
        <v>0.73760000000000003</v>
      </c>
      <c r="I777" s="184">
        <v>0.90629999999999999</v>
      </c>
      <c r="J777" s="184">
        <v>-3.0499999999999999E-2</v>
      </c>
      <c r="K777" s="184">
        <v>-0.63759999999999994</v>
      </c>
      <c r="L777" s="184">
        <v>5.6486000000000001</v>
      </c>
      <c r="M777" s="184">
        <v>9.5062999999999995</v>
      </c>
      <c r="N777" s="184">
        <v>18.060199999999998</v>
      </c>
      <c r="O777" s="184"/>
      <c r="P777" s="184"/>
      <c r="Q777" s="184">
        <v>7.1136999999999997</v>
      </c>
      <c r="R777" s="184">
        <v>7.3749000000000002</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44326</v>
      </c>
      <c r="E778" s="184">
        <v>41.655999999999999</v>
      </c>
      <c r="F778" s="184">
        <v>0.2792</v>
      </c>
      <c r="G778" s="184">
        <v>0.2792</v>
      </c>
      <c r="H778" s="184">
        <v>0.6159</v>
      </c>
      <c r="I778" s="184">
        <v>0.94259999999999999</v>
      </c>
      <c r="J778" s="184">
        <v>0.20760000000000001</v>
      </c>
      <c r="K778" s="184">
        <v>1.7999999999999999E-2</v>
      </c>
      <c r="L778" s="184">
        <v>7.4957000000000003</v>
      </c>
      <c r="M778" s="184">
        <v>13.140599999999999</v>
      </c>
      <c r="N778" s="184">
        <v>22.514800000000001</v>
      </c>
      <c r="O778" s="184">
        <v>8.1053999999999995</v>
      </c>
      <c r="P778" s="184">
        <v>8.3247999999999998</v>
      </c>
      <c r="Q778" s="184">
        <v>8.1774000000000004</v>
      </c>
      <c r="R778" s="184">
        <v>9.8651999999999997</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44326</v>
      </c>
      <c r="E779" s="184">
        <v>50.521544870884398</v>
      </c>
      <c r="F779" s="184">
        <v>0.2707</v>
      </c>
      <c r="G779" s="184">
        <v>0.2707</v>
      </c>
      <c r="H779" s="184">
        <v>0.59589999999999999</v>
      </c>
      <c r="I779" s="184">
        <v>0.90169999999999995</v>
      </c>
      <c r="J779" s="184">
        <v>0.12</v>
      </c>
      <c r="K779" s="184">
        <v>-0.24640000000000001</v>
      </c>
      <c r="L779" s="184">
        <v>6.9024000000000001</v>
      </c>
      <c r="M779" s="184">
        <v>12.2014</v>
      </c>
      <c r="N779" s="184">
        <v>21.145199999999999</v>
      </c>
      <c r="O779" s="184">
        <v>6.9725999999999999</v>
      </c>
      <c r="P779" s="184">
        <v>7.17</v>
      </c>
      <c r="Q779" s="184">
        <v>7.7568999999999999</v>
      </c>
      <c r="R779" s="184">
        <v>8.6735000000000007</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44326</v>
      </c>
      <c r="E780" s="184">
        <v>12.67</v>
      </c>
      <c r="F780" s="184">
        <v>0.23730000000000001</v>
      </c>
      <c r="G780" s="184">
        <v>0.23730000000000001</v>
      </c>
      <c r="H780" s="184">
        <v>0.63539999999999996</v>
      </c>
      <c r="I780" s="184">
        <v>0.87580000000000002</v>
      </c>
      <c r="J780" s="184">
        <v>0.3962</v>
      </c>
      <c r="K780" s="184">
        <v>0</v>
      </c>
      <c r="L780" s="184">
        <v>6.0251000000000001</v>
      </c>
      <c r="M780" s="184">
        <v>10.9457</v>
      </c>
      <c r="N780" s="184">
        <v>20.896899999999999</v>
      </c>
      <c r="O780" s="184"/>
      <c r="P780" s="184"/>
      <c r="Q780" s="184">
        <v>8.9749999999999996</v>
      </c>
      <c r="R780" s="184">
        <v>10.096399999999999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44326</v>
      </c>
      <c r="E781" s="184">
        <v>12.47</v>
      </c>
      <c r="F781" s="184">
        <v>0.2412</v>
      </c>
      <c r="G781" s="184">
        <v>0.2412</v>
      </c>
      <c r="H781" s="184">
        <v>0.64570000000000005</v>
      </c>
      <c r="I781" s="184">
        <v>0.89</v>
      </c>
      <c r="J781" s="184">
        <v>0.32179999999999997</v>
      </c>
      <c r="K781" s="184">
        <v>-8.0100000000000005E-2</v>
      </c>
      <c r="L781" s="184">
        <v>5.7675999999999998</v>
      </c>
      <c r="M781" s="184">
        <v>10.5496</v>
      </c>
      <c r="N781" s="184">
        <v>20.366800000000001</v>
      </c>
      <c r="O781" s="184"/>
      <c r="P781" s="184"/>
      <c r="Q781" s="184">
        <v>8.3470999999999993</v>
      </c>
      <c r="R781" s="184">
        <v>9.5396000000000001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44326</v>
      </c>
      <c r="E782" s="184">
        <v>12.484400000000001</v>
      </c>
      <c r="F782" s="184">
        <v>0.49990000000000001</v>
      </c>
      <c r="G782" s="184">
        <v>0.49990000000000001</v>
      </c>
      <c r="H782" s="184">
        <v>1.3212999999999999</v>
      </c>
      <c r="I782" s="184">
        <v>1.8959999999999999</v>
      </c>
      <c r="J782" s="184">
        <v>1.6082000000000001</v>
      </c>
      <c r="K782" s="184">
        <v>1.4415</v>
      </c>
      <c r="L782" s="184">
        <v>11.9496</v>
      </c>
      <c r="M782" s="184">
        <v>17.0639</v>
      </c>
      <c r="N782" s="184">
        <v>27.611899999999999</v>
      </c>
      <c r="O782" s="184"/>
      <c r="P782" s="184"/>
      <c r="Q782" s="184">
        <v>8.5791000000000004</v>
      </c>
      <c r="R782" s="184">
        <v>10.809100000000001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44326</v>
      </c>
      <c r="E783" s="184">
        <v>12.169700000000001</v>
      </c>
      <c r="F783" s="184">
        <v>0.49299999999999999</v>
      </c>
      <c r="G783" s="184">
        <v>0.49299999999999999</v>
      </c>
      <c r="H783" s="184">
        <v>1.3052999999999999</v>
      </c>
      <c r="I783" s="184">
        <v>1.8641000000000001</v>
      </c>
      <c r="J783" s="184">
        <v>1.5368999999999999</v>
      </c>
      <c r="K783" s="184">
        <v>1.2344999999999999</v>
      </c>
      <c r="L783" s="184">
        <v>11.484999999999999</v>
      </c>
      <c r="M783" s="184">
        <v>16.327300000000001</v>
      </c>
      <c r="N783" s="184">
        <v>26.5581</v>
      </c>
      <c r="O783" s="184"/>
      <c r="P783" s="184"/>
      <c r="Q783" s="184">
        <v>7.5556999999999999</v>
      </c>
      <c r="R783" s="184">
        <v>9.9197000000000006</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0.28940400000000005</v>
      </c>
      <c r="G784" s="186">
        <v>0.28940400000000005</v>
      </c>
      <c r="H784" s="186">
        <v>0.7078080000000001</v>
      </c>
      <c r="I784" s="186">
        <v>1.1787500000000002</v>
      </c>
      <c r="J784" s="186">
        <v>0.52963199999999988</v>
      </c>
      <c r="K784" s="186">
        <v>0.61730600000000002</v>
      </c>
      <c r="L784" s="186">
        <v>8.7646879999999996</v>
      </c>
      <c r="M784" s="186">
        <v>13.736648000000004</v>
      </c>
      <c r="N784" s="186">
        <v>24.034041999999996</v>
      </c>
      <c r="O784" s="186">
        <v>7.4472176470588227</v>
      </c>
      <c r="P784" s="186">
        <v>8.3491937499999995</v>
      </c>
      <c r="Q784" s="186">
        <v>8.0418499999999984</v>
      </c>
      <c r="R784" s="186">
        <v>9.8296413043478257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0.28059999999999996</v>
      </c>
      <c r="G785" s="186">
        <v>0.28059999999999996</v>
      </c>
      <c r="H785" s="186">
        <v>0.73215000000000008</v>
      </c>
      <c r="I785" s="186">
        <v>1.3157999999999999</v>
      </c>
      <c r="J785" s="186">
        <v>0.4294</v>
      </c>
      <c r="K785" s="186">
        <v>0.51370000000000005</v>
      </c>
      <c r="L785" s="186">
        <v>9.4122500000000002</v>
      </c>
      <c r="M785" s="186">
        <v>14.373000000000001</v>
      </c>
      <c r="N785" s="186">
        <v>23.688600000000001</v>
      </c>
      <c r="O785" s="186">
        <v>8.1265499999999999</v>
      </c>
      <c r="P785" s="186">
        <v>8.7343499999999992</v>
      </c>
      <c r="Q785" s="186">
        <v>8.2214500000000008</v>
      </c>
      <c r="R785" s="186">
        <v>9.9047000000000001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44326</v>
      </c>
      <c r="E788" s="184">
        <v>987.8</v>
      </c>
      <c r="F788" s="184">
        <v>1.0134000000000001</v>
      </c>
      <c r="G788" s="184">
        <v>1.0134000000000001</v>
      </c>
      <c r="H788" s="184">
        <v>2.5625</v>
      </c>
      <c r="I788" s="184">
        <v>5.0236999999999998</v>
      </c>
      <c r="J788" s="184">
        <v>3.3738999999999999</v>
      </c>
      <c r="K788" s="184">
        <v>4.1664000000000003</v>
      </c>
      <c r="L788" s="184">
        <v>25.581600000000002</v>
      </c>
      <c r="M788" s="184">
        <v>39.452800000000003</v>
      </c>
      <c r="N788" s="184">
        <v>68.724900000000005</v>
      </c>
      <c r="O788" s="184">
        <v>11.117699999999999</v>
      </c>
      <c r="P788" s="184">
        <v>15.438700000000001</v>
      </c>
      <c r="Q788" s="184">
        <v>22.405799999999999</v>
      </c>
      <c r="R788" s="184">
        <v>18.164899999999999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44326</v>
      </c>
      <c r="E789" s="184">
        <v>1066.07</v>
      </c>
      <c r="F789" s="184">
        <v>1.0185999999999999</v>
      </c>
      <c r="G789" s="184">
        <v>1.0185999999999999</v>
      </c>
      <c r="H789" s="184">
        <v>2.5768</v>
      </c>
      <c r="I789" s="184">
        <v>5.0522</v>
      </c>
      <c r="J789" s="184">
        <v>3.4357000000000002</v>
      </c>
      <c r="K789" s="184">
        <v>4.3437999999999999</v>
      </c>
      <c r="L789" s="184">
        <v>26.060700000000001</v>
      </c>
      <c r="M789" s="184">
        <v>40.3093</v>
      </c>
      <c r="N789" s="184">
        <v>70.195400000000006</v>
      </c>
      <c r="O789" s="184">
        <v>12.129200000000001</v>
      </c>
      <c r="P789" s="184">
        <v>16.5749</v>
      </c>
      <c r="Q789" s="184">
        <v>17.4162</v>
      </c>
      <c r="R789" s="184">
        <v>19.1799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44326</v>
      </c>
      <c r="E790" s="184">
        <v>16.62</v>
      </c>
      <c r="F790" s="184">
        <v>0.54449999999999998</v>
      </c>
      <c r="G790" s="184">
        <v>0.54449999999999998</v>
      </c>
      <c r="H790" s="184">
        <v>1.2797000000000001</v>
      </c>
      <c r="I790" s="184">
        <v>3.294</v>
      </c>
      <c r="J790" s="184">
        <v>0.72729999999999995</v>
      </c>
      <c r="K790" s="184">
        <v>-0.2999</v>
      </c>
      <c r="L790" s="184">
        <v>17.6221</v>
      </c>
      <c r="M790" s="184">
        <v>30.046900000000001</v>
      </c>
      <c r="N790" s="184">
        <v>49.864699999999999</v>
      </c>
      <c r="O790" s="184">
        <v>15.8675</v>
      </c>
      <c r="P790" s="184"/>
      <c r="Q790" s="184">
        <v>15.7203</v>
      </c>
      <c r="R790" s="184">
        <v>20.7651</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44326</v>
      </c>
      <c r="E791" s="184">
        <v>15.76</v>
      </c>
      <c r="F791" s="184">
        <v>0.51019999999999999</v>
      </c>
      <c r="G791" s="184">
        <v>0.51019999999999999</v>
      </c>
      <c r="H791" s="184">
        <v>1.2202999999999999</v>
      </c>
      <c r="I791" s="184">
        <v>3.2088999999999999</v>
      </c>
      <c r="J791" s="184">
        <v>0.57430000000000003</v>
      </c>
      <c r="K791" s="184">
        <v>-0.63049999999999995</v>
      </c>
      <c r="L791" s="184">
        <v>16.913900000000002</v>
      </c>
      <c r="M791" s="184">
        <v>28.758199999999999</v>
      </c>
      <c r="N791" s="184">
        <v>47.842399999999998</v>
      </c>
      <c r="O791" s="184">
        <v>14.156599999999999</v>
      </c>
      <c r="P791" s="184"/>
      <c r="Q791" s="184">
        <v>13.966699999999999</v>
      </c>
      <c r="R791" s="184">
        <v>19.074100000000001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44326</v>
      </c>
      <c r="E792" s="184">
        <v>16.190000000000001</v>
      </c>
      <c r="F792" s="184">
        <v>0.99809999999999999</v>
      </c>
      <c r="G792" s="184">
        <v>0.99809999999999999</v>
      </c>
      <c r="H792" s="184">
        <v>1.7599</v>
      </c>
      <c r="I792" s="184">
        <v>5.0616000000000003</v>
      </c>
      <c r="J792" s="184">
        <v>3.7820999999999998</v>
      </c>
      <c r="K792" s="184">
        <v>10.136100000000001</v>
      </c>
      <c r="L792" s="184">
        <v>31.412299999999998</v>
      </c>
      <c r="M792" s="184">
        <v>46.515799999999999</v>
      </c>
      <c r="N792" s="184"/>
      <c r="O792" s="184"/>
      <c r="P792" s="184"/>
      <c r="Q792" s="184">
        <v>61.9</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44326</v>
      </c>
      <c r="E793" s="184">
        <v>15.93</v>
      </c>
      <c r="F793" s="184">
        <v>1.0145999999999999</v>
      </c>
      <c r="G793" s="184">
        <v>1.0145999999999999</v>
      </c>
      <c r="H793" s="184">
        <v>1.7241</v>
      </c>
      <c r="I793" s="184">
        <v>5.0099</v>
      </c>
      <c r="J793" s="184">
        <v>3.6435</v>
      </c>
      <c r="K793" s="184">
        <v>9.7106999999999992</v>
      </c>
      <c r="L793" s="184">
        <v>30.147099999999998</v>
      </c>
      <c r="M793" s="184">
        <v>44.424300000000002</v>
      </c>
      <c r="N793" s="184"/>
      <c r="O793" s="184"/>
      <c r="P793" s="184"/>
      <c r="Q793" s="184">
        <v>59.3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44326</v>
      </c>
      <c r="E794" s="184">
        <v>199.43</v>
      </c>
      <c r="F794" s="184">
        <v>0.58509999999999995</v>
      </c>
      <c r="G794" s="184">
        <v>0.58509999999999995</v>
      </c>
      <c r="H794" s="184">
        <v>1.5427999999999999</v>
      </c>
      <c r="I794" s="184">
        <v>3.0646</v>
      </c>
      <c r="J794" s="184">
        <v>0.92100000000000004</v>
      </c>
      <c r="K794" s="184">
        <v>0.50900000000000001</v>
      </c>
      <c r="L794" s="184">
        <v>19.986799999999999</v>
      </c>
      <c r="M794" s="184">
        <v>32.643799999999999</v>
      </c>
      <c r="N794" s="184">
        <v>58.3155</v>
      </c>
      <c r="O794" s="184">
        <v>15.634600000000001</v>
      </c>
      <c r="P794" s="184">
        <v>17.559200000000001</v>
      </c>
      <c r="Q794" s="184">
        <v>14.58</v>
      </c>
      <c r="R794" s="184">
        <v>21.496600000000001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44326</v>
      </c>
      <c r="E795" s="184">
        <v>187.29</v>
      </c>
      <c r="F795" s="184">
        <v>0.56920000000000004</v>
      </c>
      <c r="G795" s="184">
        <v>0.56920000000000004</v>
      </c>
      <c r="H795" s="184">
        <v>1.5122</v>
      </c>
      <c r="I795" s="184">
        <v>3.0085000000000002</v>
      </c>
      <c r="J795" s="184">
        <v>0.80740000000000001</v>
      </c>
      <c r="K795" s="184">
        <v>0.19259999999999999</v>
      </c>
      <c r="L795" s="184">
        <v>19.232199999999999</v>
      </c>
      <c r="M795" s="184">
        <v>31.3947</v>
      </c>
      <c r="N795" s="184">
        <v>56.218200000000003</v>
      </c>
      <c r="O795" s="184">
        <v>14.4207</v>
      </c>
      <c r="P795" s="184">
        <v>16.496700000000001</v>
      </c>
      <c r="Q795" s="184">
        <v>18.0471</v>
      </c>
      <c r="R795" s="184">
        <v>19.9666</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44326</v>
      </c>
      <c r="E796" s="184">
        <v>59.798000000000002</v>
      </c>
      <c r="F796" s="184">
        <v>0.56679999999999997</v>
      </c>
      <c r="G796" s="184">
        <v>0.56679999999999997</v>
      </c>
      <c r="H796" s="184">
        <v>1.5246</v>
      </c>
      <c r="I796" s="184">
        <v>3.3370000000000002</v>
      </c>
      <c r="J796" s="184">
        <v>1.3112999999999999</v>
      </c>
      <c r="K796" s="184">
        <v>2.1699000000000002</v>
      </c>
      <c r="L796" s="184">
        <v>25.7423</v>
      </c>
      <c r="M796" s="184">
        <v>39.4803</v>
      </c>
      <c r="N796" s="184">
        <v>65.916600000000003</v>
      </c>
      <c r="O796" s="184">
        <v>14.956300000000001</v>
      </c>
      <c r="P796" s="184">
        <v>17.523199999999999</v>
      </c>
      <c r="Q796" s="184">
        <v>15.567600000000001</v>
      </c>
      <c r="R796" s="184">
        <v>23.257300000000001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44326</v>
      </c>
      <c r="E797" s="184">
        <v>165.24283118777501</v>
      </c>
      <c r="F797" s="184">
        <v>0.5655</v>
      </c>
      <c r="G797" s="184">
        <v>0.5655</v>
      </c>
      <c r="H797" s="184">
        <v>1.5228999999999999</v>
      </c>
      <c r="I797" s="184">
        <v>3.3357000000000001</v>
      </c>
      <c r="J797" s="184">
        <v>1.3096000000000001</v>
      </c>
      <c r="K797" s="184">
        <v>2.1692999999999998</v>
      </c>
      <c r="L797" s="184">
        <v>25.741900000000001</v>
      </c>
      <c r="M797" s="184">
        <v>39.479500000000002</v>
      </c>
      <c r="N797" s="184">
        <v>65.9178</v>
      </c>
      <c r="O797" s="184">
        <v>13.910600000000001</v>
      </c>
      <c r="P797" s="184">
        <v>16.882100000000001</v>
      </c>
      <c r="Q797" s="184">
        <v>15.192600000000001</v>
      </c>
      <c r="R797" s="184">
        <v>22.375699999999998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44326</v>
      </c>
      <c r="E798" s="184">
        <v>56.247</v>
      </c>
      <c r="F798" s="184">
        <v>0.55779999999999996</v>
      </c>
      <c r="G798" s="184">
        <v>0.55779999999999996</v>
      </c>
      <c r="H798" s="184">
        <v>1.5032000000000001</v>
      </c>
      <c r="I798" s="184">
        <v>3.2965</v>
      </c>
      <c r="J798" s="184">
        <v>1.2219</v>
      </c>
      <c r="K798" s="184">
        <v>1.9189000000000001</v>
      </c>
      <c r="L798" s="184">
        <v>25.107299999999999</v>
      </c>
      <c r="M798" s="184">
        <v>38.430300000000003</v>
      </c>
      <c r="N798" s="184">
        <v>64.258399999999995</v>
      </c>
      <c r="O798" s="184">
        <v>13.9306</v>
      </c>
      <c r="P798" s="184">
        <v>16.552700000000002</v>
      </c>
      <c r="Q798" s="184">
        <v>13.196099999999999</v>
      </c>
      <c r="R798" s="184">
        <v>22.073699999999999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44326</v>
      </c>
      <c r="E799" s="184">
        <v>701.51487433851503</v>
      </c>
      <c r="F799" s="184">
        <v>0.55969999999999998</v>
      </c>
      <c r="G799" s="184">
        <v>0.55969999999999998</v>
      </c>
      <c r="H799" s="184">
        <v>1.5044999999999999</v>
      </c>
      <c r="I799" s="184">
        <v>3.2976000000000001</v>
      </c>
      <c r="J799" s="184">
        <v>1.2226999999999999</v>
      </c>
      <c r="K799" s="184">
        <v>1.9229000000000001</v>
      </c>
      <c r="L799" s="184">
        <v>25.111999999999998</v>
      </c>
      <c r="M799" s="184">
        <v>38.435000000000002</v>
      </c>
      <c r="N799" s="184">
        <v>64.265600000000006</v>
      </c>
      <c r="O799" s="184">
        <v>12.887600000000001</v>
      </c>
      <c r="P799" s="184">
        <v>15.910500000000001</v>
      </c>
      <c r="Q799" s="184">
        <v>19.3354</v>
      </c>
      <c r="R799" s="184">
        <v>21.198899999999998</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44326</v>
      </c>
      <c r="E800" s="184">
        <v>20.684999999999999</v>
      </c>
      <c r="F800" s="184">
        <v>0.94179999999999997</v>
      </c>
      <c r="G800" s="184">
        <v>0.94179999999999997</v>
      </c>
      <c r="H800" s="184">
        <v>2.1985999999999999</v>
      </c>
      <c r="I800" s="184">
        <v>4.0231000000000003</v>
      </c>
      <c r="J800" s="184">
        <v>1.5712999999999999</v>
      </c>
      <c r="K800" s="184">
        <v>1.0158</v>
      </c>
      <c r="L800" s="184">
        <v>24.114999999999998</v>
      </c>
      <c r="M800" s="184">
        <v>35.987099999999998</v>
      </c>
      <c r="N800" s="184">
        <v>65.878100000000003</v>
      </c>
      <c r="O800" s="184">
        <v>11.802</v>
      </c>
      <c r="P800" s="184">
        <v>16.577100000000002</v>
      </c>
      <c r="Q800" s="184">
        <v>12.293799999999999</v>
      </c>
      <c r="R800" s="184">
        <v>18.667899999999999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44326</v>
      </c>
      <c r="E801" s="184">
        <v>19.148</v>
      </c>
      <c r="F801" s="184">
        <v>0.9224</v>
      </c>
      <c r="G801" s="184">
        <v>0.9224</v>
      </c>
      <c r="H801" s="184">
        <v>2.1608000000000001</v>
      </c>
      <c r="I801" s="184">
        <v>3.9466000000000001</v>
      </c>
      <c r="J801" s="184">
        <v>1.4140999999999999</v>
      </c>
      <c r="K801" s="184">
        <v>0.57250000000000001</v>
      </c>
      <c r="L801" s="184">
        <v>23.0275</v>
      </c>
      <c r="M801" s="184">
        <v>34.192999999999998</v>
      </c>
      <c r="N801" s="184">
        <v>62.9617</v>
      </c>
      <c r="O801" s="184">
        <v>9.9170999999999996</v>
      </c>
      <c r="P801" s="184">
        <v>15.0976</v>
      </c>
      <c r="Q801" s="184">
        <v>10.9192</v>
      </c>
      <c r="R801" s="184">
        <v>16.575500000000002</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44326</v>
      </c>
      <c r="E802" s="184">
        <v>787.05960000000005</v>
      </c>
      <c r="F802" s="184">
        <v>0.80900000000000005</v>
      </c>
      <c r="G802" s="184">
        <v>0.80900000000000005</v>
      </c>
      <c r="H802" s="184">
        <v>2.5871</v>
      </c>
      <c r="I802" s="184">
        <v>4.3548</v>
      </c>
      <c r="J802" s="184">
        <v>1.7887</v>
      </c>
      <c r="K802" s="184">
        <v>0.1709</v>
      </c>
      <c r="L802" s="184">
        <v>28.686399999999999</v>
      </c>
      <c r="M802" s="184">
        <v>44.9925</v>
      </c>
      <c r="N802" s="184">
        <v>76.909800000000004</v>
      </c>
      <c r="O802" s="184">
        <v>10.552099999999999</v>
      </c>
      <c r="P802" s="184">
        <v>12.171200000000001</v>
      </c>
      <c r="Q802" s="184">
        <v>17.8142</v>
      </c>
      <c r="R802" s="184">
        <v>16.724799999999998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44326</v>
      </c>
      <c r="E803" s="184">
        <v>848.85900000000004</v>
      </c>
      <c r="F803" s="184">
        <v>0.81430000000000002</v>
      </c>
      <c r="G803" s="184">
        <v>0.81430000000000002</v>
      </c>
      <c r="H803" s="184">
        <v>2.5998000000000001</v>
      </c>
      <c r="I803" s="184">
        <v>4.3815</v>
      </c>
      <c r="J803" s="184">
        <v>1.8501000000000001</v>
      </c>
      <c r="K803" s="184">
        <v>0.3548</v>
      </c>
      <c r="L803" s="184">
        <v>29.162400000000002</v>
      </c>
      <c r="M803" s="184">
        <v>45.800800000000002</v>
      </c>
      <c r="N803" s="184">
        <v>78.239099999999993</v>
      </c>
      <c r="O803" s="184">
        <v>11.4735</v>
      </c>
      <c r="P803" s="184">
        <v>13.2309</v>
      </c>
      <c r="Q803" s="184">
        <v>15.545</v>
      </c>
      <c r="R803" s="184">
        <v>17.619599999999998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44326</v>
      </c>
      <c r="E804" s="184">
        <v>830.94799999999998</v>
      </c>
      <c r="F804" s="184">
        <v>1.8542000000000001</v>
      </c>
      <c r="G804" s="184">
        <v>1.8542000000000001</v>
      </c>
      <c r="H804" s="184">
        <v>4.3616000000000001</v>
      </c>
      <c r="I804" s="184">
        <v>5.7119999999999997</v>
      </c>
      <c r="J804" s="184">
        <v>3.6291000000000002</v>
      </c>
      <c r="K804" s="184">
        <v>1.8623000000000001</v>
      </c>
      <c r="L804" s="184">
        <v>33.166699999999999</v>
      </c>
      <c r="M804" s="184">
        <v>44.123699999999999</v>
      </c>
      <c r="N804" s="184">
        <v>72.871399999999994</v>
      </c>
      <c r="O804" s="184">
        <v>10.360799999999999</v>
      </c>
      <c r="P804" s="184">
        <v>14.192</v>
      </c>
      <c r="Q804" s="184">
        <v>18.246099999999998</v>
      </c>
      <c r="R804" s="184">
        <v>13.2212</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44326</v>
      </c>
      <c r="E805" s="184">
        <v>883.91</v>
      </c>
      <c r="F805" s="184">
        <v>1.8593999999999999</v>
      </c>
      <c r="G805" s="184">
        <v>1.8593999999999999</v>
      </c>
      <c r="H805" s="184">
        <v>4.3738999999999999</v>
      </c>
      <c r="I805" s="184">
        <v>5.7366999999999999</v>
      </c>
      <c r="J805" s="184">
        <v>3.6846000000000001</v>
      </c>
      <c r="K805" s="184">
        <v>2.0144000000000002</v>
      </c>
      <c r="L805" s="184">
        <v>33.549199999999999</v>
      </c>
      <c r="M805" s="184">
        <v>44.747599999999998</v>
      </c>
      <c r="N805" s="184">
        <v>73.890900000000002</v>
      </c>
      <c r="O805" s="184">
        <v>11.078799999999999</v>
      </c>
      <c r="P805" s="184">
        <v>15.042</v>
      </c>
      <c r="Q805" s="184">
        <v>14.0974</v>
      </c>
      <c r="R805" s="184">
        <v>13.8605</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44326</v>
      </c>
      <c r="E806" s="184">
        <v>108.14109999999999</v>
      </c>
      <c r="F806" s="184">
        <v>0.621</v>
      </c>
      <c r="G806" s="184">
        <v>0.621</v>
      </c>
      <c r="H806" s="184">
        <v>1.2769999999999999</v>
      </c>
      <c r="I806" s="184">
        <v>2.7885</v>
      </c>
      <c r="J806" s="184">
        <v>0.19339999999999999</v>
      </c>
      <c r="K806" s="184">
        <v>-1.4810000000000001</v>
      </c>
      <c r="L806" s="184">
        <v>18.406500000000001</v>
      </c>
      <c r="M806" s="184">
        <v>31.953399999999998</v>
      </c>
      <c r="N806" s="184">
        <v>60.230400000000003</v>
      </c>
      <c r="O806" s="184">
        <v>6.8815</v>
      </c>
      <c r="P806" s="184">
        <v>11.4726</v>
      </c>
      <c r="Q806" s="184">
        <v>14.8283</v>
      </c>
      <c r="R806" s="184">
        <v>14.5799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44326</v>
      </c>
      <c r="E807" s="184">
        <v>116.0119</v>
      </c>
      <c r="F807" s="184">
        <v>0.63039999999999996</v>
      </c>
      <c r="G807" s="184">
        <v>0.63039999999999996</v>
      </c>
      <c r="H807" s="184">
        <v>1.2990999999999999</v>
      </c>
      <c r="I807" s="184">
        <v>2.8336000000000001</v>
      </c>
      <c r="J807" s="184">
        <v>0.2908</v>
      </c>
      <c r="K807" s="184">
        <v>-1.1998</v>
      </c>
      <c r="L807" s="184">
        <v>19.090599999999998</v>
      </c>
      <c r="M807" s="184">
        <v>33.103099999999998</v>
      </c>
      <c r="N807" s="184">
        <v>62.105899999999998</v>
      </c>
      <c r="O807" s="184">
        <v>7.9722999999999997</v>
      </c>
      <c r="P807" s="184">
        <v>12.4846</v>
      </c>
      <c r="Q807" s="184">
        <v>14.189500000000001</v>
      </c>
      <c r="R807" s="184">
        <v>15.9054</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44326</v>
      </c>
      <c r="E808" s="184">
        <v>27.84</v>
      </c>
      <c r="F808" s="184">
        <v>0.57799999999999996</v>
      </c>
      <c r="G808" s="184">
        <v>0.57799999999999996</v>
      </c>
      <c r="H808" s="184">
        <v>2.0901999999999998</v>
      </c>
      <c r="I808" s="184">
        <v>3.9582000000000002</v>
      </c>
      <c r="J808" s="184">
        <v>1.6429</v>
      </c>
      <c r="K808" s="184">
        <v>1.7544</v>
      </c>
      <c r="L808" s="184">
        <v>20.9909</v>
      </c>
      <c r="M808" s="184">
        <v>29.972000000000001</v>
      </c>
      <c r="N808" s="184">
        <v>57.110599999999998</v>
      </c>
      <c r="O808" s="184">
        <v>8.6184999999999992</v>
      </c>
      <c r="P808" s="184">
        <v>11.2393</v>
      </c>
      <c r="Q808" s="184">
        <v>15.4582</v>
      </c>
      <c r="R808" s="184">
        <v>17.897500000000001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44326</v>
      </c>
      <c r="E809" s="184">
        <v>30.53</v>
      </c>
      <c r="F809" s="184">
        <v>0.59309999999999996</v>
      </c>
      <c r="G809" s="184">
        <v>0.59309999999999996</v>
      </c>
      <c r="H809" s="184">
        <v>2.1412</v>
      </c>
      <c r="I809" s="184">
        <v>4.0204000000000004</v>
      </c>
      <c r="J809" s="184">
        <v>1.7666999999999999</v>
      </c>
      <c r="K809" s="184">
        <v>2.0388000000000002</v>
      </c>
      <c r="L809" s="184">
        <v>21.730499999999999</v>
      </c>
      <c r="M809" s="184">
        <v>31.255400000000002</v>
      </c>
      <c r="N809" s="184">
        <v>59.093299999999999</v>
      </c>
      <c r="O809" s="184">
        <v>10.259499999999999</v>
      </c>
      <c r="P809" s="184">
        <v>13.034000000000001</v>
      </c>
      <c r="Q809" s="184">
        <v>16.962900000000001</v>
      </c>
      <c r="R809" s="184">
        <v>19.468599999999999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44326</v>
      </c>
      <c r="E810" s="184">
        <v>120.73</v>
      </c>
      <c r="F810" s="184">
        <v>0.65029999999999999</v>
      </c>
      <c r="G810" s="184">
        <v>0.65029999999999999</v>
      </c>
      <c r="H810" s="184">
        <v>1.1138999999999999</v>
      </c>
      <c r="I810" s="184">
        <v>2.5655999999999999</v>
      </c>
      <c r="J810" s="184">
        <v>0.37409999999999999</v>
      </c>
      <c r="K810" s="184">
        <v>0.90259999999999996</v>
      </c>
      <c r="L810" s="184">
        <v>20.8751</v>
      </c>
      <c r="M810" s="184">
        <v>32.801699999999997</v>
      </c>
      <c r="N810" s="184">
        <v>53.776600000000002</v>
      </c>
      <c r="O810" s="184">
        <v>7.0585000000000004</v>
      </c>
      <c r="P810" s="184">
        <v>10.6927</v>
      </c>
      <c r="Q810" s="184">
        <v>13.979100000000001</v>
      </c>
      <c r="R810" s="184">
        <v>13.7218</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44326</v>
      </c>
      <c r="E811" s="184">
        <v>113.78</v>
      </c>
      <c r="F811" s="184">
        <v>0.65459999999999996</v>
      </c>
      <c r="G811" s="184">
        <v>0.65459999999999996</v>
      </c>
      <c r="H811" s="184">
        <v>1.1017999999999999</v>
      </c>
      <c r="I811" s="184">
        <v>2.5415000000000001</v>
      </c>
      <c r="J811" s="184">
        <v>0.31740000000000002</v>
      </c>
      <c r="K811" s="184">
        <v>0.73480000000000001</v>
      </c>
      <c r="L811" s="184">
        <v>20.465900000000001</v>
      </c>
      <c r="M811" s="184">
        <v>32.118000000000002</v>
      </c>
      <c r="N811" s="184">
        <v>52.704300000000003</v>
      </c>
      <c r="O811" s="184">
        <v>6.3173000000000004</v>
      </c>
      <c r="P811" s="184">
        <v>9.8971999999999998</v>
      </c>
      <c r="Q811" s="184">
        <v>16.839500000000001</v>
      </c>
      <c r="R811" s="184">
        <v>12.9472</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44326</v>
      </c>
      <c r="E812" s="184">
        <v>42.914099999999998</v>
      </c>
      <c r="F812" s="184">
        <v>0.78249999999999997</v>
      </c>
      <c r="G812" s="184">
        <v>0.78249999999999997</v>
      </c>
      <c r="H812" s="184">
        <v>2.0285000000000002</v>
      </c>
      <c r="I812" s="184">
        <v>3.9133</v>
      </c>
      <c r="J812" s="184">
        <v>0.1363</v>
      </c>
      <c r="K812" s="184">
        <v>-0.99850000000000005</v>
      </c>
      <c r="L812" s="184">
        <v>26.2651</v>
      </c>
      <c r="M812" s="184">
        <v>36.5595</v>
      </c>
      <c r="N812" s="184">
        <v>61.133099999999999</v>
      </c>
      <c r="O812" s="184">
        <v>12.338800000000001</v>
      </c>
      <c r="P812" s="184">
        <v>16.140999999999998</v>
      </c>
      <c r="Q812" s="184">
        <v>12.2186</v>
      </c>
      <c r="R812" s="184">
        <v>17.752800000000001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44326</v>
      </c>
      <c r="E813" s="184">
        <v>46.641199999999998</v>
      </c>
      <c r="F813" s="184">
        <v>0.78869999999999996</v>
      </c>
      <c r="G813" s="184">
        <v>0.78869999999999996</v>
      </c>
      <c r="H813" s="184">
        <v>2.0436999999999999</v>
      </c>
      <c r="I813" s="184">
        <v>3.9441999999999999</v>
      </c>
      <c r="J813" s="184">
        <v>0.2024</v>
      </c>
      <c r="K813" s="184">
        <v>-0.81030000000000002</v>
      </c>
      <c r="L813" s="184">
        <v>26.7544</v>
      </c>
      <c r="M813" s="184">
        <v>37.358600000000003</v>
      </c>
      <c r="N813" s="184">
        <v>62.401400000000002</v>
      </c>
      <c r="O813" s="184">
        <v>13.217499999999999</v>
      </c>
      <c r="P813" s="184">
        <v>17.289300000000001</v>
      </c>
      <c r="Q813" s="184">
        <v>15.7507</v>
      </c>
      <c r="R813" s="184">
        <v>18.673400000000001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44326</v>
      </c>
      <c r="E814" s="184">
        <v>45.526000000000003</v>
      </c>
      <c r="F814" s="184">
        <v>0.62109999999999999</v>
      </c>
      <c r="G814" s="184">
        <v>0.62109999999999999</v>
      </c>
      <c r="H814" s="184">
        <v>1.5888</v>
      </c>
      <c r="I814" s="184">
        <v>2.2183000000000002</v>
      </c>
      <c r="J814" s="184">
        <v>-0.32400000000000001</v>
      </c>
      <c r="K814" s="184">
        <v>-0.4461</v>
      </c>
      <c r="L814" s="184">
        <v>19.234200000000001</v>
      </c>
      <c r="M814" s="184">
        <v>31.856200000000001</v>
      </c>
      <c r="N814" s="184">
        <v>57.994100000000003</v>
      </c>
      <c r="O814" s="184">
        <v>11.3687</v>
      </c>
      <c r="P814" s="184">
        <v>14.8985</v>
      </c>
      <c r="Q814" s="184">
        <v>13.8711</v>
      </c>
      <c r="R814" s="184">
        <v>14.916700000000001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44326</v>
      </c>
      <c r="E815" s="184">
        <v>49.396999999999998</v>
      </c>
      <c r="F815" s="184">
        <v>0.62949999999999995</v>
      </c>
      <c r="G815" s="184">
        <v>0.62949999999999995</v>
      </c>
      <c r="H815" s="184">
        <v>1.6086</v>
      </c>
      <c r="I815" s="184">
        <v>2.2585000000000002</v>
      </c>
      <c r="J815" s="184">
        <v>-0.23830000000000001</v>
      </c>
      <c r="K815" s="184">
        <v>-0.19800000000000001</v>
      </c>
      <c r="L815" s="184">
        <v>19.82</v>
      </c>
      <c r="M815" s="184">
        <v>32.809100000000001</v>
      </c>
      <c r="N815" s="184">
        <v>59.5304</v>
      </c>
      <c r="O815" s="184">
        <v>12.461</v>
      </c>
      <c r="P815" s="184">
        <v>16.1098</v>
      </c>
      <c r="Q815" s="184">
        <v>16.9115</v>
      </c>
      <c r="R815" s="184">
        <v>16.020700000000001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44326</v>
      </c>
      <c r="E816" s="184">
        <v>110.45399999999999</v>
      </c>
      <c r="F816" s="184">
        <v>0.72860000000000003</v>
      </c>
      <c r="G816" s="184">
        <v>0.72860000000000003</v>
      </c>
      <c r="H816" s="184">
        <v>2.6381000000000001</v>
      </c>
      <c r="I816" s="184">
        <v>4.2992999999999997</v>
      </c>
      <c r="J816" s="184">
        <v>1.6154999999999999</v>
      </c>
      <c r="K816" s="184">
        <v>2.9135</v>
      </c>
      <c r="L816" s="184">
        <v>22.930199999999999</v>
      </c>
      <c r="M816" s="184">
        <v>30.5001</v>
      </c>
      <c r="N816" s="184">
        <v>60.648699999999998</v>
      </c>
      <c r="O816" s="184">
        <v>8.2234999999999996</v>
      </c>
      <c r="P816" s="184">
        <v>13.045999999999999</v>
      </c>
      <c r="Q816" s="184">
        <v>13.602600000000001</v>
      </c>
      <c r="R816" s="184">
        <v>15.445600000000001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44326</v>
      </c>
      <c r="E817" s="184">
        <v>104.277</v>
      </c>
      <c r="F817" s="184">
        <v>0.72350000000000003</v>
      </c>
      <c r="G817" s="184">
        <v>0.72350000000000003</v>
      </c>
      <c r="H817" s="184">
        <v>2.6236999999999999</v>
      </c>
      <c r="I817" s="184">
        <v>4.2697000000000003</v>
      </c>
      <c r="J817" s="184">
        <v>1.5504</v>
      </c>
      <c r="K817" s="184">
        <v>2.7360000000000002</v>
      </c>
      <c r="L817" s="184">
        <v>22.515899999999998</v>
      </c>
      <c r="M817" s="184">
        <v>29.822099999999999</v>
      </c>
      <c r="N817" s="184">
        <v>59.505899999999997</v>
      </c>
      <c r="O817" s="184">
        <v>7.4617000000000004</v>
      </c>
      <c r="P817" s="184">
        <v>12.2424</v>
      </c>
      <c r="Q817" s="184">
        <v>15.7867</v>
      </c>
      <c r="R817" s="184">
        <v>14.6607</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44326</v>
      </c>
      <c r="E818" s="184">
        <v>57.618899999999996</v>
      </c>
      <c r="F818" s="184">
        <v>0.59079999999999999</v>
      </c>
      <c r="G818" s="184">
        <v>0.59079999999999999</v>
      </c>
      <c r="H818" s="184">
        <v>2.0249999999999999</v>
      </c>
      <c r="I818" s="184">
        <v>2.2682000000000002</v>
      </c>
      <c r="J818" s="184">
        <v>-0.78620000000000001</v>
      </c>
      <c r="K818" s="184">
        <v>-0.58899999999999997</v>
      </c>
      <c r="L818" s="184">
        <v>13.8367</v>
      </c>
      <c r="M818" s="184">
        <v>24.355</v>
      </c>
      <c r="N818" s="184">
        <v>41.304900000000004</v>
      </c>
      <c r="O818" s="184">
        <v>8.7095000000000002</v>
      </c>
      <c r="P818" s="184">
        <v>9.6663999999999994</v>
      </c>
      <c r="Q818" s="184">
        <v>8.8425999999999991</v>
      </c>
      <c r="R818" s="184">
        <v>13.0502</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44326</v>
      </c>
      <c r="E819" s="184">
        <v>61.148400000000002</v>
      </c>
      <c r="F819" s="184">
        <v>0.5988</v>
      </c>
      <c r="G819" s="184">
        <v>0.5988</v>
      </c>
      <c r="H819" s="184">
        <v>2.0440999999999998</v>
      </c>
      <c r="I819" s="184">
        <v>2.3067000000000002</v>
      </c>
      <c r="J819" s="184">
        <v>-0.70299999999999996</v>
      </c>
      <c r="K819" s="184">
        <v>-0.35199999999999998</v>
      </c>
      <c r="L819" s="184">
        <v>14.369199999999999</v>
      </c>
      <c r="M819" s="184">
        <v>25.183</v>
      </c>
      <c r="N819" s="184">
        <v>42.5989</v>
      </c>
      <c r="O819" s="184">
        <v>9.6272000000000002</v>
      </c>
      <c r="P819" s="184">
        <v>10.569699999999999</v>
      </c>
      <c r="Q819" s="184">
        <v>10.0444</v>
      </c>
      <c r="R819" s="184">
        <v>13.940899999999999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44326</v>
      </c>
      <c r="E820" s="184">
        <v>33.9878</v>
      </c>
      <c r="F820" s="184">
        <v>0.57850000000000001</v>
      </c>
      <c r="G820" s="184">
        <v>0.57850000000000001</v>
      </c>
      <c r="H820" s="184">
        <v>2.9628000000000001</v>
      </c>
      <c r="I820" s="184">
        <v>2.8024</v>
      </c>
      <c r="J820" s="184">
        <v>-0.46910000000000002</v>
      </c>
      <c r="K820" s="184">
        <v>0.19689999999999999</v>
      </c>
      <c r="L820" s="184">
        <v>18.0017</v>
      </c>
      <c r="M820" s="184">
        <v>25.548300000000001</v>
      </c>
      <c r="N820" s="184">
        <v>56.733400000000003</v>
      </c>
      <c r="O820" s="184">
        <v>6.9427000000000003</v>
      </c>
      <c r="P820" s="184">
        <v>13.6829</v>
      </c>
      <c r="Q820" s="184">
        <v>18.984300000000001</v>
      </c>
      <c r="R820" s="184">
        <v>13.195600000000001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44326</v>
      </c>
      <c r="E821" s="184">
        <v>31.795000000000002</v>
      </c>
      <c r="F821" s="184">
        <v>0.5716</v>
      </c>
      <c r="G821" s="184">
        <v>0.5716</v>
      </c>
      <c r="H821" s="184">
        <v>2.9457</v>
      </c>
      <c r="I821" s="184">
        <v>2.7681</v>
      </c>
      <c r="J821" s="184">
        <v>-0.55549999999999999</v>
      </c>
      <c r="K821" s="184">
        <v>-2.23E-2</v>
      </c>
      <c r="L821" s="184">
        <v>17.497299999999999</v>
      </c>
      <c r="M821" s="184">
        <v>24.7073</v>
      </c>
      <c r="N821" s="184">
        <v>55.269500000000001</v>
      </c>
      <c r="O821" s="184">
        <v>5.9640000000000004</v>
      </c>
      <c r="P821" s="184">
        <v>12.654</v>
      </c>
      <c r="Q821" s="184">
        <v>17.862200000000001</v>
      </c>
      <c r="R821" s="184">
        <v>12.1761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44326</v>
      </c>
      <c r="E822" s="184">
        <v>14.2173</v>
      </c>
      <c r="F822" s="184">
        <v>0.5958</v>
      </c>
      <c r="G822" s="184">
        <v>0.5958</v>
      </c>
      <c r="H822" s="184">
        <v>1.3819999999999999</v>
      </c>
      <c r="I822" s="184">
        <v>4.2408000000000001</v>
      </c>
      <c r="J822" s="184">
        <v>2.1086</v>
      </c>
      <c r="K822" s="184">
        <v>2.2121</v>
      </c>
      <c r="L822" s="184">
        <v>24.101400000000002</v>
      </c>
      <c r="M822" s="184">
        <v>32.7913</v>
      </c>
      <c r="N822" s="184">
        <v>60.560400000000001</v>
      </c>
      <c r="O822" s="184"/>
      <c r="P822" s="184"/>
      <c r="Q822" s="184">
        <v>13.1983</v>
      </c>
      <c r="R822" s="184">
        <v>16.083300000000001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44326</v>
      </c>
      <c r="E823" s="184">
        <v>13.389799999999999</v>
      </c>
      <c r="F823" s="184">
        <v>0.5776</v>
      </c>
      <c r="G823" s="184">
        <v>0.5776</v>
      </c>
      <c r="H823" s="184">
        <v>1.3395999999999999</v>
      </c>
      <c r="I823" s="184">
        <v>4.1546000000000003</v>
      </c>
      <c r="J823" s="184">
        <v>1.9219999999999999</v>
      </c>
      <c r="K823" s="184">
        <v>1.6736</v>
      </c>
      <c r="L823" s="184">
        <v>22.842199999999998</v>
      </c>
      <c r="M823" s="184">
        <v>30.694700000000001</v>
      </c>
      <c r="N823" s="184">
        <v>57.173900000000003</v>
      </c>
      <c r="O823" s="184"/>
      <c r="P823" s="184"/>
      <c r="Q823" s="184">
        <v>10.831899999999999</v>
      </c>
      <c r="R823" s="184">
        <v>13.772</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44326</v>
      </c>
      <c r="E824" s="184">
        <v>42.742600000000003</v>
      </c>
      <c r="F824" s="184">
        <v>0.6331</v>
      </c>
      <c r="G824" s="184">
        <v>0.6331</v>
      </c>
      <c r="H824" s="184">
        <v>1.7186999999999999</v>
      </c>
      <c r="I824" s="184">
        <v>3.3685999999999998</v>
      </c>
      <c r="J824" s="184">
        <v>2.4902000000000002</v>
      </c>
      <c r="K824" s="184">
        <v>7.2439</v>
      </c>
      <c r="L824" s="184">
        <v>25.669899999999998</v>
      </c>
      <c r="M824" s="184">
        <v>35.518300000000004</v>
      </c>
      <c r="N824" s="184">
        <v>75.125799999999998</v>
      </c>
      <c r="O824" s="184">
        <v>21.114699999999999</v>
      </c>
      <c r="P824" s="184">
        <v>20.0044</v>
      </c>
      <c r="Q824" s="184">
        <v>20.0318</v>
      </c>
      <c r="R824" s="184">
        <v>29.657499999999999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44326</v>
      </c>
      <c r="E825" s="184">
        <v>40.629399999999997</v>
      </c>
      <c r="F825" s="184">
        <v>0.62360000000000004</v>
      </c>
      <c r="G825" s="184">
        <v>0.62360000000000004</v>
      </c>
      <c r="H825" s="184">
        <v>1.6962999999999999</v>
      </c>
      <c r="I825" s="184">
        <v>3.323</v>
      </c>
      <c r="J825" s="184">
        <v>2.3902999999999999</v>
      </c>
      <c r="K825" s="184">
        <v>6.9810999999999996</v>
      </c>
      <c r="L825" s="184">
        <v>25.060500000000001</v>
      </c>
      <c r="M825" s="184">
        <v>34.513500000000001</v>
      </c>
      <c r="N825" s="184">
        <v>73.401700000000005</v>
      </c>
      <c r="O825" s="184">
        <v>20.121400000000001</v>
      </c>
      <c r="P825" s="184">
        <v>19.142700000000001</v>
      </c>
      <c r="Q825" s="184">
        <v>19.269500000000001</v>
      </c>
      <c r="R825" s="184">
        <v>28.4969</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44326</v>
      </c>
      <c r="E826" s="184">
        <v>23.73</v>
      </c>
      <c r="F826" s="184">
        <v>0.89290000000000003</v>
      </c>
      <c r="G826" s="184">
        <v>0.89290000000000003</v>
      </c>
      <c r="H826" s="184">
        <v>1.4536</v>
      </c>
      <c r="I826" s="184">
        <v>4.5834999999999999</v>
      </c>
      <c r="J826" s="184">
        <v>2.6383999999999999</v>
      </c>
      <c r="K826" s="184">
        <v>5.8902000000000001</v>
      </c>
      <c r="L826" s="184">
        <v>31.25</v>
      </c>
      <c r="M826" s="184">
        <v>44.080100000000002</v>
      </c>
      <c r="N826" s="184">
        <v>88.333299999999994</v>
      </c>
      <c r="O826" s="184">
        <v>20.0168</v>
      </c>
      <c r="P826" s="184">
        <v>19.7544</v>
      </c>
      <c r="Q826" s="184">
        <v>14.984400000000001</v>
      </c>
      <c r="R826" s="184">
        <v>32.334400000000002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44326</v>
      </c>
      <c r="E827" s="184">
        <v>21.66</v>
      </c>
      <c r="F827" s="184">
        <v>0.93200000000000005</v>
      </c>
      <c r="G827" s="184">
        <v>0.93200000000000005</v>
      </c>
      <c r="H827" s="184">
        <v>1.452</v>
      </c>
      <c r="I827" s="184">
        <v>4.5366999999999997</v>
      </c>
      <c r="J827" s="184">
        <v>2.5083000000000002</v>
      </c>
      <c r="K827" s="184">
        <v>5.4015000000000004</v>
      </c>
      <c r="L827" s="184">
        <v>29.934000000000001</v>
      </c>
      <c r="M827" s="184">
        <v>41.939700000000002</v>
      </c>
      <c r="N827" s="184">
        <v>84.654700000000005</v>
      </c>
      <c r="O827" s="184">
        <v>17.694299999999998</v>
      </c>
      <c r="P827" s="184">
        <v>17.7363</v>
      </c>
      <c r="Q827" s="184">
        <v>13.3012</v>
      </c>
      <c r="R827" s="184">
        <v>29.885400000000001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44326</v>
      </c>
      <c r="E828" s="184">
        <v>69.487899999999996</v>
      </c>
      <c r="F828" s="184">
        <v>0.7782</v>
      </c>
      <c r="G828" s="184">
        <v>0.7782</v>
      </c>
      <c r="H828" s="184">
        <v>2.0847000000000002</v>
      </c>
      <c r="I828" s="184">
        <v>4.0994999999999999</v>
      </c>
      <c r="J828" s="184">
        <v>1.9554</v>
      </c>
      <c r="K828" s="184">
        <v>1.1459999999999999</v>
      </c>
      <c r="L828" s="184">
        <v>25.396599999999999</v>
      </c>
      <c r="M828" s="184">
        <v>39.373899999999999</v>
      </c>
      <c r="N828" s="184">
        <v>67.053899999999999</v>
      </c>
      <c r="O828" s="184">
        <v>11.7082</v>
      </c>
      <c r="P828" s="184">
        <v>15.307700000000001</v>
      </c>
      <c r="Q828" s="184">
        <v>16.784099999999999</v>
      </c>
      <c r="R828" s="184">
        <v>17.821100000000001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44326</v>
      </c>
      <c r="E829" s="184">
        <v>64.544499999999999</v>
      </c>
      <c r="F829" s="184">
        <v>0.77</v>
      </c>
      <c r="G829" s="184">
        <v>0.77</v>
      </c>
      <c r="H829" s="184">
        <v>2.0649999999999999</v>
      </c>
      <c r="I829" s="184">
        <v>4.0597000000000003</v>
      </c>
      <c r="J829" s="184">
        <v>1.8688</v>
      </c>
      <c r="K829" s="184">
        <v>0.90090000000000003</v>
      </c>
      <c r="L829" s="184">
        <v>24.793099999999999</v>
      </c>
      <c r="M829" s="184">
        <v>38.392600000000002</v>
      </c>
      <c r="N829" s="184">
        <v>65.4499</v>
      </c>
      <c r="O829" s="184">
        <v>10.6289</v>
      </c>
      <c r="P829" s="184">
        <v>14.1212</v>
      </c>
      <c r="Q829" s="184">
        <v>12.648</v>
      </c>
      <c r="R829" s="184">
        <v>16.712199999999999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44326</v>
      </c>
      <c r="E830" s="184">
        <v>13.1609</v>
      </c>
      <c r="F830" s="184">
        <v>0.376</v>
      </c>
      <c r="G830" s="184">
        <v>0.376</v>
      </c>
      <c r="H830" s="184">
        <v>1.1318999999999999</v>
      </c>
      <c r="I830" s="184">
        <v>2.15</v>
      </c>
      <c r="J830" s="184">
        <v>-0.86319999999999997</v>
      </c>
      <c r="K830" s="184">
        <v>-1.9993000000000001</v>
      </c>
      <c r="L830" s="184">
        <v>13.835800000000001</v>
      </c>
      <c r="M830" s="184">
        <v>22.5136</v>
      </c>
      <c r="N830" s="184">
        <v>45.9711</v>
      </c>
      <c r="O830" s="184"/>
      <c r="P830" s="184"/>
      <c r="Q830" s="184">
        <v>11.0685</v>
      </c>
      <c r="R830" s="184">
        <v>12.7455</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44326</v>
      </c>
      <c r="E831" s="184">
        <v>12.5517</v>
      </c>
      <c r="F831" s="184">
        <v>0.3614</v>
      </c>
      <c r="G831" s="184">
        <v>0.3614</v>
      </c>
      <c r="H831" s="184">
        <v>1.097</v>
      </c>
      <c r="I831" s="184">
        <v>2.0787</v>
      </c>
      <c r="J831" s="184">
        <v>-1.0196000000000001</v>
      </c>
      <c r="K831" s="184">
        <v>-2.4359999999999999</v>
      </c>
      <c r="L831" s="184">
        <v>12.815099999999999</v>
      </c>
      <c r="M831" s="184">
        <v>20.864899999999999</v>
      </c>
      <c r="N831" s="184">
        <v>43.359499999999997</v>
      </c>
      <c r="O831" s="184"/>
      <c r="P831" s="184"/>
      <c r="Q831" s="184">
        <v>9.0747</v>
      </c>
      <c r="R831" s="184">
        <v>10.7128</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44326</v>
      </c>
      <c r="E832" s="184">
        <v>14.088800000000001</v>
      </c>
      <c r="F832" s="184">
        <v>0.38190000000000002</v>
      </c>
      <c r="G832" s="184">
        <v>0.38190000000000002</v>
      </c>
      <c r="H832" s="184">
        <v>0.38829999999999998</v>
      </c>
      <c r="I832" s="184">
        <v>1.1160000000000001</v>
      </c>
      <c r="J832" s="184">
        <v>-0.43459999999999999</v>
      </c>
      <c r="K832" s="184">
        <v>-1.1305000000000001</v>
      </c>
      <c r="L832" s="184">
        <v>16.409400000000002</v>
      </c>
      <c r="M832" s="184">
        <v>25.056999999999999</v>
      </c>
      <c r="N832" s="184">
        <v>47.3339</v>
      </c>
      <c r="O832" s="184"/>
      <c r="P832" s="184"/>
      <c r="Q832" s="184">
        <v>13.662800000000001</v>
      </c>
      <c r="R832" s="184">
        <v>17.316099999999999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44326</v>
      </c>
      <c r="E833" s="184">
        <v>13.4124</v>
      </c>
      <c r="F833" s="184">
        <v>0.37040000000000001</v>
      </c>
      <c r="G833" s="184">
        <v>0.37040000000000001</v>
      </c>
      <c r="H833" s="184">
        <v>0.3614</v>
      </c>
      <c r="I833" s="184">
        <v>1.0617000000000001</v>
      </c>
      <c r="J833" s="184">
        <v>-0.55679999999999996</v>
      </c>
      <c r="K833" s="184">
        <v>-1.4569000000000001</v>
      </c>
      <c r="L833" s="184">
        <v>15.469799999999999</v>
      </c>
      <c r="M833" s="184">
        <v>23.574400000000001</v>
      </c>
      <c r="N833" s="184">
        <v>44.859499999999997</v>
      </c>
      <c r="O833" s="184"/>
      <c r="P833" s="184"/>
      <c r="Q833" s="184">
        <v>11.592599999999999</v>
      </c>
      <c r="R833" s="184">
        <v>15.287800000000001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44326</v>
      </c>
      <c r="E834" s="184">
        <v>134.74</v>
      </c>
      <c r="F834" s="184">
        <v>1.0575000000000001</v>
      </c>
      <c r="G834" s="184">
        <v>1.0575000000000001</v>
      </c>
      <c r="H834" s="184">
        <v>2.2462</v>
      </c>
      <c r="I834" s="184">
        <v>3.6621000000000001</v>
      </c>
      <c r="J834" s="184">
        <v>0.87590000000000001</v>
      </c>
      <c r="K834" s="184">
        <v>1.9136</v>
      </c>
      <c r="L834" s="184">
        <v>19.864799999999999</v>
      </c>
      <c r="M834" s="184">
        <v>27.885300000000001</v>
      </c>
      <c r="N834" s="184">
        <v>50.497</v>
      </c>
      <c r="O834" s="184">
        <v>4.8704999999999998</v>
      </c>
      <c r="P834" s="184">
        <v>9.2483000000000004</v>
      </c>
      <c r="Q834" s="184">
        <v>9.3108000000000004</v>
      </c>
      <c r="R834" s="184">
        <v>9.6641999999999992</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44326</v>
      </c>
      <c r="E835" s="184">
        <v>129.80000000000001</v>
      </c>
      <c r="F835" s="184">
        <v>1.0589</v>
      </c>
      <c r="G835" s="184">
        <v>1.0589</v>
      </c>
      <c r="H835" s="184">
        <v>2.2530000000000001</v>
      </c>
      <c r="I835" s="184">
        <v>3.6657999999999999</v>
      </c>
      <c r="J835" s="184">
        <v>0.87819999999999998</v>
      </c>
      <c r="K835" s="184">
        <v>1.9077999999999999</v>
      </c>
      <c r="L835" s="184">
        <v>19.8523</v>
      </c>
      <c r="M835" s="184">
        <v>27.844000000000001</v>
      </c>
      <c r="N835" s="184">
        <v>50.370699999999999</v>
      </c>
      <c r="O835" s="184">
        <v>4.7519999999999998</v>
      </c>
      <c r="P835" s="184">
        <v>9.0106000000000002</v>
      </c>
      <c r="Q835" s="184">
        <v>9.8462999999999994</v>
      </c>
      <c r="R835" s="184">
        <v>9.5545000000000009</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44326</v>
      </c>
      <c r="E836" s="184">
        <v>29.02</v>
      </c>
      <c r="F836" s="184">
        <v>0.27639999999999998</v>
      </c>
      <c r="G836" s="184">
        <v>0.27639999999999998</v>
      </c>
      <c r="H836" s="184">
        <v>0.86899999999999999</v>
      </c>
      <c r="I836" s="184">
        <v>3.274</v>
      </c>
      <c r="J836" s="184">
        <v>0.79890000000000005</v>
      </c>
      <c r="K836" s="184">
        <v>1.504</v>
      </c>
      <c r="L836" s="184">
        <v>21.728200000000001</v>
      </c>
      <c r="M836" s="184">
        <v>34.165500000000002</v>
      </c>
      <c r="N836" s="184">
        <v>62.850700000000003</v>
      </c>
      <c r="O836" s="184">
        <v>13.9238</v>
      </c>
      <c r="P836" s="184">
        <v>14.531700000000001</v>
      </c>
      <c r="Q836" s="184">
        <v>12.440799999999999</v>
      </c>
      <c r="R836" s="184">
        <v>20.789200000000001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44326</v>
      </c>
      <c r="E837" s="184">
        <v>27.31</v>
      </c>
      <c r="F837" s="184">
        <v>0.29380000000000001</v>
      </c>
      <c r="G837" s="184">
        <v>0.29380000000000001</v>
      </c>
      <c r="H837" s="184">
        <v>0.84930000000000005</v>
      </c>
      <c r="I837" s="184">
        <v>3.2513999999999998</v>
      </c>
      <c r="J837" s="184">
        <v>0.7006</v>
      </c>
      <c r="K837" s="184">
        <v>1.2982</v>
      </c>
      <c r="L837" s="184">
        <v>21.27</v>
      </c>
      <c r="M837" s="184">
        <v>33.349600000000002</v>
      </c>
      <c r="N837" s="184">
        <v>61.502099999999999</v>
      </c>
      <c r="O837" s="184">
        <v>13.141299999999999</v>
      </c>
      <c r="P837" s="184">
        <v>13.726900000000001</v>
      </c>
      <c r="Q837" s="184">
        <v>10.6546</v>
      </c>
      <c r="R837" s="184">
        <v>19.892099999999999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44326</v>
      </c>
      <c r="E838" s="184">
        <v>222.22069999999999</v>
      </c>
      <c r="F838" s="184">
        <v>0.58179999999999998</v>
      </c>
      <c r="G838" s="184">
        <v>0.58179999999999998</v>
      </c>
      <c r="H838" s="184">
        <v>0.9617</v>
      </c>
      <c r="I838" s="184">
        <v>1.6578999999999999</v>
      </c>
      <c r="J838" s="184">
        <v>-1.4258999999999999</v>
      </c>
      <c r="K838" s="184">
        <v>-3.5400000000000001E-2</v>
      </c>
      <c r="L838" s="184">
        <v>24.0381</v>
      </c>
      <c r="M838" s="184">
        <v>40.6935</v>
      </c>
      <c r="N838" s="184">
        <v>75.025999999999996</v>
      </c>
      <c r="O838" s="184">
        <v>16.896599999999999</v>
      </c>
      <c r="P838" s="184">
        <v>17.222200000000001</v>
      </c>
      <c r="Q838" s="184">
        <v>16.200900000000001</v>
      </c>
      <c r="R838" s="184">
        <v>25.7438</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44326</v>
      </c>
      <c r="E839" s="184">
        <v>195.11093739862801</v>
      </c>
      <c r="F839" s="184">
        <v>0.58179999999999998</v>
      </c>
      <c r="G839" s="184">
        <v>0.58179999999999998</v>
      </c>
      <c r="H839" s="184">
        <v>0.9617</v>
      </c>
      <c r="I839" s="184">
        <v>1.6578999999999999</v>
      </c>
      <c r="J839" s="184">
        <v>-1.4258999999999999</v>
      </c>
      <c r="K839" s="184">
        <v>-3.5299999999999998E-2</v>
      </c>
      <c r="L839" s="184">
        <v>24.0381</v>
      </c>
      <c r="M839" s="184">
        <v>40.6937</v>
      </c>
      <c r="N839" s="184">
        <v>75.026300000000006</v>
      </c>
      <c r="O839" s="184">
        <v>16.639199999999999</v>
      </c>
      <c r="P839" s="184">
        <v>17.067299999999999</v>
      </c>
      <c r="Q839" s="184">
        <v>16.101099999999999</v>
      </c>
      <c r="R839" s="184">
        <v>25.531300000000002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44326</v>
      </c>
      <c r="E840" s="184">
        <v>213.85900000000001</v>
      </c>
      <c r="F840" s="184">
        <v>0.5766</v>
      </c>
      <c r="G840" s="184">
        <v>0.5766</v>
      </c>
      <c r="H840" s="184">
        <v>0.94899999999999995</v>
      </c>
      <c r="I840" s="184">
        <v>1.6318999999999999</v>
      </c>
      <c r="J840" s="184">
        <v>-1.4856</v>
      </c>
      <c r="K840" s="184">
        <v>-0.2114</v>
      </c>
      <c r="L840" s="184">
        <v>23.614599999999999</v>
      </c>
      <c r="M840" s="184">
        <v>39.9146</v>
      </c>
      <c r="N840" s="184">
        <v>73.782799999999995</v>
      </c>
      <c r="O840" s="184">
        <v>16.195699999999999</v>
      </c>
      <c r="P840" s="184">
        <v>16.5854</v>
      </c>
      <c r="Q840" s="184">
        <v>15.6333</v>
      </c>
      <c r="R840" s="184">
        <v>24.947800000000001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44326</v>
      </c>
      <c r="E841" s="184">
        <v>342.424411623987</v>
      </c>
      <c r="F841" s="184">
        <v>0.5766</v>
      </c>
      <c r="G841" s="184">
        <v>0.5766</v>
      </c>
      <c r="H841" s="184">
        <v>0.94899999999999995</v>
      </c>
      <c r="I841" s="184">
        <v>1.6318999999999999</v>
      </c>
      <c r="J841" s="184">
        <v>-1.4856</v>
      </c>
      <c r="K841" s="184">
        <v>-0.21149999999999999</v>
      </c>
      <c r="L841" s="184">
        <v>23.6145</v>
      </c>
      <c r="M841" s="184">
        <v>39.914499999999997</v>
      </c>
      <c r="N841" s="184">
        <v>73.782499999999999</v>
      </c>
      <c r="O841" s="184">
        <v>15.932700000000001</v>
      </c>
      <c r="P841" s="184">
        <v>16.427</v>
      </c>
      <c r="Q841" s="184">
        <v>12.959</v>
      </c>
      <c r="R841" s="184">
        <v>24.7303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0.71003518518518505</v>
      </c>
      <c r="G842" s="186">
        <v>0.71003518518518505</v>
      </c>
      <c r="H842" s="186">
        <v>1.7825351851851849</v>
      </c>
      <c r="I842" s="186">
        <v>3.3908722222222227</v>
      </c>
      <c r="J842" s="186">
        <v>0.9948296296296294</v>
      </c>
      <c r="K842" s="186">
        <v>1.4451203703703697</v>
      </c>
      <c r="L842" s="186">
        <v>22.75462962962963</v>
      </c>
      <c r="M842" s="186">
        <v>34.498020370370369</v>
      </c>
      <c r="N842" s="186">
        <v>61.933223076923063</v>
      </c>
      <c r="O842" s="186">
        <v>11.98378260869565</v>
      </c>
      <c r="P842" s="186">
        <v>14.642165909090913</v>
      </c>
      <c r="Q842" s="186">
        <v>16.319820370370365</v>
      </c>
      <c r="R842" s="186">
        <v>18.274107692307698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0.62104999999999999</v>
      </c>
      <c r="G843" s="186">
        <v>0.62104999999999999</v>
      </c>
      <c r="H843" s="186">
        <v>1.5987</v>
      </c>
      <c r="I843" s="186">
        <v>3.3293499999999998</v>
      </c>
      <c r="J843" s="186">
        <v>0.89959999999999996</v>
      </c>
      <c r="K843" s="186">
        <v>0.90175000000000005</v>
      </c>
      <c r="L843" s="186">
        <v>22.978850000000001</v>
      </c>
      <c r="M843" s="186">
        <v>33.757550000000002</v>
      </c>
      <c r="N843" s="186">
        <v>61.317599999999999</v>
      </c>
      <c r="O843" s="186">
        <v>11.755099999999999</v>
      </c>
      <c r="P843" s="186">
        <v>15.069800000000001</v>
      </c>
      <c r="Q843" s="186">
        <v>14.90635</v>
      </c>
      <c r="R843" s="186">
        <v>17.686199999999999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44326</v>
      </c>
      <c r="E846" s="184">
        <v>268.01549999999997</v>
      </c>
      <c r="F846" s="184">
        <v>4.3913000000000002</v>
      </c>
      <c r="G846" s="184">
        <v>4.3913000000000002</v>
      </c>
      <c r="H846" s="184">
        <v>5.9328000000000003</v>
      </c>
      <c r="I846" s="184">
        <v>7.7710999999999997</v>
      </c>
      <c r="J846" s="184">
        <v>7.1432000000000002</v>
      </c>
      <c r="K846" s="184">
        <v>6.7046000000000001</v>
      </c>
      <c r="L846" s="184">
        <v>3.9849000000000001</v>
      </c>
      <c r="M846" s="184">
        <v>4.8948999999999998</v>
      </c>
      <c r="N846" s="184">
        <v>6.9501999999999997</v>
      </c>
      <c r="O846" s="184">
        <v>7.8677000000000001</v>
      </c>
      <c r="P846" s="184">
        <v>7.7797999999999998</v>
      </c>
      <c r="Q846" s="184">
        <v>8.4619999999999997</v>
      </c>
      <c r="R846" s="184">
        <v>7.6783999999999999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44326</v>
      </c>
      <c r="E847" s="184">
        <v>272.9683</v>
      </c>
      <c r="F847" s="184">
        <v>4.5435999999999996</v>
      </c>
      <c r="G847" s="184">
        <v>4.5435999999999996</v>
      </c>
      <c r="H847" s="184">
        <v>6.0834999999999999</v>
      </c>
      <c r="I847" s="184">
        <v>7.9218000000000002</v>
      </c>
      <c r="J847" s="184">
        <v>7.2944000000000004</v>
      </c>
      <c r="K847" s="184">
        <v>6.8573000000000004</v>
      </c>
      <c r="L847" s="184">
        <v>4.1448999999999998</v>
      </c>
      <c r="M847" s="184">
        <v>5.0627000000000004</v>
      </c>
      <c r="N847" s="184">
        <v>7.1264000000000003</v>
      </c>
      <c r="O847" s="184">
        <v>8.0862999999999996</v>
      </c>
      <c r="P847" s="184">
        <v>8.0175000000000001</v>
      </c>
      <c r="Q847" s="184">
        <v>8.6416000000000004</v>
      </c>
      <c r="R847" s="184">
        <v>7.8845000000000001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44326</v>
      </c>
      <c r="E848" s="184">
        <v>10.152200000000001</v>
      </c>
      <c r="F848" s="184">
        <v>6.8349000000000002</v>
      </c>
      <c r="G848" s="184">
        <v>6.8349000000000002</v>
      </c>
      <c r="H848" s="184">
        <v>6.9429999999999996</v>
      </c>
      <c r="I848" s="184">
        <v>8.6315000000000008</v>
      </c>
      <c r="J848" s="184">
        <v>7.1055999999999999</v>
      </c>
      <c r="K848" s="184"/>
      <c r="L848" s="184"/>
      <c r="M848" s="184"/>
      <c r="N848" s="184"/>
      <c r="O848" s="184"/>
      <c r="P848" s="184"/>
      <c r="Q848" s="184">
        <v>10.683299999999999</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44326</v>
      </c>
      <c r="E849" s="184">
        <v>10.1479</v>
      </c>
      <c r="F849" s="184">
        <v>6.5976999999999997</v>
      </c>
      <c r="G849" s="184">
        <v>6.5976999999999997</v>
      </c>
      <c r="H849" s="184">
        <v>6.6368</v>
      </c>
      <c r="I849" s="184">
        <v>8.3247999999999998</v>
      </c>
      <c r="J849" s="184">
        <v>6.8151000000000002</v>
      </c>
      <c r="K849" s="184"/>
      <c r="L849" s="184"/>
      <c r="M849" s="184"/>
      <c r="N849" s="184"/>
      <c r="O849" s="184"/>
      <c r="P849" s="184"/>
      <c r="Q849" s="184">
        <v>10.381399999999999</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44326</v>
      </c>
      <c r="E850" s="184">
        <v>31.535299999999999</v>
      </c>
      <c r="F850" s="184">
        <v>4.6315</v>
      </c>
      <c r="G850" s="184">
        <v>4.6315</v>
      </c>
      <c r="H850" s="184">
        <v>5.7107000000000001</v>
      </c>
      <c r="I850" s="184">
        <v>6.1073000000000004</v>
      </c>
      <c r="J850" s="184">
        <v>4.9981</v>
      </c>
      <c r="K850" s="184">
        <v>3.3736999999999999</v>
      </c>
      <c r="L850" s="184">
        <v>3.9458000000000002</v>
      </c>
      <c r="M850" s="184">
        <v>4.5388000000000002</v>
      </c>
      <c r="N850" s="184">
        <v>5.6055999999999999</v>
      </c>
      <c r="O850" s="184">
        <v>6.3261000000000003</v>
      </c>
      <c r="P850" s="184">
        <v>6.2035</v>
      </c>
      <c r="Q850" s="184">
        <v>5.8924000000000003</v>
      </c>
      <c r="R850" s="184">
        <v>6.0309999999999997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44326</v>
      </c>
      <c r="E851" s="184">
        <v>33.428800000000003</v>
      </c>
      <c r="F851" s="184">
        <v>5.2797000000000001</v>
      </c>
      <c r="G851" s="184">
        <v>5.2797000000000001</v>
      </c>
      <c r="H851" s="184">
        <v>6.3718000000000004</v>
      </c>
      <c r="I851" s="184">
        <v>6.7793999999999999</v>
      </c>
      <c r="J851" s="184">
        <v>5.6696999999999997</v>
      </c>
      <c r="K851" s="184">
        <v>3.99</v>
      </c>
      <c r="L851" s="184">
        <v>4.5782999999999996</v>
      </c>
      <c r="M851" s="184">
        <v>5.2191000000000001</v>
      </c>
      <c r="N851" s="184">
        <v>6.3480999999999996</v>
      </c>
      <c r="O851" s="184">
        <v>6.9603000000000002</v>
      </c>
      <c r="P851" s="184">
        <v>6.8433000000000002</v>
      </c>
      <c r="Q851" s="184">
        <v>7.1403999999999996</v>
      </c>
      <c r="R851" s="184">
        <v>6.7038000000000002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44326</v>
      </c>
      <c r="E852" s="184">
        <v>38.196100000000001</v>
      </c>
      <c r="F852" s="184">
        <v>5.5130999999999997</v>
      </c>
      <c r="G852" s="184">
        <v>5.5130999999999997</v>
      </c>
      <c r="H852" s="184">
        <v>10.3409</v>
      </c>
      <c r="I852" s="184">
        <v>8.7112999999999996</v>
      </c>
      <c r="J852" s="184">
        <v>6.6463000000000001</v>
      </c>
      <c r="K852" s="184">
        <v>5.5345000000000004</v>
      </c>
      <c r="L852" s="184">
        <v>4.9172000000000002</v>
      </c>
      <c r="M852" s="184">
        <v>5.9313000000000002</v>
      </c>
      <c r="N852" s="184">
        <v>7.8815999999999997</v>
      </c>
      <c r="O852" s="184">
        <v>7.9943</v>
      </c>
      <c r="P852" s="184">
        <v>7.7571000000000003</v>
      </c>
      <c r="Q852" s="184">
        <v>8.1640999999999995</v>
      </c>
      <c r="R852" s="184">
        <v>8.0108999999999995</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44326</v>
      </c>
      <c r="E853" s="184">
        <v>38.588500000000003</v>
      </c>
      <c r="F853" s="184">
        <v>5.7725999999999997</v>
      </c>
      <c r="G853" s="184">
        <v>5.7725999999999997</v>
      </c>
      <c r="H853" s="184">
        <v>10.5883</v>
      </c>
      <c r="I853" s="184">
        <v>8.9557000000000002</v>
      </c>
      <c r="J853" s="184">
        <v>6.8962000000000003</v>
      </c>
      <c r="K853" s="184">
        <v>5.7888000000000002</v>
      </c>
      <c r="L853" s="184">
        <v>5.1734</v>
      </c>
      <c r="M853" s="184">
        <v>6.1925999999999997</v>
      </c>
      <c r="N853" s="184">
        <v>8.1407000000000007</v>
      </c>
      <c r="O853" s="184">
        <v>8.1915999999999993</v>
      </c>
      <c r="P853" s="184">
        <v>7.9283000000000001</v>
      </c>
      <c r="Q853" s="184">
        <v>8.4217999999999993</v>
      </c>
      <c r="R853" s="184">
        <v>8.2215000000000007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44326</v>
      </c>
      <c r="E854" s="184">
        <v>325.98250000000002</v>
      </c>
      <c r="F854" s="184">
        <v>11.3269</v>
      </c>
      <c r="G854" s="184">
        <v>11.3269</v>
      </c>
      <c r="H854" s="184">
        <v>8.1818000000000008</v>
      </c>
      <c r="I854" s="184">
        <v>7.5525000000000002</v>
      </c>
      <c r="J854" s="184">
        <v>5.7762000000000002</v>
      </c>
      <c r="K854" s="184">
        <v>2.2465999999999999</v>
      </c>
      <c r="L854" s="184">
        <v>4.3551000000000002</v>
      </c>
      <c r="M854" s="184">
        <v>5.6741999999999999</v>
      </c>
      <c r="N854" s="184">
        <v>8.3909000000000002</v>
      </c>
      <c r="O854" s="184">
        <v>7.6890000000000001</v>
      </c>
      <c r="P854" s="184">
        <v>7.5328999999999997</v>
      </c>
      <c r="Q854" s="184">
        <v>7.9283999999999999</v>
      </c>
      <c r="R854" s="184">
        <v>7.9032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44326</v>
      </c>
      <c r="E855" s="184">
        <v>346.29649999999998</v>
      </c>
      <c r="F855" s="184">
        <v>12.0487</v>
      </c>
      <c r="G855" s="184">
        <v>12.0487</v>
      </c>
      <c r="H855" s="184">
        <v>8.9034999999999993</v>
      </c>
      <c r="I855" s="184">
        <v>8.2752999999999997</v>
      </c>
      <c r="J855" s="184">
        <v>6.5002000000000004</v>
      </c>
      <c r="K855" s="184">
        <v>2.9712999999999998</v>
      </c>
      <c r="L855" s="184">
        <v>5.0918999999999999</v>
      </c>
      <c r="M855" s="184">
        <v>6.4267000000000003</v>
      </c>
      <c r="N855" s="184">
        <v>9.1753</v>
      </c>
      <c r="O855" s="184">
        <v>8.49</v>
      </c>
      <c r="P855" s="184">
        <v>8.3788999999999998</v>
      </c>
      <c r="Q855" s="184">
        <v>8.8393999999999995</v>
      </c>
      <c r="R855" s="184">
        <v>8.6936</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44326</v>
      </c>
      <c r="E856" s="184">
        <v>10.106</v>
      </c>
      <c r="F856" s="184">
        <v>3.2513999999999998</v>
      </c>
      <c r="G856" s="184">
        <v>3.2513999999999998</v>
      </c>
      <c r="H856" s="184">
        <v>3.3041999999999998</v>
      </c>
      <c r="I856" s="184">
        <v>5.9729999999999999</v>
      </c>
      <c r="J856" s="184">
        <v>6.1839000000000004</v>
      </c>
      <c r="K856" s="184"/>
      <c r="L856" s="184"/>
      <c r="M856" s="184"/>
      <c r="N856" s="184"/>
      <c r="O856" s="184"/>
      <c r="P856" s="184"/>
      <c r="Q856" s="184">
        <v>4.7765000000000004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44326</v>
      </c>
      <c r="E857" s="184">
        <v>10.0951</v>
      </c>
      <c r="F857" s="184">
        <v>2.7726000000000002</v>
      </c>
      <c r="G857" s="184">
        <v>2.7726000000000002</v>
      </c>
      <c r="H857" s="184">
        <v>2.7907000000000002</v>
      </c>
      <c r="I857" s="184">
        <v>5.4607000000000001</v>
      </c>
      <c r="J857" s="184">
        <v>5.6958000000000002</v>
      </c>
      <c r="K857" s="184"/>
      <c r="L857" s="184"/>
      <c r="M857" s="184"/>
      <c r="N857" s="184"/>
      <c r="O857" s="184"/>
      <c r="P857" s="184"/>
      <c r="Q857" s="184">
        <v>4.2854000000000001</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44326</v>
      </c>
      <c r="E858" s="184">
        <v>1173.7411999999999</v>
      </c>
      <c r="F858" s="184">
        <v>12.197100000000001</v>
      </c>
      <c r="G858" s="184">
        <v>12.197100000000001</v>
      </c>
      <c r="H858" s="184">
        <v>8.4217999999999993</v>
      </c>
      <c r="I858" s="184">
        <v>15.993499999999999</v>
      </c>
      <c r="J858" s="184">
        <v>11.7995</v>
      </c>
      <c r="K858" s="184">
        <v>8.3013999999999992</v>
      </c>
      <c r="L858" s="184">
        <v>4.6052999999999997</v>
      </c>
      <c r="M858" s="184">
        <v>5.9009</v>
      </c>
      <c r="N858" s="184">
        <v>10.005100000000001</v>
      </c>
      <c r="O858" s="184"/>
      <c r="P858" s="184"/>
      <c r="Q858" s="184">
        <v>8.3751999999999995</v>
      </c>
      <c r="R858" s="184"/>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44326</v>
      </c>
      <c r="E859" s="184">
        <v>1165.9178999999999</v>
      </c>
      <c r="F859" s="184">
        <v>11.797000000000001</v>
      </c>
      <c r="G859" s="184">
        <v>11.797000000000001</v>
      </c>
      <c r="H859" s="184">
        <v>8.0212000000000003</v>
      </c>
      <c r="I859" s="184">
        <v>15.591100000000001</v>
      </c>
      <c r="J859" s="184">
        <v>11.3955</v>
      </c>
      <c r="K859" s="184">
        <v>7.8928000000000003</v>
      </c>
      <c r="L859" s="184">
        <v>4.1962000000000002</v>
      </c>
      <c r="M859" s="184">
        <v>5.4836999999999998</v>
      </c>
      <c r="N859" s="184">
        <v>9.5649999999999995</v>
      </c>
      <c r="O859" s="184"/>
      <c r="P859" s="184"/>
      <c r="Q859" s="184">
        <v>8.0119000000000007</v>
      </c>
      <c r="R859" s="184"/>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44326</v>
      </c>
      <c r="E860" s="184">
        <v>34.982999999999997</v>
      </c>
      <c r="F860" s="184">
        <v>5.5671999999999997</v>
      </c>
      <c r="G860" s="184">
        <v>5.5671999999999997</v>
      </c>
      <c r="H860" s="184">
        <v>7.2092000000000001</v>
      </c>
      <c r="I860" s="184">
        <v>9.6044</v>
      </c>
      <c r="J860" s="184">
        <v>8.3757999999999999</v>
      </c>
      <c r="K860" s="184">
        <v>7.8045</v>
      </c>
      <c r="L860" s="184">
        <v>4.5523999999999996</v>
      </c>
      <c r="M860" s="184">
        <v>5.7995999999999999</v>
      </c>
      <c r="N860" s="184">
        <v>8.4429999999999996</v>
      </c>
      <c r="O860" s="184">
        <v>8.5703999999999994</v>
      </c>
      <c r="P860" s="184">
        <v>7.7960000000000003</v>
      </c>
      <c r="Q860" s="184">
        <v>7.7889999999999997</v>
      </c>
      <c r="R860" s="184">
        <v>9.0975000000000001</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44326</v>
      </c>
      <c r="E861" s="184">
        <v>36.338500000000003</v>
      </c>
      <c r="F861" s="184">
        <v>5.8620999999999999</v>
      </c>
      <c r="G861" s="184">
        <v>5.8620999999999999</v>
      </c>
      <c r="H861" s="184">
        <v>7.5297999999999998</v>
      </c>
      <c r="I861" s="184">
        <v>9.9314999999999998</v>
      </c>
      <c r="J861" s="184">
        <v>8.7086000000000006</v>
      </c>
      <c r="K861" s="184">
        <v>8.1456999999999997</v>
      </c>
      <c r="L861" s="184">
        <v>4.9027000000000003</v>
      </c>
      <c r="M861" s="184">
        <v>6.16</v>
      </c>
      <c r="N861" s="184">
        <v>8.8161000000000005</v>
      </c>
      <c r="O861" s="184">
        <v>9.0134000000000007</v>
      </c>
      <c r="P861" s="184">
        <v>8.2545000000000002</v>
      </c>
      <c r="Q861" s="184">
        <v>8.6736000000000004</v>
      </c>
      <c r="R861" s="184">
        <v>9.5196000000000005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44326</v>
      </c>
      <c r="E862" s="184">
        <v>10.2536</v>
      </c>
      <c r="F862" s="184">
        <v>5.6981999999999999</v>
      </c>
      <c r="G862" s="184">
        <v>5.6981999999999999</v>
      </c>
      <c r="H862" s="184">
        <v>3.7658999999999998</v>
      </c>
      <c r="I862" s="184">
        <v>6.0400999999999998</v>
      </c>
      <c r="J862" s="184">
        <v>5.0395000000000003</v>
      </c>
      <c r="K862" s="184">
        <v>2.1873999999999998</v>
      </c>
      <c r="L862" s="184">
        <v>4.5407999999999999</v>
      </c>
      <c r="M862" s="184"/>
      <c r="N862" s="184"/>
      <c r="O862" s="184"/>
      <c r="P862" s="184"/>
      <c r="Q862" s="184">
        <v>4.7469000000000001</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44326</v>
      </c>
      <c r="E863" s="184">
        <v>10.2424</v>
      </c>
      <c r="F863" s="184">
        <v>5.5856000000000003</v>
      </c>
      <c r="G863" s="184">
        <v>5.5856000000000003</v>
      </c>
      <c r="H863" s="184">
        <v>3.617</v>
      </c>
      <c r="I863" s="184">
        <v>5.8677000000000001</v>
      </c>
      <c r="J863" s="184">
        <v>4.8479999999999999</v>
      </c>
      <c r="K863" s="184">
        <v>1.9876</v>
      </c>
      <c r="L863" s="184">
        <v>4.3341000000000003</v>
      </c>
      <c r="M863" s="184"/>
      <c r="N863" s="184"/>
      <c r="O863" s="184"/>
      <c r="P863" s="184"/>
      <c r="Q863" s="184">
        <v>4.5372000000000003</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44326</v>
      </c>
      <c r="E864" s="184">
        <v>1217.3163999999999</v>
      </c>
      <c r="F864" s="184">
        <v>3.4550999999999998</v>
      </c>
      <c r="G864" s="184">
        <v>3.4550999999999998</v>
      </c>
      <c r="H864" s="184">
        <v>4.4486999999999997</v>
      </c>
      <c r="I864" s="184">
        <v>6.0781999999999998</v>
      </c>
      <c r="J864" s="184">
        <v>5.6910999999999996</v>
      </c>
      <c r="K864" s="184">
        <v>5.6696999999999997</v>
      </c>
      <c r="L864" s="184">
        <v>4.1308999999999996</v>
      </c>
      <c r="M864" s="184">
        <v>4.7100999999999997</v>
      </c>
      <c r="N864" s="184">
        <v>6.5732999999999997</v>
      </c>
      <c r="O864" s="184"/>
      <c r="P864" s="184"/>
      <c r="Q864" s="184">
        <v>8.0868000000000002</v>
      </c>
      <c r="R864" s="184">
        <v>7.7698999999999998</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44326</v>
      </c>
      <c r="E865" s="184">
        <v>1187.9853000000001</v>
      </c>
      <c r="F865" s="184">
        <v>2.5855000000000001</v>
      </c>
      <c r="G865" s="184">
        <v>2.5855000000000001</v>
      </c>
      <c r="H865" s="184">
        <v>3.5779000000000001</v>
      </c>
      <c r="I865" s="184">
        <v>5.2062999999999997</v>
      </c>
      <c r="J865" s="184">
        <v>4.8162000000000003</v>
      </c>
      <c r="K865" s="184">
        <v>4.7815000000000003</v>
      </c>
      <c r="L865" s="184">
        <v>3.2265999999999999</v>
      </c>
      <c r="M865" s="184">
        <v>3.7814000000000001</v>
      </c>
      <c r="N865" s="184">
        <v>5.6048999999999998</v>
      </c>
      <c r="O865" s="184"/>
      <c r="P865" s="184"/>
      <c r="Q865" s="184">
        <v>7.0492999999999997</v>
      </c>
      <c r="R865" s="184">
        <v>6.7637999999999998</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6.28559</v>
      </c>
      <c r="G866" s="186">
        <v>6.28559</v>
      </c>
      <c r="H866" s="186">
        <v>6.4189750000000005</v>
      </c>
      <c r="I866" s="186">
        <v>8.2388600000000007</v>
      </c>
      <c r="J866" s="186">
        <v>6.8699449999999995</v>
      </c>
      <c r="K866" s="186">
        <v>5.2648375000000005</v>
      </c>
      <c r="L866" s="186">
        <v>4.4175312500000006</v>
      </c>
      <c r="M866" s="186">
        <v>5.4125714285714279</v>
      </c>
      <c r="N866" s="186">
        <v>7.7590142857142865</v>
      </c>
      <c r="O866" s="186">
        <v>7.9189100000000012</v>
      </c>
      <c r="P866" s="186">
        <v>7.6491800000000012</v>
      </c>
      <c r="Q866" s="186">
        <v>7.5443300000000004</v>
      </c>
      <c r="R866" s="186">
        <v>7.8564749999999988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5.5763999999999996</v>
      </c>
      <c r="G867" s="186">
        <v>5.5763999999999996</v>
      </c>
      <c r="H867" s="186">
        <v>6.5043000000000006</v>
      </c>
      <c r="I867" s="186">
        <v>7.8464499999999999</v>
      </c>
      <c r="J867" s="186">
        <v>6.5732499999999998</v>
      </c>
      <c r="K867" s="186">
        <v>5.6021000000000001</v>
      </c>
      <c r="L867" s="186">
        <v>4.4479500000000005</v>
      </c>
      <c r="M867" s="186">
        <v>5.5789499999999999</v>
      </c>
      <c r="N867" s="186">
        <v>8.0111500000000007</v>
      </c>
      <c r="O867" s="186">
        <v>8.0403000000000002</v>
      </c>
      <c r="P867" s="186">
        <v>7.7879000000000005</v>
      </c>
      <c r="Q867" s="186">
        <v>8.0493500000000004</v>
      </c>
      <c r="R867" s="186">
        <v>7.8938500000000005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44326</v>
      </c>
      <c r="E870" s="184">
        <v>77.437799999999996</v>
      </c>
      <c r="F870" s="184">
        <v>0.77549999999999997</v>
      </c>
      <c r="G870" s="184">
        <v>0.77549999999999997</v>
      </c>
      <c r="H870" s="184">
        <v>1.8092999999999999</v>
      </c>
      <c r="I870" s="184">
        <v>3.4470999999999998</v>
      </c>
      <c r="J870" s="184">
        <v>1.556</v>
      </c>
      <c r="K870" s="184">
        <v>-0.67810000000000004</v>
      </c>
      <c r="L870" s="184">
        <v>18.515000000000001</v>
      </c>
      <c r="M870" s="184">
        <v>30.493600000000001</v>
      </c>
      <c r="N870" s="184">
        <v>56.838299999999997</v>
      </c>
      <c r="O870" s="184">
        <v>10.658799999999999</v>
      </c>
      <c r="P870" s="184">
        <v>13.059900000000001</v>
      </c>
      <c r="Q870" s="184">
        <v>14.0656</v>
      </c>
      <c r="R870" s="184">
        <v>15.6744</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44326</v>
      </c>
      <c r="E871" s="184">
        <v>83.842299999999994</v>
      </c>
      <c r="F871" s="184">
        <v>0.78300000000000003</v>
      </c>
      <c r="G871" s="184">
        <v>0.78300000000000003</v>
      </c>
      <c r="H871" s="184">
        <v>1.8269</v>
      </c>
      <c r="I871" s="184">
        <v>3.4828000000000001</v>
      </c>
      <c r="J871" s="184">
        <v>1.6338999999999999</v>
      </c>
      <c r="K871" s="184">
        <v>-0.47920000000000001</v>
      </c>
      <c r="L871" s="184">
        <v>19.020299999999999</v>
      </c>
      <c r="M871" s="184">
        <v>31.369800000000001</v>
      </c>
      <c r="N871" s="184">
        <v>58.292499999999997</v>
      </c>
      <c r="O871" s="184">
        <v>11.673400000000001</v>
      </c>
      <c r="P871" s="184">
        <v>14.2317</v>
      </c>
      <c r="Q871" s="184">
        <v>14.915800000000001</v>
      </c>
      <c r="R871" s="184">
        <v>16.714400000000001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44326</v>
      </c>
      <c r="E872" s="184">
        <v>43.09</v>
      </c>
      <c r="F872" s="184">
        <v>0.77170000000000005</v>
      </c>
      <c r="G872" s="184">
        <v>0.77170000000000005</v>
      </c>
      <c r="H872" s="184">
        <v>1.9882</v>
      </c>
      <c r="I872" s="184">
        <v>4.4606000000000003</v>
      </c>
      <c r="J872" s="184">
        <v>2.0606</v>
      </c>
      <c r="K872" s="184">
        <v>9.2899999999999996E-2</v>
      </c>
      <c r="L872" s="184">
        <v>20.1953</v>
      </c>
      <c r="M872" s="184">
        <v>34.446199999999997</v>
      </c>
      <c r="N872" s="184">
        <v>60.7836</v>
      </c>
      <c r="O872" s="184">
        <v>14.228199999999999</v>
      </c>
      <c r="P872" s="184">
        <v>18.8794</v>
      </c>
      <c r="Q872" s="184">
        <v>16.926500000000001</v>
      </c>
      <c r="R872" s="184">
        <v>22.433399999999999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44326</v>
      </c>
      <c r="E873" s="184">
        <v>38.96</v>
      </c>
      <c r="F873" s="184">
        <v>0.80210000000000004</v>
      </c>
      <c r="G873" s="184">
        <v>0.80210000000000004</v>
      </c>
      <c r="H873" s="184">
        <v>1.9895</v>
      </c>
      <c r="I873" s="184">
        <v>4.4504000000000001</v>
      </c>
      <c r="J873" s="184">
        <v>1.9895</v>
      </c>
      <c r="K873" s="184">
        <v>-0.12820000000000001</v>
      </c>
      <c r="L873" s="184">
        <v>19.619299999999999</v>
      </c>
      <c r="M873" s="184">
        <v>33.287700000000001</v>
      </c>
      <c r="N873" s="184">
        <v>58.890700000000002</v>
      </c>
      <c r="O873" s="184">
        <v>12.850099999999999</v>
      </c>
      <c r="P873" s="184">
        <v>17.4697</v>
      </c>
      <c r="Q873" s="184">
        <v>16.572900000000001</v>
      </c>
      <c r="R873" s="184">
        <v>20.991599999999998</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44326</v>
      </c>
      <c r="E874" s="184">
        <v>13.04</v>
      </c>
      <c r="F874" s="184">
        <v>0.45450000000000002</v>
      </c>
      <c r="G874" s="184">
        <v>0.45450000000000002</v>
      </c>
      <c r="H874" s="184">
        <v>1.4312</v>
      </c>
      <c r="I874" s="184">
        <v>2.6206</v>
      </c>
      <c r="J874" s="184">
        <v>0.63280000000000003</v>
      </c>
      <c r="K874" s="184">
        <v>-1.9033</v>
      </c>
      <c r="L874" s="184">
        <v>16.522200000000002</v>
      </c>
      <c r="M874" s="184">
        <v>29.249700000000001</v>
      </c>
      <c r="N874" s="184">
        <v>51.065800000000003</v>
      </c>
      <c r="O874" s="184">
        <v>9.5386000000000006</v>
      </c>
      <c r="P874" s="184"/>
      <c r="Q874" s="184">
        <v>7.6639999999999997</v>
      </c>
      <c r="R874" s="184">
        <v>17.232600000000001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44326</v>
      </c>
      <c r="E875" s="184">
        <v>12.398</v>
      </c>
      <c r="F875" s="184">
        <v>0.4375</v>
      </c>
      <c r="G875" s="184">
        <v>0.4375</v>
      </c>
      <c r="H875" s="184">
        <v>1.3903000000000001</v>
      </c>
      <c r="I875" s="184">
        <v>2.5476000000000001</v>
      </c>
      <c r="J875" s="184">
        <v>0.49440000000000001</v>
      </c>
      <c r="K875" s="184">
        <v>-2.2932999999999999</v>
      </c>
      <c r="L875" s="184">
        <v>15.6206</v>
      </c>
      <c r="M875" s="184">
        <v>27.7881</v>
      </c>
      <c r="N875" s="184">
        <v>48.817700000000002</v>
      </c>
      <c r="O875" s="184">
        <v>8.0434000000000001</v>
      </c>
      <c r="P875" s="184"/>
      <c r="Q875" s="184">
        <v>6.1623999999999999</v>
      </c>
      <c r="R875" s="184">
        <v>15.5871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44326</v>
      </c>
      <c r="E876" s="184">
        <v>31.904</v>
      </c>
      <c r="F876" s="184">
        <v>0.61499999999999999</v>
      </c>
      <c r="G876" s="184">
        <v>0.61499999999999999</v>
      </c>
      <c r="H876" s="184">
        <v>1.2246999999999999</v>
      </c>
      <c r="I876" s="184">
        <v>2.7271999999999998</v>
      </c>
      <c r="J876" s="184">
        <v>-5.6399999999999999E-2</v>
      </c>
      <c r="K876" s="184">
        <v>-1.0513999999999999</v>
      </c>
      <c r="L876" s="184">
        <v>19.517499999999998</v>
      </c>
      <c r="M876" s="184">
        <v>29.775500000000001</v>
      </c>
      <c r="N876" s="184">
        <v>59.551900000000003</v>
      </c>
      <c r="O876" s="184">
        <v>10.7668</v>
      </c>
      <c r="P876" s="184">
        <v>12.9849</v>
      </c>
      <c r="Q876" s="184">
        <v>13.4963</v>
      </c>
      <c r="R876" s="184">
        <v>17.030799999999999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44326</v>
      </c>
      <c r="E877" s="184">
        <v>29.866</v>
      </c>
      <c r="F877" s="184">
        <v>0.60970000000000002</v>
      </c>
      <c r="G877" s="184">
        <v>0.60970000000000002</v>
      </c>
      <c r="H877" s="184">
        <v>1.2029000000000001</v>
      </c>
      <c r="I877" s="184">
        <v>2.6888000000000001</v>
      </c>
      <c r="J877" s="184">
        <v>-0.14710000000000001</v>
      </c>
      <c r="K877" s="184">
        <v>-1.3052999999999999</v>
      </c>
      <c r="L877" s="184">
        <v>18.8933</v>
      </c>
      <c r="M877" s="184">
        <v>28.749400000000001</v>
      </c>
      <c r="N877" s="184">
        <v>57.845799999999997</v>
      </c>
      <c r="O877" s="184">
        <v>9.6396999999999995</v>
      </c>
      <c r="P877" s="184">
        <v>11.958399999999999</v>
      </c>
      <c r="Q877" s="184">
        <v>10.535399999999999</v>
      </c>
      <c r="R877" s="184">
        <v>15.7872</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44326</v>
      </c>
      <c r="E878" s="184">
        <v>54.386800000000001</v>
      </c>
      <c r="F878" s="184">
        <v>1.2175</v>
      </c>
      <c r="G878" s="184">
        <v>1.2175</v>
      </c>
      <c r="H878" s="184">
        <v>2.9224999999999999</v>
      </c>
      <c r="I878" s="184">
        <v>4.9610000000000003</v>
      </c>
      <c r="J878" s="184">
        <v>2.8896000000000002</v>
      </c>
      <c r="K878" s="184">
        <v>1.6222000000000001</v>
      </c>
      <c r="L878" s="184">
        <v>31.341799999999999</v>
      </c>
      <c r="M878" s="184">
        <v>49.429099999999998</v>
      </c>
      <c r="N878" s="184">
        <v>76.108800000000002</v>
      </c>
      <c r="O878" s="184">
        <v>12.2239</v>
      </c>
      <c r="P878" s="184">
        <v>14.0778</v>
      </c>
      <c r="Q878" s="184">
        <v>13.056800000000001</v>
      </c>
      <c r="R878" s="184">
        <v>16.7455</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44326</v>
      </c>
      <c r="E879" s="184">
        <v>59.225299999999997</v>
      </c>
      <c r="F879" s="184">
        <v>1.2239</v>
      </c>
      <c r="G879" s="184">
        <v>1.2239</v>
      </c>
      <c r="H879" s="184">
        <v>2.9379</v>
      </c>
      <c r="I879" s="184">
        <v>4.9926000000000004</v>
      </c>
      <c r="J879" s="184">
        <v>2.9592000000000001</v>
      </c>
      <c r="K879" s="184">
        <v>1.8293999999999999</v>
      </c>
      <c r="L879" s="184">
        <v>31.897300000000001</v>
      </c>
      <c r="M879" s="184">
        <v>50.358899999999998</v>
      </c>
      <c r="N879" s="184">
        <v>77.579700000000003</v>
      </c>
      <c r="O879" s="184">
        <v>13.2791</v>
      </c>
      <c r="P879" s="184">
        <v>15.254899999999999</v>
      </c>
      <c r="Q879" s="184">
        <v>18.220099999999999</v>
      </c>
      <c r="R879" s="184">
        <v>17.736799999999999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44326</v>
      </c>
      <c r="E880" s="184">
        <v>90.745000000000005</v>
      </c>
      <c r="F880" s="184">
        <v>0.89390000000000003</v>
      </c>
      <c r="G880" s="184">
        <v>0.89390000000000003</v>
      </c>
      <c r="H880" s="184">
        <v>2.5912000000000002</v>
      </c>
      <c r="I880" s="184">
        <v>4.0057</v>
      </c>
      <c r="J880" s="184">
        <v>2.2364000000000002</v>
      </c>
      <c r="K880" s="184">
        <v>1.2608999999999999</v>
      </c>
      <c r="L880" s="184">
        <v>27.084900000000001</v>
      </c>
      <c r="M880" s="184">
        <v>33.848100000000002</v>
      </c>
      <c r="N880" s="184">
        <v>61.819299999999998</v>
      </c>
      <c r="O880" s="184">
        <v>4.3837999999999999</v>
      </c>
      <c r="P880" s="184">
        <v>9.6906999999999996</v>
      </c>
      <c r="Q880" s="184">
        <v>14.159000000000001</v>
      </c>
      <c r="R880" s="184">
        <v>10.3232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44326</v>
      </c>
      <c r="E881" s="184">
        <v>97.683999999999997</v>
      </c>
      <c r="F881" s="184">
        <v>0.90380000000000005</v>
      </c>
      <c r="G881" s="184">
        <v>0.90380000000000005</v>
      </c>
      <c r="H881" s="184">
        <v>2.6135999999999999</v>
      </c>
      <c r="I881" s="184">
        <v>4.0541999999999998</v>
      </c>
      <c r="J881" s="184">
        <v>2.3275999999999999</v>
      </c>
      <c r="K881" s="184">
        <v>1.5637000000000001</v>
      </c>
      <c r="L881" s="184">
        <v>27.810099999999998</v>
      </c>
      <c r="M881" s="184">
        <v>34.945</v>
      </c>
      <c r="N881" s="184">
        <v>63.534399999999998</v>
      </c>
      <c r="O881" s="184">
        <v>5.3827999999999996</v>
      </c>
      <c r="P881" s="184">
        <v>10.8483</v>
      </c>
      <c r="Q881" s="184">
        <v>11.3424</v>
      </c>
      <c r="R881" s="184">
        <v>11.4091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44326</v>
      </c>
      <c r="E882" s="184">
        <v>13.4297</v>
      </c>
      <c r="F882" s="184">
        <v>0.60760000000000003</v>
      </c>
      <c r="G882" s="184">
        <v>0.60760000000000003</v>
      </c>
      <c r="H882" s="184">
        <v>0.80010000000000003</v>
      </c>
      <c r="I882" s="184">
        <v>2.4651999999999998</v>
      </c>
      <c r="J882" s="184">
        <v>-0.56710000000000005</v>
      </c>
      <c r="K882" s="184">
        <v>-2.2568999999999999</v>
      </c>
      <c r="L882" s="184">
        <v>18.849</v>
      </c>
      <c r="M882" s="184">
        <v>33.149299999999997</v>
      </c>
      <c r="N882" s="184"/>
      <c r="O882" s="184"/>
      <c r="P882" s="184"/>
      <c r="Q882" s="184">
        <v>34.296999999999997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44326</v>
      </c>
      <c r="E883" s="184">
        <v>13.2537</v>
      </c>
      <c r="F883" s="184">
        <v>0.59430000000000005</v>
      </c>
      <c r="G883" s="184">
        <v>0.59430000000000005</v>
      </c>
      <c r="H883" s="184">
        <v>0.76939999999999997</v>
      </c>
      <c r="I883" s="184">
        <v>2.4020999999999999</v>
      </c>
      <c r="J883" s="184">
        <v>-0.70279999999999998</v>
      </c>
      <c r="K883" s="184">
        <v>-2.6537000000000002</v>
      </c>
      <c r="L883" s="184">
        <v>17.8704</v>
      </c>
      <c r="M883" s="184">
        <v>31.518999999999998</v>
      </c>
      <c r="N883" s="184"/>
      <c r="O883" s="184"/>
      <c r="P883" s="184"/>
      <c r="Q883" s="184">
        <v>32.536999999999999</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44326</v>
      </c>
      <c r="E884" s="184">
        <v>41.26</v>
      </c>
      <c r="F884" s="184">
        <v>1.1521999999999999</v>
      </c>
      <c r="G884" s="184">
        <v>1.1521999999999999</v>
      </c>
      <c r="H884" s="184">
        <v>3.5383</v>
      </c>
      <c r="I884" s="184">
        <v>5.7405999999999997</v>
      </c>
      <c r="J884" s="184">
        <v>3.1758000000000002</v>
      </c>
      <c r="K884" s="184">
        <v>2.4839000000000002</v>
      </c>
      <c r="L884" s="184">
        <v>30.486999999999998</v>
      </c>
      <c r="M884" s="184">
        <v>33.743899999999996</v>
      </c>
      <c r="N884" s="184">
        <v>65.238299999999995</v>
      </c>
      <c r="O884" s="184">
        <v>12.6152</v>
      </c>
      <c r="P884" s="184">
        <v>13.4666</v>
      </c>
      <c r="Q884" s="184">
        <v>12.5824</v>
      </c>
      <c r="R884" s="184">
        <v>17.838899999999999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44326</v>
      </c>
      <c r="E885" s="184">
        <v>44.91</v>
      </c>
      <c r="F885" s="184">
        <v>1.1486000000000001</v>
      </c>
      <c r="G885" s="184">
        <v>1.1486000000000001</v>
      </c>
      <c r="H885" s="184">
        <v>3.5508000000000002</v>
      </c>
      <c r="I885" s="184">
        <v>5.7950999999999997</v>
      </c>
      <c r="J885" s="184">
        <v>3.2888999999999999</v>
      </c>
      <c r="K885" s="184">
        <v>2.7688999999999999</v>
      </c>
      <c r="L885" s="184">
        <v>31.2774</v>
      </c>
      <c r="M885" s="184">
        <v>34.945900000000002</v>
      </c>
      <c r="N885" s="184">
        <v>67.262600000000006</v>
      </c>
      <c r="O885" s="184">
        <v>13.840199999999999</v>
      </c>
      <c r="P885" s="184">
        <v>14.733700000000001</v>
      </c>
      <c r="Q885" s="184">
        <v>13.742699999999999</v>
      </c>
      <c r="R885" s="184">
        <v>19.129100000000001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44326</v>
      </c>
      <c r="E886" s="184">
        <v>13.28</v>
      </c>
      <c r="F886" s="184">
        <v>0.68230000000000002</v>
      </c>
      <c r="G886" s="184">
        <v>0.68230000000000002</v>
      </c>
      <c r="H886" s="184">
        <v>1.6067</v>
      </c>
      <c r="I886" s="184">
        <v>2.5482999999999998</v>
      </c>
      <c r="J886" s="184">
        <v>0.22639999999999999</v>
      </c>
      <c r="K886" s="184">
        <v>-1.4105000000000001</v>
      </c>
      <c r="L886" s="184">
        <v>15.7803</v>
      </c>
      <c r="M886" s="184">
        <v>25.996200000000002</v>
      </c>
      <c r="N886" s="184">
        <v>52.468400000000003</v>
      </c>
      <c r="O886" s="184">
        <v>9.2210000000000001</v>
      </c>
      <c r="P886" s="184"/>
      <c r="Q886" s="184">
        <v>8.4944000000000006</v>
      </c>
      <c r="R886" s="184">
        <v>15.4473</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44326</v>
      </c>
      <c r="E887" s="184">
        <v>12.56</v>
      </c>
      <c r="F887" s="184">
        <v>0.72170000000000001</v>
      </c>
      <c r="G887" s="184">
        <v>0.72170000000000001</v>
      </c>
      <c r="H887" s="184">
        <v>1.6181000000000001</v>
      </c>
      <c r="I887" s="184">
        <v>2.5306000000000002</v>
      </c>
      <c r="J887" s="184">
        <v>0.1595</v>
      </c>
      <c r="K887" s="184">
        <v>-1.5673999999999999</v>
      </c>
      <c r="L887" s="184">
        <v>15.3352</v>
      </c>
      <c r="M887" s="184">
        <v>25.224299999999999</v>
      </c>
      <c r="N887" s="184">
        <v>51.1432</v>
      </c>
      <c r="O887" s="184">
        <v>7.7073</v>
      </c>
      <c r="P887" s="184"/>
      <c r="Q887" s="184">
        <v>6.7701000000000002</v>
      </c>
      <c r="R887" s="184">
        <v>14.3614</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44326</v>
      </c>
      <c r="E888" s="184">
        <v>51.4</v>
      </c>
      <c r="F888" s="184">
        <v>0.86339999999999995</v>
      </c>
      <c r="G888" s="184">
        <v>0.86339999999999995</v>
      </c>
      <c r="H888" s="184">
        <v>2.0651000000000002</v>
      </c>
      <c r="I888" s="184">
        <v>3.4622000000000002</v>
      </c>
      <c r="J888" s="184">
        <v>0.371</v>
      </c>
      <c r="K888" s="184">
        <v>-2.9456000000000002</v>
      </c>
      <c r="L888" s="184">
        <v>13.968999999999999</v>
      </c>
      <c r="M888" s="184">
        <v>21.083600000000001</v>
      </c>
      <c r="N888" s="184">
        <v>51.4437</v>
      </c>
      <c r="O888" s="184">
        <v>6.9046000000000003</v>
      </c>
      <c r="P888" s="184">
        <v>14.6919</v>
      </c>
      <c r="Q888" s="184">
        <v>11.9673</v>
      </c>
      <c r="R888" s="184">
        <v>15.762600000000001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44326</v>
      </c>
      <c r="E889" s="184">
        <v>46.12</v>
      </c>
      <c r="F889" s="184">
        <v>0.87490000000000001</v>
      </c>
      <c r="G889" s="184">
        <v>0.87490000000000001</v>
      </c>
      <c r="H889" s="184">
        <v>2.0354000000000001</v>
      </c>
      <c r="I889" s="184">
        <v>3.4081000000000001</v>
      </c>
      <c r="J889" s="184">
        <v>0.26090000000000002</v>
      </c>
      <c r="K889" s="184">
        <v>-3.2717999999999998</v>
      </c>
      <c r="L889" s="184">
        <v>13.2057</v>
      </c>
      <c r="M889" s="184">
        <v>19.854500000000002</v>
      </c>
      <c r="N889" s="184">
        <v>49.400700000000001</v>
      </c>
      <c r="O889" s="184">
        <v>5.4630000000000001</v>
      </c>
      <c r="P889" s="184">
        <v>12.987399999999999</v>
      </c>
      <c r="Q889" s="184">
        <v>10.6082</v>
      </c>
      <c r="R889" s="184">
        <v>14.2013</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44326</v>
      </c>
      <c r="E890" s="184">
        <v>26.329899999999999</v>
      </c>
      <c r="F890" s="184">
        <v>0.75109999999999999</v>
      </c>
      <c r="G890" s="184">
        <v>0.75109999999999999</v>
      </c>
      <c r="H890" s="184">
        <v>1.0973999999999999</v>
      </c>
      <c r="I890" s="184">
        <v>2.9074</v>
      </c>
      <c r="J890" s="184">
        <v>1.1761999999999999</v>
      </c>
      <c r="K890" s="184">
        <v>-0.36549999999999999</v>
      </c>
      <c r="L890" s="184">
        <v>21.294</v>
      </c>
      <c r="M890" s="184">
        <v>35.093699999999998</v>
      </c>
      <c r="N890" s="184">
        <v>68.602000000000004</v>
      </c>
      <c r="O890" s="184">
        <v>20.1539</v>
      </c>
      <c r="P890" s="184">
        <v>19.607500000000002</v>
      </c>
      <c r="Q890" s="184">
        <v>15.9772</v>
      </c>
      <c r="R890" s="184">
        <v>26.556799999999999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44326</v>
      </c>
      <c r="E891" s="184">
        <v>24.2407</v>
      </c>
      <c r="F891" s="184">
        <v>0.74139999999999995</v>
      </c>
      <c r="G891" s="184">
        <v>0.74139999999999995</v>
      </c>
      <c r="H891" s="184">
        <v>1.0745</v>
      </c>
      <c r="I891" s="184">
        <v>2.8607999999999998</v>
      </c>
      <c r="J891" s="184">
        <v>1.0745</v>
      </c>
      <c r="K891" s="184">
        <v>-0.59909999999999997</v>
      </c>
      <c r="L891" s="184">
        <v>20.662299999999998</v>
      </c>
      <c r="M891" s="184">
        <v>33.944299999999998</v>
      </c>
      <c r="N891" s="184">
        <v>66.578699999999998</v>
      </c>
      <c r="O891" s="184">
        <v>18.487500000000001</v>
      </c>
      <c r="P891" s="184">
        <v>18.0869</v>
      </c>
      <c r="Q891" s="184">
        <v>14.5184</v>
      </c>
      <c r="R891" s="184">
        <v>24.8809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44326</v>
      </c>
      <c r="E892" s="184">
        <v>12.73</v>
      </c>
      <c r="F892" s="184">
        <v>0.71199999999999997</v>
      </c>
      <c r="G892" s="184">
        <v>0.71199999999999997</v>
      </c>
      <c r="H892" s="184">
        <v>0.9516</v>
      </c>
      <c r="I892" s="184">
        <v>3.8336000000000001</v>
      </c>
      <c r="J892" s="184">
        <v>0.55289999999999995</v>
      </c>
      <c r="K892" s="184">
        <v>-1.6229</v>
      </c>
      <c r="L892" s="184">
        <v>21.934899999999999</v>
      </c>
      <c r="M892" s="184"/>
      <c r="N892" s="184"/>
      <c r="O892" s="184"/>
      <c r="P892" s="184"/>
      <c r="Q892" s="184">
        <v>27.3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44326</v>
      </c>
      <c r="E893" s="184">
        <v>12.59</v>
      </c>
      <c r="F893" s="184">
        <v>0.72</v>
      </c>
      <c r="G893" s="184">
        <v>0.72</v>
      </c>
      <c r="H893" s="184">
        <v>0.88139999999999996</v>
      </c>
      <c r="I893" s="184">
        <v>3.7067999999999999</v>
      </c>
      <c r="J893" s="184">
        <v>0.3987</v>
      </c>
      <c r="K893" s="184">
        <v>-2.0994999999999999</v>
      </c>
      <c r="L893" s="184">
        <v>20.825299999999999</v>
      </c>
      <c r="M893" s="184"/>
      <c r="N893" s="184"/>
      <c r="O893" s="184"/>
      <c r="P893" s="184"/>
      <c r="Q893" s="184">
        <v>25.9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44326</v>
      </c>
      <c r="E894" s="184">
        <v>9.9918999999999993</v>
      </c>
      <c r="F894" s="184">
        <v>0.42409999999999998</v>
      </c>
      <c r="G894" s="184">
        <v>0.42409999999999998</v>
      </c>
      <c r="H894" s="184">
        <v>0.98950000000000005</v>
      </c>
      <c r="I894" s="184">
        <v>1.708</v>
      </c>
      <c r="J894" s="184">
        <v>-1.3213999999999999</v>
      </c>
      <c r="K894" s="184">
        <v>-5.4584999999999999</v>
      </c>
      <c r="L894" s="184">
        <v>14.134399999999999</v>
      </c>
      <c r="M894" s="184">
        <v>24.741299999999999</v>
      </c>
      <c r="N894" s="184">
        <v>49.796900000000001</v>
      </c>
      <c r="O894" s="184">
        <v>5.2525000000000004</v>
      </c>
      <c r="P894" s="184">
        <v>12.616</v>
      </c>
      <c r="Q894" s="184">
        <v>-6.1000000000000004E-3</v>
      </c>
      <c r="R894" s="184">
        <v>6.6181000000000001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44326</v>
      </c>
      <c r="E895" s="184">
        <v>11.1183</v>
      </c>
      <c r="F895" s="184">
        <v>0.43359999999999999</v>
      </c>
      <c r="G895" s="184">
        <v>0.43359999999999999</v>
      </c>
      <c r="H895" s="184">
        <v>1.0103</v>
      </c>
      <c r="I895" s="184">
        <v>1.7506999999999999</v>
      </c>
      <c r="J895" s="184">
        <v>-1.2285999999999999</v>
      </c>
      <c r="K895" s="184">
        <v>-5.2042999999999999</v>
      </c>
      <c r="L895" s="184">
        <v>14.758900000000001</v>
      </c>
      <c r="M895" s="184">
        <v>25.801100000000002</v>
      </c>
      <c r="N895" s="184">
        <v>51.597299999999997</v>
      </c>
      <c r="O895" s="184">
        <v>6.8404999999999996</v>
      </c>
      <c r="P895" s="184">
        <v>14.182600000000001</v>
      </c>
      <c r="Q895" s="184">
        <v>13.4023</v>
      </c>
      <c r="R895" s="184">
        <v>8.2444000000000006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44326</v>
      </c>
      <c r="E896" s="184">
        <v>13.930999999999999</v>
      </c>
      <c r="F896" s="184">
        <v>0.49780000000000002</v>
      </c>
      <c r="G896" s="184">
        <v>0.49780000000000002</v>
      </c>
      <c r="H896" s="184">
        <v>1.0590999999999999</v>
      </c>
      <c r="I896" s="184">
        <v>1.9466000000000001</v>
      </c>
      <c r="J896" s="184">
        <v>-1.4084000000000001</v>
      </c>
      <c r="K896" s="184">
        <v>-1.7491000000000001</v>
      </c>
      <c r="L896" s="184">
        <v>20.823899999999998</v>
      </c>
      <c r="M896" s="184">
        <v>32.575200000000002</v>
      </c>
      <c r="N896" s="184">
        <v>60.421500000000002</v>
      </c>
      <c r="O896" s="184"/>
      <c r="P896" s="184"/>
      <c r="Q896" s="184">
        <v>19.990500000000001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44326</v>
      </c>
      <c r="E897" s="184">
        <v>13.492000000000001</v>
      </c>
      <c r="F897" s="184">
        <v>0.48409999999999997</v>
      </c>
      <c r="G897" s="184">
        <v>0.48409999999999997</v>
      </c>
      <c r="H897" s="184">
        <v>1.0258</v>
      </c>
      <c r="I897" s="184">
        <v>1.8802000000000001</v>
      </c>
      <c r="J897" s="184">
        <v>-1.5469999999999999</v>
      </c>
      <c r="K897" s="184">
        <v>-2.1680999999999999</v>
      </c>
      <c r="L897" s="184">
        <v>19.790500000000002</v>
      </c>
      <c r="M897" s="184">
        <v>30.8505</v>
      </c>
      <c r="N897" s="184">
        <v>57.635199999999998</v>
      </c>
      <c r="O897" s="184"/>
      <c r="P897" s="184"/>
      <c r="Q897" s="184">
        <v>17.896999999999998</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44326</v>
      </c>
      <c r="E898" s="184">
        <v>14.584</v>
      </c>
      <c r="F898" s="184">
        <v>0.57240000000000002</v>
      </c>
      <c r="G898" s="184">
        <v>0.57240000000000002</v>
      </c>
      <c r="H898" s="184">
        <v>0.60709999999999997</v>
      </c>
      <c r="I898" s="184">
        <v>2.6608000000000001</v>
      </c>
      <c r="J898" s="184">
        <v>-0.5998</v>
      </c>
      <c r="K898" s="184">
        <v>4.5373000000000001</v>
      </c>
      <c r="L898" s="184">
        <v>21.442299999999999</v>
      </c>
      <c r="M898" s="184">
        <v>25.529399999999999</v>
      </c>
      <c r="N898" s="184">
        <v>51.364800000000002</v>
      </c>
      <c r="O898" s="184"/>
      <c r="P898" s="184"/>
      <c r="Q898" s="184">
        <v>16.206099999999999</v>
      </c>
      <c r="R898" s="184">
        <v>17.5426</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44326</v>
      </c>
      <c r="E899" s="184">
        <v>14.179</v>
      </c>
      <c r="F899" s="184">
        <v>0.55320000000000003</v>
      </c>
      <c r="G899" s="184">
        <v>0.55320000000000003</v>
      </c>
      <c r="H899" s="184">
        <v>0.58169999999999999</v>
      </c>
      <c r="I899" s="184">
        <v>2.6051000000000002</v>
      </c>
      <c r="J899" s="184">
        <v>-0.70030000000000003</v>
      </c>
      <c r="K899" s="184">
        <v>4.2267000000000001</v>
      </c>
      <c r="L899" s="184">
        <v>20.734000000000002</v>
      </c>
      <c r="M899" s="184">
        <v>24.442699999999999</v>
      </c>
      <c r="N899" s="184">
        <v>49.630600000000001</v>
      </c>
      <c r="O899" s="184"/>
      <c r="P899" s="184"/>
      <c r="Q899" s="184">
        <v>14.9107</v>
      </c>
      <c r="R899" s="184">
        <v>16.215199999999999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44326</v>
      </c>
      <c r="E900" s="184">
        <v>12.743</v>
      </c>
      <c r="F900" s="184">
        <v>0.89629999999999999</v>
      </c>
      <c r="G900" s="184">
        <v>0.89629999999999999</v>
      </c>
      <c r="H900" s="184">
        <v>2.5428999999999999</v>
      </c>
      <c r="I900" s="184">
        <v>4.5202</v>
      </c>
      <c r="J900" s="184">
        <v>2.6890999999999998</v>
      </c>
      <c r="K900" s="184">
        <v>5.6650999999999998</v>
      </c>
      <c r="L900" s="184"/>
      <c r="M900" s="184"/>
      <c r="N900" s="184"/>
      <c r="O900" s="184"/>
      <c r="P900" s="184"/>
      <c r="Q900" s="184">
        <v>27.43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44326</v>
      </c>
      <c r="E901" s="184">
        <v>12.6129</v>
      </c>
      <c r="F901" s="184">
        <v>0.879</v>
      </c>
      <c r="G901" s="184">
        <v>0.879</v>
      </c>
      <c r="H901" s="184">
        <v>2.5030999999999999</v>
      </c>
      <c r="I901" s="184">
        <v>4.4408000000000003</v>
      </c>
      <c r="J901" s="184">
        <v>2.5146999999999999</v>
      </c>
      <c r="K901" s="184">
        <v>5.1241000000000003</v>
      </c>
      <c r="L901" s="184"/>
      <c r="M901" s="184"/>
      <c r="N901" s="184"/>
      <c r="O901" s="184"/>
      <c r="P901" s="184"/>
      <c r="Q901" s="184">
        <v>26.129000000000001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44326</v>
      </c>
      <c r="E902" s="184">
        <v>16.404</v>
      </c>
      <c r="F902" s="184">
        <v>0.4224</v>
      </c>
      <c r="G902" s="184">
        <v>0.4224</v>
      </c>
      <c r="H902" s="184">
        <v>1.5286999999999999</v>
      </c>
      <c r="I902" s="184">
        <v>2.1547000000000001</v>
      </c>
      <c r="J902" s="184">
        <v>0.21990000000000001</v>
      </c>
      <c r="K902" s="184">
        <v>1.0659000000000001</v>
      </c>
      <c r="L902" s="184">
        <v>22.959299999999999</v>
      </c>
      <c r="M902" s="184">
        <v>37.732999999999997</v>
      </c>
      <c r="N902" s="184">
        <v>77.898300000000006</v>
      </c>
      <c r="O902" s="184"/>
      <c r="P902" s="184"/>
      <c r="Q902" s="184">
        <v>28.209</v>
      </c>
      <c r="R902" s="184"/>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44326</v>
      </c>
      <c r="E903" s="184">
        <v>15.88</v>
      </c>
      <c r="F903" s="184">
        <v>0.41099999999999998</v>
      </c>
      <c r="G903" s="184">
        <v>0.41099999999999998</v>
      </c>
      <c r="H903" s="184">
        <v>1.5021</v>
      </c>
      <c r="I903" s="184">
        <v>2.0958999999999999</v>
      </c>
      <c r="J903" s="184">
        <v>0.1009</v>
      </c>
      <c r="K903" s="184">
        <v>0.69110000000000005</v>
      </c>
      <c r="L903" s="184">
        <v>22.022400000000001</v>
      </c>
      <c r="M903" s="184">
        <v>36.1571</v>
      </c>
      <c r="N903" s="184">
        <v>75.140600000000006</v>
      </c>
      <c r="O903" s="184"/>
      <c r="P903" s="184"/>
      <c r="Q903" s="184">
        <v>26.136199999999999</v>
      </c>
      <c r="R903" s="184"/>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44326</v>
      </c>
      <c r="E904" s="184">
        <v>33.163200000000003</v>
      </c>
      <c r="F904" s="184">
        <v>0.82299999999999995</v>
      </c>
      <c r="G904" s="184">
        <v>0.82299999999999995</v>
      </c>
      <c r="H904" s="184">
        <v>1.7301</v>
      </c>
      <c r="I904" s="184">
        <v>1.7563</v>
      </c>
      <c r="J904" s="184">
        <v>-0.51839999999999997</v>
      </c>
      <c r="K904" s="184">
        <v>-2.4468000000000001</v>
      </c>
      <c r="L904" s="184">
        <v>15.9796</v>
      </c>
      <c r="M904" s="184">
        <v>30.824400000000001</v>
      </c>
      <c r="N904" s="184">
        <v>50.691099999999999</v>
      </c>
      <c r="O904" s="184">
        <v>12.768800000000001</v>
      </c>
      <c r="P904" s="184">
        <v>15.8337</v>
      </c>
      <c r="Q904" s="184">
        <v>16.172799999999999</v>
      </c>
      <c r="R904" s="184">
        <v>20.134</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44326</v>
      </c>
      <c r="E905" s="184">
        <v>29.789300000000001</v>
      </c>
      <c r="F905" s="184">
        <v>0.81359999999999999</v>
      </c>
      <c r="G905" s="184">
        <v>0.81359999999999999</v>
      </c>
      <c r="H905" s="184">
        <v>1.7081</v>
      </c>
      <c r="I905" s="184">
        <v>1.7122999999999999</v>
      </c>
      <c r="J905" s="184">
        <v>-0.61919999999999997</v>
      </c>
      <c r="K905" s="184">
        <v>-2.7214999999999998</v>
      </c>
      <c r="L905" s="184">
        <v>15.3194</v>
      </c>
      <c r="M905" s="184">
        <v>29.653400000000001</v>
      </c>
      <c r="N905" s="184">
        <v>48.808100000000003</v>
      </c>
      <c r="O905" s="184">
        <v>11.396100000000001</v>
      </c>
      <c r="P905" s="184">
        <v>14.358700000000001</v>
      </c>
      <c r="Q905" s="184">
        <v>14.624599999999999</v>
      </c>
      <c r="R905" s="184">
        <v>18.685099999999998</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44326</v>
      </c>
      <c r="E906" s="184">
        <v>64.698999999999998</v>
      </c>
      <c r="F906" s="184">
        <v>0.72809999999999997</v>
      </c>
      <c r="G906" s="184">
        <v>0.72809999999999997</v>
      </c>
      <c r="H906" s="184">
        <v>1.496</v>
      </c>
      <c r="I906" s="184">
        <v>2.8748</v>
      </c>
      <c r="J906" s="184">
        <v>0.84430000000000005</v>
      </c>
      <c r="K906" s="184">
        <v>1.3308</v>
      </c>
      <c r="L906" s="184">
        <v>33.444600000000001</v>
      </c>
      <c r="M906" s="184">
        <v>48.952500000000001</v>
      </c>
      <c r="N906" s="184">
        <v>80.880600000000001</v>
      </c>
      <c r="O906" s="184">
        <v>11.03</v>
      </c>
      <c r="P906" s="184">
        <v>14.7948</v>
      </c>
      <c r="Q906" s="184">
        <v>13.8643</v>
      </c>
      <c r="R906" s="184">
        <v>18.217700000000001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44326</v>
      </c>
      <c r="E907" s="184">
        <v>69.148700000000005</v>
      </c>
      <c r="F907" s="184">
        <v>0.7329</v>
      </c>
      <c r="G907" s="184">
        <v>0.7329</v>
      </c>
      <c r="H907" s="184">
        <v>1.5079</v>
      </c>
      <c r="I907" s="184">
        <v>2.8997000000000002</v>
      </c>
      <c r="J907" s="184">
        <v>0.89929999999999999</v>
      </c>
      <c r="K907" s="184">
        <v>1.492</v>
      </c>
      <c r="L907" s="184">
        <v>33.892600000000002</v>
      </c>
      <c r="M907" s="184">
        <v>49.704599999999999</v>
      </c>
      <c r="N907" s="184">
        <v>82.077600000000004</v>
      </c>
      <c r="O907" s="184">
        <v>11.805300000000001</v>
      </c>
      <c r="P907" s="184">
        <v>15.7523</v>
      </c>
      <c r="Q907" s="184">
        <v>18.038499999999999</v>
      </c>
      <c r="R907" s="184">
        <v>18.9953</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44326</v>
      </c>
      <c r="E908" s="184">
        <v>92.24</v>
      </c>
      <c r="F908" s="184">
        <v>0.26090000000000002</v>
      </c>
      <c r="G908" s="184">
        <v>0.26090000000000002</v>
      </c>
      <c r="H908" s="184">
        <v>1.1404000000000001</v>
      </c>
      <c r="I908" s="184">
        <v>3.722</v>
      </c>
      <c r="J908" s="184">
        <v>2.2730000000000001</v>
      </c>
      <c r="K908" s="184">
        <v>1.4741</v>
      </c>
      <c r="L908" s="184">
        <v>25.701799999999999</v>
      </c>
      <c r="M908" s="184">
        <v>36.3489</v>
      </c>
      <c r="N908" s="184">
        <v>58.651499999999999</v>
      </c>
      <c r="O908" s="184">
        <v>14.5899</v>
      </c>
      <c r="P908" s="184">
        <v>15.820600000000001</v>
      </c>
      <c r="Q908" s="184">
        <v>15.408099999999999</v>
      </c>
      <c r="R908" s="184">
        <v>22.275200000000002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44326</v>
      </c>
      <c r="E909" s="184">
        <v>97.84</v>
      </c>
      <c r="F909" s="184">
        <v>0.26640000000000003</v>
      </c>
      <c r="G909" s="184">
        <v>0.26640000000000003</v>
      </c>
      <c r="H909" s="184">
        <v>1.1579999999999999</v>
      </c>
      <c r="I909" s="184">
        <v>3.754</v>
      </c>
      <c r="J909" s="184">
        <v>2.3431000000000002</v>
      </c>
      <c r="K909" s="184">
        <v>1.7048000000000001</v>
      </c>
      <c r="L909" s="184">
        <v>26.277699999999999</v>
      </c>
      <c r="M909" s="184">
        <v>37.280799999999999</v>
      </c>
      <c r="N909" s="184">
        <v>60.052300000000002</v>
      </c>
      <c r="O909" s="184">
        <v>15.496600000000001</v>
      </c>
      <c r="P909" s="184">
        <v>16.6966</v>
      </c>
      <c r="Q909" s="184">
        <v>14.7357</v>
      </c>
      <c r="R909" s="184">
        <v>23.213200000000001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44326</v>
      </c>
      <c r="E910" s="184">
        <v>49.696300000000001</v>
      </c>
      <c r="F910" s="184">
        <v>1.3954</v>
      </c>
      <c r="G910" s="184">
        <v>1.3954</v>
      </c>
      <c r="H910" s="184">
        <v>5.2422000000000004</v>
      </c>
      <c r="I910" s="184">
        <v>7.0675999999999997</v>
      </c>
      <c r="J910" s="184">
        <v>5.8362999999999996</v>
      </c>
      <c r="K910" s="184">
        <v>18.304500000000001</v>
      </c>
      <c r="L910" s="184">
        <v>44.846200000000003</v>
      </c>
      <c r="M910" s="184">
        <v>50.492699999999999</v>
      </c>
      <c r="N910" s="184">
        <v>81.820599999999999</v>
      </c>
      <c r="O910" s="184">
        <v>15.0914</v>
      </c>
      <c r="P910" s="184">
        <v>15.865</v>
      </c>
      <c r="Q910" s="184">
        <v>13.3658</v>
      </c>
      <c r="R910" s="184">
        <v>27.711500000000001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44326</v>
      </c>
      <c r="E911" s="184">
        <v>51.232100000000003</v>
      </c>
      <c r="F911" s="184">
        <v>1.4943</v>
      </c>
      <c r="G911" s="184">
        <v>1.4943</v>
      </c>
      <c r="H911" s="184">
        <v>5.3467000000000002</v>
      </c>
      <c r="I911" s="184">
        <v>7.2168999999999999</v>
      </c>
      <c r="J911" s="184">
        <v>6.0776000000000003</v>
      </c>
      <c r="K911" s="184">
        <v>18.973199999999999</v>
      </c>
      <c r="L911" s="184">
        <v>46.371600000000001</v>
      </c>
      <c r="M911" s="184">
        <v>52.762</v>
      </c>
      <c r="N911" s="184">
        <v>85.394499999999994</v>
      </c>
      <c r="O911" s="184">
        <v>16.5901</v>
      </c>
      <c r="P911" s="184">
        <v>16.815200000000001</v>
      </c>
      <c r="Q911" s="184">
        <v>18.3</v>
      </c>
      <c r="R911" s="184">
        <v>29.826699999999999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44326</v>
      </c>
      <c r="E912" s="184">
        <v>209.4941</v>
      </c>
      <c r="F912" s="184">
        <v>1.0757000000000001</v>
      </c>
      <c r="G912" s="184">
        <v>1.0757000000000001</v>
      </c>
      <c r="H912" s="184">
        <v>0.9617</v>
      </c>
      <c r="I912" s="184">
        <v>3.2624</v>
      </c>
      <c r="J912" s="184">
        <v>2.1061000000000001</v>
      </c>
      <c r="K912" s="184">
        <v>3.7109999999999999</v>
      </c>
      <c r="L912" s="184">
        <v>22.9177</v>
      </c>
      <c r="M912" s="184">
        <v>35.224200000000003</v>
      </c>
      <c r="N912" s="184">
        <v>58.821800000000003</v>
      </c>
      <c r="O912" s="184">
        <v>13.344900000000001</v>
      </c>
      <c r="P912" s="184">
        <v>16.711500000000001</v>
      </c>
      <c r="Q912" s="184">
        <v>15.801500000000001</v>
      </c>
      <c r="R912" s="184">
        <v>19.211099999999998</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44326</v>
      </c>
      <c r="E913" s="184">
        <v>193.95939999999999</v>
      </c>
      <c r="F913" s="184">
        <v>1.0662</v>
      </c>
      <c r="G913" s="184">
        <v>1.0662</v>
      </c>
      <c r="H913" s="184">
        <v>0.93969999999999998</v>
      </c>
      <c r="I913" s="184">
        <v>3.2172000000000001</v>
      </c>
      <c r="J913" s="184">
        <v>2.0072000000000001</v>
      </c>
      <c r="K913" s="184">
        <v>3.4316</v>
      </c>
      <c r="L913" s="184">
        <v>22.247599999999998</v>
      </c>
      <c r="M913" s="184">
        <v>34.155799999999999</v>
      </c>
      <c r="N913" s="184">
        <v>57.126800000000003</v>
      </c>
      <c r="O913" s="184">
        <v>12.184100000000001</v>
      </c>
      <c r="P913" s="184">
        <v>15.577199999999999</v>
      </c>
      <c r="Q913" s="184">
        <v>19.570499999999999</v>
      </c>
      <c r="R913" s="184">
        <v>17.9818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44326</v>
      </c>
      <c r="E914" s="184">
        <v>231.08420000000001</v>
      </c>
      <c r="F914" s="184">
        <v>0.66369999999999996</v>
      </c>
      <c r="G914" s="184">
        <v>0.66369999999999996</v>
      </c>
      <c r="H914" s="184">
        <v>1.9708000000000001</v>
      </c>
      <c r="I914" s="184">
        <v>3.0501999999999998</v>
      </c>
      <c r="J914" s="184">
        <v>0.40699999999999997</v>
      </c>
      <c r="K914" s="184">
        <v>-1.6732</v>
      </c>
      <c r="L914" s="184">
        <v>17.915299999999998</v>
      </c>
      <c r="M914" s="184">
        <v>28.4146</v>
      </c>
      <c r="N914" s="184">
        <v>49.407899999999998</v>
      </c>
      <c r="O914" s="184">
        <v>11.0655</v>
      </c>
      <c r="P914" s="184">
        <v>14.244300000000001</v>
      </c>
      <c r="Q914" s="184">
        <v>18.187799999999999</v>
      </c>
      <c r="R914" s="184">
        <v>15.019600000000001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44326</v>
      </c>
      <c r="E915" s="184">
        <v>245.74850000000001</v>
      </c>
      <c r="F915" s="184">
        <v>0.67190000000000005</v>
      </c>
      <c r="G915" s="184">
        <v>0.67190000000000005</v>
      </c>
      <c r="H915" s="184">
        <v>1.9902</v>
      </c>
      <c r="I915" s="184">
        <v>3.0895000000000001</v>
      </c>
      <c r="J915" s="184">
        <v>0.49259999999999998</v>
      </c>
      <c r="K915" s="184">
        <v>-1.4416</v>
      </c>
      <c r="L915" s="184">
        <v>18.480599999999999</v>
      </c>
      <c r="M915" s="184">
        <v>29.355699999999999</v>
      </c>
      <c r="N915" s="184">
        <v>50.875700000000002</v>
      </c>
      <c r="O915" s="184">
        <v>12.177199999999999</v>
      </c>
      <c r="P915" s="184">
        <v>15.3192</v>
      </c>
      <c r="Q915" s="184">
        <v>12.5665</v>
      </c>
      <c r="R915" s="184">
        <v>16.026</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44326</v>
      </c>
      <c r="E916" s="184">
        <v>12.8705</v>
      </c>
      <c r="F916" s="184">
        <v>0.7278</v>
      </c>
      <c r="G916" s="184">
        <v>0.7278</v>
      </c>
      <c r="H916" s="184">
        <v>1.9930000000000001</v>
      </c>
      <c r="I916" s="184">
        <v>3.1778</v>
      </c>
      <c r="J916" s="184">
        <v>0.88970000000000005</v>
      </c>
      <c r="K916" s="184">
        <v>-3.8100000000000002E-2</v>
      </c>
      <c r="L916" s="184">
        <v>22.926200000000001</v>
      </c>
      <c r="M916" s="184">
        <v>36.755800000000001</v>
      </c>
      <c r="N916" s="184">
        <v>65.647800000000004</v>
      </c>
      <c r="O916" s="184"/>
      <c r="P916" s="184"/>
      <c r="Q916" s="184">
        <v>19.297899999999998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44326</v>
      </c>
      <c r="E917" s="184">
        <v>12.508800000000001</v>
      </c>
      <c r="F917" s="184">
        <v>0.71419999999999995</v>
      </c>
      <c r="G917" s="184">
        <v>0.71419999999999995</v>
      </c>
      <c r="H917" s="184">
        <v>1.9602999999999999</v>
      </c>
      <c r="I917" s="184">
        <v>3.1118000000000001</v>
      </c>
      <c r="J917" s="184">
        <v>0.74339999999999995</v>
      </c>
      <c r="K917" s="184">
        <v>-0.47099999999999997</v>
      </c>
      <c r="L917" s="184">
        <v>21.8279</v>
      </c>
      <c r="M917" s="184">
        <v>34.986600000000003</v>
      </c>
      <c r="N917" s="184">
        <v>62.779600000000002</v>
      </c>
      <c r="O917" s="184"/>
      <c r="P917" s="184"/>
      <c r="Q917" s="184">
        <v>16.9436</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44326</v>
      </c>
      <c r="E918" s="184">
        <v>15.02</v>
      </c>
      <c r="F918" s="184">
        <v>0</v>
      </c>
      <c r="G918" s="184">
        <v>0</v>
      </c>
      <c r="H918" s="184">
        <v>6.6600000000000006E-2</v>
      </c>
      <c r="I918" s="184">
        <v>1.9688000000000001</v>
      </c>
      <c r="J918" s="184">
        <v>-0.1993</v>
      </c>
      <c r="K918" s="184">
        <v>0.67020000000000002</v>
      </c>
      <c r="L918" s="184">
        <v>19.585999999999999</v>
      </c>
      <c r="M918" s="184">
        <v>32.920400000000001</v>
      </c>
      <c r="N918" s="184">
        <v>60.6417</v>
      </c>
      <c r="O918" s="184"/>
      <c r="P918" s="184"/>
      <c r="Q918" s="184">
        <v>25.930599999999998</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44326</v>
      </c>
      <c r="E919" s="184">
        <v>14.78</v>
      </c>
      <c r="F919" s="184">
        <v>0</v>
      </c>
      <c r="G919" s="184">
        <v>0</v>
      </c>
      <c r="H919" s="184">
        <v>6.7699999999999996E-2</v>
      </c>
      <c r="I919" s="184">
        <v>1.931</v>
      </c>
      <c r="J919" s="184">
        <v>-0.3372</v>
      </c>
      <c r="K919" s="184">
        <v>0.54420000000000002</v>
      </c>
      <c r="L919" s="184">
        <v>19.0975</v>
      </c>
      <c r="M919" s="184">
        <v>32.0822</v>
      </c>
      <c r="N919" s="184">
        <v>59.267200000000003</v>
      </c>
      <c r="O919" s="184"/>
      <c r="P919" s="184"/>
      <c r="Q919" s="184">
        <v>24.786200000000001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0.72131200000000006</v>
      </c>
      <c r="G920" s="186">
        <v>0.72131200000000006</v>
      </c>
      <c r="H920" s="186">
        <v>1.730934</v>
      </c>
      <c r="I920" s="186">
        <v>3.3134939999999991</v>
      </c>
      <c r="J920" s="186">
        <v>0.9991199999999999</v>
      </c>
      <c r="K920" s="186">
        <v>0.69129200000000002</v>
      </c>
      <c r="L920" s="186">
        <v>22.313043750000002</v>
      </c>
      <c r="M920" s="186">
        <v>33.609580434782615</v>
      </c>
      <c r="N920" s="186">
        <v>61.129456818181822</v>
      </c>
      <c r="O920" s="186">
        <v>11.373358823529413</v>
      </c>
      <c r="P920" s="186">
        <v>14.887246666666668</v>
      </c>
      <c r="Q920" s="186">
        <v>16.794220000000003</v>
      </c>
      <c r="R920" s="186">
        <v>17.826719444444439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0.72475000000000001</v>
      </c>
      <c r="G921" s="186">
        <v>0.72475000000000001</v>
      </c>
      <c r="H921" s="186">
        <v>1.5183</v>
      </c>
      <c r="I921" s="186">
        <v>3.0698499999999997</v>
      </c>
      <c r="J921" s="186">
        <v>0.59284999999999999</v>
      </c>
      <c r="K921" s="186">
        <v>-0.24685000000000001</v>
      </c>
      <c r="L921" s="186">
        <v>20.698149999999998</v>
      </c>
      <c r="M921" s="186">
        <v>33.034849999999999</v>
      </c>
      <c r="N921" s="186">
        <v>59.078950000000006</v>
      </c>
      <c r="O921" s="186">
        <v>11.739350000000002</v>
      </c>
      <c r="P921" s="186">
        <v>14.764250000000001</v>
      </c>
      <c r="Q921" s="186">
        <v>15.604800000000001</v>
      </c>
      <c r="R921" s="186">
        <v>17.387599999999999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44326</v>
      </c>
      <c r="E924" s="184">
        <v>18.013400000000001</v>
      </c>
      <c r="F924" s="184">
        <v>-0.878</v>
      </c>
      <c r="G924" s="184">
        <v>-0.878</v>
      </c>
      <c r="H924" s="184">
        <v>1.7663</v>
      </c>
      <c r="I924" s="184">
        <v>10.010400000000001</v>
      </c>
      <c r="J924" s="184">
        <v>6.4802999999999997</v>
      </c>
      <c r="K924" s="184">
        <v>5.9428999999999998</v>
      </c>
      <c r="L924" s="184">
        <v>3.7702</v>
      </c>
      <c r="M924" s="184">
        <v>4.0696000000000003</v>
      </c>
      <c r="N924" s="184">
        <v>5.1178999999999997</v>
      </c>
      <c r="O924" s="184">
        <v>10.371</v>
      </c>
      <c r="P924" s="184">
        <v>8.6987000000000005</v>
      </c>
      <c r="Q924" s="184">
        <v>9.2904999999999998</v>
      </c>
      <c r="R924" s="184">
        <v>11.311500000000001</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44326</v>
      </c>
      <c r="E925" s="184">
        <v>17.734200000000001</v>
      </c>
      <c r="F925" s="184">
        <v>-1.0289999999999999</v>
      </c>
      <c r="G925" s="184">
        <v>-1.0289999999999999</v>
      </c>
      <c r="H925" s="184">
        <v>1.5588</v>
      </c>
      <c r="I925" s="184">
        <v>9.7982999999999993</v>
      </c>
      <c r="J925" s="184">
        <v>6.2539999999999996</v>
      </c>
      <c r="K925" s="184">
        <v>5.7237</v>
      </c>
      <c r="L925" s="184">
        <v>3.5583</v>
      </c>
      <c r="M925" s="184">
        <v>3.859</v>
      </c>
      <c r="N925" s="184">
        <v>4.9029999999999996</v>
      </c>
      <c r="O925" s="184">
        <v>10.1243</v>
      </c>
      <c r="P925" s="184">
        <v>8.4474999999999998</v>
      </c>
      <c r="Q925" s="184">
        <v>9.0330999999999992</v>
      </c>
      <c r="R925" s="184">
        <v>11.0731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44326</v>
      </c>
      <c r="E926" s="184">
        <v>19.186199999999999</v>
      </c>
      <c r="F926" s="184">
        <v>0.63419999999999999</v>
      </c>
      <c r="G926" s="184">
        <v>0.63419999999999999</v>
      </c>
      <c r="H926" s="184">
        <v>18.1905</v>
      </c>
      <c r="I926" s="184">
        <v>17.813300000000002</v>
      </c>
      <c r="J926" s="184">
        <v>9.0533999999999999</v>
      </c>
      <c r="K926" s="184">
        <v>5.7767999999999997</v>
      </c>
      <c r="L926" s="184">
        <v>2.3304999999999998</v>
      </c>
      <c r="M926" s="184">
        <v>4.0811000000000002</v>
      </c>
      <c r="N926" s="184">
        <v>5.6699000000000002</v>
      </c>
      <c r="O926" s="184">
        <v>11.5284</v>
      </c>
      <c r="P926" s="184">
        <v>9.8567999999999998</v>
      </c>
      <c r="Q926" s="184">
        <v>10.2736</v>
      </c>
      <c r="R926" s="184">
        <v>12.1168</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44326</v>
      </c>
      <c r="E927" s="184">
        <v>19.4862</v>
      </c>
      <c r="F927" s="184">
        <v>0.74929999999999997</v>
      </c>
      <c r="G927" s="184">
        <v>0.74929999999999997</v>
      </c>
      <c r="H927" s="184">
        <v>18.340599999999998</v>
      </c>
      <c r="I927" s="184">
        <v>17.9712</v>
      </c>
      <c r="J927" s="184">
        <v>9.2135999999999996</v>
      </c>
      <c r="K927" s="184">
        <v>5.9377000000000004</v>
      </c>
      <c r="L927" s="184">
        <v>2.4912999999999998</v>
      </c>
      <c r="M927" s="184">
        <v>4.2453000000000003</v>
      </c>
      <c r="N927" s="184">
        <v>5.8384999999999998</v>
      </c>
      <c r="O927" s="184">
        <v>11.743399999999999</v>
      </c>
      <c r="P927" s="184">
        <v>10.0762</v>
      </c>
      <c r="Q927" s="184">
        <v>10.5307</v>
      </c>
      <c r="R927" s="184">
        <v>12.313000000000001</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44326</v>
      </c>
      <c r="E928" s="184">
        <v>36.167200000000001</v>
      </c>
      <c r="F928" s="184">
        <v>-0.20180000000000001</v>
      </c>
      <c r="G928" s="184">
        <v>-0.20180000000000001</v>
      </c>
      <c r="H928" s="184">
        <v>11.0525</v>
      </c>
      <c r="I928" s="184">
        <v>12.436199999999999</v>
      </c>
      <c r="J928" s="184">
        <v>6.9950000000000001</v>
      </c>
      <c r="K928" s="184">
        <v>5.2926000000000002</v>
      </c>
      <c r="L928" s="184">
        <v>1.3775999999999999</v>
      </c>
      <c r="M928" s="184">
        <v>2.9922</v>
      </c>
      <c r="N928" s="184">
        <v>4.5869</v>
      </c>
      <c r="O928" s="184">
        <v>12.3361</v>
      </c>
      <c r="P928" s="184">
        <v>10.3414</v>
      </c>
      <c r="Q928" s="184">
        <v>10.477</v>
      </c>
      <c r="R928" s="184">
        <v>11.8285</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44326</v>
      </c>
      <c r="E929" s="184">
        <v>35.837800000000001</v>
      </c>
      <c r="F929" s="184">
        <v>-0.30549999999999999</v>
      </c>
      <c r="G929" s="184">
        <v>-0.30549999999999999</v>
      </c>
      <c r="H929" s="184">
        <v>10.920500000000001</v>
      </c>
      <c r="I929" s="184">
        <v>12.3087</v>
      </c>
      <c r="J929" s="184">
        <v>6.8701999999999996</v>
      </c>
      <c r="K929" s="184">
        <v>5.1611000000000002</v>
      </c>
      <c r="L929" s="184">
        <v>1.2466999999999999</v>
      </c>
      <c r="M929" s="184">
        <v>2.8593999999999999</v>
      </c>
      <c r="N929" s="184">
        <v>4.4499000000000004</v>
      </c>
      <c r="O929" s="184">
        <v>12.1998</v>
      </c>
      <c r="P929" s="184">
        <v>10.2127</v>
      </c>
      <c r="Q929" s="184">
        <v>6.8800999999999997</v>
      </c>
      <c r="R929" s="184">
        <v>11.6836</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44326</v>
      </c>
      <c r="E930" s="184">
        <v>49.749000000000002</v>
      </c>
      <c r="F930" s="184">
        <v>-0.26900000000000002</v>
      </c>
      <c r="G930" s="184">
        <v>-0.26900000000000002</v>
      </c>
      <c r="H930" s="184">
        <v>13.492699999999999</v>
      </c>
      <c r="I930" s="184">
        <v>13.093500000000001</v>
      </c>
      <c r="J930" s="184">
        <v>7.7041000000000004</v>
      </c>
      <c r="K930" s="184">
        <v>4.7575000000000003</v>
      </c>
      <c r="L930" s="184">
        <v>1.3996</v>
      </c>
      <c r="M930" s="184">
        <v>3.1252</v>
      </c>
      <c r="N930" s="184">
        <v>4.0719000000000003</v>
      </c>
      <c r="O930" s="184">
        <v>10.3977</v>
      </c>
      <c r="P930" s="184">
        <v>9.6059000000000001</v>
      </c>
      <c r="Q930" s="184">
        <v>8.1880000000000006</v>
      </c>
      <c r="R930" s="184">
        <v>10.6205</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44326</v>
      </c>
      <c r="E931" s="184">
        <v>51.050400000000003</v>
      </c>
      <c r="F931" s="184">
        <v>4.7699999999999999E-2</v>
      </c>
      <c r="G931" s="184">
        <v>4.7699999999999999E-2</v>
      </c>
      <c r="H931" s="184">
        <v>13.794700000000001</v>
      </c>
      <c r="I931" s="184">
        <v>13.402900000000001</v>
      </c>
      <c r="J931" s="184">
        <v>8.0158000000000005</v>
      </c>
      <c r="K931" s="184">
        <v>5.0692000000000004</v>
      </c>
      <c r="L931" s="184">
        <v>1.7110000000000001</v>
      </c>
      <c r="M931" s="184">
        <v>3.4413</v>
      </c>
      <c r="N931" s="184">
        <v>4.3916000000000004</v>
      </c>
      <c r="O931" s="184">
        <v>10.749700000000001</v>
      </c>
      <c r="P931" s="184">
        <v>9.9739000000000004</v>
      </c>
      <c r="Q931" s="184">
        <v>10.160399999999999</v>
      </c>
      <c r="R931" s="184">
        <v>10.956300000000001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-0.15651250000000003</v>
      </c>
      <c r="G932" s="186">
        <v>-0.15651250000000003</v>
      </c>
      <c r="H932" s="186">
        <v>11.139575000000001</v>
      </c>
      <c r="I932" s="186">
        <v>13.354312500000001</v>
      </c>
      <c r="J932" s="186">
        <v>7.5732999999999997</v>
      </c>
      <c r="K932" s="186">
        <v>5.4576874999999996</v>
      </c>
      <c r="L932" s="186">
        <v>2.2356499999999997</v>
      </c>
      <c r="M932" s="186">
        <v>3.5841375000000006</v>
      </c>
      <c r="N932" s="186">
        <v>4.8787000000000003</v>
      </c>
      <c r="O932" s="186">
        <v>11.1813</v>
      </c>
      <c r="P932" s="186">
        <v>9.6516374999999996</v>
      </c>
      <c r="Q932" s="186">
        <v>9.3541749999999997</v>
      </c>
      <c r="R932" s="186">
        <v>11.4879125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-0.2354</v>
      </c>
      <c r="G933" s="186">
        <v>-0.2354</v>
      </c>
      <c r="H933" s="186">
        <v>12.272600000000001</v>
      </c>
      <c r="I933" s="186">
        <v>12.764849999999999</v>
      </c>
      <c r="J933" s="186">
        <v>7.3495500000000007</v>
      </c>
      <c r="K933" s="186">
        <v>5.5081500000000005</v>
      </c>
      <c r="L933" s="186">
        <v>2.02075</v>
      </c>
      <c r="M933" s="186">
        <v>3.65015</v>
      </c>
      <c r="N933" s="186">
        <v>4.7449499999999993</v>
      </c>
      <c r="O933" s="186">
        <v>11.139050000000001</v>
      </c>
      <c r="P933" s="186">
        <v>9.9153500000000001</v>
      </c>
      <c r="Q933" s="186">
        <v>9.7254499999999986</v>
      </c>
      <c r="R933" s="186">
        <v>11.49755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44326</v>
      </c>
      <c r="E936" s="184">
        <v>4377.7550000000001</v>
      </c>
      <c r="F936" s="184">
        <v>31.5871</v>
      </c>
      <c r="G936" s="184">
        <v>31.5871</v>
      </c>
      <c r="H936" s="184">
        <v>110.6866</v>
      </c>
      <c r="I936" s="184">
        <v>26.444800000000001</v>
      </c>
      <c r="J936" s="184">
        <v>35.508699999999997</v>
      </c>
      <c r="K936" s="184">
        <v>-0.99439999999999995</v>
      </c>
      <c r="L936" s="184">
        <v>-11.1075</v>
      </c>
      <c r="M936" s="184">
        <v>-18.349499999999999</v>
      </c>
      <c r="N936" s="184">
        <v>2.2063999999999999</v>
      </c>
      <c r="O936" s="184">
        <v>14.2295</v>
      </c>
      <c r="P936" s="184">
        <v>8.6537000000000006</v>
      </c>
      <c r="Q936" s="184">
        <v>6.9839000000000002</v>
      </c>
      <c r="R936" s="184">
        <v>21.802499999999998</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44326</v>
      </c>
      <c r="E937" s="184">
        <v>14.7791</v>
      </c>
      <c r="F937" s="184">
        <v>76.378699999999995</v>
      </c>
      <c r="G937" s="184">
        <v>76.378699999999995</v>
      </c>
      <c r="H937" s="184">
        <v>91.656899999999993</v>
      </c>
      <c r="I937" s="184">
        <v>38.850900000000003</v>
      </c>
      <c r="J937" s="184">
        <v>27.850100000000001</v>
      </c>
      <c r="K937" s="184">
        <v>-2.0459999999999998</v>
      </c>
      <c r="L937" s="184">
        <v>-11.265700000000001</v>
      </c>
      <c r="M937" s="184">
        <v>-18.126100000000001</v>
      </c>
      <c r="N937" s="184">
        <v>0.41899999999999998</v>
      </c>
      <c r="O937" s="184">
        <v>13.707599999999999</v>
      </c>
      <c r="P937" s="184">
        <v>8.2380999999999993</v>
      </c>
      <c r="Q937" s="184">
        <v>4.3639000000000001</v>
      </c>
      <c r="R937" s="184">
        <v>20.527000000000001</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44326</v>
      </c>
      <c r="E938" s="184">
        <v>15.1334</v>
      </c>
      <c r="F938" s="184">
        <v>76.858800000000002</v>
      </c>
      <c r="G938" s="184">
        <v>76.858800000000002</v>
      </c>
      <c r="H938" s="184">
        <v>92.149199999999993</v>
      </c>
      <c r="I938" s="184">
        <v>39.329700000000003</v>
      </c>
      <c r="J938" s="184">
        <v>28.3324</v>
      </c>
      <c r="K938" s="184">
        <v>-1.5872999999999999</v>
      </c>
      <c r="L938" s="184">
        <v>-10.830399999999999</v>
      </c>
      <c r="M938" s="184">
        <v>-17.764099999999999</v>
      </c>
      <c r="N938" s="184">
        <v>0.79290000000000005</v>
      </c>
      <c r="O938" s="184">
        <v>14.090299999999999</v>
      </c>
      <c r="P938" s="184">
        <v>8.5716000000000001</v>
      </c>
      <c r="Q938" s="184">
        <v>4.3158000000000003</v>
      </c>
      <c r="R938" s="184">
        <v>20.977900000000002</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44326</v>
      </c>
      <c r="E939" s="184">
        <v>41.5152</v>
      </c>
      <c r="F939" s="184">
        <v>31.5274</v>
      </c>
      <c r="G939" s="184">
        <v>31.5274</v>
      </c>
      <c r="H939" s="184">
        <v>110.5493</v>
      </c>
      <c r="I939" s="184">
        <v>26.466000000000001</v>
      </c>
      <c r="J939" s="184">
        <v>35.4255</v>
      </c>
      <c r="K939" s="184">
        <v>-0.86650000000000005</v>
      </c>
      <c r="L939" s="184">
        <v>-10.9413</v>
      </c>
      <c r="M939" s="184">
        <v>-17.971699999999998</v>
      </c>
      <c r="N939" s="184">
        <v>2.7216999999999998</v>
      </c>
      <c r="O939" s="184">
        <v>14.2698</v>
      </c>
      <c r="P939" s="184">
        <v>8.0785</v>
      </c>
      <c r="Q939" s="184">
        <v>7.0641999999999996</v>
      </c>
      <c r="R939" s="184">
        <v>21.718800000000002</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44326</v>
      </c>
      <c r="E940" s="184">
        <v>15.8521</v>
      </c>
      <c r="F940" s="184">
        <v>69.625699999999995</v>
      </c>
      <c r="G940" s="184">
        <v>69.625699999999995</v>
      </c>
      <c r="H940" s="184">
        <v>89.397900000000007</v>
      </c>
      <c r="I940" s="184">
        <v>19.285499999999999</v>
      </c>
      <c r="J940" s="184">
        <v>26.5289</v>
      </c>
      <c r="K940" s="184">
        <v>-2.2052</v>
      </c>
      <c r="L940" s="184">
        <v>-11.559100000000001</v>
      </c>
      <c r="M940" s="184">
        <v>-17.796900000000001</v>
      </c>
      <c r="N940" s="184">
        <v>0.46389999999999998</v>
      </c>
      <c r="O940" s="184">
        <v>15.4278</v>
      </c>
      <c r="P940" s="184">
        <v>8.6774000000000004</v>
      </c>
      <c r="Q940" s="184">
        <v>3.9781</v>
      </c>
      <c r="R940" s="184">
        <v>22.200399999999998</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44326</v>
      </c>
      <c r="E941" s="184">
        <v>14.7293</v>
      </c>
      <c r="F941" s="184">
        <v>69.198599999999999</v>
      </c>
      <c r="G941" s="184">
        <v>69.198599999999999</v>
      </c>
      <c r="H941" s="184">
        <v>88.967799999999997</v>
      </c>
      <c r="I941" s="184">
        <v>18.8445</v>
      </c>
      <c r="J941" s="184">
        <v>27.804099999999998</v>
      </c>
      <c r="K941" s="184">
        <v>-1.835</v>
      </c>
      <c r="L941" s="184">
        <v>-11.626899999999999</v>
      </c>
      <c r="M941" s="184">
        <v>-17.984300000000001</v>
      </c>
      <c r="N941" s="184">
        <v>0.18870000000000001</v>
      </c>
      <c r="O941" s="184">
        <v>15.007300000000001</v>
      </c>
      <c r="P941" s="184">
        <v>8.1092999999999993</v>
      </c>
      <c r="Q941" s="184">
        <v>4.1332000000000004</v>
      </c>
      <c r="R941" s="184">
        <v>21.873200000000001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44326</v>
      </c>
      <c r="E942" s="184">
        <v>20.4466</v>
      </c>
      <c r="F942" s="184">
        <v>27.433800000000002</v>
      </c>
      <c r="G942" s="184">
        <v>27.433800000000002</v>
      </c>
      <c r="H942" s="184">
        <v>262.33210000000003</v>
      </c>
      <c r="I942" s="184">
        <v>43.928199999999997</v>
      </c>
      <c r="J942" s="184">
        <v>63.955100000000002</v>
      </c>
      <c r="K942" s="184">
        <v>24.3735</v>
      </c>
      <c r="L942" s="184">
        <v>-5.7004999999999999</v>
      </c>
      <c r="M942" s="184">
        <v>-19.6999</v>
      </c>
      <c r="N942" s="184">
        <v>7.7392000000000003</v>
      </c>
      <c r="O942" s="184">
        <v>19.877300000000002</v>
      </c>
      <c r="P942" s="184">
        <v>9.3529999999999998</v>
      </c>
      <c r="Q942" s="184">
        <v>1.6745000000000001</v>
      </c>
      <c r="R942" s="184">
        <v>36.197800000000001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44326</v>
      </c>
      <c r="E943" s="184">
        <v>19.656300000000002</v>
      </c>
      <c r="F943" s="184">
        <v>26.860600000000002</v>
      </c>
      <c r="G943" s="184">
        <v>26.860600000000002</v>
      </c>
      <c r="H943" s="184">
        <v>261.73390000000001</v>
      </c>
      <c r="I943" s="184">
        <v>43.324300000000001</v>
      </c>
      <c r="J943" s="184">
        <v>63.303899999999999</v>
      </c>
      <c r="K943" s="184">
        <v>23.691600000000001</v>
      </c>
      <c r="L943" s="184">
        <v>-6.3482000000000003</v>
      </c>
      <c r="M943" s="184">
        <v>-20.243099999999998</v>
      </c>
      <c r="N943" s="184">
        <v>7.0770999999999997</v>
      </c>
      <c r="O943" s="184">
        <v>19.243400000000001</v>
      </c>
      <c r="P943" s="184">
        <v>8.7886000000000006</v>
      </c>
      <c r="Q943" s="184">
        <v>5.0707000000000004</v>
      </c>
      <c r="R943" s="184">
        <v>35.4664</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44326</v>
      </c>
      <c r="E944" s="184">
        <v>42.664999999999999</v>
      </c>
      <c r="F944" s="184">
        <v>31.392199999999999</v>
      </c>
      <c r="G944" s="184">
        <v>31.392199999999999</v>
      </c>
      <c r="H944" s="184">
        <v>110.29810000000001</v>
      </c>
      <c r="I944" s="184">
        <v>26.244399999999999</v>
      </c>
      <c r="J944" s="184">
        <v>35.302999999999997</v>
      </c>
      <c r="K944" s="184">
        <v>-1.0790999999999999</v>
      </c>
      <c r="L944" s="184">
        <v>-11.1683</v>
      </c>
      <c r="M944" s="184">
        <v>-18.390899999999998</v>
      </c>
      <c r="N944" s="184">
        <v>2.5562999999999998</v>
      </c>
      <c r="O944" s="184">
        <v>13.8835</v>
      </c>
      <c r="P944" s="184">
        <v>8.6693999999999996</v>
      </c>
      <c r="Q944" s="184">
        <v>8.3588000000000005</v>
      </c>
      <c r="R944" s="184">
        <v>21.3001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44326</v>
      </c>
      <c r="E945" s="184">
        <v>15.1737</v>
      </c>
      <c r="F945" s="184">
        <v>74.055700000000002</v>
      </c>
      <c r="G945" s="184">
        <v>74.055700000000002</v>
      </c>
      <c r="H945" s="184">
        <v>110.5771</v>
      </c>
      <c r="I945" s="184">
        <v>17.853200000000001</v>
      </c>
      <c r="J945" s="184">
        <v>30.1296</v>
      </c>
      <c r="K945" s="184">
        <v>-2.9889999999999999</v>
      </c>
      <c r="L945" s="184">
        <v>-12.3606</v>
      </c>
      <c r="M945" s="184">
        <v>-19.0867</v>
      </c>
      <c r="N945" s="184">
        <v>-0.48659999999999998</v>
      </c>
      <c r="O945" s="184">
        <v>13.8268</v>
      </c>
      <c r="P945" s="184">
        <v>8.4916999999999998</v>
      </c>
      <c r="Q945" s="184">
        <v>4.4732000000000003</v>
      </c>
      <c r="R945" s="184">
        <v>21.005400000000002</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44326</v>
      </c>
      <c r="E946" s="184">
        <v>15.6669</v>
      </c>
      <c r="F946" s="184">
        <v>74.618600000000001</v>
      </c>
      <c r="G946" s="184">
        <v>74.618600000000001</v>
      </c>
      <c r="H946" s="184">
        <v>111.11799999999999</v>
      </c>
      <c r="I946" s="184">
        <v>18.299600000000002</v>
      </c>
      <c r="J946" s="184">
        <v>30.4375</v>
      </c>
      <c r="K946" s="184">
        <v>-2.6604999999999999</v>
      </c>
      <c r="L946" s="184">
        <v>-12.0128</v>
      </c>
      <c r="M946" s="184">
        <v>-18.735499999999998</v>
      </c>
      <c r="N946" s="184">
        <v>-8.9399999999999993E-2</v>
      </c>
      <c r="O946" s="184">
        <v>14.287699999999999</v>
      </c>
      <c r="P946" s="184">
        <v>8.9504000000000001</v>
      </c>
      <c r="Q946" s="184">
        <v>4.3089000000000004</v>
      </c>
      <c r="R946" s="184">
        <v>21.477399999999999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44326</v>
      </c>
      <c r="E947" s="184">
        <v>42.568199999999997</v>
      </c>
      <c r="F947" s="184">
        <v>31.3201</v>
      </c>
      <c r="G947" s="184">
        <v>31.3201</v>
      </c>
      <c r="H947" s="184">
        <v>110.2604</v>
      </c>
      <c r="I947" s="184">
        <v>26.1797</v>
      </c>
      <c r="J947" s="184">
        <v>35.206699999999998</v>
      </c>
      <c r="K947" s="184">
        <v>-1.1537999999999999</v>
      </c>
      <c r="L947" s="184">
        <v>-11.219200000000001</v>
      </c>
      <c r="M947" s="184">
        <v>-18.413799999999998</v>
      </c>
      <c r="N947" s="184">
        <v>2.4167999999999998</v>
      </c>
      <c r="O947" s="184">
        <v>13.9108</v>
      </c>
      <c r="P947" s="184">
        <v>8.3079000000000001</v>
      </c>
      <c r="Q947" s="184">
        <v>7.8569000000000004</v>
      </c>
      <c r="R947" s="184">
        <v>21.277999999999999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44326</v>
      </c>
      <c r="E948" s="184">
        <v>15.6402</v>
      </c>
      <c r="F948" s="184">
        <v>30.961600000000001</v>
      </c>
      <c r="G948" s="184">
        <v>30.961600000000001</v>
      </c>
      <c r="H948" s="184">
        <v>85.183499999999995</v>
      </c>
      <c r="I948" s="184">
        <v>14.111700000000001</v>
      </c>
      <c r="J948" s="184">
        <v>25.527699999999999</v>
      </c>
      <c r="K948" s="184">
        <v>-3.8496000000000001</v>
      </c>
      <c r="L948" s="184">
        <v>-12.2371</v>
      </c>
      <c r="M948" s="184">
        <v>-18.9131</v>
      </c>
      <c r="N948" s="184">
        <v>-0.98909999999999998</v>
      </c>
      <c r="O948" s="184">
        <v>13.4566</v>
      </c>
      <c r="P948" s="184">
        <v>8.4248999999999992</v>
      </c>
      <c r="Q948" s="184">
        <v>4.7762000000000002</v>
      </c>
      <c r="R948" s="184">
        <v>20.264299999999999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44326</v>
      </c>
      <c r="E949" s="184">
        <v>16.000599999999999</v>
      </c>
      <c r="F949" s="184">
        <v>31.485299999999999</v>
      </c>
      <c r="G949" s="184">
        <v>31.485299999999999</v>
      </c>
      <c r="H949" s="184">
        <v>85.6571</v>
      </c>
      <c r="I949" s="184">
        <v>14.5663</v>
      </c>
      <c r="J949" s="184">
        <v>25.977399999999999</v>
      </c>
      <c r="K949" s="184">
        <v>-3.4211999999999998</v>
      </c>
      <c r="L949" s="184">
        <v>-11.832800000000001</v>
      </c>
      <c r="M949" s="184">
        <v>-18.537500000000001</v>
      </c>
      <c r="N949" s="184">
        <v>-0.64659999999999995</v>
      </c>
      <c r="O949" s="184">
        <v>13.824299999999999</v>
      </c>
      <c r="P949" s="184">
        <v>8.7200000000000006</v>
      </c>
      <c r="Q949" s="184">
        <v>4.2427999999999999</v>
      </c>
      <c r="R949" s="184">
        <v>20.6356</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44326</v>
      </c>
      <c r="E950" s="184">
        <v>4418.2929000000004</v>
      </c>
      <c r="F950" s="184">
        <v>32.078499999999998</v>
      </c>
      <c r="G950" s="184">
        <v>32.078499999999998</v>
      </c>
      <c r="H950" s="184">
        <v>112.0491</v>
      </c>
      <c r="I950" s="184">
        <v>26.882999999999999</v>
      </c>
      <c r="J950" s="184">
        <v>36.060400000000001</v>
      </c>
      <c r="K950" s="184">
        <v>-0.72040000000000004</v>
      </c>
      <c r="L950" s="184">
        <v>-10.986499999999999</v>
      </c>
      <c r="M950" s="184">
        <v>-18.286000000000001</v>
      </c>
      <c r="N950" s="184">
        <v>2.5230000000000001</v>
      </c>
      <c r="O950" s="184">
        <v>14.1785</v>
      </c>
      <c r="P950" s="184">
        <v>8.8340999999999994</v>
      </c>
      <c r="Q950" s="184">
        <v>4.5224000000000002</v>
      </c>
      <c r="R950" s="184">
        <v>21.314499999999999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44326</v>
      </c>
      <c r="E951" s="184">
        <v>13.0595</v>
      </c>
      <c r="F951" s="184">
        <v>120.04940000000001</v>
      </c>
      <c r="G951" s="184">
        <v>120.04940000000001</v>
      </c>
      <c r="H951" s="184">
        <v>21.771000000000001</v>
      </c>
      <c r="I951" s="184">
        <v>38.655299999999997</v>
      </c>
      <c r="J951" s="184">
        <v>38.0092</v>
      </c>
      <c r="K951" s="184">
        <v>-1.5766</v>
      </c>
      <c r="L951" s="184">
        <v>-13.7296</v>
      </c>
      <c r="M951" s="184">
        <v>-19.709099999999999</v>
      </c>
      <c r="N951" s="184">
        <v>1.3452999999999999</v>
      </c>
      <c r="O951" s="184">
        <v>12.8505</v>
      </c>
      <c r="P951" s="184">
        <v>7.1982999999999997</v>
      </c>
      <c r="Q951" s="184">
        <v>3.1004</v>
      </c>
      <c r="R951" s="184">
        <v>20.019600000000001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44326</v>
      </c>
      <c r="E952" s="184">
        <v>13.5304</v>
      </c>
      <c r="F952" s="184">
        <v>120.50700000000001</v>
      </c>
      <c r="G952" s="184">
        <v>120.50700000000001</v>
      </c>
      <c r="H952" s="184">
        <v>22.175899999999999</v>
      </c>
      <c r="I952" s="184">
        <v>39.056199999999997</v>
      </c>
      <c r="J952" s="184">
        <v>38.442799999999998</v>
      </c>
      <c r="K952" s="184">
        <v>-1.2088000000000001</v>
      </c>
      <c r="L952" s="184">
        <v>-13.3872</v>
      </c>
      <c r="M952" s="184">
        <v>-19.4086</v>
      </c>
      <c r="N952" s="184">
        <v>1.7381</v>
      </c>
      <c r="O952" s="184">
        <v>13.366899999999999</v>
      </c>
      <c r="P952" s="184">
        <v>7.7222</v>
      </c>
      <c r="Q952" s="184">
        <v>3.6865999999999999</v>
      </c>
      <c r="R952" s="184">
        <v>20.511199999999999</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44326</v>
      </c>
      <c r="E953" s="184">
        <v>4320.3977999999997</v>
      </c>
      <c r="F953" s="184">
        <v>31.880500000000001</v>
      </c>
      <c r="G953" s="184">
        <v>31.880500000000001</v>
      </c>
      <c r="H953" s="184">
        <v>111.5284</v>
      </c>
      <c r="I953" s="184">
        <v>26.7225</v>
      </c>
      <c r="J953" s="184">
        <v>35.779600000000002</v>
      </c>
      <c r="K953" s="184">
        <v>-0.84670000000000001</v>
      </c>
      <c r="L953" s="184">
        <v>-11.040900000000001</v>
      </c>
      <c r="M953" s="184">
        <v>-18.3276</v>
      </c>
      <c r="N953" s="184">
        <v>2.6947000000000001</v>
      </c>
      <c r="O953" s="184">
        <v>14.284599999999999</v>
      </c>
      <c r="P953" s="184">
        <v>8.6835000000000004</v>
      </c>
      <c r="Q953" s="184">
        <v>8.8059999999999992</v>
      </c>
      <c r="R953" s="184">
        <v>21.848500000000001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44326</v>
      </c>
      <c r="E954" s="184">
        <v>14.373100000000001</v>
      </c>
      <c r="F954" s="184">
        <v>41.619799999999998</v>
      </c>
      <c r="G954" s="184">
        <v>41.619799999999998</v>
      </c>
      <c r="H954" s="184">
        <v>89.371499999999997</v>
      </c>
      <c r="I954" s="184">
        <v>16.923999999999999</v>
      </c>
      <c r="J954" s="184">
        <v>35.102400000000003</v>
      </c>
      <c r="K954" s="184">
        <v>-4.2748999999999997</v>
      </c>
      <c r="L954" s="184">
        <v>-12.212999999999999</v>
      </c>
      <c r="M954" s="184">
        <v>-19.825800000000001</v>
      </c>
      <c r="N954" s="184">
        <v>1.0431999999999999</v>
      </c>
      <c r="O954" s="184">
        <v>13.5023</v>
      </c>
      <c r="P954" s="184">
        <v>8.5764999999999993</v>
      </c>
      <c r="Q954" s="184">
        <v>3.9196</v>
      </c>
      <c r="R954" s="184">
        <v>20.773399999999999</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44326</v>
      </c>
      <c r="E955" s="184">
        <v>14.7342</v>
      </c>
      <c r="F955" s="184">
        <v>42.009700000000002</v>
      </c>
      <c r="G955" s="184">
        <v>42.009700000000002</v>
      </c>
      <c r="H955" s="184">
        <v>89.743200000000002</v>
      </c>
      <c r="I955" s="184">
        <v>17.313300000000002</v>
      </c>
      <c r="J955" s="184">
        <v>35.496299999999998</v>
      </c>
      <c r="K955" s="184">
        <v>-3.8982999999999999</v>
      </c>
      <c r="L955" s="184">
        <v>-11.858700000000001</v>
      </c>
      <c r="M955" s="184">
        <v>-19.508500000000002</v>
      </c>
      <c r="N955" s="184">
        <v>1.4323999999999999</v>
      </c>
      <c r="O955" s="184">
        <v>13.9313</v>
      </c>
      <c r="P955" s="184">
        <v>8.9304000000000006</v>
      </c>
      <c r="Q955" s="184">
        <v>4.1256000000000004</v>
      </c>
      <c r="R955" s="184">
        <v>21.263400000000001</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44326</v>
      </c>
      <c r="E956" s="184">
        <v>416.2294</v>
      </c>
      <c r="F956" s="184">
        <v>31.445599999999999</v>
      </c>
      <c r="G956" s="184">
        <v>31.445599999999999</v>
      </c>
      <c r="H956" s="184">
        <v>110.3629</v>
      </c>
      <c r="I956" s="184">
        <v>26.302900000000001</v>
      </c>
      <c r="J956" s="184">
        <v>35.391300000000001</v>
      </c>
      <c r="K956" s="184">
        <v>-1.0185999999999999</v>
      </c>
      <c r="L956" s="184">
        <v>-11.113899999999999</v>
      </c>
      <c r="M956" s="184">
        <v>-18.3565</v>
      </c>
      <c r="N956" s="184">
        <v>2.5966999999999998</v>
      </c>
      <c r="O956" s="184">
        <v>14.1508</v>
      </c>
      <c r="P956" s="184">
        <v>8.5732999999999997</v>
      </c>
      <c r="Q956" s="184">
        <v>11.921099999999999</v>
      </c>
      <c r="R956" s="184">
        <v>21.6553</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44326</v>
      </c>
      <c r="E957" s="184">
        <v>19.634799999999998</v>
      </c>
      <c r="F957" s="184">
        <v>36.981099999999998</v>
      </c>
      <c r="G957" s="184">
        <v>36.981099999999998</v>
      </c>
      <c r="H957" s="184">
        <v>72.893000000000001</v>
      </c>
      <c r="I957" s="184">
        <v>9.7292000000000005</v>
      </c>
      <c r="J957" s="184">
        <v>24.453900000000001</v>
      </c>
      <c r="K957" s="184">
        <v>-2.6520999999999999</v>
      </c>
      <c r="L957" s="184">
        <v>-12.260999999999999</v>
      </c>
      <c r="M957" s="184">
        <v>-18.574400000000001</v>
      </c>
      <c r="N957" s="184">
        <v>-0.18049999999999999</v>
      </c>
      <c r="O957" s="184">
        <v>14.1433</v>
      </c>
      <c r="P957" s="184">
        <v>8.6507000000000005</v>
      </c>
      <c r="Q957" s="184">
        <v>6.8844000000000003</v>
      </c>
      <c r="R957" s="184">
        <v>21.3978</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44326</v>
      </c>
      <c r="E958" s="184">
        <v>20.3794</v>
      </c>
      <c r="F958" s="184">
        <v>37.427799999999998</v>
      </c>
      <c r="G958" s="184">
        <v>37.427799999999998</v>
      </c>
      <c r="H958" s="184">
        <v>73.322999999999993</v>
      </c>
      <c r="I958" s="184">
        <v>10.145799999999999</v>
      </c>
      <c r="J958" s="184">
        <v>24.878499999999999</v>
      </c>
      <c r="K958" s="184">
        <v>-2.2395999999999998</v>
      </c>
      <c r="L958" s="184">
        <v>-11.881399999999999</v>
      </c>
      <c r="M958" s="184">
        <v>-18.227399999999999</v>
      </c>
      <c r="N958" s="184">
        <v>0.2162</v>
      </c>
      <c r="O958" s="184">
        <v>14.617900000000001</v>
      </c>
      <c r="P958" s="184">
        <v>9.1336999999999993</v>
      </c>
      <c r="Q958" s="184">
        <v>4.3414000000000001</v>
      </c>
      <c r="R958" s="184">
        <v>21.898599999999998</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44326</v>
      </c>
      <c r="E959" s="184">
        <v>41.738900000000001</v>
      </c>
      <c r="F959" s="184">
        <v>31.182200000000002</v>
      </c>
      <c r="G959" s="184">
        <v>31.182200000000002</v>
      </c>
      <c r="H959" s="184">
        <v>110.47839999999999</v>
      </c>
      <c r="I959" s="184">
        <v>12.9186</v>
      </c>
      <c r="J959" s="184">
        <v>38.256599999999999</v>
      </c>
      <c r="K959" s="184">
        <v>-0.36420000000000002</v>
      </c>
      <c r="L959" s="184">
        <v>-11.136200000000001</v>
      </c>
      <c r="M959" s="184">
        <v>-18.7272</v>
      </c>
      <c r="N959" s="184">
        <v>2.6972999999999998</v>
      </c>
      <c r="O959" s="184">
        <v>14.084300000000001</v>
      </c>
      <c r="P959" s="184">
        <v>8.5845000000000002</v>
      </c>
      <c r="Q959" s="184">
        <v>11.034599999999999</v>
      </c>
      <c r="R959" s="184">
        <v>21.609000000000002</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44326</v>
      </c>
      <c r="E960" s="184">
        <v>19.442</v>
      </c>
      <c r="F960" s="184">
        <v>64.420500000000004</v>
      </c>
      <c r="G960" s="184">
        <v>64.420500000000004</v>
      </c>
      <c r="H960" s="184">
        <v>98.233199999999997</v>
      </c>
      <c r="I960" s="184">
        <v>14.1839</v>
      </c>
      <c r="J960" s="184">
        <v>28.9588</v>
      </c>
      <c r="K960" s="184">
        <v>-3.3454000000000002</v>
      </c>
      <c r="L960" s="184">
        <v>-11.8895</v>
      </c>
      <c r="M960" s="184">
        <v>-19.418700000000001</v>
      </c>
      <c r="N960" s="184">
        <v>-0.47089999999999999</v>
      </c>
      <c r="O960" s="184">
        <v>13.324199999999999</v>
      </c>
      <c r="P960" s="184">
        <v>8.0123999999999995</v>
      </c>
      <c r="Q960" s="184">
        <v>6.7465000000000002</v>
      </c>
      <c r="R960" s="184">
        <v>21.046500000000002</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44326</v>
      </c>
      <c r="E961" s="184">
        <v>20.125299999999999</v>
      </c>
      <c r="F961" s="184">
        <v>64.726699999999994</v>
      </c>
      <c r="G961" s="184">
        <v>64.726699999999994</v>
      </c>
      <c r="H961" s="184">
        <v>98.5197</v>
      </c>
      <c r="I961" s="184">
        <v>14.459300000000001</v>
      </c>
      <c r="J961" s="184">
        <v>29.271899999999999</v>
      </c>
      <c r="K961" s="184">
        <v>-3.0179999999999998</v>
      </c>
      <c r="L961" s="184">
        <v>-11.589</v>
      </c>
      <c r="M961" s="184">
        <v>-19.1418</v>
      </c>
      <c r="N961" s="184">
        <v>-0.1525</v>
      </c>
      <c r="O961" s="184">
        <v>13.7371</v>
      </c>
      <c r="P961" s="184">
        <v>8.4804999999999993</v>
      </c>
      <c r="Q961" s="184">
        <v>4.0925000000000002</v>
      </c>
      <c r="R961" s="184">
        <v>21.425599999999999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44326</v>
      </c>
      <c r="E962" s="184">
        <v>2068.0985999999998</v>
      </c>
      <c r="F962" s="184">
        <v>31.5061</v>
      </c>
      <c r="G962" s="184">
        <v>31.5061</v>
      </c>
      <c r="H962" s="184">
        <v>88.9071</v>
      </c>
      <c r="I962" s="184">
        <v>25.9206</v>
      </c>
      <c r="J962" s="184">
        <v>35.267600000000002</v>
      </c>
      <c r="K962" s="184">
        <v>-1.2256</v>
      </c>
      <c r="L962" s="184">
        <v>-11.363099999999999</v>
      </c>
      <c r="M962" s="184">
        <v>-18.681999999999999</v>
      </c>
      <c r="N962" s="184">
        <v>0.59789999999999999</v>
      </c>
      <c r="O962" s="184">
        <v>13.9458</v>
      </c>
      <c r="P962" s="184">
        <v>8.4741</v>
      </c>
      <c r="Q962" s="184">
        <v>9.9102999999999994</v>
      </c>
      <c r="R962" s="184">
        <v>21.3446</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44326</v>
      </c>
      <c r="E963" s="184">
        <v>19.157800000000002</v>
      </c>
      <c r="F963" s="184">
        <v>76.882499999999993</v>
      </c>
      <c r="G963" s="184">
        <v>76.882499999999993</v>
      </c>
      <c r="H963" s="184">
        <v>100.4817</v>
      </c>
      <c r="I963" s="184">
        <v>19.1511</v>
      </c>
      <c r="J963" s="184">
        <v>30.9636</v>
      </c>
      <c r="K963" s="184">
        <v>-3.5251999999999999</v>
      </c>
      <c r="L963" s="184">
        <v>-12.0014</v>
      </c>
      <c r="M963" s="184">
        <v>-19.3748</v>
      </c>
      <c r="N963" s="184">
        <v>0.97929999999999995</v>
      </c>
      <c r="O963" s="184">
        <v>13.761100000000001</v>
      </c>
      <c r="P963" s="184">
        <v>8.7957000000000001</v>
      </c>
      <c r="Q963" s="184">
        <v>6.7286999999999999</v>
      </c>
      <c r="R963" s="184">
        <v>21.159199999999998</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44326</v>
      </c>
      <c r="E964" s="184">
        <v>19.0687</v>
      </c>
      <c r="F964" s="184">
        <v>76.727099999999993</v>
      </c>
      <c r="G964" s="184">
        <v>76.727099999999993</v>
      </c>
      <c r="H964" s="184">
        <v>100.3353</v>
      </c>
      <c r="I964" s="184">
        <v>18.991499999999998</v>
      </c>
      <c r="J964" s="184">
        <v>30.812999999999999</v>
      </c>
      <c r="K964" s="184">
        <v>-3.6724999999999999</v>
      </c>
      <c r="L964" s="184">
        <v>-12.048500000000001</v>
      </c>
      <c r="M964" s="184">
        <v>-19.440899999999999</v>
      </c>
      <c r="N964" s="184">
        <v>0.89139999999999997</v>
      </c>
      <c r="O964" s="184">
        <v>13.635899999999999</v>
      </c>
      <c r="P964" s="184">
        <v>8.6750000000000007</v>
      </c>
      <c r="Q964" s="184">
        <v>6.6161000000000003</v>
      </c>
      <c r="R964" s="184">
        <v>21.030999999999999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44326</v>
      </c>
      <c r="E965" s="184">
        <v>15.2422</v>
      </c>
      <c r="F965" s="184">
        <v>62.9848</v>
      </c>
      <c r="G965" s="184">
        <v>62.9848</v>
      </c>
      <c r="H965" s="184">
        <v>94.244100000000003</v>
      </c>
      <c r="I965" s="184">
        <v>16.351400000000002</v>
      </c>
      <c r="J965" s="184">
        <v>28.9924</v>
      </c>
      <c r="K965" s="184">
        <v>-2.6545000000000001</v>
      </c>
      <c r="L965" s="184">
        <v>-12.501799999999999</v>
      </c>
      <c r="M965" s="184">
        <v>-19.082100000000001</v>
      </c>
      <c r="N965" s="184">
        <v>0.78849999999999998</v>
      </c>
      <c r="O965" s="184">
        <v>14.276899999999999</v>
      </c>
      <c r="P965" s="184">
        <v>8.9570000000000007</v>
      </c>
      <c r="Q965" s="184">
        <v>4.2560000000000002</v>
      </c>
      <c r="R965" s="184">
        <v>21.618400000000001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44326</v>
      </c>
      <c r="E966" s="184">
        <v>14.733000000000001</v>
      </c>
      <c r="F966" s="184">
        <v>62.586399999999998</v>
      </c>
      <c r="G966" s="184">
        <v>62.586399999999998</v>
      </c>
      <c r="H966" s="184">
        <v>93.818700000000007</v>
      </c>
      <c r="I966" s="184">
        <v>15.934699999999999</v>
      </c>
      <c r="J966" s="184">
        <v>28.567799999999998</v>
      </c>
      <c r="K966" s="184">
        <v>-2.9460000000000002</v>
      </c>
      <c r="L966" s="184">
        <v>-12.794700000000001</v>
      </c>
      <c r="M966" s="184">
        <v>-19.372699999999998</v>
      </c>
      <c r="N966" s="184">
        <v>0.42780000000000001</v>
      </c>
      <c r="O966" s="184">
        <v>13.821400000000001</v>
      </c>
      <c r="P966" s="184">
        <v>8.5149000000000008</v>
      </c>
      <c r="Q966" s="184">
        <v>4.0904999999999996</v>
      </c>
      <c r="R966" s="184">
        <v>21.140699999999999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44326</v>
      </c>
      <c r="E967" s="184">
        <v>4271.5810000000001</v>
      </c>
      <c r="F967" s="184">
        <v>31.431999999999999</v>
      </c>
      <c r="G967" s="184">
        <v>31.431999999999999</v>
      </c>
      <c r="H967" s="184">
        <v>110.5598</v>
      </c>
      <c r="I967" s="184">
        <v>26.326000000000001</v>
      </c>
      <c r="J967" s="184">
        <v>35.4373</v>
      </c>
      <c r="K967" s="184">
        <v>-1.0106999999999999</v>
      </c>
      <c r="L967" s="184">
        <v>-11.136799999999999</v>
      </c>
      <c r="M967" s="184">
        <v>-18.383400000000002</v>
      </c>
      <c r="N967" s="184">
        <v>2.6171000000000002</v>
      </c>
      <c r="O967" s="184">
        <v>14.1431</v>
      </c>
      <c r="P967" s="184">
        <v>8.5411000000000001</v>
      </c>
      <c r="Q967" s="184">
        <v>9.3506</v>
      </c>
      <c r="R967" s="184">
        <v>21.707100000000001</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44326</v>
      </c>
      <c r="E968" s="184">
        <v>41.7545</v>
      </c>
      <c r="F968" s="184">
        <v>31.5806</v>
      </c>
      <c r="G968" s="184">
        <v>31.5806</v>
      </c>
      <c r="H968" s="184">
        <v>112.26</v>
      </c>
      <c r="I968" s="184">
        <v>26.331900000000001</v>
      </c>
      <c r="J968" s="184">
        <v>35.593400000000003</v>
      </c>
      <c r="K968" s="184">
        <v>-1.5807</v>
      </c>
      <c r="L968" s="184">
        <v>-11.842599999999999</v>
      </c>
      <c r="M968" s="184">
        <v>-19.121500000000001</v>
      </c>
      <c r="N968" s="184">
        <v>2.0158</v>
      </c>
      <c r="O968" s="184">
        <v>13.8932</v>
      </c>
      <c r="P968" s="184">
        <v>8.5647000000000002</v>
      </c>
      <c r="Q968" s="184">
        <v>11.1189</v>
      </c>
      <c r="R968" s="184">
        <v>21.161000000000001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51.8585606060606</v>
      </c>
      <c r="G969" s="186">
        <v>51.8585606060606</v>
      </c>
      <c r="H969" s="186">
        <v>103.98860303030301</v>
      </c>
      <c r="I969" s="186">
        <v>23.516060606060613</v>
      </c>
      <c r="J969" s="186">
        <v>33.84931515151515</v>
      </c>
      <c r="K969" s="186">
        <v>-0.55761515151515129</v>
      </c>
      <c r="L969" s="186">
        <v>-11.42382424242424</v>
      </c>
      <c r="M969" s="186">
        <v>-18.817639393939395</v>
      </c>
      <c r="N969" s="186">
        <v>1.4597303030303026</v>
      </c>
      <c r="O969" s="186">
        <v>14.323993939393942</v>
      </c>
      <c r="P969" s="186">
        <v>8.5435484848484844</v>
      </c>
      <c r="Q969" s="186">
        <v>5.9652515151515146</v>
      </c>
      <c r="R969" s="186">
        <v>22.140915151515152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37.427799999999998</v>
      </c>
      <c r="G970" s="186">
        <v>37.427799999999998</v>
      </c>
      <c r="H970" s="186">
        <v>98.5197</v>
      </c>
      <c r="I970" s="186">
        <v>19.285499999999999</v>
      </c>
      <c r="J970" s="186">
        <v>35.102400000000003</v>
      </c>
      <c r="K970" s="186">
        <v>-1.835</v>
      </c>
      <c r="L970" s="186">
        <v>-11.626899999999999</v>
      </c>
      <c r="M970" s="186">
        <v>-18.7272</v>
      </c>
      <c r="N970" s="186">
        <v>0.97929999999999995</v>
      </c>
      <c r="O970" s="186">
        <v>13.9458</v>
      </c>
      <c r="P970" s="186">
        <v>8.5764999999999993</v>
      </c>
      <c r="Q970" s="186">
        <v>4.5224000000000002</v>
      </c>
      <c r="R970" s="186">
        <v>21.314499999999999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44326</v>
      </c>
      <c r="E973" s="184">
        <v>668.28451741158995</v>
      </c>
      <c r="F973" s="184">
        <v>0.32600000000000001</v>
      </c>
      <c r="G973" s="184">
        <v>0.32600000000000001</v>
      </c>
      <c r="H973" s="184">
        <v>0.27510000000000001</v>
      </c>
      <c r="I973" s="184">
        <v>1.7839</v>
      </c>
      <c r="J973" s="184">
        <v>-0.4904</v>
      </c>
      <c r="K973" s="184">
        <v>2.0615000000000001</v>
      </c>
      <c r="L973" s="184">
        <v>25.438099999999999</v>
      </c>
      <c r="M973" s="184">
        <v>40.679499999999997</v>
      </c>
      <c r="N973" s="184">
        <v>69.790700000000001</v>
      </c>
      <c r="O973" s="184">
        <v>9.7098999999999993</v>
      </c>
      <c r="P973" s="184">
        <v>13.5585</v>
      </c>
      <c r="Q973" s="184">
        <v>17.655999999999999</v>
      </c>
      <c r="R973" s="184">
        <v>18.935600000000001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44326</v>
      </c>
      <c r="E974" s="184">
        <v>595.16</v>
      </c>
      <c r="F974" s="184">
        <v>0.33379999999999999</v>
      </c>
      <c r="G974" s="184">
        <v>0.33379999999999999</v>
      </c>
      <c r="H974" s="184">
        <v>0.29320000000000002</v>
      </c>
      <c r="I974" s="184">
        <v>1.8186</v>
      </c>
      <c r="J974" s="184">
        <v>-0.41499999999999998</v>
      </c>
      <c r="K974" s="184">
        <v>2.2717000000000001</v>
      </c>
      <c r="L974" s="184">
        <v>25.983799999999999</v>
      </c>
      <c r="M974" s="184">
        <v>41.633899999999997</v>
      </c>
      <c r="N974" s="184">
        <v>71.382499999999993</v>
      </c>
      <c r="O974" s="184">
        <v>10.740500000000001</v>
      </c>
      <c r="P974" s="184">
        <v>14.761799999999999</v>
      </c>
      <c r="Q974" s="184">
        <v>16.6906</v>
      </c>
      <c r="R974" s="184">
        <v>20.026</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44326</v>
      </c>
      <c r="E975" s="184">
        <v>661.55318397525605</v>
      </c>
      <c r="F975" s="184">
        <v>0.32390000000000002</v>
      </c>
      <c r="G975" s="184">
        <v>0.32390000000000002</v>
      </c>
      <c r="H975" s="184">
        <v>0.26979999999999998</v>
      </c>
      <c r="I975" s="184">
        <v>1.7798</v>
      </c>
      <c r="J975" s="184">
        <v>-0.49080000000000001</v>
      </c>
      <c r="K975" s="184">
        <v>2.0592999999999999</v>
      </c>
      <c r="L975" s="184">
        <v>25.4331</v>
      </c>
      <c r="M975" s="184">
        <v>40.668399999999998</v>
      </c>
      <c r="N975" s="184">
        <v>69.791700000000006</v>
      </c>
      <c r="O975" s="184">
        <v>9.1601999999999997</v>
      </c>
      <c r="P975" s="184">
        <v>13.2316</v>
      </c>
      <c r="Q975" s="184">
        <v>17.333500000000001</v>
      </c>
      <c r="R975" s="184">
        <v>18.447399999999998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44326</v>
      </c>
      <c r="E976" s="184">
        <v>284.51964116831499</v>
      </c>
      <c r="F976" s="184">
        <v>0.33339999999999997</v>
      </c>
      <c r="G976" s="184">
        <v>0.33339999999999997</v>
      </c>
      <c r="H976" s="184">
        <v>0.2908</v>
      </c>
      <c r="I976" s="184">
        <v>1.8208</v>
      </c>
      <c r="J976" s="184">
        <v>-0.41510000000000002</v>
      </c>
      <c r="K976" s="184">
        <v>2.2736999999999998</v>
      </c>
      <c r="L976" s="184">
        <v>25.983699999999999</v>
      </c>
      <c r="M976" s="184">
        <v>41.636000000000003</v>
      </c>
      <c r="N976" s="184">
        <v>71.391599999999997</v>
      </c>
      <c r="O976" s="184">
        <v>10.4849</v>
      </c>
      <c r="P976" s="184">
        <v>14.6249</v>
      </c>
      <c r="Q976" s="184">
        <v>16.5913</v>
      </c>
      <c r="R976" s="184">
        <v>20.028199999999998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44326</v>
      </c>
      <c r="E977" s="184">
        <v>17.54</v>
      </c>
      <c r="F977" s="184">
        <v>0.4007</v>
      </c>
      <c r="G977" s="184">
        <v>0.4007</v>
      </c>
      <c r="H977" s="184">
        <v>1.2118</v>
      </c>
      <c r="I977" s="184">
        <v>3.7256</v>
      </c>
      <c r="J977" s="184">
        <v>2.2145000000000001</v>
      </c>
      <c r="K977" s="184">
        <v>7.4097</v>
      </c>
      <c r="L977" s="184">
        <v>26.642600000000002</v>
      </c>
      <c r="M977" s="184">
        <v>39.984000000000002</v>
      </c>
      <c r="N977" s="184">
        <v>68.491799999999998</v>
      </c>
      <c r="O977" s="184"/>
      <c r="P977" s="184"/>
      <c r="Q977" s="184">
        <v>24.644200000000001</v>
      </c>
      <c r="R977" s="184">
        <v>28.712800000000001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44326</v>
      </c>
      <c r="E978" s="184">
        <v>16.79</v>
      </c>
      <c r="F978" s="184">
        <v>0.41870000000000002</v>
      </c>
      <c r="G978" s="184">
        <v>0.41870000000000002</v>
      </c>
      <c r="H978" s="184">
        <v>1.2055</v>
      </c>
      <c r="I978" s="184">
        <v>3.706</v>
      </c>
      <c r="J978" s="184">
        <v>2.129</v>
      </c>
      <c r="K978" s="184">
        <v>7.0791000000000004</v>
      </c>
      <c r="L978" s="184">
        <v>25.767800000000001</v>
      </c>
      <c r="M978" s="184">
        <v>38.417099999999998</v>
      </c>
      <c r="N978" s="184">
        <v>65.909099999999995</v>
      </c>
      <c r="O978" s="184"/>
      <c r="P978" s="184"/>
      <c r="Q978" s="184">
        <v>22.526900000000001</v>
      </c>
      <c r="R978" s="184">
        <v>26.593599999999999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44326</v>
      </c>
      <c r="E979" s="184">
        <v>13.33</v>
      </c>
      <c r="F979" s="184">
        <v>0.90839999999999999</v>
      </c>
      <c r="G979" s="184">
        <v>0.90839999999999999</v>
      </c>
      <c r="H979" s="184">
        <v>2.4596</v>
      </c>
      <c r="I979" s="184">
        <v>3.7353999999999998</v>
      </c>
      <c r="J979" s="184">
        <v>1.2918000000000001</v>
      </c>
      <c r="K979" s="184">
        <v>3.3332999999999999</v>
      </c>
      <c r="L979" s="184">
        <v>25.046900000000001</v>
      </c>
      <c r="M979" s="184"/>
      <c r="N979" s="184"/>
      <c r="O979" s="184"/>
      <c r="P979" s="184"/>
      <c r="Q979" s="184">
        <v>33.299999999999997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44326</v>
      </c>
      <c r="E980" s="184">
        <v>13.15</v>
      </c>
      <c r="F980" s="184">
        <v>0.92100000000000004</v>
      </c>
      <c r="G980" s="184">
        <v>0.92100000000000004</v>
      </c>
      <c r="H980" s="184">
        <v>2.4142999999999999</v>
      </c>
      <c r="I980" s="184">
        <v>3.6248999999999998</v>
      </c>
      <c r="J980" s="184">
        <v>1.1537999999999999</v>
      </c>
      <c r="K980" s="184">
        <v>2.8147000000000002</v>
      </c>
      <c r="L980" s="184">
        <v>23.823</v>
      </c>
      <c r="M980" s="184"/>
      <c r="N980" s="184"/>
      <c r="O980" s="184"/>
      <c r="P980" s="184"/>
      <c r="Q980" s="184">
        <v>31.5</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44326</v>
      </c>
      <c r="E981" s="184">
        <v>50.79</v>
      </c>
      <c r="F981" s="184">
        <v>0.87390000000000001</v>
      </c>
      <c r="G981" s="184">
        <v>0.87390000000000001</v>
      </c>
      <c r="H981" s="184">
        <v>2.2136999999999998</v>
      </c>
      <c r="I981" s="184">
        <v>4.9596999999999998</v>
      </c>
      <c r="J981" s="184">
        <v>3.0013999999999998</v>
      </c>
      <c r="K981" s="184">
        <v>5.5486000000000004</v>
      </c>
      <c r="L981" s="184">
        <v>22.4741</v>
      </c>
      <c r="M981" s="184">
        <v>34.936199999999999</v>
      </c>
      <c r="N981" s="184">
        <v>60.727800000000002</v>
      </c>
      <c r="O981" s="184">
        <v>7.92</v>
      </c>
      <c r="P981" s="184">
        <v>13.055400000000001</v>
      </c>
      <c r="Q981" s="184">
        <v>12.886100000000001</v>
      </c>
      <c r="R981" s="184">
        <v>21.195900000000002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44326</v>
      </c>
      <c r="E982" s="184">
        <v>46.19</v>
      </c>
      <c r="F982" s="184">
        <v>0.85150000000000003</v>
      </c>
      <c r="G982" s="184">
        <v>0.85150000000000003</v>
      </c>
      <c r="H982" s="184">
        <v>2.1903000000000001</v>
      </c>
      <c r="I982" s="184">
        <v>4.9057000000000004</v>
      </c>
      <c r="J982" s="184">
        <v>2.8959999999999999</v>
      </c>
      <c r="K982" s="184">
        <v>5.2404000000000002</v>
      </c>
      <c r="L982" s="184">
        <v>21.777000000000001</v>
      </c>
      <c r="M982" s="184">
        <v>33.8065</v>
      </c>
      <c r="N982" s="184">
        <v>58.947000000000003</v>
      </c>
      <c r="O982" s="184">
        <v>6.6505000000000001</v>
      </c>
      <c r="P982" s="184">
        <v>11.7212</v>
      </c>
      <c r="Q982" s="184">
        <v>12.9573</v>
      </c>
      <c r="R982" s="184">
        <v>19.777000000000001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44326</v>
      </c>
      <c r="E983" s="184">
        <v>143.78</v>
      </c>
      <c r="F983" s="184">
        <v>0.5736</v>
      </c>
      <c r="G983" s="184">
        <v>0.5736</v>
      </c>
      <c r="H983" s="184">
        <v>1.0045999999999999</v>
      </c>
      <c r="I983" s="184">
        <v>2.8321999999999998</v>
      </c>
      <c r="J983" s="184">
        <v>0.55249999999999999</v>
      </c>
      <c r="K983" s="184">
        <v>1.3676999999999999</v>
      </c>
      <c r="L983" s="184">
        <v>21.8371</v>
      </c>
      <c r="M983" s="184">
        <v>36.8551</v>
      </c>
      <c r="N983" s="184">
        <v>66.759500000000003</v>
      </c>
      <c r="O983" s="184">
        <v>13.0883</v>
      </c>
      <c r="P983" s="184">
        <v>18.563300000000002</v>
      </c>
      <c r="Q983" s="184">
        <v>21.7608</v>
      </c>
      <c r="R983" s="184">
        <v>21.509399999999999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44326</v>
      </c>
      <c r="E984" s="184">
        <v>131.54</v>
      </c>
      <c r="F984" s="184">
        <v>0.56569999999999998</v>
      </c>
      <c r="G984" s="184">
        <v>0.56569999999999998</v>
      </c>
      <c r="H984" s="184">
        <v>0.98270000000000002</v>
      </c>
      <c r="I984" s="184">
        <v>2.7816999999999998</v>
      </c>
      <c r="J984" s="184">
        <v>0.4506</v>
      </c>
      <c r="K984" s="184">
        <v>1.0758000000000001</v>
      </c>
      <c r="L984" s="184">
        <v>21.1234</v>
      </c>
      <c r="M984" s="184">
        <v>35.664200000000001</v>
      </c>
      <c r="N984" s="184">
        <v>64.775099999999995</v>
      </c>
      <c r="O984" s="184">
        <v>11.789</v>
      </c>
      <c r="P984" s="184">
        <v>17.133500000000002</v>
      </c>
      <c r="Q984" s="184">
        <v>17.268899999999999</v>
      </c>
      <c r="R984" s="184">
        <v>20.086500000000001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44326</v>
      </c>
      <c r="E985" s="184">
        <v>131.54</v>
      </c>
      <c r="F985" s="184">
        <v>0.56569999999999998</v>
      </c>
      <c r="G985" s="184">
        <v>0.56569999999999998</v>
      </c>
      <c r="H985" s="184">
        <v>0.98270000000000002</v>
      </c>
      <c r="I985" s="184">
        <v>2.7816999999999998</v>
      </c>
      <c r="J985" s="184">
        <v>0.4506</v>
      </c>
      <c r="K985" s="184">
        <v>1.0758000000000001</v>
      </c>
      <c r="L985" s="184">
        <v>21.1234</v>
      </c>
      <c r="M985" s="184">
        <v>35.664200000000001</v>
      </c>
      <c r="N985" s="184">
        <v>64.775099999999995</v>
      </c>
      <c r="O985" s="184">
        <v>11.789</v>
      </c>
      <c r="P985" s="184">
        <v>17.133500000000002</v>
      </c>
      <c r="Q985" s="184">
        <v>17.268899999999999</v>
      </c>
      <c r="R985" s="184">
        <v>20.086500000000001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44326</v>
      </c>
      <c r="E986" s="184">
        <v>331.28800000000001</v>
      </c>
      <c r="F986" s="184">
        <v>0.57930000000000004</v>
      </c>
      <c r="G986" s="184">
        <v>0.57930000000000004</v>
      </c>
      <c r="H986" s="184">
        <v>2.5335999999999999</v>
      </c>
      <c r="I986" s="184">
        <v>5.0884</v>
      </c>
      <c r="J986" s="184">
        <v>3.3321000000000001</v>
      </c>
      <c r="K986" s="184">
        <v>4.9785000000000004</v>
      </c>
      <c r="L986" s="184">
        <v>29.392199999999999</v>
      </c>
      <c r="M986" s="184">
        <v>41.198900000000002</v>
      </c>
      <c r="N986" s="184">
        <v>71.897599999999997</v>
      </c>
      <c r="O986" s="184">
        <v>13.1218</v>
      </c>
      <c r="P986" s="184">
        <v>17.165900000000001</v>
      </c>
      <c r="Q986" s="184">
        <v>16.775400000000001</v>
      </c>
      <c r="R986" s="184">
        <v>21.838699999999999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44326</v>
      </c>
      <c r="E987" s="184">
        <v>308.91899999999998</v>
      </c>
      <c r="F987" s="184">
        <v>0.57140000000000002</v>
      </c>
      <c r="G987" s="184">
        <v>0.57140000000000002</v>
      </c>
      <c r="H987" s="184">
        <v>2.5148000000000001</v>
      </c>
      <c r="I987" s="184">
        <v>5.0502000000000002</v>
      </c>
      <c r="J987" s="184">
        <v>3.2475999999999998</v>
      </c>
      <c r="K987" s="184">
        <v>4.7332000000000001</v>
      </c>
      <c r="L987" s="184">
        <v>28.780100000000001</v>
      </c>
      <c r="M987" s="184">
        <v>40.204900000000002</v>
      </c>
      <c r="N987" s="184">
        <v>70.252099999999999</v>
      </c>
      <c r="O987" s="184">
        <v>12.0289</v>
      </c>
      <c r="P987" s="184">
        <v>15.9872</v>
      </c>
      <c r="Q987" s="184">
        <v>17.748200000000001</v>
      </c>
      <c r="R987" s="184">
        <v>20.689699999999998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44326</v>
      </c>
      <c r="E988" s="184">
        <v>48.274999999999999</v>
      </c>
      <c r="F988" s="184">
        <v>0.91769999999999996</v>
      </c>
      <c r="G988" s="184">
        <v>0.91769999999999996</v>
      </c>
      <c r="H988" s="184">
        <v>2.1434000000000002</v>
      </c>
      <c r="I988" s="184">
        <v>3.5478000000000001</v>
      </c>
      <c r="J988" s="184">
        <v>1.1015999999999999</v>
      </c>
      <c r="K988" s="184">
        <v>2.4729000000000001</v>
      </c>
      <c r="L988" s="184">
        <v>26.669499999999999</v>
      </c>
      <c r="M988" s="184">
        <v>38.426900000000003</v>
      </c>
      <c r="N988" s="184">
        <v>67.400700000000001</v>
      </c>
      <c r="O988" s="184">
        <v>13.7951</v>
      </c>
      <c r="P988" s="184">
        <v>16.230499999999999</v>
      </c>
      <c r="Q988" s="184">
        <v>15.6775</v>
      </c>
      <c r="R988" s="184">
        <v>22.631599999999999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44326</v>
      </c>
      <c r="E989" s="184">
        <v>43.776000000000003</v>
      </c>
      <c r="F989" s="184">
        <v>0.90590000000000004</v>
      </c>
      <c r="G989" s="184">
        <v>0.90590000000000004</v>
      </c>
      <c r="H989" s="184">
        <v>2.1110000000000002</v>
      </c>
      <c r="I989" s="184">
        <v>3.4845000000000002</v>
      </c>
      <c r="J989" s="184">
        <v>0.96640000000000004</v>
      </c>
      <c r="K989" s="184">
        <v>2.0918999999999999</v>
      </c>
      <c r="L989" s="184">
        <v>25.7209</v>
      </c>
      <c r="M989" s="184">
        <v>36.868400000000001</v>
      </c>
      <c r="N989" s="184">
        <v>64.844099999999997</v>
      </c>
      <c r="O989" s="184">
        <v>12.109400000000001</v>
      </c>
      <c r="P989" s="184">
        <v>14.846399999999999</v>
      </c>
      <c r="Q989" s="184">
        <v>11.1942</v>
      </c>
      <c r="R989" s="184">
        <v>20.7501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44326</v>
      </c>
      <c r="E990" s="184">
        <v>101.5493</v>
      </c>
      <c r="F990" s="184">
        <v>0.95940000000000003</v>
      </c>
      <c r="G990" s="184">
        <v>0.95940000000000003</v>
      </c>
      <c r="H990" s="184">
        <v>1.9831000000000001</v>
      </c>
      <c r="I990" s="184">
        <v>4.2573999999999996</v>
      </c>
      <c r="J990" s="184">
        <v>2.0657000000000001</v>
      </c>
      <c r="K990" s="184">
        <v>2.3473999999999999</v>
      </c>
      <c r="L990" s="184">
        <v>28.650200000000002</v>
      </c>
      <c r="M990" s="184">
        <v>47.2117</v>
      </c>
      <c r="N990" s="184">
        <v>81.325699999999998</v>
      </c>
      <c r="O990" s="184">
        <v>8.0794999999999995</v>
      </c>
      <c r="P990" s="184">
        <v>10.7209</v>
      </c>
      <c r="Q990" s="184">
        <v>15.3827</v>
      </c>
      <c r="R990" s="184">
        <v>14.960900000000001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44326</v>
      </c>
      <c r="E991" s="184">
        <v>108.17740000000001</v>
      </c>
      <c r="F991" s="184">
        <v>0.96509999999999996</v>
      </c>
      <c r="G991" s="184">
        <v>0.96509999999999996</v>
      </c>
      <c r="H991" s="184">
        <v>1.9966999999999999</v>
      </c>
      <c r="I991" s="184">
        <v>4.2854000000000001</v>
      </c>
      <c r="J991" s="184">
        <v>2.1265999999999998</v>
      </c>
      <c r="K991" s="184">
        <v>2.5316000000000001</v>
      </c>
      <c r="L991" s="184">
        <v>29.145099999999999</v>
      </c>
      <c r="M991" s="184">
        <v>48.115600000000001</v>
      </c>
      <c r="N991" s="184">
        <v>82.920900000000003</v>
      </c>
      <c r="O991" s="184">
        <v>8.9626000000000001</v>
      </c>
      <c r="P991" s="184">
        <v>11.619400000000001</v>
      </c>
      <c r="Q991" s="184">
        <v>14.1877</v>
      </c>
      <c r="R991" s="184">
        <v>15.9495</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44326</v>
      </c>
      <c r="E992" s="184">
        <v>153.78700000000001</v>
      </c>
      <c r="F992" s="184">
        <v>1.3797999999999999</v>
      </c>
      <c r="G992" s="184">
        <v>1.3797999999999999</v>
      </c>
      <c r="H992" s="184">
        <v>2.5848</v>
      </c>
      <c r="I992" s="184">
        <v>4.3316999999999997</v>
      </c>
      <c r="J992" s="184">
        <v>2.1196000000000002</v>
      </c>
      <c r="K992" s="184">
        <v>4.1071</v>
      </c>
      <c r="L992" s="184">
        <v>32.515599999999999</v>
      </c>
      <c r="M992" s="184">
        <v>43.228200000000001</v>
      </c>
      <c r="N992" s="184">
        <v>76.278400000000005</v>
      </c>
      <c r="O992" s="184">
        <v>11.466100000000001</v>
      </c>
      <c r="P992" s="184">
        <v>13.075799999999999</v>
      </c>
      <c r="Q992" s="184">
        <v>10.465199999999999</v>
      </c>
      <c r="R992" s="184">
        <v>17.9176</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44326</v>
      </c>
      <c r="E993" s="184">
        <v>203.70280831548001</v>
      </c>
      <c r="F993" s="184">
        <v>1.3723000000000001</v>
      </c>
      <c r="G993" s="184">
        <v>1.3723000000000001</v>
      </c>
      <c r="H993" s="184">
        <v>2.5672000000000001</v>
      </c>
      <c r="I993" s="184">
        <v>4.2991999999999999</v>
      </c>
      <c r="J993" s="184">
        <v>2.0594999999999999</v>
      </c>
      <c r="K993" s="184">
        <v>3.9177</v>
      </c>
      <c r="L993" s="184">
        <v>32.132399999999997</v>
      </c>
      <c r="M993" s="184">
        <v>42.704300000000003</v>
      </c>
      <c r="N993" s="184">
        <v>75.480099999999993</v>
      </c>
      <c r="O993" s="184">
        <v>11.1676</v>
      </c>
      <c r="P993" s="184">
        <v>12.841699999999999</v>
      </c>
      <c r="Q993" s="184">
        <v>11.6998</v>
      </c>
      <c r="R993" s="184">
        <v>17.513200000000001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44326</v>
      </c>
      <c r="E994" s="184">
        <v>13.6393</v>
      </c>
      <c r="F994" s="184">
        <v>0.39900000000000002</v>
      </c>
      <c r="G994" s="184">
        <v>0.39900000000000002</v>
      </c>
      <c r="H994" s="184">
        <v>0.85850000000000004</v>
      </c>
      <c r="I994" s="184">
        <v>2.8302</v>
      </c>
      <c r="J994" s="184">
        <v>0.92120000000000002</v>
      </c>
      <c r="K994" s="184">
        <v>0.95109999999999995</v>
      </c>
      <c r="L994" s="184">
        <v>22.902000000000001</v>
      </c>
      <c r="M994" s="184">
        <v>37.9114</v>
      </c>
      <c r="N994" s="184">
        <v>64.382400000000004</v>
      </c>
      <c r="O994" s="184"/>
      <c r="P994" s="184"/>
      <c r="Q994" s="184">
        <v>15.761699999999999</v>
      </c>
      <c r="R994" s="184">
        <v>19.142900000000001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44326</v>
      </c>
      <c r="E995" s="184">
        <v>13.172599999999999</v>
      </c>
      <c r="F995" s="184">
        <v>0.38479999999999998</v>
      </c>
      <c r="G995" s="184">
        <v>0.38479999999999998</v>
      </c>
      <c r="H995" s="184">
        <v>0.82589999999999997</v>
      </c>
      <c r="I995" s="184">
        <v>2.7639999999999998</v>
      </c>
      <c r="J995" s="184">
        <v>0.77729999999999999</v>
      </c>
      <c r="K995" s="184">
        <v>0.53120000000000001</v>
      </c>
      <c r="L995" s="184">
        <v>21.872599999999998</v>
      </c>
      <c r="M995" s="184">
        <v>36.183300000000003</v>
      </c>
      <c r="N995" s="184">
        <v>61.632899999999999</v>
      </c>
      <c r="O995" s="184"/>
      <c r="P995" s="184"/>
      <c r="Q995" s="184">
        <v>13.8765</v>
      </c>
      <c r="R995" s="184">
        <v>17.195</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44326</v>
      </c>
      <c r="E996" s="184">
        <v>428.31</v>
      </c>
      <c r="F996" s="184">
        <v>1.0593999999999999</v>
      </c>
      <c r="G996" s="184">
        <v>1.0593999999999999</v>
      </c>
      <c r="H996" s="184">
        <v>2.7393000000000001</v>
      </c>
      <c r="I996" s="184">
        <v>5.0707000000000004</v>
      </c>
      <c r="J996" s="184">
        <v>2.6703999999999999</v>
      </c>
      <c r="K996" s="184">
        <v>5.2927999999999997</v>
      </c>
      <c r="L996" s="184">
        <v>31.134</v>
      </c>
      <c r="M996" s="184">
        <v>42.812800000000003</v>
      </c>
      <c r="N996" s="184">
        <v>71.639799999999994</v>
      </c>
      <c r="O996" s="184">
        <v>10.0412</v>
      </c>
      <c r="P996" s="184">
        <v>13.519500000000001</v>
      </c>
      <c r="Q996" s="184">
        <v>17.8706</v>
      </c>
      <c r="R996" s="184">
        <v>16.597100000000001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44326</v>
      </c>
      <c r="E997" s="184">
        <v>461.71</v>
      </c>
      <c r="F997" s="184">
        <v>1.0638000000000001</v>
      </c>
      <c r="G997" s="184">
        <v>1.0638000000000001</v>
      </c>
      <c r="H997" s="184">
        <v>2.7528999999999999</v>
      </c>
      <c r="I997" s="184">
        <v>5.0964999999999998</v>
      </c>
      <c r="J997" s="184">
        <v>2.7323</v>
      </c>
      <c r="K997" s="184">
        <v>5.4565999999999999</v>
      </c>
      <c r="L997" s="184">
        <v>31.616299999999999</v>
      </c>
      <c r="M997" s="184">
        <v>43.624600000000001</v>
      </c>
      <c r="N997" s="184">
        <v>72.976900000000001</v>
      </c>
      <c r="O997" s="184">
        <v>10.978300000000001</v>
      </c>
      <c r="P997" s="184">
        <v>14.6539</v>
      </c>
      <c r="Q997" s="184">
        <v>14.0107</v>
      </c>
      <c r="R997" s="184">
        <v>17.493600000000001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44326</v>
      </c>
      <c r="E998" s="184">
        <v>64.88</v>
      </c>
      <c r="F998" s="184">
        <v>0.74529999999999996</v>
      </c>
      <c r="G998" s="184">
        <v>0.74529999999999996</v>
      </c>
      <c r="H998" s="184">
        <v>1.9644999999999999</v>
      </c>
      <c r="I998" s="184">
        <v>3.7747999999999999</v>
      </c>
      <c r="J998" s="184">
        <v>1.6609</v>
      </c>
      <c r="K998" s="184">
        <v>3.1315</v>
      </c>
      <c r="L998" s="184">
        <v>26.521100000000001</v>
      </c>
      <c r="M998" s="184">
        <v>39.737200000000001</v>
      </c>
      <c r="N998" s="184">
        <v>73.198099999999997</v>
      </c>
      <c r="O998" s="184">
        <v>10.1129</v>
      </c>
      <c r="P998" s="184">
        <v>15.4976</v>
      </c>
      <c r="Q998" s="184">
        <v>13.3249</v>
      </c>
      <c r="R998" s="184">
        <v>17.6783</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44326</v>
      </c>
      <c r="E999" s="184">
        <v>58.48</v>
      </c>
      <c r="F999" s="184">
        <v>0.74070000000000003</v>
      </c>
      <c r="G999" s="184">
        <v>0.74070000000000003</v>
      </c>
      <c r="H999" s="184">
        <v>1.9525999999999999</v>
      </c>
      <c r="I999" s="184">
        <v>3.7246999999999999</v>
      </c>
      <c r="J999" s="184">
        <v>1.5629999999999999</v>
      </c>
      <c r="K999" s="184">
        <v>2.8129</v>
      </c>
      <c r="L999" s="184">
        <v>25.763400000000001</v>
      </c>
      <c r="M999" s="184">
        <v>38.479799999999997</v>
      </c>
      <c r="N999" s="184">
        <v>71.094200000000001</v>
      </c>
      <c r="O999" s="184">
        <v>8.7786000000000008</v>
      </c>
      <c r="P999" s="184">
        <v>13.9016</v>
      </c>
      <c r="Q999" s="184">
        <v>11.8569</v>
      </c>
      <c r="R999" s="184">
        <v>16.270900000000001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44326</v>
      </c>
      <c r="E1000" s="184">
        <v>43.9</v>
      </c>
      <c r="F1000" s="184">
        <v>0.75739999999999996</v>
      </c>
      <c r="G1000" s="184">
        <v>0.75739999999999996</v>
      </c>
      <c r="H1000" s="184">
        <v>1.0589</v>
      </c>
      <c r="I1000" s="184">
        <v>2.8826000000000001</v>
      </c>
      <c r="J1000" s="184">
        <v>-0.2273</v>
      </c>
      <c r="K1000" s="184">
        <v>-1.7017</v>
      </c>
      <c r="L1000" s="184">
        <v>18.074200000000001</v>
      </c>
      <c r="M1000" s="184">
        <v>29.4222</v>
      </c>
      <c r="N1000" s="184">
        <v>52.748800000000003</v>
      </c>
      <c r="O1000" s="184">
        <v>9.6513000000000009</v>
      </c>
      <c r="P1000" s="184">
        <v>14.488200000000001</v>
      </c>
      <c r="Q1000" s="184">
        <v>11.348699999999999</v>
      </c>
      <c r="R1000" s="184">
        <v>15.578900000000001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44326</v>
      </c>
      <c r="E1001" s="184">
        <v>49.37</v>
      </c>
      <c r="F1001" s="184">
        <v>0.75509999999999999</v>
      </c>
      <c r="G1001" s="184">
        <v>0.75509999999999999</v>
      </c>
      <c r="H1001" s="184">
        <v>1.0851999999999999</v>
      </c>
      <c r="I1001" s="184">
        <v>2.9399000000000002</v>
      </c>
      <c r="J1001" s="184">
        <v>-0.12139999999999999</v>
      </c>
      <c r="K1001" s="184">
        <v>-1.3586</v>
      </c>
      <c r="L1001" s="184">
        <v>18.906600000000001</v>
      </c>
      <c r="M1001" s="184">
        <v>30.781500000000001</v>
      </c>
      <c r="N1001" s="184">
        <v>54.862000000000002</v>
      </c>
      <c r="O1001" s="184">
        <v>11.008800000000001</v>
      </c>
      <c r="P1001" s="184">
        <v>16.134799999999998</v>
      </c>
      <c r="Q1001" s="184">
        <v>16.5139</v>
      </c>
      <c r="R1001" s="184">
        <v>16.967500000000001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44326</v>
      </c>
      <c r="E1002" s="184">
        <v>166.30199999999999</v>
      </c>
      <c r="F1002" s="184">
        <v>0.59640000000000004</v>
      </c>
      <c r="G1002" s="184">
        <v>0.59640000000000004</v>
      </c>
      <c r="H1002" s="184">
        <v>1.2210000000000001</v>
      </c>
      <c r="I1002" s="184">
        <v>2.0627</v>
      </c>
      <c r="J1002" s="184">
        <v>-0.17349999999999999</v>
      </c>
      <c r="K1002" s="184">
        <v>3.3843999999999999</v>
      </c>
      <c r="L1002" s="184">
        <v>24.566099999999999</v>
      </c>
      <c r="M1002" s="184">
        <v>35.296199999999999</v>
      </c>
      <c r="N1002" s="184">
        <v>62.304400000000001</v>
      </c>
      <c r="O1002" s="184">
        <v>13.2965</v>
      </c>
      <c r="P1002" s="184">
        <v>15.7258</v>
      </c>
      <c r="Q1002" s="184">
        <v>18.3613</v>
      </c>
      <c r="R1002" s="184">
        <v>19.9283</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44326</v>
      </c>
      <c r="E1003" s="184">
        <v>181.87700000000001</v>
      </c>
      <c r="F1003" s="184">
        <v>0.60680000000000001</v>
      </c>
      <c r="G1003" s="184">
        <v>0.60680000000000001</v>
      </c>
      <c r="H1003" s="184">
        <v>1.2446999999999999</v>
      </c>
      <c r="I1003" s="184">
        <v>2.1086999999999998</v>
      </c>
      <c r="J1003" s="184">
        <v>-7.3099999999999998E-2</v>
      </c>
      <c r="K1003" s="184">
        <v>3.6951000000000001</v>
      </c>
      <c r="L1003" s="184">
        <v>25.3123</v>
      </c>
      <c r="M1003" s="184">
        <v>36.5105</v>
      </c>
      <c r="N1003" s="184">
        <v>64.260099999999994</v>
      </c>
      <c r="O1003" s="184">
        <v>14.5585</v>
      </c>
      <c r="P1003" s="184">
        <v>17.1312</v>
      </c>
      <c r="Q1003" s="184">
        <v>16.495799999999999</v>
      </c>
      <c r="R1003" s="184">
        <v>21.285499999999999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44326</v>
      </c>
      <c r="E1004" s="184">
        <v>63.08</v>
      </c>
      <c r="F1004" s="184">
        <v>0.37709999999999999</v>
      </c>
      <c r="G1004" s="184">
        <v>0.37709999999999999</v>
      </c>
      <c r="H1004" s="184">
        <v>1.5094000000000001</v>
      </c>
      <c r="I1004" s="184">
        <v>2.5608</v>
      </c>
      <c r="J1004" s="184">
        <v>0.61570000000000003</v>
      </c>
      <c r="K1004" s="184">
        <v>2.6257999999999999</v>
      </c>
      <c r="L1004" s="184">
        <v>18.273499999999999</v>
      </c>
      <c r="M1004" s="184">
        <v>27.834599999999998</v>
      </c>
      <c r="N1004" s="184">
        <v>52.088000000000001</v>
      </c>
      <c r="O1004" s="184">
        <v>6.3913000000000002</v>
      </c>
      <c r="P1004" s="184">
        <v>12.826499999999999</v>
      </c>
      <c r="Q1004" s="184">
        <v>13.7204</v>
      </c>
      <c r="R1004" s="184">
        <v>15.364599999999999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44326</v>
      </c>
      <c r="E1005" s="184">
        <v>59.186</v>
      </c>
      <c r="F1005" s="184">
        <v>0.36969999999999997</v>
      </c>
      <c r="G1005" s="184">
        <v>0.36969999999999997</v>
      </c>
      <c r="H1005" s="184">
        <v>1.4919</v>
      </c>
      <c r="I1005" s="184">
        <v>2.5255999999999998</v>
      </c>
      <c r="J1005" s="184">
        <v>0.53849999999999998</v>
      </c>
      <c r="K1005" s="184">
        <v>2.4068000000000001</v>
      </c>
      <c r="L1005" s="184">
        <v>17.773700000000002</v>
      </c>
      <c r="M1005" s="184">
        <v>27.008600000000001</v>
      </c>
      <c r="N1005" s="184">
        <v>50.753900000000002</v>
      </c>
      <c r="O1005" s="184">
        <v>5.4988000000000001</v>
      </c>
      <c r="P1005" s="184">
        <v>11.9084</v>
      </c>
      <c r="Q1005" s="184">
        <v>12.604699999999999</v>
      </c>
      <c r="R1005" s="184">
        <v>14.3863</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44326</v>
      </c>
      <c r="E1006" s="184">
        <v>21.3032</v>
      </c>
      <c r="F1006" s="184">
        <v>0.16550000000000001</v>
      </c>
      <c r="G1006" s="184">
        <v>0.16550000000000001</v>
      </c>
      <c r="H1006" s="184">
        <v>1.3100000000000001E-2</v>
      </c>
      <c r="I1006" s="184">
        <v>1.5052000000000001</v>
      </c>
      <c r="J1006" s="184">
        <v>-0.44259999999999999</v>
      </c>
      <c r="K1006" s="184">
        <v>2.4759000000000002</v>
      </c>
      <c r="L1006" s="184">
        <v>19.528500000000001</v>
      </c>
      <c r="M1006" s="184">
        <v>32.253900000000002</v>
      </c>
      <c r="N1006" s="184">
        <v>58.000399999999999</v>
      </c>
      <c r="O1006" s="184">
        <v>10.953200000000001</v>
      </c>
      <c r="P1006" s="184">
        <v>16.840199999999999</v>
      </c>
      <c r="Q1006" s="184">
        <v>12.954800000000001</v>
      </c>
      <c r="R1006" s="184">
        <v>19.393999999999998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44326</v>
      </c>
      <c r="E1007" s="184">
        <v>19.623100000000001</v>
      </c>
      <c r="F1007" s="184">
        <v>0.15160000000000001</v>
      </c>
      <c r="G1007" s="184">
        <v>0.15160000000000001</v>
      </c>
      <c r="H1007" s="184">
        <v>-1.89E-2</v>
      </c>
      <c r="I1007" s="184">
        <v>1.4407000000000001</v>
      </c>
      <c r="J1007" s="184">
        <v>-0.58309999999999995</v>
      </c>
      <c r="K1007" s="184">
        <v>2.0653999999999999</v>
      </c>
      <c r="L1007" s="184">
        <v>18.5915</v>
      </c>
      <c r="M1007" s="184">
        <v>30.7074</v>
      </c>
      <c r="N1007" s="184">
        <v>55.461300000000001</v>
      </c>
      <c r="O1007" s="184">
        <v>9.3735999999999997</v>
      </c>
      <c r="P1007" s="184">
        <v>15.126799999999999</v>
      </c>
      <c r="Q1007" s="184">
        <v>11.47</v>
      </c>
      <c r="R1007" s="184">
        <v>17.615100000000002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44326</v>
      </c>
      <c r="E1008" s="184">
        <v>13.9535</v>
      </c>
      <c r="F1008" s="184">
        <v>1.1893</v>
      </c>
      <c r="G1008" s="184">
        <v>1.1893</v>
      </c>
      <c r="H1008" s="184">
        <v>2.9779</v>
      </c>
      <c r="I1008" s="184">
        <v>4.4055999999999997</v>
      </c>
      <c r="J1008" s="184">
        <v>2.3479000000000001</v>
      </c>
      <c r="K1008" s="184">
        <v>5.5364000000000004</v>
      </c>
      <c r="L1008" s="184">
        <v>31.766100000000002</v>
      </c>
      <c r="M1008" s="184">
        <v>41.546399999999998</v>
      </c>
      <c r="N1008" s="184">
        <v>70.208200000000005</v>
      </c>
      <c r="O1008" s="184"/>
      <c r="P1008" s="184"/>
      <c r="Q1008" s="184">
        <v>27.719200000000001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44326</v>
      </c>
      <c r="E1009" s="184">
        <v>13.6142</v>
      </c>
      <c r="F1009" s="184">
        <v>1.1727000000000001</v>
      </c>
      <c r="G1009" s="184">
        <v>1.1727000000000001</v>
      </c>
      <c r="H1009" s="184">
        <v>2.9398</v>
      </c>
      <c r="I1009" s="184">
        <v>4.3297999999999996</v>
      </c>
      <c r="J1009" s="184">
        <v>2.1833999999999998</v>
      </c>
      <c r="K1009" s="184">
        <v>5.0551000000000004</v>
      </c>
      <c r="L1009" s="184">
        <v>30.569299999999998</v>
      </c>
      <c r="M1009" s="184">
        <v>39.599899999999998</v>
      </c>
      <c r="N1009" s="184">
        <v>67.055599999999998</v>
      </c>
      <c r="O1009" s="184"/>
      <c r="P1009" s="184"/>
      <c r="Q1009" s="184">
        <v>25.430900000000001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44326</v>
      </c>
      <c r="E1010" s="184">
        <v>88.158000000000001</v>
      </c>
      <c r="F1010" s="184">
        <v>0.44440000000000002</v>
      </c>
      <c r="G1010" s="184">
        <v>0.44440000000000002</v>
      </c>
      <c r="H1010" s="184">
        <v>2.121</v>
      </c>
      <c r="I1010" s="184">
        <v>4.3042999999999996</v>
      </c>
      <c r="J1010" s="184">
        <v>2.6358000000000001</v>
      </c>
      <c r="K1010" s="184">
        <v>3.8913000000000002</v>
      </c>
      <c r="L1010" s="184">
        <v>28.581399999999999</v>
      </c>
      <c r="M1010" s="184">
        <v>44.803800000000003</v>
      </c>
      <c r="N1010" s="184">
        <v>79.716200000000001</v>
      </c>
      <c r="O1010" s="184">
        <v>18.857399999999998</v>
      </c>
      <c r="P1010" s="184">
        <v>22.348299999999998</v>
      </c>
      <c r="Q1010" s="184">
        <v>24.603000000000002</v>
      </c>
      <c r="R1010" s="184">
        <v>27.609500000000001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44326</v>
      </c>
      <c r="E1011" s="184">
        <v>81.563999999999993</v>
      </c>
      <c r="F1011" s="184">
        <v>0.43590000000000001</v>
      </c>
      <c r="G1011" s="184">
        <v>0.43590000000000001</v>
      </c>
      <c r="H1011" s="184">
        <v>2.1017999999999999</v>
      </c>
      <c r="I1011" s="184">
        <v>4.2645</v>
      </c>
      <c r="J1011" s="184">
        <v>2.5472000000000001</v>
      </c>
      <c r="K1011" s="184">
        <v>3.6246999999999998</v>
      </c>
      <c r="L1011" s="184">
        <v>27.901399999999999</v>
      </c>
      <c r="M1011" s="184">
        <v>43.659300000000002</v>
      </c>
      <c r="N1011" s="184">
        <v>77.8078</v>
      </c>
      <c r="O1011" s="184">
        <v>17.717700000000001</v>
      </c>
      <c r="P1011" s="184">
        <v>21.2759</v>
      </c>
      <c r="Q1011" s="184">
        <v>21.354800000000001</v>
      </c>
      <c r="R1011" s="184">
        <v>26.311299999999999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44326</v>
      </c>
      <c r="E1012" s="184">
        <v>13.724399999999999</v>
      </c>
      <c r="F1012" s="184">
        <v>0.20150000000000001</v>
      </c>
      <c r="G1012" s="184">
        <v>0.20150000000000001</v>
      </c>
      <c r="H1012" s="184">
        <v>0.38469999999999999</v>
      </c>
      <c r="I1012" s="184">
        <v>1.6464000000000001</v>
      </c>
      <c r="J1012" s="184">
        <v>0.2059</v>
      </c>
      <c r="K1012" s="184">
        <v>2.3995000000000002</v>
      </c>
      <c r="L1012" s="184">
        <v>26.3931</v>
      </c>
      <c r="M1012" s="184">
        <v>41.693199999999997</v>
      </c>
      <c r="N1012" s="184">
        <v>66.31</v>
      </c>
      <c r="O1012" s="184"/>
      <c r="P1012" s="184"/>
      <c r="Q1012" s="184">
        <v>22.430599999999998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44326</v>
      </c>
      <c r="E1013" s="184">
        <v>13.3522</v>
      </c>
      <c r="F1013" s="184">
        <v>0.18759999999999999</v>
      </c>
      <c r="G1013" s="184">
        <v>0.18759999999999999</v>
      </c>
      <c r="H1013" s="184">
        <v>0.35099999999999998</v>
      </c>
      <c r="I1013" s="184">
        <v>1.5801000000000001</v>
      </c>
      <c r="J1013" s="184">
        <v>4.2700000000000002E-2</v>
      </c>
      <c r="K1013" s="184">
        <v>1.9562999999999999</v>
      </c>
      <c r="L1013" s="184">
        <v>25.3081</v>
      </c>
      <c r="M1013" s="184">
        <v>39.8429</v>
      </c>
      <c r="N1013" s="184">
        <v>63.361600000000003</v>
      </c>
      <c r="O1013" s="184"/>
      <c r="P1013" s="184"/>
      <c r="Q1013" s="184">
        <v>20.297599999999999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44326</v>
      </c>
      <c r="E1014" s="184">
        <v>21.791699999999999</v>
      </c>
      <c r="F1014" s="184">
        <v>0.17879999999999999</v>
      </c>
      <c r="G1014" s="184">
        <v>0.17879999999999999</v>
      </c>
      <c r="H1014" s="184">
        <v>1.2785</v>
      </c>
      <c r="I1014" s="184">
        <v>3.73</v>
      </c>
      <c r="J1014" s="184">
        <v>0.81279999999999997</v>
      </c>
      <c r="K1014" s="184">
        <v>5.7469999999999999</v>
      </c>
      <c r="L1014" s="184">
        <v>29.284600000000001</v>
      </c>
      <c r="M1014" s="184">
        <v>39.816800000000001</v>
      </c>
      <c r="N1014" s="184">
        <v>68.232799999999997</v>
      </c>
      <c r="O1014" s="184">
        <v>12.18</v>
      </c>
      <c r="P1014" s="184">
        <v>15.4125</v>
      </c>
      <c r="Q1014" s="184">
        <v>15.4331</v>
      </c>
      <c r="R1014" s="184">
        <v>17.7532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44326</v>
      </c>
      <c r="E1015" s="184">
        <v>19.7563</v>
      </c>
      <c r="F1015" s="184">
        <v>0.16070000000000001</v>
      </c>
      <c r="G1015" s="184">
        <v>0.16070000000000001</v>
      </c>
      <c r="H1015" s="184">
        <v>1.2354000000000001</v>
      </c>
      <c r="I1015" s="184">
        <v>3.6412</v>
      </c>
      <c r="J1015" s="184">
        <v>0.62190000000000001</v>
      </c>
      <c r="K1015" s="184">
        <v>5.1734</v>
      </c>
      <c r="L1015" s="184">
        <v>27.9313</v>
      </c>
      <c r="M1015" s="184">
        <v>37.597900000000003</v>
      </c>
      <c r="N1015" s="184">
        <v>64.729200000000006</v>
      </c>
      <c r="O1015" s="184">
        <v>10.089600000000001</v>
      </c>
      <c r="P1015" s="184">
        <v>13.361800000000001</v>
      </c>
      <c r="Q1015" s="184">
        <v>13.366300000000001</v>
      </c>
      <c r="R1015" s="184">
        <v>15.5054</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44326</v>
      </c>
      <c r="E1016" s="184">
        <v>681.64729999999997</v>
      </c>
      <c r="F1016" s="184">
        <v>0.89639999999999997</v>
      </c>
      <c r="G1016" s="184">
        <v>0.89639999999999997</v>
      </c>
      <c r="H1016" s="184">
        <v>1.7512000000000001</v>
      </c>
      <c r="I1016" s="184">
        <v>3.3435000000000001</v>
      </c>
      <c r="J1016" s="184">
        <v>0.91649999999999998</v>
      </c>
      <c r="K1016" s="184">
        <v>1.1826000000000001</v>
      </c>
      <c r="L1016" s="184">
        <v>24.299800000000001</v>
      </c>
      <c r="M1016" s="184">
        <v>37.309100000000001</v>
      </c>
      <c r="N1016" s="184">
        <v>70.514600000000002</v>
      </c>
      <c r="O1016" s="184">
        <v>8.0294000000000008</v>
      </c>
      <c r="P1016" s="184">
        <v>10.44</v>
      </c>
      <c r="Q1016" s="184">
        <v>17.925599999999999</v>
      </c>
      <c r="R1016" s="184">
        <v>15.8141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44326</v>
      </c>
      <c r="E1017" s="184">
        <v>717.37210000000005</v>
      </c>
      <c r="F1017" s="184">
        <v>0.90049999999999997</v>
      </c>
      <c r="G1017" s="184">
        <v>0.90049999999999997</v>
      </c>
      <c r="H1017" s="184">
        <v>1.7612000000000001</v>
      </c>
      <c r="I1017" s="184">
        <v>3.3639000000000001</v>
      </c>
      <c r="J1017" s="184">
        <v>0.96060000000000001</v>
      </c>
      <c r="K1017" s="184">
        <v>1.3106</v>
      </c>
      <c r="L1017" s="184">
        <v>24.6251</v>
      </c>
      <c r="M1017" s="184">
        <v>37.847200000000001</v>
      </c>
      <c r="N1017" s="184">
        <v>71.380200000000002</v>
      </c>
      <c r="O1017" s="184">
        <v>8.6135999999999999</v>
      </c>
      <c r="P1017" s="184">
        <v>11.1104</v>
      </c>
      <c r="Q1017" s="184">
        <v>12.3012</v>
      </c>
      <c r="R1017" s="184">
        <v>16.426400000000001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44326</v>
      </c>
      <c r="E1018" s="184">
        <v>147.63999999999999</v>
      </c>
      <c r="F1018" s="184">
        <v>0.37390000000000001</v>
      </c>
      <c r="G1018" s="184">
        <v>0.37390000000000001</v>
      </c>
      <c r="H1018" s="184">
        <v>0.66820000000000002</v>
      </c>
      <c r="I1018" s="184">
        <v>3.5489000000000002</v>
      </c>
      <c r="J1018" s="184">
        <v>1.0748</v>
      </c>
      <c r="K1018" s="184">
        <v>2.9710999999999999</v>
      </c>
      <c r="L1018" s="184">
        <v>26.317599999999999</v>
      </c>
      <c r="M1018" s="184">
        <v>39.007599999999996</v>
      </c>
      <c r="N1018" s="184">
        <v>68.154899999999998</v>
      </c>
      <c r="O1018" s="184">
        <v>10.5556</v>
      </c>
      <c r="P1018" s="184">
        <v>16.676500000000001</v>
      </c>
      <c r="Q1018" s="184">
        <v>24.035699999999999</v>
      </c>
      <c r="R1018" s="184">
        <v>21.578099999999999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44326</v>
      </c>
      <c r="E1019" s="184">
        <v>160.08000000000001</v>
      </c>
      <c r="F1019" s="184">
        <v>0.38250000000000001</v>
      </c>
      <c r="G1019" s="184">
        <v>0.38250000000000001</v>
      </c>
      <c r="H1019" s="184">
        <v>0.68559999999999999</v>
      </c>
      <c r="I1019" s="184">
        <v>3.5914999999999999</v>
      </c>
      <c r="J1019" s="184">
        <v>1.1692</v>
      </c>
      <c r="K1019" s="184">
        <v>3.2507999999999999</v>
      </c>
      <c r="L1019" s="184">
        <v>27.007300000000001</v>
      </c>
      <c r="M1019" s="184">
        <v>40.1629</v>
      </c>
      <c r="N1019" s="184">
        <v>70.026600000000002</v>
      </c>
      <c r="O1019" s="184">
        <v>11.79</v>
      </c>
      <c r="P1019" s="184">
        <v>17.969899999999999</v>
      </c>
      <c r="Q1019" s="184">
        <v>20.271000000000001</v>
      </c>
      <c r="R1019" s="184">
        <v>22.942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44326</v>
      </c>
      <c r="E1020" s="184">
        <v>56.767899999999997</v>
      </c>
      <c r="F1020" s="184">
        <v>1.4342999999999999</v>
      </c>
      <c r="G1020" s="184">
        <v>1.4342999999999999</v>
      </c>
      <c r="H1020" s="184">
        <v>3.9182000000000001</v>
      </c>
      <c r="I1020" s="184">
        <v>7.9309000000000003</v>
      </c>
      <c r="J1020" s="184">
        <v>4.5298999999999996</v>
      </c>
      <c r="K1020" s="184">
        <v>12.3932</v>
      </c>
      <c r="L1020" s="184">
        <v>39.110100000000003</v>
      </c>
      <c r="M1020" s="184">
        <v>36.719900000000003</v>
      </c>
      <c r="N1020" s="184">
        <v>61.386099999999999</v>
      </c>
      <c r="O1020" s="184">
        <v>14.571099999999999</v>
      </c>
      <c r="P1020" s="184">
        <v>16.008500000000002</v>
      </c>
      <c r="Q1020" s="184">
        <v>12.794700000000001</v>
      </c>
      <c r="R1020" s="184">
        <v>27.289100000000001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44326</v>
      </c>
      <c r="E1021" s="184">
        <v>58.236899999999999</v>
      </c>
      <c r="F1021" s="184">
        <v>1.4482999999999999</v>
      </c>
      <c r="G1021" s="184">
        <v>1.4482999999999999</v>
      </c>
      <c r="H1021" s="184">
        <v>3.9590000000000001</v>
      </c>
      <c r="I1021" s="184">
        <v>8.0094999999999992</v>
      </c>
      <c r="J1021" s="184">
        <v>4.6802999999999999</v>
      </c>
      <c r="K1021" s="184">
        <v>12.904199999999999</v>
      </c>
      <c r="L1021" s="184">
        <v>39.968000000000004</v>
      </c>
      <c r="M1021" s="184">
        <v>37.6372</v>
      </c>
      <c r="N1021" s="184">
        <v>62.516300000000001</v>
      </c>
      <c r="O1021" s="184">
        <v>15.1203</v>
      </c>
      <c r="P1021" s="184">
        <v>16.345300000000002</v>
      </c>
      <c r="Q1021" s="184">
        <v>18.104500000000002</v>
      </c>
      <c r="R1021" s="184">
        <v>27.827200000000001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44326</v>
      </c>
      <c r="E1022" s="184">
        <v>314.0129</v>
      </c>
      <c r="F1022" s="184">
        <v>0.93469999999999998</v>
      </c>
      <c r="G1022" s="184">
        <v>0.93469999999999998</v>
      </c>
      <c r="H1022" s="184">
        <v>2.6876000000000002</v>
      </c>
      <c r="I1022" s="184">
        <v>4.0510000000000002</v>
      </c>
      <c r="J1022" s="184">
        <v>3.2606000000000002</v>
      </c>
      <c r="K1022" s="184">
        <v>2.9704999999999999</v>
      </c>
      <c r="L1022" s="184">
        <v>30.26</v>
      </c>
      <c r="M1022" s="184">
        <v>41.831000000000003</v>
      </c>
      <c r="N1022" s="184">
        <v>73.006399999999999</v>
      </c>
      <c r="O1022" s="184">
        <v>12.4665</v>
      </c>
      <c r="P1022" s="184">
        <v>14.888299999999999</v>
      </c>
      <c r="Q1022" s="184">
        <v>16.3398</v>
      </c>
      <c r="R1022" s="184">
        <v>19.124199999999998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44326</v>
      </c>
      <c r="E1023" s="184">
        <v>198.803701302196</v>
      </c>
      <c r="F1023" s="184">
        <v>0.93469999999999998</v>
      </c>
      <c r="G1023" s="184">
        <v>0.93469999999999998</v>
      </c>
      <c r="H1023" s="184">
        <v>2.6876000000000002</v>
      </c>
      <c r="I1023" s="184">
        <v>4.0510000000000002</v>
      </c>
      <c r="J1023" s="184">
        <v>3.2606999999999999</v>
      </c>
      <c r="K1023" s="184">
        <v>2.9710000000000001</v>
      </c>
      <c r="L1023" s="184">
        <v>30.250499999999999</v>
      </c>
      <c r="M1023" s="184">
        <v>41.8309</v>
      </c>
      <c r="N1023" s="184">
        <v>73.010099999999994</v>
      </c>
      <c r="O1023" s="184">
        <v>12.4688</v>
      </c>
      <c r="P1023" s="184">
        <v>14.8855</v>
      </c>
      <c r="Q1023" s="184">
        <v>16.351199999999999</v>
      </c>
      <c r="R1023" s="184">
        <v>19.1265</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44326</v>
      </c>
      <c r="E1024" s="184">
        <v>441.754313986113</v>
      </c>
      <c r="F1024" s="184">
        <v>0.92889999999999995</v>
      </c>
      <c r="G1024" s="184">
        <v>0.92889999999999995</v>
      </c>
      <c r="H1024" s="184">
        <v>2.6739000000000002</v>
      </c>
      <c r="I1024" s="184">
        <v>4.0231000000000003</v>
      </c>
      <c r="J1024" s="184">
        <v>3.1993</v>
      </c>
      <c r="K1024" s="184">
        <v>2.7919999999999998</v>
      </c>
      <c r="L1024" s="184">
        <v>29.790600000000001</v>
      </c>
      <c r="M1024" s="184">
        <v>41.094000000000001</v>
      </c>
      <c r="N1024" s="184">
        <v>71.793700000000001</v>
      </c>
      <c r="O1024" s="184">
        <v>11.675800000000001</v>
      </c>
      <c r="P1024" s="184">
        <v>14.127800000000001</v>
      </c>
      <c r="Q1024" s="184">
        <v>14.3698</v>
      </c>
      <c r="R1024" s="184">
        <v>18.3293</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44326</v>
      </c>
      <c r="E1025" s="184">
        <v>450.32136652882798</v>
      </c>
      <c r="F1025" s="184">
        <v>0.92889999999999995</v>
      </c>
      <c r="G1025" s="184">
        <v>0.92889999999999995</v>
      </c>
      <c r="H1025" s="184">
        <v>2.6739000000000002</v>
      </c>
      <c r="I1025" s="184">
        <v>4.0231000000000003</v>
      </c>
      <c r="J1025" s="184">
        <v>3.1993999999999998</v>
      </c>
      <c r="K1025" s="184">
        <v>2.7911000000000001</v>
      </c>
      <c r="L1025" s="184">
        <v>29.7895</v>
      </c>
      <c r="M1025" s="184">
        <v>41.0929</v>
      </c>
      <c r="N1025" s="184">
        <v>71.791899999999998</v>
      </c>
      <c r="O1025" s="184">
        <v>11.6792</v>
      </c>
      <c r="P1025" s="184">
        <v>14.1296</v>
      </c>
      <c r="Q1025" s="184">
        <v>14.447699999999999</v>
      </c>
      <c r="R1025" s="184">
        <v>18.334</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44326</v>
      </c>
      <c r="E1026" s="184">
        <v>43.673900000000003</v>
      </c>
      <c r="F1026" s="184">
        <v>0.51280000000000003</v>
      </c>
      <c r="G1026" s="184">
        <v>0.51280000000000003</v>
      </c>
      <c r="H1026" s="184">
        <v>0.99929999999999997</v>
      </c>
      <c r="I1026" s="184">
        <v>1.9075</v>
      </c>
      <c r="J1026" s="184">
        <v>-1.0166999999999999</v>
      </c>
      <c r="K1026" s="184">
        <v>-0.4824</v>
      </c>
      <c r="L1026" s="184">
        <v>22.356100000000001</v>
      </c>
      <c r="M1026" s="184">
        <v>31.735600000000002</v>
      </c>
      <c r="N1026" s="184">
        <v>61.311900000000001</v>
      </c>
      <c r="O1026" s="184">
        <v>9.2288999999999994</v>
      </c>
      <c r="P1026" s="184">
        <v>14.7699</v>
      </c>
      <c r="Q1026" s="184">
        <v>10.9328</v>
      </c>
      <c r="R1026" s="184">
        <v>14.5244</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44326</v>
      </c>
      <c r="E1027" s="184">
        <v>46.846699999999998</v>
      </c>
      <c r="F1027" s="184">
        <v>0.52359999999999995</v>
      </c>
      <c r="G1027" s="184">
        <v>0.52359999999999995</v>
      </c>
      <c r="H1027" s="184">
        <v>1.0243</v>
      </c>
      <c r="I1027" s="184">
        <v>1.9582999999999999</v>
      </c>
      <c r="J1027" s="184">
        <v>-0.90639999999999998</v>
      </c>
      <c r="K1027" s="184">
        <v>-0.19070000000000001</v>
      </c>
      <c r="L1027" s="184">
        <v>23.107800000000001</v>
      </c>
      <c r="M1027" s="184">
        <v>33.003300000000003</v>
      </c>
      <c r="N1027" s="184">
        <v>63.456699999999998</v>
      </c>
      <c r="O1027" s="184">
        <v>10.4642</v>
      </c>
      <c r="P1027" s="184">
        <v>15.922800000000001</v>
      </c>
      <c r="Q1027" s="184">
        <v>14.299099999999999</v>
      </c>
      <c r="R1027" s="184">
        <v>15.9133</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44326</v>
      </c>
      <c r="E1028" s="184">
        <v>279.47430000000003</v>
      </c>
      <c r="F1028" s="184">
        <v>0.13819999999999999</v>
      </c>
      <c r="G1028" s="184">
        <v>0.13819999999999999</v>
      </c>
      <c r="H1028" s="184">
        <v>0.99739999999999995</v>
      </c>
      <c r="I1028" s="184">
        <v>3.2176999999999998</v>
      </c>
      <c r="J1028" s="184">
        <v>-0.105</v>
      </c>
      <c r="K1028" s="184">
        <v>1.3798999999999999</v>
      </c>
      <c r="L1028" s="184">
        <v>21.624700000000001</v>
      </c>
      <c r="M1028" s="184">
        <v>33.402500000000003</v>
      </c>
      <c r="N1028" s="184">
        <v>60.323599999999999</v>
      </c>
      <c r="O1028" s="184">
        <v>12.3185</v>
      </c>
      <c r="P1028" s="184">
        <v>13.6739</v>
      </c>
      <c r="Q1028" s="184">
        <v>12.525</v>
      </c>
      <c r="R1028" s="184">
        <v>18.71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44326</v>
      </c>
      <c r="E1029" s="184">
        <v>304.3134</v>
      </c>
      <c r="F1029" s="184">
        <v>0.1467</v>
      </c>
      <c r="G1029" s="184">
        <v>0.1467</v>
      </c>
      <c r="H1029" s="184">
        <v>1.0177</v>
      </c>
      <c r="I1029" s="184">
        <v>3.2591999999999999</v>
      </c>
      <c r="J1029" s="184">
        <v>-1.35E-2</v>
      </c>
      <c r="K1029" s="184">
        <v>1.6422000000000001</v>
      </c>
      <c r="L1029" s="184">
        <v>22.2744</v>
      </c>
      <c r="M1029" s="184">
        <v>32.582500000000003</v>
      </c>
      <c r="N1029" s="184">
        <v>59.7819</v>
      </c>
      <c r="O1029" s="184">
        <v>13.1905</v>
      </c>
      <c r="P1029" s="184">
        <v>14.8805</v>
      </c>
      <c r="Q1029" s="184">
        <v>15.8795</v>
      </c>
      <c r="R1029" s="184">
        <v>19.263300000000001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44326</v>
      </c>
      <c r="E1030" s="184">
        <v>13.28</v>
      </c>
      <c r="F1030" s="184">
        <v>0.30209999999999998</v>
      </c>
      <c r="G1030" s="184">
        <v>0.30209999999999998</v>
      </c>
      <c r="H1030" s="184">
        <v>0.37790000000000001</v>
      </c>
      <c r="I1030" s="184">
        <v>2.2324999999999999</v>
      </c>
      <c r="J1030" s="184">
        <v>-1.0431999999999999</v>
      </c>
      <c r="K1030" s="184">
        <v>7.5399999999999995E-2</v>
      </c>
      <c r="L1030" s="184">
        <v>17.107600000000001</v>
      </c>
      <c r="M1030" s="184">
        <v>29.057300000000001</v>
      </c>
      <c r="N1030" s="184">
        <v>59.041899999999998</v>
      </c>
      <c r="O1030" s="184"/>
      <c r="P1030" s="184"/>
      <c r="Q1030" s="184">
        <v>21.985900000000001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44326</v>
      </c>
      <c r="E1031" s="184">
        <v>13.09</v>
      </c>
      <c r="F1031" s="184">
        <v>0.22969999999999999</v>
      </c>
      <c r="G1031" s="184">
        <v>0.22969999999999999</v>
      </c>
      <c r="H1031" s="184">
        <v>0.38340000000000002</v>
      </c>
      <c r="I1031" s="184">
        <v>2.1858</v>
      </c>
      <c r="J1031" s="184">
        <v>-1.1329</v>
      </c>
      <c r="K1031" s="184">
        <v>-0.15260000000000001</v>
      </c>
      <c r="L1031" s="184">
        <v>16.562799999999999</v>
      </c>
      <c r="M1031" s="184">
        <v>28.0822</v>
      </c>
      <c r="N1031" s="184">
        <v>57.331699999999998</v>
      </c>
      <c r="O1031" s="184"/>
      <c r="P1031" s="184"/>
      <c r="Q1031" s="184">
        <v>20.7606</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44326</v>
      </c>
      <c r="E1032" s="184">
        <v>86.553100000000001</v>
      </c>
      <c r="F1032" s="184">
        <v>1.3076000000000001</v>
      </c>
      <c r="G1032" s="184">
        <v>1.3076000000000001</v>
      </c>
      <c r="H1032" s="184">
        <v>3.4218999999999999</v>
      </c>
      <c r="I1032" s="184">
        <v>5.6848000000000001</v>
      </c>
      <c r="J1032" s="184">
        <v>3.7858000000000001</v>
      </c>
      <c r="K1032" s="184">
        <v>6.4814999999999996</v>
      </c>
      <c r="L1032" s="184">
        <v>36.157400000000003</v>
      </c>
      <c r="M1032" s="184">
        <v>45.112499999999997</v>
      </c>
      <c r="N1032" s="184">
        <v>82.470200000000006</v>
      </c>
      <c r="O1032" s="184">
        <v>9.8234999999999992</v>
      </c>
      <c r="P1032" s="184">
        <v>12.7567</v>
      </c>
      <c r="Q1032" s="184">
        <v>12.8751</v>
      </c>
      <c r="R1032" s="184">
        <v>18.431100000000001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44326</v>
      </c>
      <c r="E1033" s="184">
        <v>166.66720000000001</v>
      </c>
      <c r="F1033" s="184">
        <v>1.3038000000000001</v>
      </c>
      <c r="G1033" s="184">
        <v>1.3038000000000001</v>
      </c>
      <c r="H1033" s="184">
        <v>3.4125000000000001</v>
      </c>
      <c r="I1033" s="184">
        <v>5.6646999999999998</v>
      </c>
      <c r="J1033" s="184">
        <v>3.7395</v>
      </c>
      <c r="K1033" s="184">
        <v>6.3452000000000002</v>
      </c>
      <c r="L1033" s="184">
        <v>35.82</v>
      </c>
      <c r="M1033" s="184">
        <v>44.582500000000003</v>
      </c>
      <c r="N1033" s="184">
        <v>81.593500000000006</v>
      </c>
      <c r="O1033" s="184">
        <v>9.2824000000000009</v>
      </c>
      <c r="P1033" s="184">
        <v>12.1738</v>
      </c>
      <c r="Q1033" s="184">
        <v>11.928900000000001</v>
      </c>
      <c r="R1033" s="184">
        <v>17.8627</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0.66915245901639342</v>
      </c>
      <c r="G1034" s="186">
        <v>0.66915245901639342</v>
      </c>
      <c r="H1034" s="186">
        <v>1.6625999999999996</v>
      </c>
      <c r="I1034" s="186">
        <v>3.5383032786885242</v>
      </c>
      <c r="J1034" s="186">
        <v>1.3141442622950819</v>
      </c>
      <c r="K1034" s="186">
        <v>3.2226245901639343</v>
      </c>
      <c r="L1034" s="186">
        <v>26.073121311475418</v>
      </c>
      <c r="M1034" s="186">
        <v>38.086767796610161</v>
      </c>
      <c r="N1034" s="186">
        <v>67.200988135593249</v>
      </c>
      <c r="O1034" s="186">
        <v>11.078148979591839</v>
      </c>
      <c r="P1034" s="186">
        <v>14.840487755102041</v>
      </c>
      <c r="Q1034" s="186">
        <v>16.958191803278691</v>
      </c>
      <c r="R1034" s="186">
        <v>19.457043396226407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0.57930000000000004</v>
      </c>
      <c r="G1035" s="186">
        <v>0.57930000000000004</v>
      </c>
      <c r="H1035" s="186">
        <v>1.5094000000000001</v>
      </c>
      <c r="I1035" s="186">
        <v>3.5914999999999999</v>
      </c>
      <c r="J1035" s="186">
        <v>1.0748</v>
      </c>
      <c r="K1035" s="186">
        <v>2.7919999999999998</v>
      </c>
      <c r="L1035" s="186">
        <v>25.767800000000001</v>
      </c>
      <c r="M1035" s="186">
        <v>38.479799999999997</v>
      </c>
      <c r="N1035" s="186">
        <v>67.400700000000001</v>
      </c>
      <c r="O1035" s="186">
        <v>10.978300000000001</v>
      </c>
      <c r="P1035" s="186">
        <v>14.7699</v>
      </c>
      <c r="Q1035" s="186">
        <v>16.3398</v>
      </c>
      <c r="R1035" s="186">
        <v>18.935600000000001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44326</v>
      </c>
      <c r="E1038" s="184">
        <v>287.31</v>
      </c>
      <c r="F1038" s="184">
        <v>0.89190000000000003</v>
      </c>
      <c r="G1038" s="184">
        <v>0.89190000000000003</v>
      </c>
      <c r="H1038" s="184">
        <v>2.3184</v>
      </c>
      <c r="I1038" s="184">
        <v>3.6061000000000001</v>
      </c>
      <c r="J1038" s="184">
        <v>1.1869000000000001</v>
      </c>
      <c r="K1038" s="184">
        <v>-0.2777</v>
      </c>
      <c r="L1038" s="184">
        <v>20.5412</v>
      </c>
      <c r="M1038" s="184">
        <v>33.527000000000001</v>
      </c>
      <c r="N1038" s="184">
        <v>61.664400000000001</v>
      </c>
      <c r="O1038" s="184">
        <v>9.6129999999999995</v>
      </c>
      <c r="P1038" s="184">
        <v>12.4824</v>
      </c>
      <c r="Q1038" s="184">
        <v>19.738299999999999</v>
      </c>
      <c r="R1038" s="184">
        <v>14.9114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44326</v>
      </c>
      <c r="E1039" s="184">
        <v>287.31</v>
      </c>
      <c r="F1039" s="184">
        <v>0.89190000000000003</v>
      </c>
      <c r="G1039" s="184">
        <v>0.89190000000000003</v>
      </c>
      <c r="H1039" s="184">
        <v>2.3184</v>
      </c>
      <c r="I1039" s="184">
        <v>3.6061000000000001</v>
      </c>
      <c r="J1039" s="184">
        <v>1.1869000000000001</v>
      </c>
      <c r="K1039" s="184">
        <v>-0.2777</v>
      </c>
      <c r="L1039" s="184">
        <v>20.5412</v>
      </c>
      <c r="M1039" s="184">
        <v>33.527000000000001</v>
      </c>
      <c r="N1039" s="184">
        <v>61.664400000000001</v>
      </c>
      <c r="O1039" s="184">
        <v>9.6129999999999995</v>
      </c>
      <c r="P1039" s="184">
        <v>12.4824</v>
      </c>
      <c r="Q1039" s="184">
        <v>19.662500000000001</v>
      </c>
      <c r="R1039" s="184">
        <v>14.9114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44326</v>
      </c>
      <c r="E1040" s="184">
        <v>308.69</v>
      </c>
      <c r="F1040" s="184">
        <v>0.89890000000000003</v>
      </c>
      <c r="G1040" s="184">
        <v>0.89890000000000003</v>
      </c>
      <c r="H1040" s="184">
        <v>2.3338000000000001</v>
      </c>
      <c r="I1040" s="184">
        <v>3.6324999999999998</v>
      </c>
      <c r="J1040" s="184">
        <v>1.2430000000000001</v>
      </c>
      <c r="K1040" s="184">
        <v>-0.12939999999999999</v>
      </c>
      <c r="L1040" s="184">
        <v>20.9269</v>
      </c>
      <c r="M1040" s="184">
        <v>34.2014</v>
      </c>
      <c r="N1040" s="184">
        <v>62.793999999999997</v>
      </c>
      <c r="O1040" s="184">
        <v>10.4031</v>
      </c>
      <c r="P1040" s="184">
        <v>13.4391</v>
      </c>
      <c r="Q1040" s="184">
        <v>14.4033</v>
      </c>
      <c r="R1040" s="184">
        <v>15.6639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44326</v>
      </c>
      <c r="E1041" s="184">
        <v>43.6</v>
      </c>
      <c r="F1041" s="184">
        <v>0.73939999999999995</v>
      </c>
      <c r="G1041" s="184">
        <v>0.73939999999999995</v>
      </c>
      <c r="H1041" s="184">
        <v>1.774</v>
      </c>
      <c r="I1041" s="184">
        <v>3.6861000000000002</v>
      </c>
      <c r="J1041" s="184">
        <v>0.97270000000000001</v>
      </c>
      <c r="K1041" s="184">
        <v>-1.0889</v>
      </c>
      <c r="L1041" s="184">
        <v>15.7113</v>
      </c>
      <c r="M1041" s="184">
        <v>29.146899999999999</v>
      </c>
      <c r="N1041" s="184">
        <v>49.468600000000002</v>
      </c>
      <c r="O1041" s="184">
        <v>16.293900000000001</v>
      </c>
      <c r="P1041" s="184">
        <v>17.246099999999998</v>
      </c>
      <c r="Q1041" s="184">
        <v>16.4816</v>
      </c>
      <c r="R1041" s="184">
        <v>20.523499999999999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44326</v>
      </c>
      <c r="E1042" s="184">
        <v>39.520000000000003</v>
      </c>
      <c r="F1042" s="184">
        <v>0.73919999999999997</v>
      </c>
      <c r="G1042" s="184">
        <v>0.73919999999999997</v>
      </c>
      <c r="H1042" s="184">
        <v>1.7507999999999999</v>
      </c>
      <c r="I1042" s="184">
        <v>3.6454</v>
      </c>
      <c r="J1042" s="184">
        <v>0.89349999999999996</v>
      </c>
      <c r="K1042" s="184">
        <v>-1.3726</v>
      </c>
      <c r="L1042" s="184">
        <v>15.0175</v>
      </c>
      <c r="M1042" s="184">
        <v>28.020700000000001</v>
      </c>
      <c r="N1042" s="184">
        <v>47.627899999999997</v>
      </c>
      <c r="O1042" s="184">
        <v>14.845700000000001</v>
      </c>
      <c r="P1042" s="184">
        <v>15.8017</v>
      </c>
      <c r="Q1042" s="184">
        <v>12.8703</v>
      </c>
      <c r="R1042" s="184">
        <v>19.0732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44326</v>
      </c>
      <c r="E1043" s="184">
        <v>19.02</v>
      </c>
      <c r="F1043" s="184">
        <v>0.84840000000000004</v>
      </c>
      <c r="G1043" s="184">
        <v>0.84840000000000004</v>
      </c>
      <c r="H1043" s="184">
        <v>2.589</v>
      </c>
      <c r="I1043" s="184">
        <v>4.1620999999999997</v>
      </c>
      <c r="J1043" s="184">
        <v>1.44</v>
      </c>
      <c r="K1043" s="184">
        <v>-0.3145</v>
      </c>
      <c r="L1043" s="184">
        <v>18.800699999999999</v>
      </c>
      <c r="M1043" s="184">
        <v>30.363299999999999</v>
      </c>
      <c r="N1043" s="184">
        <v>54.76</v>
      </c>
      <c r="O1043" s="184">
        <v>11.464600000000001</v>
      </c>
      <c r="P1043" s="184">
        <v>12.8688</v>
      </c>
      <c r="Q1043" s="184">
        <v>6.0811000000000002</v>
      </c>
      <c r="R1043" s="184">
        <v>16.3261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44326</v>
      </c>
      <c r="E1044" s="184">
        <v>20.18</v>
      </c>
      <c r="F1044" s="184">
        <v>0.9</v>
      </c>
      <c r="G1044" s="184">
        <v>0.9</v>
      </c>
      <c r="H1044" s="184">
        <v>2.5928</v>
      </c>
      <c r="I1044" s="184">
        <v>4.1817000000000002</v>
      </c>
      <c r="J1044" s="184">
        <v>1.5601</v>
      </c>
      <c r="K1044" s="184">
        <v>-9.9000000000000005E-2</v>
      </c>
      <c r="L1044" s="184">
        <v>19.337700000000002</v>
      </c>
      <c r="M1044" s="184">
        <v>31.209399999999999</v>
      </c>
      <c r="N1044" s="184">
        <v>56.071199999999997</v>
      </c>
      <c r="O1044" s="184">
        <v>12.311500000000001</v>
      </c>
      <c r="P1044" s="184">
        <v>13.756</v>
      </c>
      <c r="Q1044" s="184">
        <v>11.7216</v>
      </c>
      <c r="R1044" s="184">
        <v>17.180499999999999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44326</v>
      </c>
      <c r="E1045" s="184">
        <v>119.75</v>
      </c>
      <c r="F1045" s="184">
        <v>0.56259999999999999</v>
      </c>
      <c r="G1045" s="184">
        <v>0.56259999999999999</v>
      </c>
      <c r="H1045" s="184">
        <v>1.5519000000000001</v>
      </c>
      <c r="I1045" s="184">
        <v>2.6135000000000002</v>
      </c>
      <c r="J1045" s="184">
        <v>0.65559999999999996</v>
      </c>
      <c r="K1045" s="184">
        <v>-2.0209000000000001</v>
      </c>
      <c r="L1045" s="184">
        <v>16.070599999999999</v>
      </c>
      <c r="M1045" s="184">
        <v>27.747</v>
      </c>
      <c r="N1045" s="184">
        <v>50.025100000000002</v>
      </c>
      <c r="O1045" s="184">
        <v>12.432</v>
      </c>
      <c r="P1045" s="184">
        <v>12.670500000000001</v>
      </c>
      <c r="Q1045" s="184">
        <v>16.0932</v>
      </c>
      <c r="R1045" s="184">
        <v>18.0779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44326</v>
      </c>
      <c r="E1046" s="184">
        <v>131.37</v>
      </c>
      <c r="F1046" s="184">
        <v>0.57420000000000004</v>
      </c>
      <c r="G1046" s="184">
        <v>0.57420000000000004</v>
      </c>
      <c r="H1046" s="184">
        <v>1.5694999999999999</v>
      </c>
      <c r="I1046" s="184">
        <v>2.6568999999999998</v>
      </c>
      <c r="J1046" s="184">
        <v>0.75929999999999997</v>
      </c>
      <c r="K1046" s="184">
        <v>-1.728</v>
      </c>
      <c r="L1046" s="184">
        <v>16.773299999999999</v>
      </c>
      <c r="M1046" s="184">
        <v>28.907900000000001</v>
      </c>
      <c r="N1046" s="184">
        <v>51.837699999999998</v>
      </c>
      <c r="O1046" s="184">
        <v>13.777799999999999</v>
      </c>
      <c r="P1046" s="184">
        <v>14.0787</v>
      </c>
      <c r="Q1046" s="184">
        <v>15.3034</v>
      </c>
      <c r="R1046" s="184">
        <v>19.434699999999999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44326</v>
      </c>
      <c r="E1047" s="184">
        <v>39.090000000000003</v>
      </c>
      <c r="F1047" s="184">
        <v>0.77339999999999998</v>
      </c>
      <c r="G1047" s="184">
        <v>0.77339999999999998</v>
      </c>
      <c r="H1047" s="184">
        <v>1.903</v>
      </c>
      <c r="I1047" s="184">
        <v>3.3033999999999999</v>
      </c>
      <c r="J1047" s="184">
        <v>0.77339999999999998</v>
      </c>
      <c r="K1047" s="184">
        <v>-0.81200000000000006</v>
      </c>
      <c r="L1047" s="184">
        <v>19.6877</v>
      </c>
      <c r="M1047" s="184">
        <v>32.2395</v>
      </c>
      <c r="N1047" s="184">
        <v>58.067100000000003</v>
      </c>
      <c r="O1047" s="184">
        <v>17.3796</v>
      </c>
      <c r="P1047" s="184">
        <v>17.792400000000001</v>
      </c>
      <c r="Q1047" s="184">
        <v>15.151999999999999</v>
      </c>
      <c r="R1047" s="184">
        <v>23.727399999999999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44326</v>
      </c>
      <c r="E1048" s="184">
        <v>35.75</v>
      </c>
      <c r="F1048" s="184">
        <v>0.73260000000000003</v>
      </c>
      <c r="G1048" s="184">
        <v>0.73260000000000003</v>
      </c>
      <c r="H1048" s="184">
        <v>1.8519000000000001</v>
      </c>
      <c r="I1048" s="184">
        <v>3.2342</v>
      </c>
      <c r="J1048" s="184">
        <v>0.61919999999999997</v>
      </c>
      <c r="K1048" s="184">
        <v>-1.2158</v>
      </c>
      <c r="L1048" s="184">
        <v>18.731300000000001</v>
      </c>
      <c r="M1048" s="184">
        <v>30.665199999999999</v>
      </c>
      <c r="N1048" s="184">
        <v>55.502400000000002</v>
      </c>
      <c r="O1048" s="184">
        <v>15.805300000000001</v>
      </c>
      <c r="P1048" s="184">
        <v>16.335599999999999</v>
      </c>
      <c r="Q1048" s="184">
        <v>12.608000000000001</v>
      </c>
      <c r="R1048" s="184">
        <v>21.964500000000001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44326</v>
      </c>
      <c r="E1049" s="184">
        <v>272.25</v>
      </c>
      <c r="F1049" s="184">
        <v>0.58930000000000005</v>
      </c>
      <c r="G1049" s="184">
        <v>0.58930000000000005</v>
      </c>
      <c r="H1049" s="184">
        <v>1.4371</v>
      </c>
      <c r="I1049" s="184">
        <v>3.2673999999999999</v>
      </c>
      <c r="J1049" s="184">
        <v>0.34910000000000002</v>
      </c>
      <c r="K1049" s="184">
        <v>-0.61760000000000004</v>
      </c>
      <c r="L1049" s="184">
        <v>18.298100000000002</v>
      </c>
      <c r="M1049" s="184">
        <v>29.2287</v>
      </c>
      <c r="N1049" s="184">
        <v>55.951099999999997</v>
      </c>
      <c r="O1049" s="184">
        <v>9.1341000000000001</v>
      </c>
      <c r="P1049" s="184">
        <v>12.0402</v>
      </c>
      <c r="Q1049" s="184">
        <v>11.309900000000001</v>
      </c>
      <c r="R1049" s="184">
        <v>14.2721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44326</v>
      </c>
      <c r="E1050" s="184">
        <v>257.65100000000001</v>
      </c>
      <c r="F1050" s="184">
        <v>0.58279999999999998</v>
      </c>
      <c r="G1050" s="184">
        <v>0.58279999999999998</v>
      </c>
      <c r="H1050" s="184">
        <v>1.4218</v>
      </c>
      <c r="I1050" s="184">
        <v>3.2359</v>
      </c>
      <c r="J1050" s="184">
        <v>0.28220000000000001</v>
      </c>
      <c r="K1050" s="184">
        <v>-0.80659999999999998</v>
      </c>
      <c r="L1050" s="184">
        <v>17.841000000000001</v>
      </c>
      <c r="M1050" s="184">
        <v>28.483699999999999</v>
      </c>
      <c r="N1050" s="184">
        <v>54.755600000000001</v>
      </c>
      <c r="O1050" s="184">
        <v>8.3454999999999995</v>
      </c>
      <c r="P1050" s="184">
        <v>11.239699999999999</v>
      </c>
      <c r="Q1050" s="184">
        <v>19.5669</v>
      </c>
      <c r="R1050" s="184">
        <v>13.418799999999999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44326</v>
      </c>
      <c r="E1051" s="184">
        <v>46.8</v>
      </c>
      <c r="F1051" s="184">
        <v>0.84030000000000005</v>
      </c>
      <c r="G1051" s="184">
        <v>0.84030000000000005</v>
      </c>
      <c r="H1051" s="184">
        <v>1.8720000000000001</v>
      </c>
      <c r="I1051" s="184">
        <v>3.2885</v>
      </c>
      <c r="J1051" s="184">
        <v>0.6885</v>
      </c>
      <c r="K1051" s="184">
        <v>-1.1823999999999999</v>
      </c>
      <c r="L1051" s="184">
        <v>17.765499999999999</v>
      </c>
      <c r="M1051" s="184">
        <v>29.246099999999998</v>
      </c>
      <c r="N1051" s="184">
        <v>57.628799999999998</v>
      </c>
      <c r="O1051" s="184">
        <v>11.206</v>
      </c>
      <c r="P1051" s="184">
        <v>13.755599999999999</v>
      </c>
      <c r="Q1051" s="184">
        <v>13.7479</v>
      </c>
      <c r="R1051" s="184">
        <v>16.529900000000001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44326</v>
      </c>
      <c r="E1052" s="184">
        <v>50.4</v>
      </c>
      <c r="F1052" s="184">
        <v>0.86050000000000004</v>
      </c>
      <c r="G1052" s="184">
        <v>0.86050000000000004</v>
      </c>
      <c r="H1052" s="184">
        <v>1.9211</v>
      </c>
      <c r="I1052" s="184">
        <v>3.3422000000000001</v>
      </c>
      <c r="J1052" s="184">
        <v>0.82020000000000004</v>
      </c>
      <c r="K1052" s="184">
        <v>-0.82640000000000002</v>
      </c>
      <c r="L1052" s="184">
        <v>18.616099999999999</v>
      </c>
      <c r="M1052" s="184">
        <v>30.7393</v>
      </c>
      <c r="N1052" s="184">
        <v>60.254399999999997</v>
      </c>
      <c r="O1052" s="184">
        <v>12.708399999999999</v>
      </c>
      <c r="P1052" s="184">
        <v>15.0442</v>
      </c>
      <c r="Q1052" s="184">
        <v>14.464</v>
      </c>
      <c r="R1052" s="184">
        <v>18.343599999999999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44326</v>
      </c>
      <c r="E1053" s="184">
        <v>1487.0732775673</v>
      </c>
      <c r="F1053" s="184">
        <v>1.1603000000000001</v>
      </c>
      <c r="G1053" s="184">
        <v>1.1603000000000001</v>
      </c>
      <c r="H1053" s="184">
        <v>3.0968</v>
      </c>
      <c r="I1053" s="184">
        <v>5.1824000000000003</v>
      </c>
      <c r="J1053" s="184">
        <v>3.6284999999999998</v>
      </c>
      <c r="K1053" s="184">
        <v>1.5104</v>
      </c>
      <c r="L1053" s="184">
        <v>27.740400000000001</v>
      </c>
      <c r="M1053" s="184">
        <v>46.606400000000001</v>
      </c>
      <c r="N1053" s="184">
        <v>72.360900000000001</v>
      </c>
      <c r="O1053" s="184">
        <v>11.262</v>
      </c>
      <c r="P1053" s="184">
        <v>11.9975</v>
      </c>
      <c r="Q1053" s="184">
        <v>19.981999999999999</v>
      </c>
      <c r="R1053" s="184">
        <v>16.982600000000001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44326</v>
      </c>
      <c r="E1054" s="184">
        <v>663.72609999999997</v>
      </c>
      <c r="F1054" s="184">
        <v>1.1661999999999999</v>
      </c>
      <c r="G1054" s="184">
        <v>1.1661999999999999</v>
      </c>
      <c r="H1054" s="184">
        <v>3.1107999999999998</v>
      </c>
      <c r="I1054" s="184">
        <v>5.2112999999999996</v>
      </c>
      <c r="J1054" s="184">
        <v>3.6920000000000002</v>
      </c>
      <c r="K1054" s="184">
        <v>1.69</v>
      </c>
      <c r="L1054" s="184">
        <v>28.1999</v>
      </c>
      <c r="M1054" s="184">
        <v>47.400799999999997</v>
      </c>
      <c r="N1054" s="184">
        <v>73.618899999999996</v>
      </c>
      <c r="O1054" s="184">
        <v>12.131399999999999</v>
      </c>
      <c r="P1054" s="184">
        <v>12.919499999999999</v>
      </c>
      <c r="Q1054" s="184">
        <v>13.0344</v>
      </c>
      <c r="R1054" s="184">
        <v>17.851199999999999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44326</v>
      </c>
      <c r="E1055" s="184">
        <v>723.45452603665603</v>
      </c>
      <c r="F1055" s="184">
        <v>1.3616999999999999</v>
      </c>
      <c r="G1055" s="184">
        <v>1.3616999999999999</v>
      </c>
      <c r="H1055" s="184">
        <v>3.4009</v>
      </c>
      <c r="I1055" s="184">
        <v>4.3577000000000004</v>
      </c>
      <c r="J1055" s="184">
        <v>2.3980000000000001</v>
      </c>
      <c r="K1055" s="184">
        <v>-0.86839999999999995</v>
      </c>
      <c r="L1055" s="184">
        <v>24.689299999999999</v>
      </c>
      <c r="M1055" s="184">
        <v>35.583399999999997</v>
      </c>
      <c r="N1055" s="184">
        <v>62.5443</v>
      </c>
      <c r="O1055" s="184">
        <v>9.6961999999999993</v>
      </c>
      <c r="P1055" s="184">
        <v>13.2308</v>
      </c>
      <c r="Q1055" s="184">
        <v>18.928000000000001</v>
      </c>
      <c r="R1055" s="184">
        <v>10.5052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44326</v>
      </c>
      <c r="E1056" s="184">
        <v>622.36199999999997</v>
      </c>
      <c r="F1056" s="184">
        <v>1.3663000000000001</v>
      </c>
      <c r="G1056" s="184">
        <v>1.3663000000000001</v>
      </c>
      <c r="H1056" s="184">
        <v>3.4121000000000001</v>
      </c>
      <c r="I1056" s="184">
        <v>4.3806000000000003</v>
      </c>
      <c r="J1056" s="184">
        <v>2.4443999999999999</v>
      </c>
      <c r="K1056" s="184">
        <v>-0.73970000000000002</v>
      </c>
      <c r="L1056" s="184">
        <v>25.0336</v>
      </c>
      <c r="M1056" s="184">
        <v>36.161299999999997</v>
      </c>
      <c r="N1056" s="184">
        <v>63.4758</v>
      </c>
      <c r="O1056" s="184">
        <v>10.371600000000001</v>
      </c>
      <c r="P1056" s="184">
        <v>13.987500000000001</v>
      </c>
      <c r="Q1056" s="184">
        <v>12.864699999999999</v>
      </c>
      <c r="R1056" s="184">
        <v>11.1305</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44326</v>
      </c>
      <c r="E1057" s="184">
        <v>271.32569999999998</v>
      </c>
      <c r="F1057" s="184">
        <v>0.66210000000000002</v>
      </c>
      <c r="G1057" s="184">
        <v>0.66210000000000002</v>
      </c>
      <c r="H1057" s="184">
        <v>1.6866000000000001</v>
      </c>
      <c r="I1057" s="184">
        <v>2.4859</v>
      </c>
      <c r="J1057" s="184">
        <v>-0.78200000000000003</v>
      </c>
      <c r="K1057" s="184">
        <v>-4.2571000000000003</v>
      </c>
      <c r="L1057" s="184">
        <v>14.521000000000001</v>
      </c>
      <c r="M1057" s="184">
        <v>28.7437</v>
      </c>
      <c r="N1057" s="184">
        <v>54.017000000000003</v>
      </c>
      <c r="O1057" s="184">
        <v>9.9247999999999994</v>
      </c>
      <c r="P1057" s="184">
        <v>13.370900000000001</v>
      </c>
      <c r="Q1057" s="184">
        <v>19.616599999999998</v>
      </c>
      <c r="R1057" s="184">
        <v>15.3683</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44326</v>
      </c>
      <c r="E1058" s="184">
        <v>289.74860000000001</v>
      </c>
      <c r="F1058" s="184">
        <v>0.66969999999999996</v>
      </c>
      <c r="G1058" s="184">
        <v>0.66969999999999996</v>
      </c>
      <c r="H1058" s="184">
        <v>1.7048000000000001</v>
      </c>
      <c r="I1058" s="184">
        <v>2.5224000000000002</v>
      </c>
      <c r="J1058" s="184">
        <v>-0.70369999999999999</v>
      </c>
      <c r="K1058" s="184">
        <v>-4.0365000000000002</v>
      </c>
      <c r="L1058" s="184">
        <v>15.056699999999999</v>
      </c>
      <c r="M1058" s="184">
        <v>29.653400000000001</v>
      </c>
      <c r="N1058" s="184">
        <v>55.483400000000003</v>
      </c>
      <c r="O1058" s="184">
        <v>10.887499999999999</v>
      </c>
      <c r="P1058" s="184">
        <v>14.2935</v>
      </c>
      <c r="Q1058" s="184">
        <v>12.632</v>
      </c>
      <c r="R1058" s="184">
        <v>16.459399999999999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44326</v>
      </c>
      <c r="E1059" s="184">
        <v>55.15</v>
      </c>
      <c r="F1059" s="184">
        <v>0.84109999999999996</v>
      </c>
      <c r="G1059" s="184">
        <v>0.84109999999999996</v>
      </c>
      <c r="H1059" s="184">
        <v>2.4140999999999999</v>
      </c>
      <c r="I1059" s="184">
        <v>4.0369999999999999</v>
      </c>
      <c r="J1059" s="184">
        <v>2.3001</v>
      </c>
      <c r="K1059" s="184">
        <v>0.16350000000000001</v>
      </c>
      <c r="L1059" s="184">
        <v>21.128900000000002</v>
      </c>
      <c r="M1059" s="184">
        <v>34.119599999999998</v>
      </c>
      <c r="N1059" s="184">
        <v>61.351700000000001</v>
      </c>
      <c r="O1059" s="184">
        <v>11.030900000000001</v>
      </c>
      <c r="P1059" s="184">
        <v>14.2265</v>
      </c>
      <c r="Q1059" s="184">
        <v>14.067600000000001</v>
      </c>
      <c r="R1059" s="184">
        <v>15.758699999999999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44326</v>
      </c>
      <c r="E1060" s="184">
        <v>59.08</v>
      </c>
      <c r="F1060" s="184">
        <v>0.85350000000000004</v>
      </c>
      <c r="G1060" s="184">
        <v>0.85350000000000004</v>
      </c>
      <c r="H1060" s="184">
        <v>2.4272</v>
      </c>
      <c r="I1060" s="184">
        <v>4.0690999999999997</v>
      </c>
      <c r="J1060" s="184">
        <v>2.3738999999999999</v>
      </c>
      <c r="K1060" s="184">
        <v>0.30559999999999998</v>
      </c>
      <c r="L1060" s="184">
        <v>21.488800000000001</v>
      </c>
      <c r="M1060" s="184">
        <v>34.731999999999999</v>
      </c>
      <c r="N1060" s="184">
        <v>62.396900000000002</v>
      </c>
      <c r="O1060" s="184">
        <v>11.8222</v>
      </c>
      <c r="P1060" s="184">
        <v>15.158799999999999</v>
      </c>
      <c r="Q1060" s="184">
        <v>14.864800000000001</v>
      </c>
      <c r="R1060" s="184">
        <v>16.462299999999999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44326</v>
      </c>
      <c r="E1061" s="184">
        <v>32.53</v>
      </c>
      <c r="F1061" s="184">
        <v>0.86819999999999997</v>
      </c>
      <c r="G1061" s="184">
        <v>0.86819999999999997</v>
      </c>
      <c r="H1061" s="184">
        <v>2.1991999999999998</v>
      </c>
      <c r="I1061" s="184">
        <v>3.6316999999999999</v>
      </c>
      <c r="J1061" s="184">
        <v>1.3395999999999999</v>
      </c>
      <c r="K1061" s="184">
        <v>0.74329999999999996</v>
      </c>
      <c r="L1061" s="184">
        <v>19.5077</v>
      </c>
      <c r="M1061" s="184">
        <v>32.128399999999999</v>
      </c>
      <c r="N1061" s="184">
        <v>55.869700000000002</v>
      </c>
      <c r="O1061" s="184">
        <v>11.326599999999999</v>
      </c>
      <c r="P1061" s="184">
        <v>11.9064</v>
      </c>
      <c r="Q1061" s="184">
        <v>14.017799999999999</v>
      </c>
      <c r="R1061" s="184">
        <v>19.313300000000002</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44326</v>
      </c>
      <c r="E1062" s="184">
        <v>35.619999999999997</v>
      </c>
      <c r="F1062" s="184">
        <v>0.87790000000000001</v>
      </c>
      <c r="G1062" s="184">
        <v>0.87790000000000001</v>
      </c>
      <c r="H1062" s="184">
        <v>2.2094999999999998</v>
      </c>
      <c r="I1062" s="184">
        <v>3.6972</v>
      </c>
      <c r="J1062" s="184">
        <v>1.4525999999999999</v>
      </c>
      <c r="K1062" s="184">
        <v>0.99229999999999996</v>
      </c>
      <c r="L1062" s="184">
        <v>20.1754</v>
      </c>
      <c r="M1062" s="184">
        <v>33.258499999999998</v>
      </c>
      <c r="N1062" s="184">
        <v>57.540900000000001</v>
      </c>
      <c r="O1062" s="184">
        <v>12.8452</v>
      </c>
      <c r="P1062" s="184">
        <v>13.517300000000001</v>
      </c>
      <c r="Q1062" s="184">
        <v>13.7432</v>
      </c>
      <c r="R1062" s="184">
        <v>20.6937</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44326</v>
      </c>
      <c r="E1063" s="184">
        <v>45.78</v>
      </c>
      <c r="F1063" s="184">
        <v>0.68179999999999996</v>
      </c>
      <c r="G1063" s="184">
        <v>0.68179999999999996</v>
      </c>
      <c r="H1063" s="184">
        <v>1.9372</v>
      </c>
      <c r="I1063" s="184">
        <v>2.8071000000000002</v>
      </c>
      <c r="J1063" s="184">
        <v>0.30669999999999997</v>
      </c>
      <c r="K1063" s="184">
        <v>-2.7406000000000001</v>
      </c>
      <c r="L1063" s="184">
        <v>16.785699999999999</v>
      </c>
      <c r="M1063" s="184">
        <v>25.769200000000001</v>
      </c>
      <c r="N1063" s="184">
        <v>54.089500000000001</v>
      </c>
      <c r="O1063" s="184">
        <v>11.529400000000001</v>
      </c>
      <c r="P1063" s="184">
        <v>14.3774</v>
      </c>
      <c r="Q1063" s="184">
        <v>12.4206</v>
      </c>
      <c r="R1063" s="184">
        <v>16.875299999999999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44326</v>
      </c>
      <c r="E1064" s="184">
        <v>41.93</v>
      </c>
      <c r="F1064" s="184">
        <v>0.64810000000000001</v>
      </c>
      <c r="G1064" s="184">
        <v>0.64810000000000001</v>
      </c>
      <c r="H1064" s="184">
        <v>1.9202999999999999</v>
      </c>
      <c r="I1064" s="184">
        <v>2.7444000000000002</v>
      </c>
      <c r="J1064" s="184">
        <v>0.19120000000000001</v>
      </c>
      <c r="K1064" s="184">
        <v>-3.0295999999999998</v>
      </c>
      <c r="L1064" s="184">
        <v>16.0853</v>
      </c>
      <c r="M1064" s="184">
        <v>24.680299999999999</v>
      </c>
      <c r="N1064" s="184">
        <v>52.306600000000003</v>
      </c>
      <c r="O1064" s="184">
        <v>10.41</v>
      </c>
      <c r="P1064" s="184">
        <v>13.130800000000001</v>
      </c>
      <c r="Q1064" s="184">
        <v>10.0778</v>
      </c>
      <c r="R1064" s="184">
        <v>15.6633</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44326</v>
      </c>
      <c r="E1065" s="184">
        <v>25.07</v>
      </c>
      <c r="F1065" s="184">
        <v>0.44069999999999998</v>
      </c>
      <c r="G1065" s="184">
        <v>0.44069999999999998</v>
      </c>
      <c r="H1065" s="184">
        <v>1.3748</v>
      </c>
      <c r="I1065" s="184">
        <v>2.452</v>
      </c>
      <c r="J1065" s="184">
        <v>7.9799999999999996E-2</v>
      </c>
      <c r="K1065" s="184">
        <v>-2.1467999999999998</v>
      </c>
      <c r="L1065" s="184">
        <v>11.273899999999999</v>
      </c>
      <c r="M1065" s="184">
        <v>24.3552</v>
      </c>
      <c r="N1065" s="184">
        <v>46.436900000000001</v>
      </c>
      <c r="O1065" s="184">
        <v>7.1410999999999998</v>
      </c>
      <c r="P1065" s="184">
        <v>11.427899999999999</v>
      </c>
      <c r="Q1065" s="184">
        <v>10.444000000000001</v>
      </c>
      <c r="R1065" s="184">
        <v>10.463200000000001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44326</v>
      </c>
      <c r="E1066" s="184">
        <v>28.42</v>
      </c>
      <c r="F1066" s="184">
        <v>0.495</v>
      </c>
      <c r="G1066" s="184">
        <v>0.495</v>
      </c>
      <c r="H1066" s="184">
        <v>1.4276</v>
      </c>
      <c r="I1066" s="184">
        <v>2.5253000000000001</v>
      </c>
      <c r="J1066" s="184">
        <v>0.24690000000000001</v>
      </c>
      <c r="K1066" s="184">
        <v>-1.7968</v>
      </c>
      <c r="L1066" s="184">
        <v>12.0662</v>
      </c>
      <c r="M1066" s="184">
        <v>25.8079</v>
      </c>
      <c r="N1066" s="184">
        <v>48.7179</v>
      </c>
      <c r="O1066" s="184">
        <v>8.7533999999999992</v>
      </c>
      <c r="P1066" s="184">
        <v>13.1767</v>
      </c>
      <c r="Q1066" s="184">
        <v>12.384</v>
      </c>
      <c r="R1066" s="184">
        <v>12.097</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44326</v>
      </c>
      <c r="E1067" s="184">
        <v>36.21</v>
      </c>
      <c r="F1067" s="184">
        <v>0.61129999999999995</v>
      </c>
      <c r="G1067" s="184">
        <v>0.61129999999999995</v>
      </c>
      <c r="H1067" s="184">
        <v>1.5139</v>
      </c>
      <c r="I1067" s="184">
        <v>3.2801</v>
      </c>
      <c r="J1067" s="184">
        <v>1.6849000000000001</v>
      </c>
      <c r="K1067" s="184">
        <v>0.30470000000000003</v>
      </c>
      <c r="L1067" s="184">
        <v>15.9833</v>
      </c>
      <c r="M1067" s="184">
        <v>25.164200000000001</v>
      </c>
      <c r="N1067" s="184">
        <v>48.523400000000002</v>
      </c>
      <c r="O1067" s="184">
        <v>9.5432000000000006</v>
      </c>
      <c r="P1067" s="184">
        <v>12.1534</v>
      </c>
      <c r="Q1067" s="184">
        <v>11.5982</v>
      </c>
      <c r="R1067" s="184">
        <v>14.312799999999999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44326</v>
      </c>
      <c r="E1068" s="184">
        <v>40.94</v>
      </c>
      <c r="F1068" s="184">
        <v>0.61439999999999995</v>
      </c>
      <c r="G1068" s="184">
        <v>0.61439999999999995</v>
      </c>
      <c r="H1068" s="184">
        <v>1.5377000000000001</v>
      </c>
      <c r="I1068" s="184">
        <v>3.3056000000000001</v>
      </c>
      <c r="J1068" s="184">
        <v>1.7902</v>
      </c>
      <c r="K1068" s="184">
        <v>0.6391</v>
      </c>
      <c r="L1068" s="184">
        <v>16.7712</v>
      </c>
      <c r="M1068" s="184">
        <v>26.396999999999998</v>
      </c>
      <c r="N1068" s="184">
        <v>50.459400000000002</v>
      </c>
      <c r="O1068" s="184">
        <v>11.1318</v>
      </c>
      <c r="P1068" s="184">
        <v>13.9308</v>
      </c>
      <c r="Q1068" s="184">
        <v>14.689</v>
      </c>
      <c r="R1068" s="184">
        <v>15.796200000000001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44326</v>
      </c>
      <c r="E1069" s="184">
        <v>10.939500000000001</v>
      </c>
      <c r="F1069" s="184">
        <v>0.877</v>
      </c>
      <c r="G1069" s="184">
        <v>0.877</v>
      </c>
      <c r="H1069" s="184">
        <v>3.0579999999999998</v>
      </c>
      <c r="I1069" s="184">
        <v>3.9975000000000001</v>
      </c>
      <c r="J1069" s="184">
        <v>-0.68</v>
      </c>
      <c r="K1069" s="184">
        <v>-1.8809</v>
      </c>
      <c r="L1069" s="184"/>
      <c r="M1069" s="184"/>
      <c r="N1069" s="184"/>
      <c r="O1069" s="184"/>
      <c r="P1069" s="184"/>
      <c r="Q1069" s="184">
        <v>9.3949999999999996</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44326</v>
      </c>
      <c r="E1070" s="184">
        <v>10.8384</v>
      </c>
      <c r="F1070" s="184">
        <v>0.8589</v>
      </c>
      <c r="G1070" s="184">
        <v>0.8589</v>
      </c>
      <c r="H1070" s="184">
        <v>3.0139</v>
      </c>
      <c r="I1070" s="184">
        <v>3.8170999999999999</v>
      </c>
      <c r="J1070" s="184">
        <v>-0.95589999999999997</v>
      </c>
      <c r="K1070" s="184">
        <v>-2.4990999999999999</v>
      </c>
      <c r="L1070" s="184"/>
      <c r="M1070" s="184"/>
      <c r="N1070" s="184"/>
      <c r="O1070" s="184"/>
      <c r="P1070" s="184"/>
      <c r="Q1070" s="184">
        <v>8.3840000000000003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44326</v>
      </c>
      <c r="E1071" s="184">
        <v>83.990399999999994</v>
      </c>
      <c r="F1071" s="184">
        <v>0.52649999999999997</v>
      </c>
      <c r="G1071" s="184">
        <v>0.52649999999999997</v>
      </c>
      <c r="H1071" s="184">
        <v>1.5281</v>
      </c>
      <c r="I1071" s="184">
        <v>2.3300999999999998</v>
      </c>
      <c r="J1071" s="184">
        <v>0.71440000000000003</v>
      </c>
      <c r="K1071" s="184">
        <v>-0.83340000000000003</v>
      </c>
      <c r="L1071" s="184">
        <v>11.623900000000001</v>
      </c>
      <c r="M1071" s="184">
        <v>20.338200000000001</v>
      </c>
      <c r="N1071" s="184">
        <v>37.386699999999998</v>
      </c>
      <c r="O1071" s="184">
        <v>9.3414000000000001</v>
      </c>
      <c r="P1071" s="184">
        <v>10.126899999999999</v>
      </c>
      <c r="Q1071" s="184">
        <v>8.4864999999999995</v>
      </c>
      <c r="R1071" s="184">
        <v>12.9651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44326</v>
      </c>
      <c r="E1072" s="184">
        <v>91.8523</v>
      </c>
      <c r="F1072" s="184">
        <v>0.53559999999999997</v>
      </c>
      <c r="G1072" s="184">
        <v>0.53559999999999997</v>
      </c>
      <c r="H1072" s="184">
        <v>1.5492999999999999</v>
      </c>
      <c r="I1072" s="184">
        <v>2.3733</v>
      </c>
      <c r="J1072" s="184">
        <v>0.8085</v>
      </c>
      <c r="K1072" s="184">
        <v>-0.56710000000000005</v>
      </c>
      <c r="L1072" s="184">
        <v>12.2341</v>
      </c>
      <c r="M1072" s="184">
        <v>21.332000000000001</v>
      </c>
      <c r="N1072" s="184">
        <v>38.914000000000001</v>
      </c>
      <c r="O1072" s="184">
        <v>10.466799999999999</v>
      </c>
      <c r="P1072" s="184">
        <v>11.3589</v>
      </c>
      <c r="Q1072" s="184">
        <v>11.786099999999999</v>
      </c>
      <c r="R1072" s="184">
        <v>14.133800000000001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44326</v>
      </c>
      <c r="E1073" s="184">
        <v>316.32799999999997</v>
      </c>
      <c r="F1073" s="184">
        <v>0.69750000000000001</v>
      </c>
      <c r="G1073" s="184">
        <v>0.69750000000000001</v>
      </c>
      <c r="H1073" s="184">
        <v>1.3459000000000001</v>
      </c>
      <c r="I1073" s="184">
        <v>2.3984000000000001</v>
      </c>
      <c r="J1073" s="184">
        <v>-0.19589999999999999</v>
      </c>
      <c r="K1073" s="184">
        <v>-0.65039999999999998</v>
      </c>
      <c r="L1073" s="184">
        <v>18.872900000000001</v>
      </c>
      <c r="M1073" s="184">
        <v>32.373100000000001</v>
      </c>
      <c r="N1073" s="184">
        <v>61.000799999999998</v>
      </c>
      <c r="O1073" s="184">
        <v>12.346</v>
      </c>
      <c r="P1073" s="184">
        <v>13.3512</v>
      </c>
      <c r="Q1073" s="184">
        <v>19.589500000000001</v>
      </c>
      <c r="R1073" s="184">
        <v>18.2681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44326</v>
      </c>
      <c r="E1074" s="184">
        <v>345.85500000000002</v>
      </c>
      <c r="F1074" s="184">
        <v>0.70730000000000004</v>
      </c>
      <c r="G1074" s="184">
        <v>0.70730000000000004</v>
      </c>
      <c r="H1074" s="184">
        <v>1.3691</v>
      </c>
      <c r="I1074" s="184">
        <v>2.444</v>
      </c>
      <c r="J1074" s="184">
        <v>-9.8500000000000004E-2</v>
      </c>
      <c r="K1074" s="184">
        <v>-0.35520000000000002</v>
      </c>
      <c r="L1074" s="184">
        <v>19.578700000000001</v>
      </c>
      <c r="M1074" s="184">
        <v>33.542499999999997</v>
      </c>
      <c r="N1074" s="184">
        <v>62.900199999999998</v>
      </c>
      <c r="O1074" s="184">
        <v>13.6073</v>
      </c>
      <c r="P1074" s="184">
        <v>14.7173</v>
      </c>
      <c r="Q1074" s="184">
        <v>14.5511</v>
      </c>
      <c r="R1074" s="184">
        <v>19.606100000000001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44326</v>
      </c>
      <c r="E1075" s="184">
        <v>422.05839514410201</v>
      </c>
      <c r="F1075" s="184">
        <v>0.69789999999999996</v>
      </c>
      <c r="G1075" s="184">
        <v>0.69789999999999996</v>
      </c>
      <c r="H1075" s="184">
        <v>1.3452</v>
      </c>
      <c r="I1075" s="184">
        <v>2.3974000000000002</v>
      </c>
      <c r="J1075" s="184">
        <v>-0.19550000000000001</v>
      </c>
      <c r="K1075" s="184">
        <v>-0.64959999999999996</v>
      </c>
      <c r="L1075" s="184">
        <v>18.874400000000001</v>
      </c>
      <c r="M1075" s="184">
        <v>32.374000000000002</v>
      </c>
      <c r="N1075" s="184">
        <v>61.003100000000003</v>
      </c>
      <c r="O1075" s="184">
        <v>11.883599999999999</v>
      </c>
      <c r="P1075" s="184">
        <v>13.035</v>
      </c>
      <c r="Q1075" s="184">
        <v>18.204000000000001</v>
      </c>
      <c r="R1075" s="184">
        <v>17.7377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44326</v>
      </c>
      <c r="E1076" s="184">
        <v>95.111044406331402</v>
      </c>
      <c r="F1076" s="184">
        <v>0.70669999999999999</v>
      </c>
      <c r="G1076" s="184">
        <v>0.70669999999999999</v>
      </c>
      <c r="H1076" s="184">
        <v>1.3695999999999999</v>
      </c>
      <c r="I1076" s="184">
        <v>2.4434</v>
      </c>
      <c r="J1076" s="184">
        <v>-9.8299999999999998E-2</v>
      </c>
      <c r="K1076" s="184">
        <v>-0.35510000000000003</v>
      </c>
      <c r="L1076" s="184">
        <v>19.5792</v>
      </c>
      <c r="M1076" s="184">
        <v>33.543399999999998</v>
      </c>
      <c r="N1076" s="184">
        <v>62.903399999999998</v>
      </c>
      <c r="O1076" s="184">
        <v>13.1441</v>
      </c>
      <c r="P1076" s="184">
        <v>14.4056</v>
      </c>
      <c r="Q1076" s="184">
        <v>14.0646</v>
      </c>
      <c r="R1076" s="184">
        <v>19.078600000000002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44326</v>
      </c>
      <c r="E1077" s="184">
        <v>37.247</v>
      </c>
      <c r="F1077" s="184">
        <v>0.70020000000000004</v>
      </c>
      <c r="G1077" s="184">
        <v>0.70020000000000004</v>
      </c>
      <c r="H1077" s="184">
        <v>1.9879</v>
      </c>
      <c r="I1077" s="184">
        <v>3.0831</v>
      </c>
      <c r="J1077" s="184">
        <v>0.66210000000000002</v>
      </c>
      <c r="K1077" s="184">
        <v>-0.84389999999999998</v>
      </c>
      <c r="L1077" s="184">
        <v>19.5654</v>
      </c>
      <c r="M1077" s="184">
        <v>29.298400000000001</v>
      </c>
      <c r="N1077" s="184">
        <v>54.500599999999999</v>
      </c>
      <c r="O1077" s="184">
        <v>10.9741</v>
      </c>
      <c r="P1077" s="184">
        <v>13.2287</v>
      </c>
      <c r="Q1077" s="184">
        <v>13.4483</v>
      </c>
      <c r="R1077" s="184">
        <v>16.002800000000001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44326</v>
      </c>
      <c r="E1078" s="184">
        <v>34.970999999999997</v>
      </c>
      <c r="F1078" s="184">
        <v>0.69389999999999996</v>
      </c>
      <c r="G1078" s="184">
        <v>0.69389999999999996</v>
      </c>
      <c r="H1078" s="184">
        <v>1.9711000000000001</v>
      </c>
      <c r="I1078" s="184">
        <v>3.0468000000000002</v>
      </c>
      <c r="J1078" s="184">
        <v>0.58099999999999996</v>
      </c>
      <c r="K1078" s="184">
        <v>-1.0609</v>
      </c>
      <c r="L1078" s="184">
        <v>19.042100000000001</v>
      </c>
      <c r="M1078" s="184">
        <v>28.442399999999999</v>
      </c>
      <c r="N1078" s="184">
        <v>53.106299999999997</v>
      </c>
      <c r="O1078" s="184">
        <v>10.025600000000001</v>
      </c>
      <c r="P1078" s="184">
        <v>12.3065</v>
      </c>
      <c r="Q1078" s="184">
        <v>9.6750000000000007</v>
      </c>
      <c r="R1078" s="184">
        <v>14.991300000000001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44326</v>
      </c>
      <c r="E1079" s="184">
        <v>38.268817122822902</v>
      </c>
      <c r="F1079" s="184">
        <v>0.61929999999999996</v>
      </c>
      <c r="G1079" s="184">
        <v>0.61929999999999996</v>
      </c>
      <c r="H1079" s="184">
        <v>1.4815</v>
      </c>
      <c r="I1079" s="184">
        <v>3.1873999999999998</v>
      </c>
      <c r="J1079" s="184">
        <v>0.77739999999999998</v>
      </c>
      <c r="K1079" s="184">
        <v>-2.0141</v>
      </c>
      <c r="L1079" s="184">
        <v>15.3491</v>
      </c>
      <c r="M1079" s="184">
        <v>27.345600000000001</v>
      </c>
      <c r="N1079" s="184">
        <v>49.184699999999999</v>
      </c>
      <c r="O1079" s="184">
        <v>11.292199999999999</v>
      </c>
      <c r="P1079" s="184">
        <v>12.161099999999999</v>
      </c>
      <c r="Q1079" s="184">
        <v>10.048400000000001</v>
      </c>
      <c r="R1079" s="184">
        <v>16.286200000000001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44326</v>
      </c>
      <c r="E1080" s="184">
        <v>37.191600000000001</v>
      </c>
      <c r="F1080" s="184">
        <v>0.63319999999999999</v>
      </c>
      <c r="G1080" s="184">
        <v>0.63319999999999999</v>
      </c>
      <c r="H1080" s="184">
        <v>1.5135000000000001</v>
      </c>
      <c r="I1080" s="184">
        <v>3.2534999999999998</v>
      </c>
      <c r="J1080" s="184">
        <v>0.91930000000000001</v>
      </c>
      <c r="K1080" s="184">
        <v>-1.6196999999999999</v>
      </c>
      <c r="L1080" s="184">
        <v>16.1798</v>
      </c>
      <c r="M1080" s="184">
        <v>28.599900000000002</v>
      </c>
      <c r="N1080" s="184">
        <v>51.056399999999996</v>
      </c>
      <c r="O1080" s="184">
        <v>12.513199999999999</v>
      </c>
      <c r="P1080" s="184">
        <v>13.392200000000001</v>
      </c>
      <c r="Q1080" s="184">
        <v>12.970499999999999</v>
      </c>
      <c r="R1080" s="184">
        <v>17.541699999999999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44326</v>
      </c>
      <c r="E1081" s="184">
        <v>14.1569</v>
      </c>
      <c r="F1081" s="184">
        <v>0.93969999999999998</v>
      </c>
      <c r="G1081" s="184">
        <v>0.93969999999999998</v>
      </c>
      <c r="H1081" s="184">
        <v>3.1107999999999998</v>
      </c>
      <c r="I1081" s="184">
        <v>5.2901999999999996</v>
      </c>
      <c r="J1081" s="184">
        <v>3.2115</v>
      </c>
      <c r="K1081" s="184">
        <v>2.4228999999999998</v>
      </c>
      <c r="L1081" s="184">
        <v>26.111499999999999</v>
      </c>
      <c r="M1081" s="184">
        <v>39.941499999999998</v>
      </c>
      <c r="N1081" s="184">
        <v>62.398200000000003</v>
      </c>
      <c r="O1081" s="184"/>
      <c r="P1081" s="184"/>
      <c r="Q1081" s="184">
        <v>17.494399999999999</v>
      </c>
      <c r="R1081" s="184">
        <v>19.5138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44326</v>
      </c>
      <c r="E1082" s="184">
        <v>13.585699999999999</v>
      </c>
      <c r="F1082" s="184">
        <v>0.92559999999999998</v>
      </c>
      <c r="G1082" s="184">
        <v>0.92559999999999998</v>
      </c>
      <c r="H1082" s="184">
        <v>3.0766</v>
      </c>
      <c r="I1082" s="184">
        <v>5.2217000000000002</v>
      </c>
      <c r="J1082" s="184">
        <v>3.0632999999999999</v>
      </c>
      <c r="K1082" s="184">
        <v>1.9908999999999999</v>
      </c>
      <c r="L1082" s="184">
        <v>25.032900000000001</v>
      </c>
      <c r="M1082" s="184">
        <v>38.103999999999999</v>
      </c>
      <c r="N1082" s="184">
        <v>59.555799999999998</v>
      </c>
      <c r="O1082" s="184"/>
      <c r="P1082" s="184"/>
      <c r="Q1082" s="184">
        <v>15.2714</v>
      </c>
      <c r="R1082" s="184">
        <v>17.2746</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44326</v>
      </c>
      <c r="E1083" s="184">
        <v>71.620999999999995</v>
      </c>
      <c r="F1083" s="184">
        <v>0.63370000000000004</v>
      </c>
      <c r="G1083" s="184">
        <v>0.63370000000000004</v>
      </c>
      <c r="H1083" s="184">
        <v>1.7358</v>
      </c>
      <c r="I1083" s="184">
        <v>2.5413000000000001</v>
      </c>
      <c r="J1083" s="184">
        <v>0.58279999999999998</v>
      </c>
      <c r="K1083" s="184">
        <v>-0.9597</v>
      </c>
      <c r="L1083" s="184">
        <v>17.9451</v>
      </c>
      <c r="M1083" s="184">
        <v>30.747699999999998</v>
      </c>
      <c r="N1083" s="184">
        <v>61.4176</v>
      </c>
      <c r="O1083" s="184">
        <v>13.247</v>
      </c>
      <c r="P1083" s="184">
        <v>16.8247</v>
      </c>
      <c r="Q1083" s="184">
        <v>17.3429</v>
      </c>
      <c r="R1083" s="184">
        <v>16.866900000000001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44326</v>
      </c>
      <c r="E1084" s="184">
        <v>66.289000000000001</v>
      </c>
      <c r="F1084" s="184">
        <v>0.62539999999999996</v>
      </c>
      <c r="G1084" s="184">
        <v>0.62539999999999996</v>
      </c>
      <c r="H1084" s="184">
        <v>1.7155</v>
      </c>
      <c r="I1084" s="184">
        <v>2.5003000000000002</v>
      </c>
      <c r="J1084" s="184">
        <v>0.49120000000000003</v>
      </c>
      <c r="K1084" s="184">
        <v>-1.2248000000000001</v>
      </c>
      <c r="L1084" s="184">
        <v>17.3049</v>
      </c>
      <c r="M1084" s="184">
        <v>29.680900000000001</v>
      </c>
      <c r="N1084" s="184">
        <v>59.6556</v>
      </c>
      <c r="O1084" s="184">
        <v>12.0558</v>
      </c>
      <c r="P1084" s="184">
        <v>15.7439</v>
      </c>
      <c r="Q1084" s="184">
        <v>15.524100000000001</v>
      </c>
      <c r="R1084" s="184">
        <v>15.595700000000001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44326</v>
      </c>
      <c r="E1085" s="184">
        <v>29.230399999999999</v>
      </c>
      <c r="F1085" s="184">
        <v>0.64419999999999999</v>
      </c>
      <c r="G1085" s="184">
        <v>0.64419999999999999</v>
      </c>
      <c r="H1085" s="184">
        <v>1.6890000000000001</v>
      </c>
      <c r="I1085" s="184">
        <v>3.2915999999999999</v>
      </c>
      <c r="J1085" s="184">
        <v>1.3561000000000001</v>
      </c>
      <c r="K1085" s="184">
        <v>-0.6613</v>
      </c>
      <c r="L1085" s="184">
        <v>19.989000000000001</v>
      </c>
      <c r="M1085" s="184">
        <v>29.985099999999999</v>
      </c>
      <c r="N1085" s="184">
        <v>56.390900000000002</v>
      </c>
      <c r="O1085" s="184">
        <v>9.3261000000000003</v>
      </c>
      <c r="P1085" s="184">
        <v>12.006399999999999</v>
      </c>
      <c r="Q1085" s="184">
        <v>11.7928</v>
      </c>
      <c r="R1085" s="184">
        <v>14.348100000000001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44326</v>
      </c>
      <c r="E1086" s="184">
        <v>32.8628</v>
      </c>
      <c r="F1086" s="184">
        <v>0.66349999999999998</v>
      </c>
      <c r="G1086" s="184">
        <v>0.66349999999999998</v>
      </c>
      <c r="H1086" s="184">
        <v>1.7336</v>
      </c>
      <c r="I1086" s="184">
        <v>3.3820999999999999</v>
      </c>
      <c r="J1086" s="184">
        <v>1.5528</v>
      </c>
      <c r="K1086" s="184">
        <v>-0.10639999999999999</v>
      </c>
      <c r="L1086" s="184">
        <v>21.291799999999999</v>
      </c>
      <c r="M1086" s="184">
        <v>31.899100000000001</v>
      </c>
      <c r="N1086" s="184">
        <v>59.491799999999998</v>
      </c>
      <c r="O1086" s="184">
        <v>11.189500000000001</v>
      </c>
      <c r="P1086" s="184">
        <v>13.708399999999999</v>
      </c>
      <c r="Q1086" s="184">
        <v>12.9864</v>
      </c>
      <c r="R1086" s="184">
        <v>16.3489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44326</v>
      </c>
      <c r="E1087" s="184">
        <v>41.465899999999998</v>
      </c>
      <c r="F1087" s="184">
        <v>0.95609999999999995</v>
      </c>
      <c r="G1087" s="184">
        <v>0.95609999999999995</v>
      </c>
      <c r="H1087" s="184">
        <v>2.5972</v>
      </c>
      <c r="I1087" s="184">
        <v>4.2699999999999996</v>
      </c>
      <c r="J1087" s="184">
        <v>1.7161</v>
      </c>
      <c r="K1087" s="184">
        <v>9.4100000000000003E-2</v>
      </c>
      <c r="L1087" s="184">
        <v>25.121500000000001</v>
      </c>
      <c r="M1087" s="184">
        <v>36.923000000000002</v>
      </c>
      <c r="N1087" s="184">
        <v>65.522599999999997</v>
      </c>
      <c r="O1087" s="184">
        <v>8.5745000000000005</v>
      </c>
      <c r="P1087" s="184">
        <v>13.2568</v>
      </c>
      <c r="Q1087" s="184">
        <v>10.8858</v>
      </c>
      <c r="R1087" s="184">
        <v>10.235099999999999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44326</v>
      </c>
      <c r="E1088" s="184">
        <v>44.639499999999998</v>
      </c>
      <c r="F1088" s="184">
        <v>0.96260000000000001</v>
      </c>
      <c r="G1088" s="184">
        <v>0.96260000000000001</v>
      </c>
      <c r="H1088" s="184">
        <v>2.6135999999999999</v>
      </c>
      <c r="I1088" s="184">
        <v>4.3045</v>
      </c>
      <c r="J1088" s="184">
        <v>1.7932999999999999</v>
      </c>
      <c r="K1088" s="184">
        <v>0.3024</v>
      </c>
      <c r="L1088" s="184">
        <v>25.615600000000001</v>
      </c>
      <c r="M1088" s="184">
        <v>37.757100000000001</v>
      </c>
      <c r="N1088" s="184">
        <v>66.911000000000001</v>
      </c>
      <c r="O1088" s="184">
        <v>9.5406999999999993</v>
      </c>
      <c r="P1088" s="184">
        <v>14.364699999999999</v>
      </c>
      <c r="Q1088" s="184">
        <v>14.3223</v>
      </c>
      <c r="R1088" s="184">
        <v>11.167</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44326</v>
      </c>
      <c r="E1089" s="184">
        <v>220.12</v>
      </c>
      <c r="F1089" s="184">
        <v>1.2605</v>
      </c>
      <c r="G1089" s="184">
        <v>1.2605</v>
      </c>
      <c r="H1089" s="184">
        <v>3.3573</v>
      </c>
      <c r="I1089" s="184">
        <v>4.0265000000000004</v>
      </c>
      <c r="J1089" s="184">
        <v>2.3862000000000001</v>
      </c>
      <c r="K1089" s="184">
        <v>1.6297999999999999</v>
      </c>
      <c r="L1089" s="184">
        <v>19.962900000000001</v>
      </c>
      <c r="M1089" s="184">
        <v>31.998100000000001</v>
      </c>
      <c r="N1089" s="184">
        <v>56.268599999999999</v>
      </c>
      <c r="O1089" s="184">
        <v>10.9091</v>
      </c>
      <c r="P1089" s="184">
        <v>12.5021</v>
      </c>
      <c r="Q1089" s="184">
        <v>18.418299999999999</v>
      </c>
      <c r="R1089" s="184">
        <v>16.276700000000002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44326</v>
      </c>
      <c r="E1090" s="184">
        <v>245.15</v>
      </c>
      <c r="F1090" s="184">
        <v>1.2724</v>
      </c>
      <c r="G1090" s="184">
        <v>1.2724</v>
      </c>
      <c r="H1090" s="184">
        <v>3.3864999999999998</v>
      </c>
      <c r="I1090" s="184">
        <v>4.0888</v>
      </c>
      <c r="J1090" s="184">
        <v>2.5217000000000001</v>
      </c>
      <c r="K1090" s="184">
        <v>2.0097999999999998</v>
      </c>
      <c r="L1090" s="184">
        <v>20.870699999999999</v>
      </c>
      <c r="M1090" s="184">
        <v>33.502200000000002</v>
      </c>
      <c r="N1090" s="184">
        <v>58.6629</v>
      </c>
      <c r="O1090" s="184">
        <v>12.4763</v>
      </c>
      <c r="P1090" s="184">
        <v>14.1722</v>
      </c>
      <c r="Q1090" s="184">
        <v>14.703799999999999</v>
      </c>
      <c r="R1090" s="184">
        <v>17.907399999999999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44326</v>
      </c>
      <c r="E1091" s="184">
        <v>12.58</v>
      </c>
      <c r="F1091" s="184">
        <v>0.80130000000000001</v>
      </c>
      <c r="G1091" s="184">
        <v>0.80130000000000001</v>
      </c>
      <c r="H1091" s="184">
        <v>1.7799</v>
      </c>
      <c r="I1091" s="184">
        <v>2.9460000000000002</v>
      </c>
      <c r="J1091" s="184">
        <v>1.4516</v>
      </c>
      <c r="K1091" s="184">
        <v>0.23899999999999999</v>
      </c>
      <c r="L1091" s="184">
        <v>18.3443</v>
      </c>
      <c r="M1091" s="184"/>
      <c r="N1091" s="184"/>
      <c r="O1091" s="184"/>
      <c r="P1091" s="184"/>
      <c r="Q1091" s="184">
        <v>25.8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44326</v>
      </c>
      <c r="E1092" s="184">
        <v>12.43</v>
      </c>
      <c r="F1092" s="184">
        <v>0.72929999999999995</v>
      </c>
      <c r="G1092" s="184">
        <v>0.72929999999999995</v>
      </c>
      <c r="H1092" s="184">
        <v>1.7184999999999999</v>
      </c>
      <c r="I1092" s="184">
        <v>2.8974000000000002</v>
      </c>
      <c r="J1092" s="184">
        <v>1.2215</v>
      </c>
      <c r="K1092" s="184">
        <v>-0.32079999999999997</v>
      </c>
      <c r="L1092" s="184">
        <v>17.043299999999999</v>
      </c>
      <c r="M1092" s="184"/>
      <c r="N1092" s="184"/>
      <c r="O1092" s="184"/>
      <c r="P1092" s="184"/>
      <c r="Q1092" s="184">
        <v>24.3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44326</v>
      </c>
      <c r="E1093" s="184">
        <v>56.186399999999999</v>
      </c>
      <c r="F1093" s="184">
        <v>0.95520000000000005</v>
      </c>
      <c r="G1093" s="184">
        <v>0.95520000000000005</v>
      </c>
      <c r="H1093" s="184">
        <v>2.0979000000000001</v>
      </c>
      <c r="I1093" s="184">
        <v>2.5339999999999998</v>
      </c>
      <c r="J1093" s="184">
        <v>0.32250000000000001</v>
      </c>
      <c r="K1093" s="184">
        <v>-1.7213000000000001</v>
      </c>
      <c r="L1093" s="184">
        <v>22.473400000000002</v>
      </c>
      <c r="M1093" s="184">
        <v>35.2029</v>
      </c>
      <c r="N1093" s="184">
        <v>64.922799999999995</v>
      </c>
      <c r="O1093" s="184">
        <v>11.4329</v>
      </c>
      <c r="P1093" s="184">
        <v>13.638500000000001</v>
      </c>
      <c r="Q1093" s="184">
        <v>15.6043</v>
      </c>
      <c r="R1093" s="184">
        <v>17.9178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44326</v>
      </c>
      <c r="E1094" s="184">
        <v>52.2562</v>
      </c>
      <c r="F1094" s="184">
        <v>0.94830000000000003</v>
      </c>
      <c r="G1094" s="184">
        <v>0.94830000000000003</v>
      </c>
      <c r="H1094" s="184">
        <v>2.0817999999999999</v>
      </c>
      <c r="I1094" s="184">
        <v>2.5023</v>
      </c>
      <c r="J1094" s="184">
        <v>0.25340000000000001</v>
      </c>
      <c r="K1094" s="184">
        <v>-1.909</v>
      </c>
      <c r="L1094" s="184">
        <v>22.007000000000001</v>
      </c>
      <c r="M1094" s="184">
        <v>34.463299999999997</v>
      </c>
      <c r="N1094" s="184">
        <v>63.690899999999999</v>
      </c>
      <c r="O1094" s="184">
        <v>10.5359</v>
      </c>
      <c r="P1094" s="184">
        <v>12.5862</v>
      </c>
      <c r="Q1094" s="184">
        <v>11.403600000000001</v>
      </c>
      <c r="R1094" s="184">
        <v>17.015799999999999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44326</v>
      </c>
      <c r="E1095" s="184">
        <v>12.658899999999999</v>
      </c>
      <c r="F1095" s="184">
        <v>0.8669</v>
      </c>
      <c r="G1095" s="184">
        <v>0.8669</v>
      </c>
      <c r="H1095" s="184">
        <v>2.1941999999999999</v>
      </c>
      <c r="I1095" s="184">
        <v>3.2595999999999998</v>
      </c>
      <c r="J1095" s="184">
        <v>0.90149999999999997</v>
      </c>
      <c r="K1095" s="184">
        <v>-8.6999999999999994E-3</v>
      </c>
      <c r="L1095" s="184">
        <v>19.578099999999999</v>
      </c>
      <c r="M1095" s="184"/>
      <c r="N1095" s="184"/>
      <c r="O1095" s="184"/>
      <c r="P1095" s="184"/>
      <c r="Q1095" s="184">
        <v>26.588999999999999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44326</v>
      </c>
      <c r="E1096" s="184">
        <v>12.513400000000001</v>
      </c>
      <c r="F1096" s="184">
        <v>0.85029999999999994</v>
      </c>
      <c r="G1096" s="184">
        <v>0.85029999999999994</v>
      </c>
      <c r="H1096" s="184">
        <v>2.1551999999999998</v>
      </c>
      <c r="I1096" s="184">
        <v>3.1795</v>
      </c>
      <c r="J1096" s="184">
        <v>0.72609999999999997</v>
      </c>
      <c r="K1096" s="184">
        <v>-0.49459999999999998</v>
      </c>
      <c r="L1096" s="184">
        <v>18.4162</v>
      </c>
      <c r="M1096" s="184"/>
      <c r="N1096" s="184"/>
      <c r="O1096" s="184"/>
      <c r="P1096" s="184"/>
      <c r="Q1096" s="184">
        <v>25.134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44326</v>
      </c>
      <c r="E1097" s="184">
        <v>616.90152492503398</v>
      </c>
      <c r="F1097" s="184">
        <v>0.77880000000000005</v>
      </c>
      <c r="G1097" s="184">
        <v>0.77880000000000005</v>
      </c>
      <c r="H1097" s="184">
        <v>2.1644999999999999</v>
      </c>
      <c r="I1097" s="184">
        <v>3.6606000000000001</v>
      </c>
      <c r="J1097" s="184">
        <v>2.1686999999999999</v>
      </c>
      <c r="K1097" s="184">
        <v>0.48420000000000002</v>
      </c>
      <c r="L1097" s="184">
        <v>23.5579</v>
      </c>
      <c r="M1097" s="184">
        <v>35.390999999999998</v>
      </c>
      <c r="N1097" s="184">
        <v>61.929400000000001</v>
      </c>
      <c r="O1097" s="184">
        <v>10.478</v>
      </c>
      <c r="P1097" s="184">
        <v>12.246</v>
      </c>
      <c r="Q1097" s="184">
        <v>19.605799999999999</v>
      </c>
      <c r="R1097" s="184">
        <v>14.8491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44326</v>
      </c>
      <c r="E1098" s="184">
        <v>309.71879999999999</v>
      </c>
      <c r="F1098" s="184">
        <v>0.78439999999999999</v>
      </c>
      <c r="G1098" s="184">
        <v>0.78439999999999999</v>
      </c>
      <c r="H1098" s="184">
        <v>2.1778</v>
      </c>
      <c r="I1098" s="184">
        <v>3.6877</v>
      </c>
      <c r="J1098" s="184">
        <v>2.2286000000000001</v>
      </c>
      <c r="K1098" s="184">
        <v>0.66500000000000004</v>
      </c>
      <c r="L1098" s="184">
        <v>24.034800000000001</v>
      </c>
      <c r="M1098" s="184">
        <v>36.188899999999997</v>
      </c>
      <c r="N1098" s="184">
        <v>63.233199999999997</v>
      </c>
      <c r="O1098" s="184">
        <v>11.550700000000001</v>
      </c>
      <c r="P1098" s="184">
        <v>13.6366</v>
      </c>
      <c r="Q1098" s="184">
        <v>13.3583</v>
      </c>
      <c r="R1098" s="184">
        <v>15.8224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44326</v>
      </c>
      <c r="E1099" s="184">
        <v>95.39</v>
      </c>
      <c r="F1099" s="184">
        <v>1.038</v>
      </c>
      <c r="G1099" s="184">
        <v>1.038</v>
      </c>
      <c r="H1099" s="184">
        <v>2.802</v>
      </c>
      <c r="I1099" s="184">
        <v>4.4340000000000002</v>
      </c>
      <c r="J1099" s="184">
        <v>1.4571000000000001</v>
      </c>
      <c r="K1099" s="184">
        <v>-0.157</v>
      </c>
      <c r="L1099" s="184">
        <v>16.684999999999999</v>
      </c>
      <c r="M1099" s="184">
        <v>27.017299999999999</v>
      </c>
      <c r="N1099" s="184">
        <v>50.338799999999999</v>
      </c>
      <c r="O1099" s="184">
        <v>8.2950999999999997</v>
      </c>
      <c r="P1099" s="184">
        <v>10.0685</v>
      </c>
      <c r="Q1099" s="184">
        <v>9.6275999999999993</v>
      </c>
      <c r="R1099" s="184">
        <v>12.4892</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44326</v>
      </c>
      <c r="E1100" s="184">
        <v>120.76</v>
      </c>
      <c r="F1100" s="184">
        <v>1.0488</v>
      </c>
      <c r="G1100" s="184">
        <v>1.0488</v>
      </c>
      <c r="H1100" s="184">
        <v>2.8035999999999999</v>
      </c>
      <c r="I1100" s="184">
        <v>4.4396000000000004</v>
      </c>
      <c r="J1100" s="184">
        <v>1.4562999999999999</v>
      </c>
      <c r="K1100" s="184">
        <v>-0.1653</v>
      </c>
      <c r="L1100" s="184">
        <v>16.6538</v>
      </c>
      <c r="M1100" s="184">
        <v>26.955400000000001</v>
      </c>
      <c r="N1100" s="184">
        <v>50.2239</v>
      </c>
      <c r="O1100" s="184">
        <v>7.9760999999999997</v>
      </c>
      <c r="P1100" s="184">
        <v>9.5411999999999999</v>
      </c>
      <c r="Q1100" s="184">
        <v>9.9696999999999996</v>
      </c>
      <c r="R1100" s="184">
        <v>12.2951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44326</v>
      </c>
      <c r="E1101" s="184">
        <v>14.26</v>
      </c>
      <c r="F1101" s="184">
        <v>0.92</v>
      </c>
      <c r="G1101" s="184">
        <v>0.92</v>
      </c>
      <c r="H1101" s="184">
        <v>2.2222</v>
      </c>
      <c r="I1101" s="184">
        <v>3.2585000000000002</v>
      </c>
      <c r="J1101" s="184">
        <v>0.99150000000000005</v>
      </c>
      <c r="K1101" s="184">
        <v>-1.3831</v>
      </c>
      <c r="L1101" s="184">
        <v>17.6568</v>
      </c>
      <c r="M1101" s="184">
        <v>30.228300000000001</v>
      </c>
      <c r="N1101" s="184">
        <v>57.569099999999999</v>
      </c>
      <c r="O1101" s="184">
        <v>9.9349000000000007</v>
      </c>
      <c r="P1101" s="184"/>
      <c r="Q1101" s="184">
        <v>9.2773000000000003</v>
      </c>
      <c r="R1101" s="184">
        <v>15.6906</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44326</v>
      </c>
      <c r="E1102" s="184">
        <v>13.87</v>
      </c>
      <c r="F1102" s="184">
        <v>0.94610000000000005</v>
      </c>
      <c r="G1102" s="184">
        <v>0.94610000000000005</v>
      </c>
      <c r="H1102" s="184">
        <v>2.2107999999999999</v>
      </c>
      <c r="I1102" s="184">
        <v>3.2761999999999998</v>
      </c>
      <c r="J1102" s="184">
        <v>0.94610000000000005</v>
      </c>
      <c r="K1102" s="184">
        <v>-1.5613999999999999</v>
      </c>
      <c r="L1102" s="184">
        <v>17.343499999999999</v>
      </c>
      <c r="M1102" s="184">
        <v>29.626200000000001</v>
      </c>
      <c r="N1102" s="184">
        <v>56.546300000000002</v>
      </c>
      <c r="O1102" s="184">
        <v>9.3331</v>
      </c>
      <c r="P1102" s="184"/>
      <c r="Q1102" s="184">
        <v>8.5222999999999995</v>
      </c>
      <c r="R1102" s="184">
        <v>15.020300000000001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44326</v>
      </c>
      <c r="E1103" s="184">
        <v>173.78129999999999</v>
      </c>
      <c r="F1103" s="184">
        <v>0.73780000000000001</v>
      </c>
      <c r="G1103" s="184">
        <v>0.73780000000000001</v>
      </c>
      <c r="H1103" s="184">
        <v>1.7781</v>
      </c>
      <c r="I1103" s="184">
        <v>3.1267</v>
      </c>
      <c r="J1103" s="184">
        <v>0.65969999999999995</v>
      </c>
      <c r="K1103" s="184">
        <v>-3.8100000000000002E-2</v>
      </c>
      <c r="L1103" s="184">
        <v>20.790400000000002</v>
      </c>
      <c r="M1103" s="184">
        <v>35.0366</v>
      </c>
      <c r="N1103" s="184">
        <v>62.2303</v>
      </c>
      <c r="O1103" s="184">
        <v>12.8918</v>
      </c>
      <c r="P1103" s="184">
        <v>14.567399999999999</v>
      </c>
      <c r="Q1103" s="184">
        <v>14.0357</v>
      </c>
      <c r="R1103" s="184">
        <v>18.7957</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44326</v>
      </c>
      <c r="E1104" s="184">
        <v>77.999602737960402</v>
      </c>
      <c r="F1104" s="184">
        <v>0.73770000000000002</v>
      </c>
      <c r="G1104" s="184">
        <v>0.73770000000000002</v>
      </c>
      <c r="H1104" s="184">
        <v>1.778</v>
      </c>
      <c r="I1104" s="184">
        <v>3.1265000000000001</v>
      </c>
      <c r="J1104" s="184">
        <v>0.65959999999999996</v>
      </c>
      <c r="K1104" s="184">
        <v>-3.8199999999999998E-2</v>
      </c>
      <c r="L1104" s="184">
        <v>20.790299999999998</v>
      </c>
      <c r="M1104" s="184">
        <v>35.036700000000003</v>
      </c>
      <c r="N1104" s="184">
        <v>62.228999999999999</v>
      </c>
      <c r="O1104" s="184">
        <v>12.373799999999999</v>
      </c>
      <c r="P1104" s="184">
        <v>14.251799999999999</v>
      </c>
      <c r="Q1104" s="184">
        <v>13.848000000000001</v>
      </c>
      <c r="R1104" s="184">
        <v>18.5105</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44326</v>
      </c>
      <c r="E1105" s="184">
        <v>164.48840000000001</v>
      </c>
      <c r="F1105" s="184">
        <v>0.73060000000000003</v>
      </c>
      <c r="G1105" s="184">
        <v>0.73060000000000003</v>
      </c>
      <c r="H1105" s="184">
        <v>1.7609999999999999</v>
      </c>
      <c r="I1105" s="184">
        <v>3.0916999999999999</v>
      </c>
      <c r="J1105" s="184">
        <v>0.58209999999999995</v>
      </c>
      <c r="K1105" s="184">
        <v>-0.26350000000000001</v>
      </c>
      <c r="L1105" s="184">
        <v>20.252700000000001</v>
      </c>
      <c r="M1105" s="184">
        <v>34.077300000000001</v>
      </c>
      <c r="N1105" s="184">
        <v>60.7395</v>
      </c>
      <c r="O1105" s="184">
        <v>11.907500000000001</v>
      </c>
      <c r="P1105" s="184">
        <v>13.641500000000001</v>
      </c>
      <c r="Q1105" s="184">
        <v>13.260899999999999</v>
      </c>
      <c r="R1105" s="184">
        <v>17.7685</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44326</v>
      </c>
      <c r="E1106" s="184">
        <v>809.43541553126204</v>
      </c>
      <c r="F1106" s="184">
        <v>0.73070000000000002</v>
      </c>
      <c r="G1106" s="184">
        <v>0.73070000000000002</v>
      </c>
      <c r="H1106" s="184">
        <v>1.7611000000000001</v>
      </c>
      <c r="I1106" s="184">
        <v>3.0916999999999999</v>
      </c>
      <c r="J1106" s="184">
        <v>0.58220000000000005</v>
      </c>
      <c r="K1106" s="184">
        <v>-0.26350000000000001</v>
      </c>
      <c r="L1106" s="184">
        <v>20.252800000000001</v>
      </c>
      <c r="M1106" s="184">
        <v>34.077599999999997</v>
      </c>
      <c r="N1106" s="184">
        <v>60.74</v>
      </c>
      <c r="O1106" s="184">
        <v>11.2188</v>
      </c>
      <c r="P1106" s="184">
        <v>13.221299999999999</v>
      </c>
      <c r="Q1106" s="184">
        <v>13.543699999999999</v>
      </c>
      <c r="R1106" s="184">
        <v>17.230599999999999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0.80413913043478247</v>
      </c>
      <c r="G1107" s="186">
        <v>0.80413913043478247</v>
      </c>
      <c r="H1107" s="186">
        <v>2.0958637681159411</v>
      </c>
      <c r="I1107" s="186">
        <v>3.3964173913043481</v>
      </c>
      <c r="J1107" s="186">
        <v>1.0637072463768114</v>
      </c>
      <c r="K1107" s="186">
        <v>-0.59136376811594205</v>
      </c>
      <c r="L1107" s="186">
        <v>19.211838805970149</v>
      </c>
      <c r="M1107" s="186">
        <v>31.568953968253968</v>
      </c>
      <c r="N1107" s="186">
        <v>57.299846031746014</v>
      </c>
      <c r="O1107" s="186">
        <v>11.245618032786881</v>
      </c>
      <c r="P1107" s="186">
        <v>13.422045762711864</v>
      </c>
      <c r="Q1107" s="186">
        <v>14.460784057971015</v>
      </c>
      <c r="R1107" s="186">
        <v>16.280049206349204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0.77339999999999998</v>
      </c>
      <c r="G1108" s="186">
        <v>0.77339999999999998</v>
      </c>
      <c r="H1108" s="186">
        <v>1.9211</v>
      </c>
      <c r="I1108" s="186">
        <v>3.2761999999999998</v>
      </c>
      <c r="J1108" s="186">
        <v>0.89349999999999996</v>
      </c>
      <c r="K1108" s="186">
        <v>-0.56710000000000005</v>
      </c>
      <c r="L1108" s="186">
        <v>19.042100000000001</v>
      </c>
      <c r="M1108" s="186">
        <v>31.209399999999999</v>
      </c>
      <c r="N1108" s="186">
        <v>57.628799999999998</v>
      </c>
      <c r="O1108" s="186">
        <v>11.206</v>
      </c>
      <c r="P1108" s="186">
        <v>13.370900000000001</v>
      </c>
      <c r="Q1108" s="186">
        <v>13.848000000000001</v>
      </c>
      <c r="R1108" s="186">
        <v>16.3489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44326</v>
      </c>
      <c r="E1111" s="184">
        <v>222.54003927200401</v>
      </c>
      <c r="F1111" s="184">
        <v>2.9860000000000002</v>
      </c>
      <c r="G1111" s="184">
        <v>2.4885999999999999</v>
      </c>
      <c r="H1111" s="184">
        <v>2.4548999999999999</v>
      </c>
      <c r="I1111" s="184">
        <v>2.7778</v>
      </c>
      <c r="J1111" s="184">
        <v>2.9453</v>
      </c>
      <c r="K1111" s="184">
        <v>3.4876</v>
      </c>
      <c r="L1111" s="184">
        <v>3.2928999999999999</v>
      </c>
      <c r="M1111" s="184">
        <v>3.2772999999999999</v>
      </c>
      <c r="N1111" s="184">
        <v>3.3746999999999998</v>
      </c>
      <c r="O1111" s="184">
        <v>5.6917999999999997</v>
      </c>
      <c r="P1111" s="184">
        <v>6.2259000000000002</v>
      </c>
      <c r="Q1111" s="184">
        <v>6.9596999999999998</v>
      </c>
      <c r="R1111" s="184">
        <v>4.6616</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44326</v>
      </c>
      <c r="E1112" s="184">
        <v>330.41890000000001</v>
      </c>
      <c r="F1112" s="184">
        <v>2.7397999999999998</v>
      </c>
      <c r="G1112" s="184">
        <v>3.0716999999999999</v>
      </c>
      <c r="H1112" s="184">
        <v>2.8515999999999999</v>
      </c>
      <c r="I1112" s="184">
        <v>2.9022000000000001</v>
      </c>
      <c r="J1112" s="184">
        <v>3.0554000000000001</v>
      </c>
      <c r="K1112" s="184">
        <v>3.1999</v>
      </c>
      <c r="L1112" s="184">
        <v>3.0596999999999999</v>
      </c>
      <c r="M1112" s="184">
        <v>3.1364000000000001</v>
      </c>
      <c r="N1112" s="184">
        <v>3.4062999999999999</v>
      </c>
      <c r="O1112" s="184">
        <v>5.6303999999999998</v>
      </c>
      <c r="P1112" s="184">
        <v>6.1558999999999999</v>
      </c>
      <c r="Q1112" s="184">
        <v>7.2285000000000004</v>
      </c>
      <c r="R1112" s="184">
        <v>4.7122999999999999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44326</v>
      </c>
      <c r="E1113" s="184">
        <v>332.69209999999998</v>
      </c>
      <c r="F1113" s="184">
        <v>2.8527</v>
      </c>
      <c r="G1113" s="184">
        <v>3.1861000000000002</v>
      </c>
      <c r="H1113" s="184">
        <v>2.9670000000000001</v>
      </c>
      <c r="I1113" s="184">
        <v>3.0173999999999999</v>
      </c>
      <c r="J1113" s="184">
        <v>3.1707999999999998</v>
      </c>
      <c r="K1113" s="184">
        <v>3.3157999999999999</v>
      </c>
      <c r="L1113" s="184">
        <v>3.1705000000000001</v>
      </c>
      <c r="M1113" s="184">
        <v>3.2448999999999999</v>
      </c>
      <c r="N1113" s="184">
        <v>3.5165999999999999</v>
      </c>
      <c r="O1113" s="184">
        <v>5.7319000000000004</v>
      </c>
      <c r="P1113" s="184">
        <v>6.2529000000000003</v>
      </c>
      <c r="Q1113" s="184">
        <v>7.3422999999999998</v>
      </c>
      <c r="R1113" s="184">
        <v>4.8159000000000001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44326</v>
      </c>
      <c r="E1114" s="184">
        <v>550.25109999999995</v>
      </c>
      <c r="F1114" s="184">
        <v>2.7397999999999998</v>
      </c>
      <c r="G1114" s="184">
        <v>3.0741999999999998</v>
      </c>
      <c r="H1114" s="184">
        <v>2.8519999999999999</v>
      </c>
      <c r="I1114" s="184">
        <v>2.9020000000000001</v>
      </c>
      <c r="J1114" s="184">
        <v>3.0554999999999999</v>
      </c>
      <c r="K1114" s="184">
        <v>3.2</v>
      </c>
      <c r="L1114" s="184">
        <v>3.0598000000000001</v>
      </c>
      <c r="M1114" s="184">
        <v>3.1364999999999998</v>
      </c>
      <c r="N1114" s="184">
        <v>3.4062999999999999</v>
      </c>
      <c r="O1114" s="184">
        <v>5.6307</v>
      </c>
      <c r="P1114" s="184">
        <v>6.1562000000000001</v>
      </c>
      <c r="Q1114" s="184">
        <v>6.9509999999999996</v>
      </c>
      <c r="R1114" s="184">
        <v>4.7122999999999999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44326</v>
      </c>
      <c r="E1115" s="184">
        <v>536.19899999999996</v>
      </c>
      <c r="F1115" s="184">
        <v>2.7435</v>
      </c>
      <c r="G1115" s="184">
        <v>3.0731000000000002</v>
      </c>
      <c r="H1115" s="184">
        <v>2.8517999999999999</v>
      </c>
      <c r="I1115" s="184">
        <v>2.9020999999999999</v>
      </c>
      <c r="J1115" s="184">
        <v>3.0554999999999999</v>
      </c>
      <c r="K1115" s="184">
        <v>3.2</v>
      </c>
      <c r="L1115" s="184">
        <v>3.0598000000000001</v>
      </c>
      <c r="M1115" s="184">
        <v>3.1364000000000001</v>
      </c>
      <c r="N1115" s="184">
        <v>3.4062999999999999</v>
      </c>
      <c r="O1115" s="184">
        <v>5.6306000000000003</v>
      </c>
      <c r="P1115" s="184">
        <v>6.1562000000000001</v>
      </c>
      <c r="Q1115" s="184">
        <v>7.2744999999999997</v>
      </c>
      <c r="R1115" s="184">
        <v>4.7122999999999999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44326</v>
      </c>
      <c r="E1116" s="184">
        <v>2292.6974</v>
      </c>
      <c r="F1116" s="184">
        <v>2.8323999999999998</v>
      </c>
      <c r="G1116" s="184">
        <v>3.0632999999999999</v>
      </c>
      <c r="H1116" s="184">
        <v>2.9316</v>
      </c>
      <c r="I1116" s="184">
        <v>2.9504000000000001</v>
      </c>
      <c r="J1116" s="184">
        <v>3.1227</v>
      </c>
      <c r="K1116" s="184">
        <v>3.2774999999999999</v>
      </c>
      <c r="L1116" s="184">
        <v>3.1604999999999999</v>
      </c>
      <c r="M1116" s="184">
        <v>3.2361</v>
      </c>
      <c r="N1116" s="184">
        <v>3.4106000000000001</v>
      </c>
      <c r="O1116" s="184">
        <v>5.6837</v>
      </c>
      <c r="P1116" s="184">
        <v>6.23</v>
      </c>
      <c r="Q1116" s="184">
        <v>7.2900999999999998</v>
      </c>
      <c r="R1116" s="184">
        <v>4.7385000000000002</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44326</v>
      </c>
      <c r="E1117" s="184">
        <v>2280.4164000000001</v>
      </c>
      <c r="F1117" s="184">
        <v>2.7644000000000002</v>
      </c>
      <c r="G1117" s="184">
        <v>2.9933000000000001</v>
      </c>
      <c r="H1117" s="184">
        <v>2.8611</v>
      </c>
      <c r="I1117" s="184">
        <v>2.8795000000000002</v>
      </c>
      <c r="J1117" s="184">
        <v>3.0516000000000001</v>
      </c>
      <c r="K1117" s="184">
        <v>3.2063000000000001</v>
      </c>
      <c r="L1117" s="184">
        <v>3.0888</v>
      </c>
      <c r="M1117" s="184">
        <v>3.1633</v>
      </c>
      <c r="N1117" s="184">
        <v>3.3380000000000001</v>
      </c>
      <c r="O1117" s="184">
        <v>5.6212</v>
      </c>
      <c r="P1117" s="184">
        <v>6.1616999999999997</v>
      </c>
      <c r="Q1117" s="184">
        <v>7.3704999999999998</v>
      </c>
      <c r="R1117" s="184">
        <v>4.6736000000000004</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44326</v>
      </c>
      <c r="E1118" s="184">
        <v>2131.8161</v>
      </c>
      <c r="F1118" s="184">
        <v>2.2585000000000002</v>
      </c>
      <c r="G1118" s="184">
        <v>2.4910999999999999</v>
      </c>
      <c r="H1118" s="184">
        <v>2.3599000000000001</v>
      </c>
      <c r="I1118" s="184">
        <v>2.3791000000000002</v>
      </c>
      <c r="J1118" s="184">
        <v>2.5503</v>
      </c>
      <c r="K1118" s="184">
        <v>2.7027999999999999</v>
      </c>
      <c r="L1118" s="184">
        <v>2.5817999999999999</v>
      </c>
      <c r="M1118" s="184">
        <v>2.6524000000000001</v>
      </c>
      <c r="N1118" s="184">
        <v>2.8226</v>
      </c>
      <c r="O1118" s="184">
        <v>5.0993000000000004</v>
      </c>
      <c r="P1118" s="184">
        <v>5.6139000000000001</v>
      </c>
      <c r="Q1118" s="184">
        <v>6.9923000000000002</v>
      </c>
      <c r="R1118" s="184">
        <v>4.1806000000000001</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44326</v>
      </c>
      <c r="E1119" s="184">
        <v>2358.8971000000001</v>
      </c>
      <c r="F1119" s="184">
        <v>3.1861999999999999</v>
      </c>
      <c r="G1119" s="184">
        <v>3.1981000000000002</v>
      </c>
      <c r="H1119" s="184">
        <v>2.9834000000000001</v>
      </c>
      <c r="I1119" s="184">
        <v>2.9872000000000001</v>
      </c>
      <c r="J1119" s="184">
        <v>3.1368</v>
      </c>
      <c r="K1119" s="184">
        <v>3.2949999999999999</v>
      </c>
      <c r="L1119" s="184">
        <v>3.1475</v>
      </c>
      <c r="M1119" s="184">
        <v>3.1854</v>
      </c>
      <c r="N1119" s="184">
        <v>3.2298</v>
      </c>
      <c r="O1119" s="184">
        <v>5.5797999999999996</v>
      </c>
      <c r="P1119" s="184">
        <v>6.1371000000000002</v>
      </c>
      <c r="Q1119" s="184">
        <v>7.2472000000000003</v>
      </c>
      <c r="R1119" s="184">
        <v>4.6067999999999998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44326</v>
      </c>
      <c r="E1120" s="184">
        <v>2377.8665000000001</v>
      </c>
      <c r="F1120" s="184">
        <v>3.2867000000000002</v>
      </c>
      <c r="G1120" s="184">
        <v>3.2986</v>
      </c>
      <c r="H1120" s="184">
        <v>3.0836000000000001</v>
      </c>
      <c r="I1120" s="184">
        <v>3.0874000000000001</v>
      </c>
      <c r="J1120" s="184">
        <v>3.2370999999999999</v>
      </c>
      <c r="K1120" s="184">
        <v>3.3957999999999999</v>
      </c>
      <c r="L1120" s="184">
        <v>3.2490999999999999</v>
      </c>
      <c r="M1120" s="184">
        <v>3.2879</v>
      </c>
      <c r="N1120" s="184">
        <v>3.3331</v>
      </c>
      <c r="O1120" s="184">
        <v>5.6843000000000004</v>
      </c>
      <c r="P1120" s="184">
        <v>6.2447999999999997</v>
      </c>
      <c r="Q1120" s="184">
        <v>7.3297999999999996</v>
      </c>
      <c r="R1120" s="184">
        <v>4.7114000000000003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44326</v>
      </c>
      <c r="E1121" s="184">
        <v>3471.1073999999999</v>
      </c>
      <c r="F1121" s="184">
        <v>3.1863999999999999</v>
      </c>
      <c r="G1121" s="184">
        <v>3.1981999999999999</v>
      </c>
      <c r="H1121" s="184">
        <v>2.9834000000000001</v>
      </c>
      <c r="I1121" s="184">
        <v>2.9872000000000001</v>
      </c>
      <c r="J1121" s="184">
        <v>3.1366999999999998</v>
      </c>
      <c r="K1121" s="184">
        <v>3.2949999999999999</v>
      </c>
      <c r="L1121" s="184">
        <v>3.1475</v>
      </c>
      <c r="M1121" s="184">
        <v>3.1855000000000002</v>
      </c>
      <c r="N1121" s="184">
        <v>3.2298</v>
      </c>
      <c r="O1121" s="184">
        <v>5.5797999999999996</v>
      </c>
      <c r="P1121" s="184">
        <v>6.0458999999999996</v>
      </c>
      <c r="Q1121" s="184">
        <v>6.6855000000000002</v>
      </c>
      <c r="R1121" s="184">
        <v>4.6067999999999998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44326</v>
      </c>
      <c r="E1122" s="184">
        <v>3152.0763999999999</v>
      </c>
      <c r="F1122" s="184">
        <v>2.8279999999999998</v>
      </c>
      <c r="G1122" s="184">
        <v>3.1261999999999999</v>
      </c>
      <c r="H1122" s="184">
        <v>2.9161999999999999</v>
      </c>
      <c r="I1122" s="184">
        <v>3.0373000000000001</v>
      </c>
      <c r="J1122" s="184">
        <v>3.1118999999999999</v>
      </c>
      <c r="K1122" s="184">
        <v>3.2534999999999998</v>
      </c>
      <c r="L1122" s="184">
        <v>3.1764999999999999</v>
      </c>
      <c r="M1122" s="184">
        <v>3.2244000000000002</v>
      </c>
      <c r="N1122" s="184">
        <v>3.2871999999999999</v>
      </c>
      <c r="O1122" s="184">
        <v>5.5915999999999997</v>
      </c>
      <c r="P1122" s="184">
        <v>6.1075999999999997</v>
      </c>
      <c r="Q1122" s="184">
        <v>7.1181999999999999</v>
      </c>
      <c r="R1122" s="184">
        <v>4.6458000000000004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44326</v>
      </c>
      <c r="E1123" s="184">
        <v>3178.0789</v>
      </c>
      <c r="F1123" s="184">
        <v>2.9243000000000001</v>
      </c>
      <c r="G1123" s="184">
        <v>3.2250999999999999</v>
      </c>
      <c r="H1123" s="184">
        <v>3.0158999999999998</v>
      </c>
      <c r="I1123" s="184">
        <v>3.1372</v>
      </c>
      <c r="J1123" s="184">
        <v>3.2121</v>
      </c>
      <c r="K1123" s="184">
        <v>3.3542000000000001</v>
      </c>
      <c r="L1123" s="184">
        <v>3.2782</v>
      </c>
      <c r="M1123" s="184">
        <v>3.3269000000000002</v>
      </c>
      <c r="N1123" s="184">
        <v>3.3906999999999998</v>
      </c>
      <c r="O1123" s="184">
        <v>5.7159000000000004</v>
      </c>
      <c r="P1123" s="184">
        <v>6.2173999999999996</v>
      </c>
      <c r="Q1123" s="184">
        <v>7.2702</v>
      </c>
      <c r="R1123" s="184">
        <v>4.7603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44326</v>
      </c>
      <c r="E1124" s="184">
        <v>2979.2393000000002</v>
      </c>
      <c r="F1124" s="184">
        <v>2.7886000000000002</v>
      </c>
      <c r="G1124" s="184">
        <v>3.0897999999999999</v>
      </c>
      <c r="H1124" s="184">
        <v>2.8805000000000001</v>
      </c>
      <c r="I1124" s="184">
        <v>3.0017</v>
      </c>
      <c r="J1124" s="184">
        <v>3.0764999999999998</v>
      </c>
      <c r="K1124" s="184">
        <v>3.2178</v>
      </c>
      <c r="L1124" s="184">
        <v>3.1406000000000001</v>
      </c>
      <c r="M1124" s="184">
        <v>3.1880999999999999</v>
      </c>
      <c r="N1124" s="184">
        <v>3.2505999999999999</v>
      </c>
      <c r="O1124" s="184">
        <v>5.5506000000000002</v>
      </c>
      <c r="P1124" s="184">
        <v>6.0576999999999996</v>
      </c>
      <c r="Q1124" s="184">
        <v>6.7569999999999997</v>
      </c>
      <c r="R1124" s="184">
        <v>4.6185999999999998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44326</v>
      </c>
      <c r="E1125" s="184">
        <v>2375.3483999999999</v>
      </c>
      <c r="F1125" s="184">
        <v>3.1596000000000002</v>
      </c>
      <c r="G1125" s="184">
        <v>3.1692999999999998</v>
      </c>
      <c r="H1125" s="184">
        <v>2.9106999999999998</v>
      </c>
      <c r="I1125" s="184">
        <v>3.0059999999999998</v>
      </c>
      <c r="J1125" s="184">
        <v>3.1312000000000002</v>
      </c>
      <c r="K1125" s="184">
        <v>3.2905000000000002</v>
      </c>
      <c r="L1125" s="184">
        <v>3.1585000000000001</v>
      </c>
      <c r="M1125" s="184">
        <v>3.2056</v>
      </c>
      <c r="N1125" s="184">
        <v>3.3732000000000002</v>
      </c>
      <c r="O1125" s="184">
        <v>5.5705</v>
      </c>
      <c r="P1125" s="184">
        <v>6.1673999999999998</v>
      </c>
      <c r="Q1125" s="184">
        <v>7.2587000000000002</v>
      </c>
      <c r="R1125" s="184">
        <v>4.5952000000000002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44326</v>
      </c>
      <c r="E1126" s="184">
        <v>2356.8427999999999</v>
      </c>
      <c r="F1126" s="184">
        <v>3.0914000000000001</v>
      </c>
      <c r="G1126" s="184">
        <v>3.1002000000000001</v>
      </c>
      <c r="H1126" s="184">
        <v>2.8431999999999999</v>
      </c>
      <c r="I1126" s="184">
        <v>2.9434999999999998</v>
      </c>
      <c r="J1126" s="184">
        <v>3.0596999999999999</v>
      </c>
      <c r="K1126" s="184">
        <v>3.2103999999999999</v>
      </c>
      <c r="L1126" s="184">
        <v>3.0764</v>
      </c>
      <c r="M1126" s="184">
        <v>3.1223000000000001</v>
      </c>
      <c r="N1126" s="184">
        <v>3.2886000000000002</v>
      </c>
      <c r="O1126" s="184">
        <v>5.4814999999999996</v>
      </c>
      <c r="P1126" s="184">
        <v>6.0739000000000001</v>
      </c>
      <c r="Q1126" s="184">
        <v>6.9135</v>
      </c>
      <c r="R1126" s="184">
        <v>4.5090000000000003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44326</v>
      </c>
      <c r="E1127" s="184">
        <v>2475.3625000000002</v>
      </c>
      <c r="F1127" s="184">
        <v>2.8062</v>
      </c>
      <c r="G1127" s="184">
        <v>3.0693000000000001</v>
      </c>
      <c r="H1127" s="184">
        <v>3.0108000000000001</v>
      </c>
      <c r="I1127" s="184">
        <v>2.9872999999999998</v>
      </c>
      <c r="J1127" s="184">
        <v>3.0891999999999999</v>
      </c>
      <c r="K1127" s="184">
        <v>3.1781000000000001</v>
      </c>
      <c r="L1127" s="184">
        <v>3.0964</v>
      </c>
      <c r="M1127" s="184">
        <v>3.1332</v>
      </c>
      <c r="N1127" s="184">
        <v>3.1560999999999999</v>
      </c>
      <c r="O1127" s="184">
        <v>5.3368000000000002</v>
      </c>
      <c r="P1127" s="184">
        <v>5.9351000000000003</v>
      </c>
      <c r="Q1127" s="184">
        <v>7.0824999999999996</v>
      </c>
      <c r="R1127" s="184">
        <v>4.2846000000000002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44326</v>
      </c>
      <c r="E1128" s="184">
        <v>2467.5972999999999</v>
      </c>
      <c r="F1128" s="184">
        <v>2.7869999999999999</v>
      </c>
      <c r="G1128" s="184">
        <v>3.0488</v>
      </c>
      <c r="H1128" s="184">
        <v>2.9908999999999999</v>
      </c>
      <c r="I1128" s="184">
        <v>2.9672999999999998</v>
      </c>
      <c r="J1128" s="184">
        <v>3.073</v>
      </c>
      <c r="K1128" s="184">
        <v>3.1511999999999998</v>
      </c>
      <c r="L1128" s="184">
        <v>3.0646</v>
      </c>
      <c r="M1128" s="184">
        <v>3.105</v>
      </c>
      <c r="N1128" s="184">
        <v>3.1288</v>
      </c>
      <c r="O1128" s="184">
        <v>5.3051000000000004</v>
      </c>
      <c r="P1128" s="184">
        <v>5.9025999999999996</v>
      </c>
      <c r="Q1128" s="184">
        <v>7.2591000000000001</v>
      </c>
      <c r="R1128" s="184">
        <v>4.2596999999999996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44326</v>
      </c>
      <c r="E1129" s="184">
        <v>1114.4988606045799</v>
      </c>
      <c r="F1129" s="184">
        <v>2.6554000000000002</v>
      </c>
      <c r="G1129" s="184">
        <v>2.6545999999999998</v>
      </c>
      <c r="H1129" s="184">
        <v>2.6206</v>
      </c>
      <c r="I1129" s="184">
        <v>2.6173000000000002</v>
      </c>
      <c r="J1129" s="184">
        <v>2.6004</v>
      </c>
      <c r="K1129" s="184">
        <v>2.6819999999999999</v>
      </c>
      <c r="L1129" s="184">
        <v>2.5878000000000001</v>
      </c>
      <c r="M1129" s="184">
        <v>2.5884999999999998</v>
      </c>
      <c r="N1129" s="184">
        <v>2.5468000000000002</v>
      </c>
      <c r="O1129" s="184">
        <v>3.4342999999999999</v>
      </c>
      <c r="P1129" s="184"/>
      <c r="Q1129" s="184">
        <v>3.4912999999999998</v>
      </c>
      <c r="R1129" s="184">
        <v>2.9798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44326</v>
      </c>
      <c r="E1130" s="184">
        <v>2951.5346</v>
      </c>
      <c r="F1130" s="184">
        <v>3.1970000000000001</v>
      </c>
      <c r="G1130" s="184">
        <v>3.2355</v>
      </c>
      <c r="H1130" s="184">
        <v>3.0383</v>
      </c>
      <c r="I1130" s="184">
        <v>3.0587</v>
      </c>
      <c r="J1130" s="184">
        <v>3.18</v>
      </c>
      <c r="K1130" s="184">
        <v>3.302</v>
      </c>
      <c r="L1130" s="184">
        <v>3.1739999999999999</v>
      </c>
      <c r="M1130" s="184">
        <v>3.2223999999999999</v>
      </c>
      <c r="N1130" s="184">
        <v>3.3458000000000001</v>
      </c>
      <c r="O1130" s="184">
        <v>5.6294000000000004</v>
      </c>
      <c r="P1130" s="184">
        <v>6.1829999999999998</v>
      </c>
      <c r="Q1130" s="184">
        <v>7.2519999999999998</v>
      </c>
      <c r="R1130" s="184">
        <v>4.6620999999999997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44326</v>
      </c>
      <c r="E1131" s="184">
        <v>2929.6720999999998</v>
      </c>
      <c r="F1131" s="184">
        <v>3.1074999999999999</v>
      </c>
      <c r="G1131" s="184">
        <v>3.1454</v>
      </c>
      <c r="H1131" s="184">
        <v>2.9481999999999999</v>
      </c>
      <c r="I1131" s="184">
        <v>2.9685999999999999</v>
      </c>
      <c r="J1131" s="184">
        <v>3.0897000000000001</v>
      </c>
      <c r="K1131" s="184">
        <v>3.2065999999999999</v>
      </c>
      <c r="L1131" s="184">
        <v>3.0853999999999999</v>
      </c>
      <c r="M1131" s="184">
        <v>3.1410999999999998</v>
      </c>
      <c r="N1131" s="184">
        <v>3.2639</v>
      </c>
      <c r="O1131" s="184">
        <v>5.5324999999999998</v>
      </c>
      <c r="P1131" s="184">
        <v>6.0750000000000002</v>
      </c>
      <c r="Q1131" s="184">
        <v>7.1933999999999996</v>
      </c>
      <c r="R1131" s="184">
        <v>4.5697000000000001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44326</v>
      </c>
      <c r="E1132" s="184">
        <v>2663.5088999999998</v>
      </c>
      <c r="F1132" s="184">
        <v>3.0384000000000002</v>
      </c>
      <c r="G1132" s="184">
        <v>3.202</v>
      </c>
      <c r="H1132" s="184">
        <v>3.1137999999999999</v>
      </c>
      <c r="I1132" s="184">
        <v>3.1791999999999998</v>
      </c>
      <c r="J1132" s="184">
        <v>3.3658000000000001</v>
      </c>
      <c r="K1132" s="184">
        <v>3.4356</v>
      </c>
      <c r="L1132" s="184">
        <v>3.3561000000000001</v>
      </c>
      <c r="M1132" s="184">
        <v>3.3860999999999999</v>
      </c>
      <c r="N1132" s="184">
        <v>3.4916</v>
      </c>
      <c r="O1132" s="184">
        <v>5.7662000000000004</v>
      </c>
      <c r="P1132" s="184">
        <v>6.1562999999999999</v>
      </c>
      <c r="Q1132" s="184">
        <v>7.2020999999999997</v>
      </c>
      <c r="R1132" s="184">
        <v>4.8528000000000002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44326</v>
      </c>
      <c r="E1133" s="184">
        <v>2632.4717000000001</v>
      </c>
      <c r="F1133" s="184">
        <v>2.7885</v>
      </c>
      <c r="G1133" s="184">
        <v>2.9521999999999999</v>
      </c>
      <c r="H1133" s="184">
        <v>2.8635999999999999</v>
      </c>
      <c r="I1133" s="184">
        <v>2.9289000000000001</v>
      </c>
      <c r="J1133" s="184">
        <v>3.1151</v>
      </c>
      <c r="K1133" s="184">
        <v>3.1836000000000002</v>
      </c>
      <c r="L1133" s="184">
        <v>3.1021000000000001</v>
      </c>
      <c r="M1133" s="184">
        <v>3.13</v>
      </c>
      <c r="N1133" s="184">
        <v>3.2332000000000001</v>
      </c>
      <c r="O1133" s="184">
        <v>5.5557999999999996</v>
      </c>
      <c r="P1133" s="184">
        <v>5.9867999999999997</v>
      </c>
      <c r="Q1133" s="184">
        <v>7.2664999999999997</v>
      </c>
      <c r="R1133" s="184">
        <v>4.5941999999999998</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44326</v>
      </c>
      <c r="E1134" s="184">
        <v>2394.0450000000001</v>
      </c>
      <c r="F1134" s="184">
        <v>2.7902999999999998</v>
      </c>
      <c r="G1134" s="184">
        <v>2.9529000000000001</v>
      </c>
      <c r="H1134" s="184">
        <v>2.8641000000000001</v>
      </c>
      <c r="I1134" s="184">
        <v>2.9295</v>
      </c>
      <c r="J1134" s="184">
        <v>3.1156000000000001</v>
      </c>
      <c r="K1134" s="184">
        <v>3.1840000000000002</v>
      </c>
      <c r="L1134" s="184">
        <v>3.1023999999999998</v>
      </c>
      <c r="M1134" s="184">
        <v>3.1301999999999999</v>
      </c>
      <c r="N1134" s="184">
        <v>3.2334999999999998</v>
      </c>
      <c r="O1134" s="184">
        <v>5.5556999999999999</v>
      </c>
      <c r="P1134" s="184">
        <v>5.9696999999999996</v>
      </c>
      <c r="Q1134" s="184">
        <v>6.6074999999999999</v>
      </c>
      <c r="R1134" s="184">
        <v>4.5940000000000003</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44326</v>
      </c>
      <c r="E1136" s="184">
        <v>4770.9934999999996</v>
      </c>
      <c r="F1136" s="184">
        <v>1.7161</v>
      </c>
      <c r="G1136" s="184">
        <v>2.2364000000000002</v>
      </c>
      <c r="H1136" s="184">
        <v>2.0962000000000001</v>
      </c>
      <c r="I1136" s="184">
        <v>2.2004999999999999</v>
      </c>
      <c r="J1136" s="184">
        <v>2.3896000000000002</v>
      </c>
      <c r="K1136" s="184">
        <v>2.4809000000000001</v>
      </c>
      <c r="L1136" s="184">
        <v>2.39</v>
      </c>
      <c r="M1136" s="184">
        <v>2.4447999999999999</v>
      </c>
      <c r="N1136" s="184">
        <v>2.5996000000000001</v>
      </c>
      <c r="O1136" s="184">
        <v>5.0239000000000003</v>
      </c>
      <c r="P1136" s="184">
        <v>5.5101000000000004</v>
      </c>
      <c r="Q1136" s="184">
        <v>7.0151000000000003</v>
      </c>
      <c r="R1136" s="184">
        <v>4.085</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44326</v>
      </c>
      <c r="E1137" s="184">
        <v>3086.2545</v>
      </c>
      <c r="F1137" s="184">
        <v>2.3879999999999999</v>
      </c>
      <c r="G1137" s="184">
        <v>2.9085000000000001</v>
      </c>
      <c r="H1137" s="184">
        <v>2.7679</v>
      </c>
      <c r="I1137" s="184">
        <v>2.8727</v>
      </c>
      <c r="J1137" s="184">
        <v>3.0627</v>
      </c>
      <c r="K1137" s="184">
        <v>3.1573000000000002</v>
      </c>
      <c r="L1137" s="184">
        <v>3.0709</v>
      </c>
      <c r="M1137" s="184">
        <v>3.1303000000000001</v>
      </c>
      <c r="N1137" s="184">
        <v>3.2905000000000002</v>
      </c>
      <c r="O1137" s="184">
        <v>5.7382</v>
      </c>
      <c r="P1137" s="184">
        <v>6.2233000000000001</v>
      </c>
      <c r="Q1137" s="184">
        <v>7.444</v>
      </c>
      <c r="R1137" s="184">
        <v>4.7893999999999997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44326</v>
      </c>
      <c r="E1138" s="184">
        <v>3102.4627999999998</v>
      </c>
      <c r="F1138" s="184">
        <v>2.4649000000000001</v>
      </c>
      <c r="G1138" s="184">
        <v>2.9855</v>
      </c>
      <c r="H1138" s="184">
        <v>2.8451</v>
      </c>
      <c r="I1138" s="184">
        <v>2.9499</v>
      </c>
      <c r="J1138" s="184">
        <v>3.1396000000000002</v>
      </c>
      <c r="K1138" s="184">
        <v>3.2345000000000002</v>
      </c>
      <c r="L1138" s="184">
        <v>3.1496</v>
      </c>
      <c r="M1138" s="184">
        <v>3.2124000000000001</v>
      </c>
      <c r="N1138" s="184">
        <v>3.3746</v>
      </c>
      <c r="O1138" s="184">
        <v>5.8095999999999997</v>
      </c>
      <c r="P1138" s="184">
        <v>6.2929000000000004</v>
      </c>
      <c r="Q1138" s="184">
        <v>7.3878000000000004</v>
      </c>
      <c r="R1138" s="184">
        <v>4.8662999999999998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44326</v>
      </c>
      <c r="E1139" s="184">
        <v>4030.7557000000002</v>
      </c>
      <c r="F1139" s="184">
        <v>2.4306000000000001</v>
      </c>
      <c r="G1139" s="184">
        <v>2.8039000000000001</v>
      </c>
      <c r="H1139" s="184">
        <v>2.7894000000000001</v>
      </c>
      <c r="I1139" s="184">
        <v>2.8289</v>
      </c>
      <c r="J1139" s="184">
        <v>2.9706000000000001</v>
      </c>
      <c r="K1139" s="184">
        <v>3.0937000000000001</v>
      </c>
      <c r="L1139" s="184">
        <v>2.9740000000000002</v>
      </c>
      <c r="M1139" s="184">
        <v>3.0455000000000001</v>
      </c>
      <c r="N1139" s="184">
        <v>3.2256</v>
      </c>
      <c r="O1139" s="184">
        <v>5.4668000000000001</v>
      </c>
      <c r="P1139" s="184">
        <v>6.0025000000000004</v>
      </c>
      <c r="Q1139" s="184">
        <v>7.0095999999999998</v>
      </c>
      <c r="R1139" s="184">
        <v>4.5313999999999997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44326</v>
      </c>
      <c r="E1140" s="184">
        <v>4059.1205</v>
      </c>
      <c r="F1140" s="184">
        <v>2.5306000000000002</v>
      </c>
      <c r="G1140" s="184">
        <v>2.9041999999999999</v>
      </c>
      <c r="H1140" s="184">
        <v>2.8896000000000002</v>
      </c>
      <c r="I1140" s="184">
        <v>2.9291</v>
      </c>
      <c r="J1140" s="184">
        <v>3.0709</v>
      </c>
      <c r="K1140" s="184">
        <v>3.1928000000000001</v>
      </c>
      <c r="L1140" s="184">
        <v>3.0747</v>
      </c>
      <c r="M1140" s="184">
        <v>3.1473</v>
      </c>
      <c r="N1140" s="184">
        <v>3.3287</v>
      </c>
      <c r="O1140" s="184">
        <v>5.5724</v>
      </c>
      <c r="P1140" s="184">
        <v>6.1086999999999998</v>
      </c>
      <c r="Q1140" s="184">
        <v>7.2249999999999996</v>
      </c>
      <c r="R1140" s="184">
        <v>4.6360000000000001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44326</v>
      </c>
      <c r="E1141" s="184">
        <v>2045.2389000000001</v>
      </c>
      <c r="F1141" s="184">
        <v>2.8502999999999998</v>
      </c>
      <c r="G1141" s="184">
        <v>3.0518999999999998</v>
      </c>
      <c r="H1141" s="184">
        <v>2.7789000000000001</v>
      </c>
      <c r="I1141" s="184">
        <v>2.8317999999999999</v>
      </c>
      <c r="J1141" s="184">
        <v>3.0451000000000001</v>
      </c>
      <c r="K1141" s="184">
        <v>3.1518999999999999</v>
      </c>
      <c r="L1141" s="184">
        <v>3.0425</v>
      </c>
      <c r="M1141" s="184">
        <v>3.1070000000000002</v>
      </c>
      <c r="N1141" s="184">
        <v>3.2625999999999999</v>
      </c>
      <c r="O1141" s="184">
        <v>5.5376000000000003</v>
      </c>
      <c r="P1141" s="184">
        <v>6.0918999999999999</v>
      </c>
      <c r="Q1141" s="184">
        <v>4.3114999999999997</v>
      </c>
      <c r="R1141" s="184">
        <v>4.5536000000000003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44326</v>
      </c>
      <c r="E1142" s="184">
        <v>2055.8843000000002</v>
      </c>
      <c r="F1142" s="184">
        <v>2.9474</v>
      </c>
      <c r="G1142" s="184">
        <v>3.1474000000000002</v>
      </c>
      <c r="H1142" s="184">
        <v>2.8744000000000001</v>
      </c>
      <c r="I1142" s="184">
        <v>2.9274</v>
      </c>
      <c r="J1142" s="184">
        <v>3.1404999999999998</v>
      </c>
      <c r="K1142" s="184">
        <v>3.2504</v>
      </c>
      <c r="L1142" s="184">
        <v>3.1429999999999998</v>
      </c>
      <c r="M1142" s="184">
        <v>3.2084000000000001</v>
      </c>
      <c r="N1142" s="184">
        <v>3.3649</v>
      </c>
      <c r="O1142" s="184">
        <v>5.6271000000000004</v>
      </c>
      <c r="P1142" s="184">
        <v>6.1712999999999996</v>
      </c>
      <c r="Q1142" s="184">
        <v>7.2453000000000003</v>
      </c>
      <c r="R1142" s="184">
        <v>4.6555999999999997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44326</v>
      </c>
      <c r="E1143" s="184">
        <v>2986.6122999999998</v>
      </c>
      <c r="F1143" s="184">
        <v>2.0556999999999999</v>
      </c>
      <c r="G1143" s="184">
        <v>2.2555999999999998</v>
      </c>
      <c r="H1143" s="184">
        <v>1.9823</v>
      </c>
      <c r="I1143" s="184">
        <v>2.0348000000000002</v>
      </c>
      <c r="J1143" s="184">
        <v>2.2469000000000001</v>
      </c>
      <c r="K1143" s="184">
        <v>2.3521999999999998</v>
      </c>
      <c r="L1143" s="184">
        <v>2.2385000000000002</v>
      </c>
      <c r="M1143" s="184">
        <v>2.2976999999999999</v>
      </c>
      <c r="N1143" s="184">
        <v>2.4468000000000001</v>
      </c>
      <c r="O1143" s="184">
        <v>4.6798000000000002</v>
      </c>
      <c r="P1143" s="184">
        <v>5.2081</v>
      </c>
      <c r="Q1143" s="184">
        <v>6.1117999999999997</v>
      </c>
      <c r="R1143" s="184">
        <v>3.7265000000000001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44326</v>
      </c>
      <c r="E1144" s="184">
        <v>1085.9554700384699</v>
      </c>
      <c r="F1144" s="184">
        <v>2.6048</v>
      </c>
      <c r="G1144" s="184">
        <v>2.6113</v>
      </c>
      <c r="H1144" s="184">
        <v>2.5746000000000002</v>
      </c>
      <c r="I1144" s="184">
        <v>2.5779999999999998</v>
      </c>
      <c r="J1144" s="184">
        <v>2.5485000000000002</v>
      </c>
      <c r="K1144" s="184">
        <v>2.4912999999999998</v>
      </c>
      <c r="L1144" s="184">
        <v>2.4457</v>
      </c>
      <c r="M1144" s="184">
        <v>2.4638</v>
      </c>
      <c r="N1144" s="184">
        <v>2.4767999999999999</v>
      </c>
      <c r="O1144" s="184"/>
      <c r="P1144" s="184"/>
      <c r="Q1144" s="184">
        <v>3.1829000000000001</v>
      </c>
      <c r="R1144" s="184">
        <v>2.8401000000000001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44326</v>
      </c>
      <c r="E1145" s="184">
        <v>304.0437</v>
      </c>
      <c r="F1145" s="184">
        <v>2.4491999999999998</v>
      </c>
      <c r="G1145" s="184">
        <v>2.8858999999999999</v>
      </c>
      <c r="H1145" s="184">
        <v>2.7523</v>
      </c>
      <c r="I1145" s="184">
        <v>2.8414000000000001</v>
      </c>
      <c r="J1145" s="184">
        <v>3.0017999999999998</v>
      </c>
      <c r="K1145" s="184">
        <v>3.1452</v>
      </c>
      <c r="L1145" s="184">
        <v>3.0611999999999999</v>
      </c>
      <c r="M1145" s="184">
        <v>3.1234000000000002</v>
      </c>
      <c r="N1145" s="184">
        <v>3.3599000000000001</v>
      </c>
      <c r="O1145" s="184">
        <v>5.5850999999999997</v>
      </c>
      <c r="P1145" s="184">
        <v>6.1226000000000003</v>
      </c>
      <c r="Q1145" s="184">
        <v>7.4439000000000002</v>
      </c>
      <c r="R1145" s="184">
        <v>4.6580000000000004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44326</v>
      </c>
      <c r="E1146" s="184">
        <v>305.78269999999998</v>
      </c>
      <c r="F1146" s="184">
        <v>2.5665</v>
      </c>
      <c r="G1146" s="184">
        <v>3.0047999999999999</v>
      </c>
      <c r="H1146" s="184">
        <v>2.8715000000000002</v>
      </c>
      <c r="I1146" s="184">
        <v>2.9611000000000001</v>
      </c>
      <c r="J1146" s="184">
        <v>3.1221999999999999</v>
      </c>
      <c r="K1146" s="184">
        <v>3.2660999999999998</v>
      </c>
      <c r="L1146" s="184">
        <v>3.1831</v>
      </c>
      <c r="M1146" s="184">
        <v>3.2463000000000002</v>
      </c>
      <c r="N1146" s="184">
        <v>3.4841000000000002</v>
      </c>
      <c r="O1146" s="184">
        <v>5.6805000000000003</v>
      </c>
      <c r="P1146" s="184">
        <v>6.2016999999999998</v>
      </c>
      <c r="Q1146" s="184">
        <v>7.2835999999999999</v>
      </c>
      <c r="R1146" s="184">
        <v>4.7630999999999997</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44326</v>
      </c>
      <c r="E1147" s="184">
        <v>2204.0461</v>
      </c>
      <c r="F1147" s="184">
        <v>2.7806999999999999</v>
      </c>
      <c r="G1147" s="184">
        <v>3.1793</v>
      </c>
      <c r="H1147" s="184">
        <v>2.8115999999999999</v>
      </c>
      <c r="I1147" s="184">
        <v>2.9293999999999998</v>
      </c>
      <c r="J1147" s="184">
        <v>3.1745000000000001</v>
      </c>
      <c r="K1147" s="184">
        <v>3.3271999999999999</v>
      </c>
      <c r="L1147" s="184">
        <v>3.2515999999999998</v>
      </c>
      <c r="M1147" s="184">
        <v>3.3369</v>
      </c>
      <c r="N1147" s="184">
        <v>3.5638000000000001</v>
      </c>
      <c r="O1147" s="184">
        <v>5.7336</v>
      </c>
      <c r="P1147" s="184">
        <v>6.1859999999999999</v>
      </c>
      <c r="Q1147" s="184">
        <v>7.5601000000000003</v>
      </c>
      <c r="R1147" s="184">
        <v>4.8426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44326</v>
      </c>
      <c r="E1148" s="184">
        <v>2221.2161999999998</v>
      </c>
      <c r="F1148" s="184">
        <v>2.8216999999999999</v>
      </c>
      <c r="G1148" s="184">
        <v>3.2193999999999998</v>
      </c>
      <c r="H1148" s="184">
        <v>2.8513999999999999</v>
      </c>
      <c r="I1148" s="184">
        <v>2.9693000000000001</v>
      </c>
      <c r="J1148" s="184">
        <v>3.2147000000000001</v>
      </c>
      <c r="K1148" s="184">
        <v>3.3675000000000002</v>
      </c>
      <c r="L1148" s="184">
        <v>3.2923</v>
      </c>
      <c r="M1148" s="184">
        <v>3.3778999999999999</v>
      </c>
      <c r="N1148" s="184">
        <v>3.6053000000000002</v>
      </c>
      <c r="O1148" s="184">
        <v>5.8132999999999999</v>
      </c>
      <c r="P1148" s="184">
        <v>6.2815000000000003</v>
      </c>
      <c r="Q1148" s="184">
        <v>7.2961999999999998</v>
      </c>
      <c r="R1148" s="184">
        <v>4.9013999999999998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44326</v>
      </c>
      <c r="E1149" s="184">
        <v>2494.5383000000002</v>
      </c>
      <c r="F1149" s="184">
        <v>3.1315</v>
      </c>
      <c r="G1149" s="184">
        <v>3.1818</v>
      </c>
      <c r="H1149" s="184">
        <v>2.9659</v>
      </c>
      <c r="I1149" s="184">
        <v>2.9674</v>
      </c>
      <c r="J1149" s="184">
        <v>3.1311</v>
      </c>
      <c r="K1149" s="184">
        <v>3.2204000000000002</v>
      </c>
      <c r="L1149" s="184">
        <v>3.1030000000000002</v>
      </c>
      <c r="M1149" s="184">
        <v>3.1591</v>
      </c>
      <c r="N1149" s="184">
        <v>3.2961</v>
      </c>
      <c r="O1149" s="184">
        <v>5.4687000000000001</v>
      </c>
      <c r="P1149" s="184">
        <v>6.0662000000000003</v>
      </c>
      <c r="Q1149" s="184">
        <v>7.1843000000000004</v>
      </c>
      <c r="R1149" s="184">
        <v>4.5046999999999997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44326</v>
      </c>
      <c r="E1150" s="184">
        <v>2481.8492000000001</v>
      </c>
      <c r="F1150" s="184">
        <v>3.0813000000000001</v>
      </c>
      <c r="G1150" s="184">
        <v>3.1318999999999999</v>
      </c>
      <c r="H1150" s="184">
        <v>2.9159000000000002</v>
      </c>
      <c r="I1150" s="184">
        <v>2.9173</v>
      </c>
      <c r="J1150" s="184">
        <v>3.0809000000000002</v>
      </c>
      <c r="K1150" s="184">
        <v>3.1701000000000001</v>
      </c>
      <c r="L1150" s="184">
        <v>3.0522999999999998</v>
      </c>
      <c r="M1150" s="184">
        <v>3.1080000000000001</v>
      </c>
      <c r="N1150" s="184">
        <v>3.2442000000000002</v>
      </c>
      <c r="O1150" s="184">
        <v>5.4055</v>
      </c>
      <c r="P1150" s="184">
        <v>5.9943999999999997</v>
      </c>
      <c r="Q1150" s="184">
        <v>5.4539</v>
      </c>
      <c r="R1150" s="184">
        <v>4.4509999999999996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44326</v>
      </c>
      <c r="E1151" s="184">
        <v>1594.9922999999999</v>
      </c>
      <c r="F1151" s="184">
        <v>2.7898000000000001</v>
      </c>
      <c r="G1151" s="184">
        <v>2.8429000000000002</v>
      </c>
      <c r="H1151" s="184">
        <v>2.7763</v>
      </c>
      <c r="I1151" s="184">
        <v>2.7480000000000002</v>
      </c>
      <c r="J1151" s="184">
        <v>2.8302</v>
      </c>
      <c r="K1151" s="184">
        <v>2.8460999999999999</v>
      </c>
      <c r="L1151" s="184">
        <v>2.7738999999999998</v>
      </c>
      <c r="M1151" s="184">
        <v>2.8365999999999998</v>
      </c>
      <c r="N1151" s="184">
        <v>2.9245999999999999</v>
      </c>
      <c r="O1151" s="184">
        <v>4.9687000000000001</v>
      </c>
      <c r="P1151" s="184">
        <v>5.5955000000000004</v>
      </c>
      <c r="Q1151" s="184">
        <v>6.4255000000000004</v>
      </c>
      <c r="R1151" s="184">
        <v>4.0305999999999997</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44326</v>
      </c>
      <c r="E1152" s="184">
        <v>1589.0222000000001</v>
      </c>
      <c r="F1152" s="184">
        <v>2.7404999999999999</v>
      </c>
      <c r="G1152" s="184">
        <v>2.7930000000000001</v>
      </c>
      <c r="H1152" s="184">
        <v>2.7263000000000002</v>
      </c>
      <c r="I1152" s="184">
        <v>2.698</v>
      </c>
      <c r="J1152" s="184">
        <v>2.7803</v>
      </c>
      <c r="K1152" s="184">
        <v>2.7957999999999998</v>
      </c>
      <c r="L1152" s="184">
        <v>2.7233000000000001</v>
      </c>
      <c r="M1152" s="184">
        <v>2.786</v>
      </c>
      <c r="N1152" s="184">
        <v>2.8733</v>
      </c>
      <c r="O1152" s="184">
        <v>4.9162999999999997</v>
      </c>
      <c r="P1152" s="184">
        <v>5.5427999999999997</v>
      </c>
      <c r="Q1152" s="184">
        <v>6.3723000000000001</v>
      </c>
      <c r="R1152" s="184">
        <v>3.9788000000000001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44326</v>
      </c>
      <c r="E1153" s="184">
        <v>1996.1146000000001</v>
      </c>
      <c r="F1153" s="184">
        <v>2.9790000000000001</v>
      </c>
      <c r="G1153" s="184">
        <v>2.9215</v>
      </c>
      <c r="H1153" s="184">
        <v>2.7267999999999999</v>
      </c>
      <c r="I1153" s="184">
        <v>2.6017999999999999</v>
      </c>
      <c r="J1153" s="184">
        <v>2.7286999999999999</v>
      </c>
      <c r="K1153" s="184">
        <v>2.8734000000000002</v>
      </c>
      <c r="L1153" s="184">
        <v>3.1856</v>
      </c>
      <c r="M1153" s="184">
        <v>3.1478999999999999</v>
      </c>
      <c r="N1153" s="184">
        <v>3.1473</v>
      </c>
      <c r="O1153" s="184">
        <v>5.4447000000000001</v>
      </c>
      <c r="P1153" s="184">
        <v>6.0781000000000001</v>
      </c>
      <c r="Q1153" s="184">
        <v>7.5077999999999996</v>
      </c>
      <c r="R1153" s="184">
        <v>4.4846000000000004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44326</v>
      </c>
      <c r="E1154" s="184">
        <v>2012.5256999999999</v>
      </c>
      <c r="F1154" s="184">
        <v>3.0779999999999998</v>
      </c>
      <c r="G1154" s="184">
        <v>3.0217000000000001</v>
      </c>
      <c r="H1154" s="184">
        <v>2.8267000000000002</v>
      </c>
      <c r="I1154" s="184">
        <v>2.7004999999999999</v>
      </c>
      <c r="J1154" s="184">
        <v>2.8281000000000001</v>
      </c>
      <c r="K1154" s="184">
        <v>2.9729999999999999</v>
      </c>
      <c r="L1154" s="184">
        <v>3.2881999999999998</v>
      </c>
      <c r="M1154" s="184">
        <v>3.2509999999999999</v>
      </c>
      <c r="N1154" s="184">
        <v>3.2511000000000001</v>
      </c>
      <c r="O1154" s="184">
        <v>5.5503999999999998</v>
      </c>
      <c r="P1154" s="184">
        <v>6.1847000000000003</v>
      </c>
      <c r="Q1154" s="184">
        <v>7.2934000000000001</v>
      </c>
      <c r="R1154" s="184">
        <v>4.5891999999999999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44326</v>
      </c>
      <c r="E1155" s="184">
        <v>2002.7819999999999</v>
      </c>
      <c r="F1155" s="184">
        <v>2.7412000000000001</v>
      </c>
      <c r="G1155" s="184">
        <v>2.7416</v>
      </c>
      <c r="H1155" s="184">
        <v>2.1543000000000001</v>
      </c>
      <c r="I1155" s="184">
        <v>2.4491999999999998</v>
      </c>
      <c r="J1155" s="184">
        <v>2.6549999999999998</v>
      </c>
      <c r="K1155" s="184">
        <v>2.8525999999999998</v>
      </c>
      <c r="L1155" s="184">
        <v>2.7549999999999999</v>
      </c>
      <c r="M1155" s="184">
        <v>2.8607</v>
      </c>
      <c r="N1155" s="184">
        <v>2.8138000000000001</v>
      </c>
      <c r="O1155" s="184"/>
      <c r="P1155" s="184"/>
      <c r="Q1155" s="184">
        <v>3.3727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44326</v>
      </c>
      <c r="E1156" s="184">
        <v>2012.9070999999999</v>
      </c>
      <c r="F1156" s="184">
        <v>3.0501999999999998</v>
      </c>
      <c r="G1156" s="184">
        <v>3.0512999999999999</v>
      </c>
      <c r="H1156" s="184">
        <v>2.8776999999999999</v>
      </c>
      <c r="I1156" s="184">
        <v>2.7134</v>
      </c>
      <c r="J1156" s="184">
        <v>2.8376000000000001</v>
      </c>
      <c r="K1156" s="184">
        <v>2.9746999999999999</v>
      </c>
      <c r="L1156" s="184">
        <v>3.2825000000000002</v>
      </c>
      <c r="M1156" s="184">
        <v>3.2277</v>
      </c>
      <c r="N1156" s="184">
        <v>3.2374000000000001</v>
      </c>
      <c r="O1156" s="184"/>
      <c r="P1156" s="184"/>
      <c r="Q1156" s="184">
        <v>3.7601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44326</v>
      </c>
      <c r="E1157" s="184">
        <v>2012.9075</v>
      </c>
      <c r="F1157" s="184">
        <v>3.0811000000000002</v>
      </c>
      <c r="G1157" s="184">
        <v>3.0259</v>
      </c>
      <c r="H1157" s="184">
        <v>2.8294999999999999</v>
      </c>
      <c r="I1157" s="184">
        <v>2.7023999999999999</v>
      </c>
      <c r="J1157" s="184">
        <v>2.8292999999999999</v>
      </c>
      <c r="K1157" s="184">
        <v>2.9763999999999999</v>
      </c>
      <c r="L1157" s="184">
        <v>3.2892999999999999</v>
      </c>
      <c r="M1157" s="184">
        <v>3.2519</v>
      </c>
      <c r="N1157" s="184">
        <v>3.2517</v>
      </c>
      <c r="O1157" s="184"/>
      <c r="P1157" s="184"/>
      <c r="Q1157" s="184">
        <v>3.7616000000000001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44326</v>
      </c>
      <c r="E1158" s="184">
        <v>2012.5541000000001</v>
      </c>
      <c r="F1158" s="184">
        <v>3.0181</v>
      </c>
      <c r="G1158" s="184">
        <v>2.9182000000000001</v>
      </c>
      <c r="H1158" s="184">
        <v>2.782</v>
      </c>
      <c r="I1158" s="184">
        <v>2.7511999999999999</v>
      </c>
      <c r="J1158" s="184">
        <v>2.8584000000000001</v>
      </c>
      <c r="K1158" s="184">
        <v>2.9678</v>
      </c>
      <c r="L1158" s="184">
        <v>3.2793999999999999</v>
      </c>
      <c r="M1158" s="184">
        <v>3.2269000000000001</v>
      </c>
      <c r="N1158" s="184">
        <v>3.2254999999999998</v>
      </c>
      <c r="O1158" s="184"/>
      <c r="P1158" s="184"/>
      <c r="Q1158" s="184">
        <v>3.7450000000000001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44326</v>
      </c>
      <c r="E1159" s="184">
        <v>2819.5630999999998</v>
      </c>
      <c r="F1159" s="184">
        <v>2.5141</v>
      </c>
      <c r="G1159" s="184">
        <v>3.0084</v>
      </c>
      <c r="H1159" s="184">
        <v>2.7395</v>
      </c>
      <c r="I1159" s="184">
        <v>2.8279000000000001</v>
      </c>
      <c r="J1159" s="184">
        <v>3.0114000000000001</v>
      </c>
      <c r="K1159" s="184">
        <v>3.1375000000000002</v>
      </c>
      <c r="L1159" s="184">
        <v>3.0661999999999998</v>
      </c>
      <c r="M1159" s="184">
        <v>3.1320999999999999</v>
      </c>
      <c r="N1159" s="184">
        <v>3.2854000000000001</v>
      </c>
      <c r="O1159" s="184">
        <v>5.4917999999999996</v>
      </c>
      <c r="P1159" s="184">
        <v>6.0731999999999999</v>
      </c>
      <c r="Q1159" s="184">
        <v>7.4170999999999996</v>
      </c>
      <c r="R1159" s="184">
        <v>4.5073999999999996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44326</v>
      </c>
      <c r="E1160" s="184">
        <v>2835.6594</v>
      </c>
      <c r="F1160" s="184">
        <v>2.5836000000000001</v>
      </c>
      <c r="G1160" s="184">
        <v>3.0779999999999998</v>
      </c>
      <c r="H1160" s="184">
        <v>2.8098000000000001</v>
      </c>
      <c r="I1160" s="184">
        <v>2.8982000000000001</v>
      </c>
      <c r="J1160" s="184">
        <v>3.0817000000000001</v>
      </c>
      <c r="K1160" s="184">
        <v>3.2082000000000002</v>
      </c>
      <c r="L1160" s="184">
        <v>3.1375000000000002</v>
      </c>
      <c r="M1160" s="184">
        <v>3.2040000000000002</v>
      </c>
      <c r="N1160" s="184">
        <v>3.3578999999999999</v>
      </c>
      <c r="O1160" s="184">
        <v>5.5656999999999996</v>
      </c>
      <c r="P1160" s="184">
        <v>6.1475999999999997</v>
      </c>
      <c r="Q1160" s="184">
        <v>7.2521000000000004</v>
      </c>
      <c r="R1160" s="184">
        <v>4.5807000000000002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44326</v>
      </c>
      <c r="E1161" s="184">
        <v>2552.1653999999999</v>
      </c>
      <c r="F1161" s="184">
        <v>1.9823</v>
      </c>
      <c r="G1161" s="184">
        <v>2.4775</v>
      </c>
      <c r="H1161" s="184">
        <v>2.2092999999999998</v>
      </c>
      <c r="I1161" s="184">
        <v>2.2972999999999999</v>
      </c>
      <c r="J1161" s="184">
        <v>2.4802</v>
      </c>
      <c r="K1161" s="184">
        <v>2.6038000000000001</v>
      </c>
      <c r="L1161" s="184">
        <v>2.5289000000000001</v>
      </c>
      <c r="M1161" s="184">
        <v>2.5908000000000002</v>
      </c>
      <c r="N1161" s="184">
        <v>2.7393999999999998</v>
      </c>
      <c r="O1161" s="184">
        <v>4.9362000000000004</v>
      </c>
      <c r="P1161" s="184">
        <v>5.4837999999999996</v>
      </c>
      <c r="Q1161" s="184">
        <v>6.6809000000000003</v>
      </c>
      <c r="R1161" s="184">
        <v>3.9579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44326</v>
      </c>
      <c r="E1162" s="184">
        <v>1083.5555999999999</v>
      </c>
      <c r="F1162" s="184">
        <v>3.0453999999999999</v>
      </c>
      <c r="G1162" s="184">
        <v>3.1278999999999999</v>
      </c>
      <c r="H1162" s="184">
        <v>3.0238</v>
      </c>
      <c r="I1162" s="184">
        <v>3.0327999999999999</v>
      </c>
      <c r="J1162" s="184">
        <v>3.0226999999999999</v>
      </c>
      <c r="K1162" s="184">
        <v>2.9798</v>
      </c>
      <c r="L1162" s="184">
        <v>2.9428000000000001</v>
      </c>
      <c r="M1162" s="184">
        <v>2.9847999999999999</v>
      </c>
      <c r="N1162" s="184">
        <v>2.9687999999999999</v>
      </c>
      <c r="O1162" s="184"/>
      <c r="P1162" s="184"/>
      <c r="Q1162" s="184">
        <v>3.9944999999999999</v>
      </c>
      <c r="R1162" s="184">
        <v>3.9335</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44326</v>
      </c>
      <c r="E1163" s="184">
        <v>1081.117</v>
      </c>
      <c r="F1163" s="184">
        <v>2.9340999999999999</v>
      </c>
      <c r="G1163" s="184">
        <v>3.0167999999999999</v>
      </c>
      <c r="H1163" s="184">
        <v>2.9138000000000002</v>
      </c>
      <c r="I1163" s="184">
        <v>2.9224000000000001</v>
      </c>
      <c r="J1163" s="184">
        <v>2.9123000000000001</v>
      </c>
      <c r="K1163" s="184">
        <v>2.8681000000000001</v>
      </c>
      <c r="L1163" s="184">
        <v>2.8308</v>
      </c>
      <c r="M1163" s="184">
        <v>2.8721000000000001</v>
      </c>
      <c r="N1163" s="184">
        <v>2.8553999999999999</v>
      </c>
      <c r="O1163" s="184"/>
      <c r="P1163" s="184"/>
      <c r="Q1163" s="184">
        <v>3.8803000000000001</v>
      </c>
      <c r="R1163" s="184">
        <v>3.8193000000000001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44326</v>
      </c>
      <c r="E1164" s="184">
        <v>56.071100000000001</v>
      </c>
      <c r="F1164" s="184">
        <v>2.9296000000000002</v>
      </c>
      <c r="G1164" s="184">
        <v>3.0819999999999999</v>
      </c>
      <c r="H1164" s="184">
        <v>3.0053999999999998</v>
      </c>
      <c r="I1164" s="184">
        <v>2.9931999999999999</v>
      </c>
      <c r="J1164" s="184">
        <v>3.1392000000000002</v>
      </c>
      <c r="K1164" s="184">
        <v>3.2153999999999998</v>
      </c>
      <c r="L1164" s="184">
        <v>3.1089000000000002</v>
      </c>
      <c r="M1164" s="184">
        <v>3.1396999999999999</v>
      </c>
      <c r="N1164" s="184">
        <v>3.2492999999999999</v>
      </c>
      <c r="O1164" s="184">
        <v>5.5114000000000001</v>
      </c>
      <c r="P1164" s="184">
        <v>6.0997000000000003</v>
      </c>
      <c r="Q1164" s="184">
        <v>7.6551999999999998</v>
      </c>
      <c r="R1164" s="184">
        <v>4.4973999999999998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44326</v>
      </c>
      <c r="E1165" s="184">
        <v>56.444099999999999</v>
      </c>
      <c r="F1165" s="184">
        <v>3.0394999999999999</v>
      </c>
      <c r="G1165" s="184">
        <v>3.1694</v>
      </c>
      <c r="H1165" s="184">
        <v>3.0872999999999999</v>
      </c>
      <c r="I1165" s="184">
        <v>3.0752000000000002</v>
      </c>
      <c r="J1165" s="184">
        <v>3.2202000000000002</v>
      </c>
      <c r="K1165" s="184">
        <v>3.2966000000000002</v>
      </c>
      <c r="L1165" s="184">
        <v>3.1903999999999999</v>
      </c>
      <c r="M1165" s="184">
        <v>3.2216999999999998</v>
      </c>
      <c r="N1165" s="184">
        <v>3.3321000000000001</v>
      </c>
      <c r="O1165" s="184">
        <v>5.5959000000000003</v>
      </c>
      <c r="P1165" s="184">
        <v>6.1839000000000004</v>
      </c>
      <c r="Q1165" s="184">
        <v>7.3007999999999997</v>
      </c>
      <c r="R1165" s="184">
        <v>4.5808999999999997</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44326</v>
      </c>
      <c r="E1166" s="184">
        <v>32.2423</v>
      </c>
      <c r="F1166" s="184">
        <v>2.9436</v>
      </c>
      <c r="G1166" s="184">
        <v>3.0951</v>
      </c>
      <c r="H1166" s="184">
        <v>3.0097999999999998</v>
      </c>
      <c r="I1166" s="184">
        <v>2.9952999999999999</v>
      </c>
      <c r="J1166" s="184">
        <v>3.1400999999999999</v>
      </c>
      <c r="K1166" s="184">
        <v>3.2151000000000001</v>
      </c>
      <c r="L1166" s="184">
        <v>3.1093999999999999</v>
      </c>
      <c r="M1166" s="184">
        <v>3.1402000000000001</v>
      </c>
      <c r="N1166" s="184">
        <v>3.2496999999999998</v>
      </c>
      <c r="O1166" s="184">
        <v>5.5117000000000003</v>
      </c>
      <c r="P1166" s="184">
        <v>6.0998000000000001</v>
      </c>
      <c r="Q1166" s="184">
        <v>7.1349999999999998</v>
      </c>
      <c r="R1166" s="184">
        <v>4.4977999999999998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44326</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44326</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44326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44326</v>
      </c>
      <c r="E1170" s="184">
        <v>56.446199999999997</v>
      </c>
      <c r="F1170" s="184">
        <v>3.0394000000000001</v>
      </c>
      <c r="G1170" s="184">
        <v>3.1692999999999998</v>
      </c>
      <c r="H1170" s="184">
        <v>3.0872000000000002</v>
      </c>
      <c r="I1170" s="184">
        <v>3.0750999999999999</v>
      </c>
      <c r="J1170" s="184">
        <v>3.2201</v>
      </c>
      <c r="K1170" s="184">
        <v>3.2965</v>
      </c>
      <c r="L1170" s="184">
        <v>3.1903000000000001</v>
      </c>
      <c r="M1170" s="184">
        <v>3.2216</v>
      </c>
      <c r="N1170" s="184">
        <v>3.3319000000000001</v>
      </c>
      <c r="O1170" s="184">
        <v>5.5957999999999997</v>
      </c>
      <c r="P1170" s="184">
        <v>6.1847000000000003</v>
      </c>
      <c r="Q1170" s="184">
        <v>6.2331000000000003</v>
      </c>
      <c r="R1170" s="184">
        <v>4.5808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44326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44326</v>
      </c>
      <c r="E1172" s="184">
        <v>56.446199999999997</v>
      </c>
      <c r="F1172" s="184">
        <v>3.0394000000000001</v>
      </c>
      <c r="G1172" s="184">
        <v>3.1692999999999998</v>
      </c>
      <c r="H1172" s="184">
        <v>3.0779000000000001</v>
      </c>
      <c r="I1172" s="184">
        <v>3.0750999999999999</v>
      </c>
      <c r="J1172" s="184">
        <v>3.2201</v>
      </c>
      <c r="K1172" s="184">
        <v>3.2957999999999998</v>
      </c>
      <c r="L1172" s="184">
        <v>3.1903000000000001</v>
      </c>
      <c r="M1172" s="184">
        <v>3.2216</v>
      </c>
      <c r="N1172" s="184">
        <v>3.3317000000000001</v>
      </c>
      <c r="O1172" s="184">
        <v>5.5957999999999997</v>
      </c>
      <c r="P1172" s="184">
        <v>6.1847000000000003</v>
      </c>
      <c r="Q1172" s="184">
        <v>6.2331000000000003</v>
      </c>
      <c r="R1172" s="184">
        <v>4.5808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44326</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44326</v>
      </c>
      <c r="E1174" s="184">
        <v>4173.4570000000003</v>
      </c>
      <c r="F1174" s="184">
        <v>2.351</v>
      </c>
      <c r="G1174" s="184">
        <v>2.9579</v>
      </c>
      <c r="H1174" s="184">
        <v>2.8816999999999999</v>
      </c>
      <c r="I1174" s="184">
        <v>2.9592999999999998</v>
      </c>
      <c r="J1174" s="184">
        <v>3.1450999999999998</v>
      </c>
      <c r="K1174" s="184">
        <v>3.2746</v>
      </c>
      <c r="L1174" s="184">
        <v>3.1417000000000002</v>
      </c>
      <c r="M1174" s="184">
        <v>3.2082000000000002</v>
      </c>
      <c r="N1174" s="184">
        <v>3.3919000000000001</v>
      </c>
      <c r="O1174" s="184">
        <v>5.5585000000000004</v>
      </c>
      <c r="P1174" s="184">
        <v>6.1173000000000002</v>
      </c>
      <c r="Q1174" s="184">
        <v>7.2198000000000002</v>
      </c>
      <c r="R1174" s="184">
        <v>4.6111000000000004</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44326</v>
      </c>
      <c r="E1175" s="184">
        <v>4154.5941999999995</v>
      </c>
      <c r="F1175" s="184">
        <v>2.2299000000000002</v>
      </c>
      <c r="G1175" s="184">
        <v>2.8363</v>
      </c>
      <c r="H1175" s="184">
        <v>2.76</v>
      </c>
      <c r="I1175" s="184">
        <v>2.8374999999999999</v>
      </c>
      <c r="J1175" s="184">
        <v>3.0230999999999999</v>
      </c>
      <c r="K1175" s="184">
        <v>3.1566999999999998</v>
      </c>
      <c r="L1175" s="184">
        <v>3.0306000000000002</v>
      </c>
      <c r="M1175" s="184">
        <v>3.1053999999999999</v>
      </c>
      <c r="N1175" s="184">
        <v>3.3008000000000002</v>
      </c>
      <c r="O1175" s="184">
        <v>5.4917999999999996</v>
      </c>
      <c r="P1175" s="184">
        <v>6.0557999999999996</v>
      </c>
      <c r="Q1175" s="184">
        <v>7.1037999999999997</v>
      </c>
      <c r="R1175" s="184">
        <v>4.5381999999999998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44326</v>
      </c>
      <c r="E1176" s="184">
        <v>2815.6043</v>
      </c>
      <c r="F1176" s="184">
        <v>2.8391999999999999</v>
      </c>
      <c r="G1176" s="184">
        <v>3.0316000000000001</v>
      </c>
      <c r="H1176" s="184">
        <v>2.8285</v>
      </c>
      <c r="I1176" s="184">
        <v>2.8752</v>
      </c>
      <c r="J1176" s="184">
        <v>3.0234000000000001</v>
      </c>
      <c r="K1176" s="184">
        <v>3.1625999999999999</v>
      </c>
      <c r="L1176" s="184">
        <v>3.0804999999999998</v>
      </c>
      <c r="M1176" s="184">
        <v>3.13</v>
      </c>
      <c r="N1176" s="184">
        <v>3.3071000000000002</v>
      </c>
      <c r="O1176" s="184">
        <v>5.5526</v>
      </c>
      <c r="P1176" s="184">
        <v>6.1121999999999996</v>
      </c>
      <c r="Q1176" s="184">
        <v>7.3419999999999996</v>
      </c>
      <c r="R1176" s="184">
        <v>4.5972</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44326</v>
      </c>
      <c r="E1177" s="184">
        <v>2828.5037000000002</v>
      </c>
      <c r="F1177" s="184">
        <v>2.8895</v>
      </c>
      <c r="G1177" s="184">
        <v>3.0819000000000001</v>
      </c>
      <c r="H1177" s="184">
        <v>2.8784999999999998</v>
      </c>
      <c r="I1177" s="184">
        <v>2.9253</v>
      </c>
      <c r="J1177" s="184">
        <v>3.0735000000000001</v>
      </c>
      <c r="K1177" s="184">
        <v>3.2130999999999998</v>
      </c>
      <c r="L1177" s="184">
        <v>3.1313</v>
      </c>
      <c r="M1177" s="184">
        <v>3.1812</v>
      </c>
      <c r="N1177" s="184">
        <v>3.3588</v>
      </c>
      <c r="O1177" s="184">
        <v>5.6067</v>
      </c>
      <c r="P1177" s="184">
        <v>6.1703000000000001</v>
      </c>
      <c r="Q1177" s="184">
        <v>7.2481999999999998</v>
      </c>
      <c r="R1177" s="184">
        <v>4.6494</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44326</v>
      </c>
      <c r="E1178" s="184">
        <v>3715.3523</v>
      </c>
      <c r="F1178" s="184">
        <v>2.7450999999999999</v>
      </c>
      <c r="G1178" s="184">
        <v>3.0466000000000002</v>
      </c>
      <c r="H1178" s="184">
        <v>2.8986999999999998</v>
      </c>
      <c r="I1178" s="184">
        <v>2.9253999999999998</v>
      </c>
      <c r="J1178" s="184">
        <v>3.0718000000000001</v>
      </c>
      <c r="K1178" s="184">
        <v>3.1949000000000001</v>
      </c>
      <c r="L1178" s="184">
        <v>3.0994000000000002</v>
      </c>
      <c r="M1178" s="184">
        <v>3.1423000000000001</v>
      </c>
      <c r="N1178" s="184">
        <v>3.3382000000000001</v>
      </c>
      <c r="O1178" s="184">
        <v>5.5514999999999999</v>
      </c>
      <c r="P1178" s="184">
        <v>6.0833000000000004</v>
      </c>
      <c r="Q1178" s="184">
        <v>7.0853000000000002</v>
      </c>
      <c r="R1178" s="184">
        <v>4.6421000000000001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44326</v>
      </c>
      <c r="E1179" s="184">
        <v>3750.0515999999998</v>
      </c>
      <c r="F1179" s="184">
        <v>2.8851</v>
      </c>
      <c r="G1179" s="184">
        <v>3.1865000000000001</v>
      </c>
      <c r="H1179" s="184">
        <v>3.0388000000000002</v>
      </c>
      <c r="I1179" s="184">
        <v>3.0655000000000001</v>
      </c>
      <c r="J1179" s="184">
        <v>3.2122000000000002</v>
      </c>
      <c r="K1179" s="184">
        <v>3.3376000000000001</v>
      </c>
      <c r="L1179" s="184">
        <v>3.2425000000000002</v>
      </c>
      <c r="M1179" s="184">
        <v>3.2844000000000002</v>
      </c>
      <c r="N1179" s="184">
        <v>3.4819</v>
      </c>
      <c r="O1179" s="184">
        <v>5.6970000000000001</v>
      </c>
      <c r="P1179" s="184">
        <v>6.2305000000000001</v>
      </c>
      <c r="Q1179" s="184">
        <v>7.2732999999999999</v>
      </c>
      <c r="R1179" s="184">
        <v>4.7851999999999997</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44326</v>
      </c>
      <c r="E1180" s="184">
        <v>1341.979</v>
      </c>
      <c r="F1180" s="184">
        <v>2.8969</v>
      </c>
      <c r="G1180" s="184">
        <v>3.2111999999999998</v>
      </c>
      <c r="H1180" s="184">
        <v>3.0142000000000002</v>
      </c>
      <c r="I1180" s="184">
        <v>3.1080000000000001</v>
      </c>
      <c r="J1180" s="184">
        <v>3.2553999999999998</v>
      </c>
      <c r="K1180" s="184">
        <v>3.375</v>
      </c>
      <c r="L1180" s="184">
        <v>3.2570000000000001</v>
      </c>
      <c r="M1180" s="184">
        <v>3.3460000000000001</v>
      </c>
      <c r="N1180" s="184">
        <v>3.5381999999999998</v>
      </c>
      <c r="O1180" s="184">
        <v>5.7775999999999996</v>
      </c>
      <c r="P1180" s="184"/>
      <c r="Q1180" s="184">
        <v>6.2462999999999997</v>
      </c>
      <c r="R1180" s="184">
        <v>4.8311000000000002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44326</v>
      </c>
      <c r="E1181" s="184">
        <v>1333.8425</v>
      </c>
      <c r="F1181" s="184">
        <v>2.7887</v>
      </c>
      <c r="G1181" s="184">
        <v>3.1012</v>
      </c>
      <c r="H1181" s="184">
        <v>2.9037999999999999</v>
      </c>
      <c r="I1181" s="184">
        <v>2.9981</v>
      </c>
      <c r="J1181" s="184">
        <v>3.1450999999999998</v>
      </c>
      <c r="K1181" s="184">
        <v>3.2641</v>
      </c>
      <c r="L1181" s="184">
        <v>3.1452</v>
      </c>
      <c r="M1181" s="184">
        <v>3.2332000000000001</v>
      </c>
      <c r="N1181" s="184">
        <v>3.4241000000000001</v>
      </c>
      <c r="O1181" s="184">
        <v>5.6562999999999999</v>
      </c>
      <c r="P1181" s="184"/>
      <c r="Q1181" s="184">
        <v>6.1132</v>
      </c>
      <c r="R1181" s="184">
        <v>4.7160000000000002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44326</v>
      </c>
      <c r="E1182" s="184">
        <v>2179.2188999999998</v>
      </c>
      <c r="F1182" s="184">
        <v>3.3267000000000002</v>
      </c>
      <c r="G1182" s="184">
        <v>3.3384999999999998</v>
      </c>
      <c r="H1182" s="184">
        <v>3.1078999999999999</v>
      </c>
      <c r="I1182" s="184">
        <v>3.1276999999999999</v>
      </c>
      <c r="J1182" s="184">
        <v>3.258</v>
      </c>
      <c r="K1182" s="184">
        <v>3.3515999999999999</v>
      </c>
      <c r="L1182" s="184">
        <v>3.3010999999999999</v>
      </c>
      <c r="M1182" s="184">
        <v>3.3494999999999999</v>
      </c>
      <c r="N1182" s="184">
        <v>3.4722</v>
      </c>
      <c r="O1182" s="184">
        <v>5.6547999999999998</v>
      </c>
      <c r="P1182" s="184">
        <v>6.1492000000000004</v>
      </c>
      <c r="Q1182" s="184">
        <v>7.0575999999999999</v>
      </c>
      <c r="R1182" s="184">
        <v>4.7169999999999996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44326</v>
      </c>
      <c r="E1183" s="184">
        <v>2151.2781</v>
      </c>
      <c r="F1183" s="184">
        <v>3.2256</v>
      </c>
      <c r="G1183" s="184">
        <v>3.2397999999999998</v>
      </c>
      <c r="H1183" s="184">
        <v>3.0099</v>
      </c>
      <c r="I1183" s="184">
        <v>3.0297999999999998</v>
      </c>
      <c r="J1183" s="184">
        <v>3.1606000000000001</v>
      </c>
      <c r="K1183" s="184">
        <v>3.2570999999999999</v>
      </c>
      <c r="L1183" s="184">
        <v>3.2033</v>
      </c>
      <c r="M1183" s="184">
        <v>3.2509999999999999</v>
      </c>
      <c r="N1183" s="184">
        <v>3.3738999999999999</v>
      </c>
      <c r="O1183" s="184">
        <v>5.5664999999999996</v>
      </c>
      <c r="P1183" s="184">
        <v>6.0532000000000004</v>
      </c>
      <c r="Q1183" s="184">
        <v>6.4093</v>
      </c>
      <c r="R1183" s="184">
        <v>4.6153000000000004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44326</v>
      </c>
      <c r="E1184" s="184">
        <v>11.0718</v>
      </c>
      <c r="F1184" s="184">
        <v>1.9781</v>
      </c>
      <c r="G1184" s="184">
        <v>2.6379000000000001</v>
      </c>
      <c r="H1184" s="184">
        <v>2.8744000000000001</v>
      </c>
      <c r="I1184" s="184">
        <v>2.758</v>
      </c>
      <c r="J1184" s="184">
        <v>2.9958999999999998</v>
      </c>
      <c r="K1184" s="184">
        <v>3.0036999999999998</v>
      </c>
      <c r="L1184" s="184">
        <v>2.9081999999999999</v>
      </c>
      <c r="M1184" s="184">
        <v>2.9687000000000001</v>
      </c>
      <c r="N1184" s="184">
        <v>2.9925000000000002</v>
      </c>
      <c r="O1184" s="184"/>
      <c r="P1184" s="184"/>
      <c r="Q1184" s="184">
        <v>4.3487999999999998</v>
      </c>
      <c r="R1184" s="184">
        <v>3.9868000000000001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44326</v>
      </c>
      <c r="E1185" s="184">
        <v>11.0321</v>
      </c>
      <c r="F1185" s="184">
        <v>1.6543000000000001</v>
      </c>
      <c r="G1185" s="184">
        <v>2.5371000000000001</v>
      </c>
      <c r="H1185" s="184">
        <v>2.7427999999999999</v>
      </c>
      <c r="I1185" s="184">
        <v>2.6021999999999998</v>
      </c>
      <c r="J1185" s="184">
        <v>2.8458000000000001</v>
      </c>
      <c r="K1185" s="184">
        <v>2.8561999999999999</v>
      </c>
      <c r="L1185" s="184">
        <v>2.7551999999999999</v>
      </c>
      <c r="M1185" s="184">
        <v>2.8151999999999999</v>
      </c>
      <c r="N1185" s="184">
        <v>2.8374999999999999</v>
      </c>
      <c r="O1185" s="184"/>
      <c r="P1185" s="184"/>
      <c r="Q1185" s="184">
        <v>4.1921999999999997</v>
      </c>
      <c r="R1185" s="184">
        <v>3.8309000000000002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44326</v>
      </c>
      <c r="E1186" s="184">
        <v>2256.4148</v>
      </c>
      <c r="F1186" s="184">
        <v>2.7452999999999999</v>
      </c>
      <c r="G1186" s="184">
        <v>3.1012</v>
      </c>
      <c r="H1186" s="184">
        <v>2.9937999999999998</v>
      </c>
      <c r="I1186" s="184">
        <v>3.0615999999999999</v>
      </c>
      <c r="J1186" s="184">
        <v>3.1566000000000001</v>
      </c>
      <c r="K1186" s="184">
        <v>3.2149000000000001</v>
      </c>
      <c r="L1186" s="184">
        <v>3.0568</v>
      </c>
      <c r="M1186" s="184">
        <v>3.0478999999999998</v>
      </c>
      <c r="N1186" s="184">
        <v>3.0868000000000002</v>
      </c>
      <c r="O1186" s="184">
        <v>5.3558000000000003</v>
      </c>
      <c r="P1186" s="184">
        <v>6.0785999999999998</v>
      </c>
      <c r="Q1186" s="184">
        <v>7.2539999999999996</v>
      </c>
      <c r="R1186" s="184">
        <v>4.2233000000000001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44326</v>
      </c>
      <c r="E1187" s="184">
        <v>2240.7406000000001</v>
      </c>
      <c r="F1187" s="184">
        <v>2.6960999999999999</v>
      </c>
      <c r="G1187" s="184">
        <v>3.0512000000000001</v>
      </c>
      <c r="H1187" s="184">
        <v>2.9437000000000002</v>
      </c>
      <c r="I1187" s="184">
        <v>3.0125999999999999</v>
      </c>
      <c r="J1187" s="184">
        <v>3.1067999999999998</v>
      </c>
      <c r="K1187" s="184">
        <v>3.1646000000000001</v>
      </c>
      <c r="L1187" s="184">
        <v>3.0061</v>
      </c>
      <c r="M1187" s="184">
        <v>2.9969000000000001</v>
      </c>
      <c r="N1187" s="184">
        <v>3.0354999999999999</v>
      </c>
      <c r="O1187" s="184">
        <v>5.2721999999999998</v>
      </c>
      <c r="P1187" s="184">
        <v>5.9828000000000001</v>
      </c>
      <c r="Q1187" s="184">
        <v>7.4504999999999999</v>
      </c>
      <c r="R1187" s="184">
        <v>4.1566000000000001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44326</v>
      </c>
      <c r="E1188" s="184">
        <v>2297.77189033279</v>
      </c>
      <c r="F1188" s="184">
        <v>2.6214</v>
      </c>
      <c r="G1188" s="184">
        <v>2.6297999999999999</v>
      </c>
      <c r="H1188" s="184">
        <v>2.5941000000000001</v>
      </c>
      <c r="I1188" s="184">
        <v>2.5935999999999999</v>
      </c>
      <c r="J1188" s="184">
        <v>2.5686</v>
      </c>
      <c r="K1188" s="184">
        <v>2.4824000000000002</v>
      </c>
      <c r="L1188" s="184">
        <v>2.3567999999999998</v>
      </c>
      <c r="M1188" s="184">
        <v>2.3401999999999998</v>
      </c>
      <c r="N1188" s="184">
        <v>2.3988</v>
      </c>
      <c r="O1188" s="184">
        <v>3.2587999999999999</v>
      </c>
      <c r="P1188" s="184">
        <v>3.6065999999999998</v>
      </c>
      <c r="Q1188" s="184">
        <v>4.7705000000000002</v>
      </c>
      <c r="R1188" s="184">
        <v>2.7682000000000002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44326</v>
      </c>
      <c r="E1189" s="184">
        <v>5014.0046000000002</v>
      </c>
      <c r="F1189" s="184">
        <v>2.6135999999999999</v>
      </c>
      <c r="G1189" s="184">
        <v>2.9422000000000001</v>
      </c>
      <c r="H1189" s="184">
        <v>2.7629000000000001</v>
      </c>
      <c r="I1189" s="184">
        <v>2.7924000000000002</v>
      </c>
      <c r="J1189" s="184">
        <v>2.9941</v>
      </c>
      <c r="K1189" s="184">
        <v>3.173</v>
      </c>
      <c r="L1189" s="184">
        <v>3.0384000000000002</v>
      </c>
      <c r="M1189" s="184">
        <v>3.1122999999999998</v>
      </c>
      <c r="N1189" s="184">
        <v>3.3365</v>
      </c>
      <c r="O1189" s="184">
        <v>5.6311</v>
      </c>
      <c r="P1189" s="184">
        <v>6.1582999999999997</v>
      </c>
      <c r="Q1189" s="184">
        <v>7.0857000000000001</v>
      </c>
      <c r="R1189" s="184">
        <v>4.6867999999999999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44326</v>
      </c>
      <c r="E1190" s="184">
        <v>5050.0478000000003</v>
      </c>
      <c r="F1190" s="184">
        <v>2.7538999999999998</v>
      </c>
      <c r="G1190" s="184">
        <v>3.0821999999999998</v>
      </c>
      <c r="H1190" s="184">
        <v>2.9024999999999999</v>
      </c>
      <c r="I1190" s="184">
        <v>2.9321000000000002</v>
      </c>
      <c r="J1190" s="184">
        <v>3.1343000000000001</v>
      </c>
      <c r="K1190" s="184">
        <v>3.3384999999999998</v>
      </c>
      <c r="L1190" s="184">
        <v>3.1844999999999999</v>
      </c>
      <c r="M1190" s="184">
        <v>3.2446000000000002</v>
      </c>
      <c r="N1190" s="184">
        <v>3.4601000000000002</v>
      </c>
      <c r="O1190" s="184">
        <v>5.7328999999999999</v>
      </c>
      <c r="P1190" s="184">
        <v>6.2538</v>
      </c>
      <c r="Q1190" s="184">
        <v>7.3190999999999997</v>
      </c>
      <c r="R1190" s="184">
        <v>4.7961999999999998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44326</v>
      </c>
      <c r="E1191" s="184">
        <v>4550.8715000000002</v>
      </c>
      <c r="F1191" s="184">
        <v>1.994</v>
      </c>
      <c r="G1191" s="184">
        <v>2.3220999999999998</v>
      </c>
      <c r="H1191" s="184">
        <v>2.1421000000000001</v>
      </c>
      <c r="I1191" s="184">
        <v>2.1715</v>
      </c>
      <c r="J1191" s="184">
        <v>2.3725000000000001</v>
      </c>
      <c r="K1191" s="184">
        <v>2.5486</v>
      </c>
      <c r="L1191" s="184">
        <v>2.4018000000000002</v>
      </c>
      <c r="M1191" s="184">
        <v>2.4603000000000002</v>
      </c>
      <c r="N1191" s="184">
        <v>2.6682999999999999</v>
      </c>
      <c r="O1191" s="184">
        <v>4.8644999999999996</v>
      </c>
      <c r="P1191" s="184">
        <v>5.3343999999999996</v>
      </c>
      <c r="Q1191" s="184">
        <v>6.7610999999999999</v>
      </c>
      <c r="R1191" s="184">
        <v>3.9925000000000002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44326</v>
      </c>
      <c r="E1192" s="184">
        <v>1156.9039</v>
      </c>
      <c r="F1192" s="184">
        <v>2.1360000000000001</v>
      </c>
      <c r="G1192" s="184">
        <v>2.7938000000000001</v>
      </c>
      <c r="H1192" s="184">
        <v>2.8410000000000002</v>
      </c>
      <c r="I1192" s="184">
        <v>2.8704000000000001</v>
      </c>
      <c r="J1192" s="184">
        <v>3.0844</v>
      </c>
      <c r="K1192" s="184">
        <v>3.1316000000000002</v>
      </c>
      <c r="L1192" s="184">
        <v>3.0158</v>
      </c>
      <c r="M1192" s="184">
        <v>3.0775000000000001</v>
      </c>
      <c r="N1192" s="184">
        <v>3.1088</v>
      </c>
      <c r="O1192" s="184"/>
      <c r="P1192" s="184"/>
      <c r="Q1192" s="184">
        <v>4.9782000000000002</v>
      </c>
      <c r="R1192" s="184">
        <v>4.2363999999999997</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44326</v>
      </c>
      <c r="E1193" s="184">
        <v>1153.3130000000001</v>
      </c>
      <c r="F1193" s="184">
        <v>2.0350999999999999</v>
      </c>
      <c r="G1193" s="184">
        <v>2.6928000000000001</v>
      </c>
      <c r="H1193" s="184">
        <v>2.7412000000000001</v>
      </c>
      <c r="I1193" s="184">
        <v>2.7703000000000002</v>
      </c>
      <c r="J1193" s="184">
        <v>2.9841000000000002</v>
      </c>
      <c r="K1193" s="184">
        <v>3.0318999999999998</v>
      </c>
      <c r="L1193" s="184">
        <v>2.9150999999999998</v>
      </c>
      <c r="M1193" s="184">
        <v>2.9756999999999998</v>
      </c>
      <c r="N1193" s="184">
        <v>3.0061</v>
      </c>
      <c r="O1193" s="184"/>
      <c r="P1193" s="184"/>
      <c r="Q1193" s="184">
        <v>4.8695000000000004</v>
      </c>
      <c r="R1193" s="184">
        <v>4.1325000000000003</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44326</v>
      </c>
      <c r="E1194" s="184">
        <v>267.18099999999998</v>
      </c>
      <c r="F1194" s="184">
        <v>2.5411999999999999</v>
      </c>
      <c r="G1194" s="184">
        <v>2.988</v>
      </c>
      <c r="H1194" s="184">
        <v>2.9016999999999999</v>
      </c>
      <c r="I1194" s="184">
        <v>2.9845000000000002</v>
      </c>
      <c r="J1194" s="184">
        <v>3.1438000000000001</v>
      </c>
      <c r="K1194" s="184">
        <v>3.2315999999999998</v>
      </c>
      <c r="L1194" s="184">
        <v>3.0909</v>
      </c>
      <c r="M1194" s="184">
        <v>3.1246999999999998</v>
      </c>
      <c r="N1194" s="184">
        <v>3.3847</v>
      </c>
      <c r="O1194" s="184">
        <v>5.6247999999999996</v>
      </c>
      <c r="P1194" s="184">
        <v>6.157</v>
      </c>
      <c r="Q1194" s="184">
        <v>7.4424000000000001</v>
      </c>
      <c r="R1194" s="184">
        <v>4.6586999999999996</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44326</v>
      </c>
      <c r="E1195" s="184">
        <v>269.02719999999999</v>
      </c>
      <c r="F1195" s="184">
        <v>2.6457999999999999</v>
      </c>
      <c r="G1195" s="184">
        <v>3.0895999999999999</v>
      </c>
      <c r="H1195" s="184">
        <v>3.004</v>
      </c>
      <c r="I1195" s="184">
        <v>3.0853999999999999</v>
      </c>
      <c r="J1195" s="184">
        <v>3.2458</v>
      </c>
      <c r="K1195" s="184">
        <v>3.3612000000000002</v>
      </c>
      <c r="L1195" s="184">
        <v>3.2336999999999998</v>
      </c>
      <c r="M1195" s="184">
        <v>3.2677</v>
      </c>
      <c r="N1195" s="184">
        <v>3.5398000000000001</v>
      </c>
      <c r="O1195" s="184">
        <v>5.7411000000000003</v>
      </c>
      <c r="P1195" s="184">
        <v>6.2495000000000003</v>
      </c>
      <c r="Q1195" s="184">
        <v>7.2992999999999997</v>
      </c>
      <c r="R1195" s="184">
        <v>4.8037999999999998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44326</v>
      </c>
      <c r="E1196" s="184">
        <v>2900.0915199999999</v>
      </c>
      <c r="F1196" s="184">
        <v>2.5375000000000001</v>
      </c>
      <c r="G1196" s="184">
        <v>2.9407999999999999</v>
      </c>
      <c r="H1196" s="184">
        <v>2.9434</v>
      </c>
      <c r="I1196" s="184">
        <v>2.9594999999999998</v>
      </c>
      <c r="J1196" s="184">
        <v>3.0247000000000002</v>
      </c>
      <c r="K1196" s="184">
        <v>3.1139999999999999</v>
      </c>
      <c r="L1196" s="184">
        <v>3.0194000000000001</v>
      </c>
      <c r="M1196" s="184">
        <v>3.0640999999999998</v>
      </c>
      <c r="N1196" s="184">
        <v>3.1617000000000002</v>
      </c>
      <c r="O1196" s="184">
        <v>2.1722000000000001</v>
      </c>
      <c r="P1196" s="184">
        <v>4.0799000000000003</v>
      </c>
      <c r="Q1196" s="184">
        <v>6.5816999999999997</v>
      </c>
      <c r="R1196" s="184">
        <v>4.2636000000000003</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44326</v>
      </c>
      <c r="E1197" s="184">
        <v>2917.7401599999998</v>
      </c>
      <c r="F1197" s="184">
        <v>2.6261999999999999</v>
      </c>
      <c r="G1197" s="184">
        <v>3.0297999999999998</v>
      </c>
      <c r="H1197" s="184">
        <v>3.0333000000000001</v>
      </c>
      <c r="I1197" s="184">
        <v>3.0499000000000001</v>
      </c>
      <c r="J1197" s="184">
        <v>3.1149</v>
      </c>
      <c r="K1197" s="184">
        <v>3.2035</v>
      </c>
      <c r="L1197" s="184">
        <v>3.1078000000000001</v>
      </c>
      <c r="M1197" s="184">
        <v>3.1453000000000002</v>
      </c>
      <c r="N1197" s="184">
        <v>3.2488999999999999</v>
      </c>
      <c r="O1197" s="184">
        <v>2.2362000000000002</v>
      </c>
      <c r="P1197" s="184">
        <v>4.1478000000000002</v>
      </c>
      <c r="Q1197" s="184">
        <v>6.0399000000000003</v>
      </c>
      <c r="R1197" s="184">
        <v>4.3212999999999999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44326</v>
      </c>
      <c r="E1198" s="184">
        <v>10.314299999999999</v>
      </c>
      <c r="F1198" s="184">
        <v>3.5390999999999999</v>
      </c>
      <c r="G1198" s="184">
        <v>4.2480000000000002</v>
      </c>
      <c r="H1198" s="184">
        <v>4.3006000000000002</v>
      </c>
      <c r="I1198" s="184">
        <v>4.6845999999999997</v>
      </c>
      <c r="J1198" s="184">
        <v>4.5953999999999997</v>
      </c>
      <c r="K1198" s="184">
        <v>4.7176999999999998</v>
      </c>
      <c r="L1198" s="184">
        <v>4.63</v>
      </c>
      <c r="M1198" s="184"/>
      <c r="N1198" s="184"/>
      <c r="O1198" s="184"/>
      <c r="P1198" s="184"/>
      <c r="Q1198" s="184">
        <v>4.8201000000000001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44326</v>
      </c>
      <c r="E1199" s="184">
        <v>10.3149</v>
      </c>
      <c r="F1199" s="184">
        <v>3.8927999999999998</v>
      </c>
      <c r="G1199" s="184">
        <v>4.3658000000000001</v>
      </c>
      <c r="H1199" s="184">
        <v>4.6547999999999998</v>
      </c>
      <c r="I1199" s="184">
        <v>4.8619000000000003</v>
      </c>
      <c r="J1199" s="184">
        <v>4.6642000000000001</v>
      </c>
      <c r="K1199" s="184">
        <v>4.7417999999999996</v>
      </c>
      <c r="L1199" s="184">
        <v>4.6440999999999999</v>
      </c>
      <c r="M1199" s="184"/>
      <c r="N1199" s="184"/>
      <c r="O1199" s="184"/>
      <c r="P1199" s="184"/>
      <c r="Q1199" s="184">
        <v>4.8292999999999999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44326</v>
      </c>
      <c r="E1200" s="184">
        <v>10.314299999999999</v>
      </c>
      <c r="F1200" s="184">
        <v>3.5390999999999999</v>
      </c>
      <c r="G1200" s="184">
        <v>4.2480000000000002</v>
      </c>
      <c r="H1200" s="184">
        <v>4.3006000000000002</v>
      </c>
      <c r="I1200" s="184">
        <v>4.6845999999999997</v>
      </c>
      <c r="J1200" s="184">
        <v>4.5953999999999997</v>
      </c>
      <c r="K1200" s="184">
        <v>4.7176999999999998</v>
      </c>
      <c r="L1200" s="184">
        <v>4.63</v>
      </c>
      <c r="M1200" s="184"/>
      <c r="N1200" s="184"/>
      <c r="O1200" s="184"/>
      <c r="P1200" s="184"/>
      <c r="Q1200" s="184">
        <v>4.8201000000000001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44326</v>
      </c>
      <c r="E1201" s="184">
        <v>10.3156</v>
      </c>
      <c r="F1201" s="184">
        <v>3.5387</v>
      </c>
      <c r="G1201" s="184">
        <v>4.3654999999999999</v>
      </c>
      <c r="H1201" s="184">
        <v>4.452</v>
      </c>
      <c r="I1201" s="184">
        <v>4.7347999999999999</v>
      </c>
      <c r="J1201" s="184">
        <v>4.6294000000000004</v>
      </c>
      <c r="K1201" s="184">
        <v>4.7415000000000003</v>
      </c>
      <c r="L1201" s="184">
        <v>4.6559999999999997</v>
      </c>
      <c r="M1201" s="184"/>
      <c r="N1201" s="184"/>
      <c r="O1201" s="184"/>
      <c r="P1201" s="184"/>
      <c r="Q1201" s="184">
        <v>4.8400999999999996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44326</v>
      </c>
      <c r="E1202" s="184">
        <v>32.596499999999999</v>
      </c>
      <c r="F1202" s="184">
        <v>3.2475999999999998</v>
      </c>
      <c r="G1202" s="184">
        <v>3.883</v>
      </c>
      <c r="H1202" s="184">
        <v>3.9060999999999999</v>
      </c>
      <c r="I1202" s="184">
        <v>4.2781000000000002</v>
      </c>
      <c r="J1202" s="184">
        <v>4.1759000000000004</v>
      </c>
      <c r="K1202" s="184">
        <v>4.3074000000000003</v>
      </c>
      <c r="L1202" s="184">
        <v>4.2196999999999996</v>
      </c>
      <c r="M1202" s="184">
        <v>4.4417999999999997</v>
      </c>
      <c r="N1202" s="184">
        <v>4.5084999999999997</v>
      </c>
      <c r="O1202" s="184">
        <v>6.1127000000000002</v>
      </c>
      <c r="P1202" s="184">
        <v>6.4611999999999998</v>
      </c>
      <c r="Q1202" s="184">
        <v>7.8573000000000004</v>
      </c>
      <c r="R1202" s="184">
        <v>5.4215</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44326</v>
      </c>
      <c r="E1203" s="184">
        <v>33.086300000000001</v>
      </c>
      <c r="F1203" s="184">
        <v>3.6408</v>
      </c>
      <c r="G1203" s="184">
        <v>4.2671000000000001</v>
      </c>
      <c r="H1203" s="184">
        <v>4.2744</v>
      </c>
      <c r="I1203" s="184">
        <v>4.6494999999999997</v>
      </c>
      <c r="J1203" s="184">
        <v>4.5404999999999998</v>
      </c>
      <c r="K1203" s="184">
        <v>4.6635</v>
      </c>
      <c r="L1203" s="184">
        <v>4.5782999999999996</v>
      </c>
      <c r="M1203" s="184">
        <v>4.8022999999999998</v>
      </c>
      <c r="N1203" s="184">
        <v>4.8731</v>
      </c>
      <c r="O1203" s="184">
        <v>6.4439000000000002</v>
      </c>
      <c r="P1203" s="184">
        <v>6.6825000000000001</v>
      </c>
      <c r="Q1203" s="184">
        <v>7.7663000000000002</v>
      </c>
      <c r="R1203" s="184">
        <v>5.7827999999999999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44326</v>
      </c>
      <c r="E1204" s="184">
        <v>27.878399999999999</v>
      </c>
      <c r="F1204" s="184">
        <v>2.8805999999999998</v>
      </c>
      <c r="G1204" s="184">
        <v>3.0556999999999999</v>
      </c>
      <c r="H1204" s="184">
        <v>2.8258000000000001</v>
      </c>
      <c r="I1204" s="184">
        <v>2.8742000000000001</v>
      </c>
      <c r="J1204" s="184">
        <v>3.0451000000000001</v>
      </c>
      <c r="K1204" s="184">
        <v>3.1141999999999999</v>
      </c>
      <c r="L1204" s="184">
        <v>3.0264000000000002</v>
      </c>
      <c r="M1204" s="184">
        <v>3.0792000000000002</v>
      </c>
      <c r="N1204" s="184">
        <v>3.1063000000000001</v>
      </c>
      <c r="O1204" s="184">
        <v>5.0522999999999998</v>
      </c>
      <c r="P1204" s="184">
        <v>5.5251999999999999</v>
      </c>
      <c r="Q1204" s="184">
        <v>7.0250000000000004</v>
      </c>
      <c r="R1204" s="184">
        <v>4.2134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44326</v>
      </c>
      <c r="E1205" s="184">
        <v>27.7986</v>
      </c>
      <c r="F1205" s="184">
        <v>2.7574999999999998</v>
      </c>
      <c r="G1205" s="184">
        <v>2.9331</v>
      </c>
      <c r="H1205" s="184">
        <v>2.74</v>
      </c>
      <c r="I1205" s="184">
        <v>2.7789999999999999</v>
      </c>
      <c r="J1205" s="184">
        <v>2.9483000000000001</v>
      </c>
      <c r="K1205" s="184">
        <v>3.0139</v>
      </c>
      <c r="L1205" s="184">
        <v>2.9245999999999999</v>
      </c>
      <c r="M1205" s="184">
        <v>2.9765000000000001</v>
      </c>
      <c r="N1205" s="184">
        <v>3.0032000000000001</v>
      </c>
      <c r="O1205" s="184">
        <v>4.9724000000000004</v>
      </c>
      <c r="P1205" s="184">
        <v>5.4554</v>
      </c>
      <c r="Q1205" s="184">
        <v>6.9657999999999998</v>
      </c>
      <c r="R1205" s="184">
        <v>4.1245000000000003</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44326</v>
      </c>
      <c r="E1206" s="184">
        <v>3213.7692000000002</v>
      </c>
      <c r="F1206" s="184">
        <v>2.0808</v>
      </c>
      <c r="G1206" s="184">
        <v>2.7835999999999999</v>
      </c>
      <c r="H1206" s="184">
        <v>2.7576999999999998</v>
      </c>
      <c r="I1206" s="184">
        <v>2.8201999999999998</v>
      </c>
      <c r="J1206" s="184">
        <v>3.0072999999999999</v>
      </c>
      <c r="K1206" s="184">
        <v>3.2086999999999999</v>
      </c>
      <c r="L1206" s="184">
        <v>3.0731999999999999</v>
      </c>
      <c r="M1206" s="184">
        <v>3.1396999999999999</v>
      </c>
      <c r="N1206" s="184">
        <v>3.3224999999999998</v>
      </c>
      <c r="O1206" s="184">
        <v>5.5129000000000001</v>
      </c>
      <c r="P1206" s="184">
        <v>6.04</v>
      </c>
      <c r="Q1206" s="184">
        <v>6.9442000000000004</v>
      </c>
      <c r="R1206" s="184">
        <v>4.5782999999999996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44326</v>
      </c>
      <c r="E1207" s="184">
        <v>3232.6381000000001</v>
      </c>
      <c r="F1207" s="184">
        <v>2.1612</v>
      </c>
      <c r="G1207" s="184">
        <v>2.8637000000000001</v>
      </c>
      <c r="H1207" s="184">
        <v>2.8376999999999999</v>
      </c>
      <c r="I1207" s="184">
        <v>2.9003999999999999</v>
      </c>
      <c r="J1207" s="184">
        <v>3.0878000000000001</v>
      </c>
      <c r="K1207" s="184">
        <v>3.2887</v>
      </c>
      <c r="L1207" s="184">
        <v>3.1541000000000001</v>
      </c>
      <c r="M1207" s="184">
        <v>3.2214</v>
      </c>
      <c r="N1207" s="184">
        <v>3.4051</v>
      </c>
      <c r="O1207" s="184">
        <v>5.6009000000000002</v>
      </c>
      <c r="P1207" s="184">
        <v>6.1193999999999997</v>
      </c>
      <c r="Q1207" s="184">
        <v>7.2142999999999997</v>
      </c>
      <c r="R1207" s="184">
        <v>4.6592000000000002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44326</v>
      </c>
      <c r="E1208" s="184">
        <v>3244.1279</v>
      </c>
      <c r="F1208" s="184">
        <v>2.0838000000000001</v>
      </c>
      <c r="G1208" s="184">
        <v>2.786</v>
      </c>
      <c r="H1208" s="184">
        <v>2.7597</v>
      </c>
      <c r="I1208" s="184">
        <v>2.8216999999999999</v>
      </c>
      <c r="J1208" s="184">
        <v>3.0087999999999999</v>
      </c>
      <c r="K1208" s="184">
        <v>3.2097000000000002</v>
      </c>
      <c r="L1208" s="184">
        <v>3.0737000000000001</v>
      </c>
      <c r="M1208" s="184">
        <v>3.1400999999999999</v>
      </c>
      <c r="N1208" s="184">
        <v>3.3228</v>
      </c>
      <c r="O1208" s="184">
        <v>5.5137</v>
      </c>
      <c r="P1208" s="184">
        <v>6.0411999999999999</v>
      </c>
      <c r="Q1208" s="184">
        <v>6.9645999999999999</v>
      </c>
      <c r="R1208" s="184">
        <v>4.5791000000000004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44326</v>
      </c>
      <c r="E1209" s="184">
        <v>43.549199999999999</v>
      </c>
      <c r="F1209" s="184">
        <v>3.1013999999999999</v>
      </c>
      <c r="G1209" s="184">
        <v>3.2696000000000001</v>
      </c>
      <c r="H1209" s="184">
        <v>3.1149</v>
      </c>
      <c r="I1209" s="184">
        <v>3.1168</v>
      </c>
      <c r="J1209" s="184">
        <v>3.1932999999999998</v>
      </c>
      <c r="K1209" s="184">
        <v>3.3437999999999999</v>
      </c>
      <c r="L1209" s="184">
        <v>3.2355</v>
      </c>
      <c r="M1209" s="184">
        <v>3.2965</v>
      </c>
      <c r="N1209" s="184">
        <v>3.4398</v>
      </c>
      <c r="O1209" s="184">
        <v>5.6654999999999998</v>
      </c>
      <c r="P1209" s="184">
        <v>6.1944999999999997</v>
      </c>
      <c r="Q1209" s="184">
        <v>7.2697000000000003</v>
      </c>
      <c r="R1209" s="184">
        <v>4.7058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44326</v>
      </c>
      <c r="E1210" s="184">
        <v>43.266800000000003</v>
      </c>
      <c r="F1210" s="184">
        <v>2.9527999999999999</v>
      </c>
      <c r="G1210" s="184">
        <v>3.1503000000000001</v>
      </c>
      <c r="H1210" s="184">
        <v>2.9784000000000002</v>
      </c>
      <c r="I1210" s="184">
        <v>3.0043000000000002</v>
      </c>
      <c r="J1210" s="184">
        <v>3.0897999999999999</v>
      </c>
      <c r="K1210" s="184">
        <v>3.2483</v>
      </c>
      <c r="L1210" s="184">
        <v>3.1415999999999999</v>
      </c>
      <c r="M1210" s="184">
        <v>3.2027000000000001</v>
      </c>
      <c r="N1210" s="184">
        <v>3.3454000000000002</v>
      </c>
      <c r="O1210" s="184">
        <v>5.5795000000000003</v>
      </c>
      <c r="P1210" s="184">
        <v>6.1031000000000004</v>
      </c>
      <c r="Q1210" s="184">
        <v>7.3507999999999996</v>
      </c>
      <c r="R1210" s="184">
        <v>4.6158999999999999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44326</v>
      </c>
      <c r="E1211" s="184">
        <v>40.435200000000002</v>
      </c>
      <c r="F1211" s="184">
        <v>2.9790999999999999</v>
      </c>
      <c r="G1211" s="184">
        <v>3.1903000000000001</v>
      </c>
      <c r="H1211" s="184">
        <v>2.9805000000000001</v>
      </c>
      <c r="I1211" s="184">
        <v>3.0081000000000002</v>
      </c>
      <c r="J1211" s="184">
        <v>3.0920000000000001</v>
      </c>
      <c r="K1211" s="184">
        <v>3.2477999999999998</v>
      </c>
      <c r="L1211" s="184">
        <v>3.1417000000000002</v>
      </c>
      <c r="M1211" s="184">
        <v>3.2029000000000001</v>
      </c>
      <c r="N1211" s="184">
        <v>3.3452999999999999</v>
      </c>
      <c r="O1211" s="184">
        <v>5.5796000000000001</v>
      </c>
      <c r="P1211" s="184">
        <v>6.1040000000000001</v>
      </c>
      <c r="Q1211" s="184">
        <v>6.8148999999999997</v>
      </c>
      <c r="R1211" s="184">
        <v>4.6162999999999998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44326</v>
      </c>
      <c r="E1212" s="184">
        <v>3258.9313999999999</v>
      </c>
      <c r="F1212" s="184">
        <v>2.4327999999999999</v>
      </c>
      <c r="G1212" s="184">
        <v>2.8555000000000001</v>
      </c>
      <c r="H1212" s="184">
        <v>2.8342999999999998</v>
      </c>
      <c r="I1212" s="184">
        <v>2.8647</v>
      </c>
      <c r="J1212" s="184">
        <v>3.1408999999999998</v>
      </c>
      <c r="K1212" s="184">
        <v>3.2726999999999999</v>
      </c>
      <c r="L1212" s="184">
        <v>3.1499000000000001</v>
      </c>
      <c r="M1212" s="184">
        <v>3.2351999999999999</v>
      </c>
      <c r="N1212" s="184">
        <v>3.4283000000000001</v>
      </c>
      <c r="O1212" s="184">
        <v>5.7031999999999998</v>
      </c>
      <c r="P1212" s="184">
        <v>6.2279</v>
      </c>
      <c r="Q1212" s="184">
        <v>7.3186</v>
      </c>
      <c r="R1212" s="184">
        <v>4.7878999999999996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44326</v>
      </c>
      <c r="E1213" s="184">
        <v>3235.5945000000002</v>
      </c>
      <c r="F1213" s="184">
        <v>2.3229000000000002</v>
      </c>
      <c r="G1213" s="184">
        <v>2.7452000000000001</v>
      </c>
      <c r="H1213" s="184">
        <v>2.7242999999999999</v>
      </c>
      <c r="I1213" s="184">
        <v>2.7545999999999999</v>
      </c>
      <c r="J1213" s="184">
        <v>3.0305</v>
      </c>
      <c r="K1213" s="184">
        <v>3.1545000000000001</v>
      </c>
      <c r="L1213" s="184">
        <v>3.0287999999999999</v>
      </c>
      <c r="M1213" s="184">
        <v>3.1162999999999998</v>
      </c>
      <c r="N1213" s="184">
        <v>3.3092999999999999</v>
      </c>
      <c r="O1213" s="184">
        <v>5.5994999999999999</v>
      </c>
      <c r="P1213" s="184">
        <v>6.1401000000000003</v>
      </c>
      <c r="Q1213" s="184">
        <v>7.2849000000000004</v>
      </c>
      <c r="R1213" s="184">
        <v>4.6645000000000003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44326</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44326</v>
      </c>
      <c r="E1218" s="184">
        <v>1001.4987</v>
      </c>
      <c r="F1218" s="184">
        <v>2.8065000000000002</v>
      </c>
      <c r="G1218" s="184">
        <v>3.1423999999999999</v>
      </c>
      <c r="H1218" s="184">
        <v>2.8224</v>
      </c>
      <c r="I1218" s="184">
        <v>2.9098000000000002</v>
      </c>
      <c r="J1218" s="184"/>
      <c r="K1218" s="184"/>
      <c r="L1218" s="184"/>
      <c r="M1218" s="184"/>
      <c r="N1218" s="184"/>
      <c r="O1218" s="184"/>
      <c r="P1218" s="184"/>
      <c r="Q1218" s="184">
        <v>3.2178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44326</v>
      </c>
      <c r="E1219" s="184">
        <v>1001.4246000000001</v>
      </c>
      <c r="F1219" s="184">
        <v>2.6573000000000002</v>
      </c>
      <c r="G1219" s="184">
        <v>2.9931000000000001</v>
      </c>
      <c r="H1219" s="184">
        <v>2.6724999999999999</v>
      </c>
      <c r="I1219" s="184">
        <v>2.7597</v>
      </c>
      <c r="J1219" s="184"/>
      <c r="K1219" s="184"/>
      <c r="L1219" s="184"/>
      <c r="M1219" s="184"/>
      <c r="N1219" s="184"/>
      <c r="O1219" s="184"/>
      <c r="P1219" s="184"/>
      <c r="Q1219" s="184">
        <v>3.0587</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44326</v>
      </c>
      <c r="E1220" s="184">
        <v>1972.9202</v>
      </c>
      <c r="F1220" s="184">
        <v>3.0287999999999999</v>
      </c>
      <c r="G1220" s="184">
        <v>3.1564000000000001</v>
      </c>
      <c r="H1220" s="184">
        <v>2.9403000000000001</v>
      </c>
      <c r="I1220" s="184">
        <v>2.9847999999999999</v>
      </c>
      <c r="J1220" s="184">
        <v>3.1025999999999998</v>
      </c>
      <c r="K1220" s="184">
        <v>3.2703000000000002</v>
      </c>
      <c r="L1220" s="184">
        <v>3.1265000000000001</v>
      </c>
      <c r="M1220" s="184">
        <v>3.1787999999999998</v>
      </c>
      <c r="N1220" s="184">
        <v>3.3552</v>
      </c>
      <c r="O1220" s="184">
        <v>4.2922000000000002</v>
      </c>
      <c r="P1220" s="184">
        <v>5.2790999999999997</v>
      </c>
      <c r="Q1220" s="184">
        <v>7.0957999999999997</v>
      </c>
      <c r="R1220" s="184">
        <v>4.6402999999999999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44326</v>
      </c>
      <c r="E1221" s="184">
        <v>1989.0897</v>
      </c>
      <c r="F1221" s="184">
        <v>3.1271</v>
      </c>
      <c r="G1221" s="184">
        <v>3.2562000000000002</v>
      </c>
      <c r="H1221" s="184">
        <v>3.04</v>
      </c>
      <c r="I1221" s="184">
        <v>3.0848</v>
      </c>
      <c r="J1221" s="184">
        <v>3.2027000000000001</v>
      </c>
      <c r="K1221" s="184">
        <v>3.3582999999999998</v>
      </c>
      <c r="L1221" s="184">
        <v>3.2176</v>
      </c>
      <c r="M1221" s="184">
        <v>3.2740999999999998</v>
      </c>
      <c r="N1221" s="184">
        <v>3.4533</v>
      </c>
      <c r="O1221" s="184">
        <v>4.3968999999999996</v>
      </c>
      <c r="P1221" s="184">
        <v>5.3940000000000001</v>
      </c>
      <c r="Q1221" s="184">
        <v>6.7645</v>
      </c>
      <c r="R1221" s="184">
        <v>4.7422000000000004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44326</v>
      </c>
      <c r="E1222" s="184">
        <v>3382.2094999999999</v>
      </c>
      <c r="F1222" s="184">
        <v>2.7833999999999999</v>
      </c>
      <c r="G1222" s="184">
        <v>3.1013000000000002</v>
      </c>
      <c r="H1222" s="184">
        <v>2.9184999999999999</v>
      </c>
      <c r="I1222" s="184">
        <v>2.9872999999999998</v>
      </c>
      <c r="J1222" s="184">
        <v>3.1402999999999999</v>
      </c>
      <c r="K1222" s="184">
        <v>3.3001999999999998</v>
      </c>
      <c r="L1222" s="184">
        <v>3.1747000000000001</v>
      </c>
      <c r="M1222" s="184">
        <v>3.2456999999999998</v>
      </c>
      <c r="N1222" s="184">
        <v>3.4277000000000002</v>
      </c>
      <c r="O1222" s="184">
        <v>5.6631999999999998</v>
      </c>
      <c r="P1222" s="184">
        <v>6.1929999999999996</v>
      </c>
      <c r="Q1222" s="184">
        <v>7.2487000000000004</v>
      </c>
      <c r="R1222" s="184">
        <v>4.7066999999999997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44326</v>
      </c>
      <c r="E1223" s="184">
        <v>3109.4357</v>
      </c>
      <c r="F1223" s="184">
        <v>2.153</v>
      </c>
      <c r="G1223" s="184">
        <v>2.4714</v>
      </c>
      <c r="H1223" s="184">
        <v>2.2898000000000001</v>
      </c>
      <c r="I1223" s="184">
        <v>2.3614999999999999</v>
      </c>
      <c r="J1223" s="184">
        <v>2.5217000000000001</v>
      </c>
      <c r="K1223" s="184">
        <v>2.6819000000000002</v>
      </c>
      <c r="L1223" s="184">
        <v>2.5518999999999998</v>
      </c>
      <c r="M1223" s="184">
        <v>2.6198000000000001</v>
      </c>
      <c r="N1223" s="184">
        <v>2.7972999999999999</v>
      </c>
      <c r="O1223" s="184">
        <v>5.0038</v>
      </c>
      <c r="P1223" s="184">
        <v>5.5103</v>
      </c>
      <c r="Q1223" s="184">
        <v>6.5475000000000003</v>
      </c>
      <c r="R1223" s="184">
        <v>4.0633999999999997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44326</v>
      </c>
      <c r="E1224" s="184">
        <v>3364.4852999999998</v>
      </c>
      <c r="F1224" s="184">
        <v>2.6928000000000001</v>
      </c>
      <c r="G1224" s="184">
        <v>3.0108999999999999</v>
      </c>
      <c r="H1224" s="184">
        <v>2.8285</v>
      </c>
      <c r="I1224" s="184">
        <v>2.8972000000000002</v>
      </c>
      <c r="J1224" s="184">
        <v>3.0583</v>
      </c>
      <c r="K1224" s="184">
        <v>3.2189999999999999</v>
      </c>
      <c r="L1224" s="184">
        <v>3.0931999999999999</v>
      </c>
      <c r="M1224" s="184">
        <v>3.1659999999999999</v>
      </c>
      <c r="N1224" s="184">
        <v>3.3443999999999998</v>
      </c>
      <c r="O1224" s="184">
        <v>5.5838999999999999</v>
      </c>
      <c r="P1224" s="184">
        <v>6.1280000000000001</v>
      </c>
      <c r="Q1224" s="184">
        <v>7.0738000000000003</v>
      </c>
      <c r="R1224" s="184">
        <v>4.6204999999999998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44326</v>
      </c>
      <c r="E1225" s="184">
        <v>1115.7343000000001</v>
      </c>
      <c r="F1225" s="184">
        <v>2.9935999999999998</v>
      </c>
      <c r="G1225" s="184">
        <v>3.0169999999999999</v>
      </c>
      <c r="H1225" s="184">
        <v>3.1246</v>
      </c>
      <c r="I1225" s="184">
        <v>3</v>
      </c>
      <c r="J1225" s="184">
        <v>3.0224000000000002</v>
      </c>
      <c r="K1225" s="184">
        <v>3.0583</v>
      </c>
      <c r="L1225" s="184">
        <v>2.992</v>
      </c>
      <c r="M1225" s="184">
        <v>3.0154000000000001</v>
      </c>
      <c r="N1225" s="184">
        <v>3.0594000000000001</v>
      </c>
      <c r="O1225" s="184"/>
      <c r="P1225" s="184"/>
      <c r="Q1225" s="184">
        <v>4.8334000000000001</v>
      </c>
      <c r="R1225" s="184">
        <v>4.4176000000000002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44326</v>
      </c>
      <c r="E1226" s="184">
        <v>1113.6901</v>
      </c>
      <c r="F1226" s="184">
        <v>2.9138000000000002</v>
      </c>
      <c r="G1226" s="184">
        <v>2.9373</v>
      </c>
      <c r="H1226" s="184">
        <v>3.0468999999999999</v>
      </c>
      <c r="I1226" s="184">
        <v>2.9211</v>
      </c>
      <c r="J1226" s="184">
        <v>2.9428999999999998</v>
      </c>
      <c r="K1226" s="184">
        <v>2.9777</v>
      </c>
      <c r="L1226" s="184">
        <v>2.911</v>
      </c>
      <c r="M1226" s="184">
        <v>2.9339</v>
      </c>
      <c r="N1226" s="184">
        <v>2.9771000000000001</v>
      </c>
      <c r="O1226" s="184"/>
      <c r="P1226" s="184"/>
      <c r="Q1226" s="184">
        <v>4.7504999999999997</v>
      </c>
      <c r="R1226" s="184">
        <v>4.3350999999999997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2.6245562500000008</v>
      </c>
      <c r="G1227" s="186">
        <v>2.8865321428571433</v>
      </c>
      <c r="H1227" s="186">
        <v>2.7633544642857149</v>
      </c>
      <c r="I1227" s="186">
        <v>2.8131276785714294</v>
      </c>
      <c r="J1227" s="186">
        <v>2.9349918181818189</v>
      </c>
      <c r="K1227" s="186">
        <v>3.0436718181818176</v>
      </c>
      <c r="L1227" s="186">
        <v>2.9623600000000003</v>
      </c>
      <c r="M1227" s="186">
        <v>2.9474773584905671</v>
      </c>
      <c r="N1227" s="186">
        <v>3.154281553398059</v>
      </c>
      <c r="O1227" s="186">
        <v>5.1966100000000006</v>
      </c>
      <c r="P1227" s="186">
        <v>5.8273499999999991</v>
      </c>
      <c r="Q1227" s="186">
        <v>6.1132794642857133</v>
      </c>
      <c r="R1227" s="186">
        <v>4.3466404040404045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2.7885499999999999</v>
      </c>
      <c r="G1228" s="186">
        <v>3.0476999999999999</v>
      </c>
      <c r="H1228" s="186">
        <v>2.8729500000000003</v>
      </c>
      <c r="I1228" s="186">
        <v>2.9264000000000001</v>
      </c>
      <c r="J1228" s="186">
        <v>3.0750000000000002</v>
      </c>
      <c r="K1228" s="186">
        <v>3.2049000000000003</v>
      </c>
      <c r="L1228" s="186">
        <v>3.1007500000000001</v>
      </c>
      <c r="M1228" s="186">
        <v>3.1401500000000002</v>
      </c>
      <c r="N1228" s="186">
        <v>3.2961</v>
      </c>
      <c r="O1228" s="186">
        <v>5.5685000000000002</v>
      </c>
      <c r="P1228" s="186">
        <v>6.1081500000000002</v>
      </c>
      <c r="Q1228" s="186">
        <v>7.0200500000000003</v>
      </c>
      <c r="R1228" s="186">
        <v>4.5941999999999998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44326</v>
      </c>
      <c r="E1231" s="184">
        <v>71.609499999999997</v>
      </c>
      <c r="F1231" s="184">
        <v>-1.6477999999999999</v>
      </c>
      <c r="G1231" s="184">
        <v>-1.6477999999999999</v>
      </c>
      <c r="H1231" s="184">
        <v>13.637499999999999</v>
      </c>
      <c r="I1231" s="184">
        <v>12.7575</v>
      </c>
      <c r="J1231" s="184">
        <v>4.8772000000000002</v>
      </c>
      <c r="K1231" s="184">
        <v>5.8771000000000004</v>
      </c>
      <c r="L1231" s="184">
        <v>0.1172</v>
      </c>
      <c r="M1231" s="184">
        <v>2.3109000000000002</v>
      </c>
      <c r="N1231" s="184">
        <v>3.3652000000000002</v>
      </c>
      <c r="O1231" s="184">
        <v>9.7143999999999995</v>
      </c>
      <c r="P1231" s="184">
        <v>8.7421000000000006</v>
      </c>
      <c r="Q1231" s="184">
        <v>8.9967000000000006</v>
      </c>
      <c r="R1231" s="184">
        <v>10.113200000000001</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44326</v>
      </c>
      <c r="E1232" s="184">
        <v>76.601699999999994</v>
      </c>
      <c r="F1232" s="184">
        <v>-1.0482</v>
      </c>
      <c r="G1232" s="184">
        <v>-1.0482</v>
      </c>
      <c r="H1232" s="184">
        <v>14.238200000000001</v>
      </c>
      <c r="I1232" s="184">
        <v>13.3622</v>
      </c>
      <c r="J1232" s="184">
        <v>5.4789000000000003</v>
      </c>
      <c r="K1232" s="184">
        <v>6.4859999999999998</v>
      </c>
      <c r="L1232" s="184">
        <v>0.71809999999999996</v>
      </c>
      <c r="M1232" s="184">
        <v>2.9226999999999999</v>
      </c>
      <c r="N1232" s="184">
        <v>3.9596</v>
      </c>
      <c r="O1232" s="184">
        <v>10.3284</v>
      </c>
      <c r="P1232" s="184">
        <v>9.4747000000000003</v>
      </c>
      <c r="Q1232" s="184">
        <v>9.2992000000000008</v>
      </c>
      <c r="R1232" s="184">
        <v>10.7003</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44326</v>
      </c>
      <c r="E1233" s="184">
        <v>13.8589</v>
      </c>
      <c r="F1233" s="184">
        <v>15.7347</v>
      </c>
      <c r="G1233" s="184">
        <v>15.7347</v>
      </c>
      <c r="H1233" s="184">
        <v>4.7073</v>
      </c>
      <c r="I1233" s="184">
        <v>6.2416999999999998</v>
      </c>
      <c r="J1233" s="184">
        <v>-0.35670000000000002</v>
      </c>
      <c r="K1233" s="184">
        <v>4.3120000000000003</v>
      </c>
      <c r="L1233" s="184">
        <v>3.1747000000000001</v>
      </c>
      <c r="M1233" s="184">
        <v>1.2364999999999999</v>
      </c>
      <c r="N1233" s="184">
        <v>5.5987999999999998</v>
      </c>
      <c r="O1233" s="184"/>
      <c r="P1233" s="184"/>
      <c r="Q1233" s="184">
        <v>12.147399999999999</v>
      </c>
      <c r="R1233" s="184">
        <v>11.6989</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44326</v>
      </c>
      <c r="E1234" s="184">
        <v>13.9885</v>
      </c>
      <c r="F1234" s="184">
        <v>15.9375</v>
      </c>
      <c r="G1234" s="184">
        <v>15.9375</v>
      </c>
      <c r="H1234" s="184">
        <v>4.9623999999999997</v>
      </c>
      <c r="I1234" s="184">
        <v>6.5021000000000004</v>
      </c>
      <c r="J1234" s="184">
        <v>-9.2600000000000002E-2</v>
      </c>
      <c r="K1234" s="184">
        <v>4.5982000000000003</v>
      </c>
      <c r="L1234" s="184">
        <v>3.4918999999999998</v>
      </c>
      <c r="M1234" s="184">
        <v>1.5606</v>
      </c>
      <c r="N1234" s="184">
        <v>5.9377000000000004</v>
      </c>
      <c r="O1234" s="184"/>
      <c r="P1234" s="184"/>
      <c r="Q1234" s="184">
        <v>12.514699999999999</v>
      </c>
      <c r="R1234" s="184">
        <v>12.057700000000001</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7.2440499999999997</v>
      </c>
      <c r="G1235" s="186">
        <v>7.2440499999999997</v>
      </c>
      <c r="H1235" s="186">
        <v>9.3863500000000002</v>
      </c>
      <c r="I1235" s="186">
        <v>9.7158750000000005</v>
      </c>
      <c r="J1235" s="186">
        <v>2.4767000000000006</v>
      </c>
      <c r="K1235" s="186">
        <v>5.3183249999999997</v>
      </c>
      <c r="L1235" s="186">
        <v>1.8754749999999998</v>
      </c>
      <c r="M1235" s="186">
        <v>2.0076749999999999</v>
      </c>
      <c r="N1235" s="186">
        <v>4.715325</v>
      </c>
      <c r="O1235" s="186">
        <v>10.0214</v>
      </c>
      <c r="P1235" s="186">
        <v>9.1083999999999996</v>
      </c>
      <c r="Q1235" s="186">
        <v>10.7395</v>
      </c>
      <c r="R1235" s="186">
        <v>11.142524999999999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7.3432500000000012</v>
      </c>
      <c r="G1236" s="186">
        <v>7.3432500000000012</v>
      </c>
      <c r="H1236" s="186">
        <v>9.2999499999999991</v>
      </c>
      <c r="I1236" s="186">
        <v>9.6297999999999995</v>
      </c>
      <c r="J1236" s="186">
        <v>2.3923000000000001</v>
      </c>
      <c r="K1236" s="186">
        <v>5.2376500000000004</v>
      </c>
      <c r="L1236" s="186">
        <v>1.9463999999999999</v>
      </c>
      <c r="M1236" s="186">
        <v>1.9357500000000001</v>
      </c>
      <c r="N1236" s="186">
        <v>4.7791999999999994</v>
      </c>
      <c r="O1236" s="186">
        <v>10.0214</v>
      </c>
      <c r="P1236" s="186">
        <v>9.1083999999999996</v>
      </c>
      <c r="Q1236" s="186">
        <v>10.7233</v>
      </c>
      <c r="R1236" s="186">
        <v>11.1996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44326</v>
      </c>
      <c r="E1239" s="184">
        <v>518.72760000000005</v>
      </c>
      <c r="F1239" s="184">
        <v>2.9207999999999998</v>
      </c>
      <c r="G1239" s="184">
        <v>2.9207999999999998</v>
      </c>
      <c r="H1239" s="184">
        <v>3.9453999999999998</v>
      </c>
      <c r="I1239" s="184">
        <v>5.0488999999999997</v>
      </c>
      <c r="J1239" s="184">
        <v>5.0769000000000002</v>
      </c>
      <c r="K1239" s="184">
        <v>5.1855000000000002</v>
      </c>
      <c r="L1239" s="184">
        <v>3.7446000000000002</v>
      </c>
      <c r="M1239" s="184">
        <v>4.6593999999999998</v>
      </c>
      <c r="N1239" s="184">
        <v>6.5750999999999999</v>
      </c>
      <c r="O1239" s="184">
        <v>7.3452000000000002</v>
      </c>
      <c r="P1239" s="184">
        <v>7.1966999999999999</v>
      </c>
      <c r="Q1239" s="184">
        <v>7.4180000000000001</v>
      </c>
      <c r="R1239" s="184">
        <v>7.1341000000000001</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44326</v>
      </c>
      <c r="E1240" s="184">
        <v>555.67089999999996</v>
      </c>
      <c r="F1240" s="184">
        <v>3.7014999999999998</v>
      </c>
      <c r="G1240" s="184">
        <v>3.7014999999999998</v>
      </c>
      <c r="H1240" s="184">
        <v>4.7262000000000004</v>
      </c>
      <c r="I1240" s="184">
        <v>5.8285999999999998</v>
      </c>
      <c r="J1240" s="184">
        <v>5.8181000000000003</v>
      </c>
      <c r="K1240" s="184">
        <v>5.9112999999999998</v>
      </c>
      <c r="L1240" s="184">
        <v>4.5227000000000004</v>
      </c>
      <c r="M1240" s="184">
        <v>5.4707999999999997</v>
      </c>
      <c r="N1240" s="184">
        <v>7.4219999999999997</v>
      </c>
      <c r="O1240" s="184">
        <v>8.2297999999999991</v>
      </c>
      <c r="P1240" s="184">
        <v>8.0888000000000009</v>
      </c>
      <c r="Q1240" s="184">
        <v>8.6631</v>
      </c>
      <c r="R1240" s="184">
        <v>8.0150000000000006</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44326</v>
      </c>
      <c r="E1241" s="184">
        <v>2496.9704000000002</v>
      </c>
      <c r="F1241" s="184">
        <v>2.7204999999999999</v>
      </c>
      <c r="G1241" s="184">
        <v>2.7204999999999999</v>
      </c>
      <c r="H1241" s="184">
        <v>4.0449000000000002</v>
      </c>
      <c r="I1241" s="184">
        <v>5.1147999999999998</v>
      </c>
      <c r="J1241" s="184">
        <v>5.3072999999999997</v>
      </c>
      <c r="K1241" s="184">
        <v>5.3006000000000002</v>
      </c>
      <c r="L1241" s="184">
        <v>4.2375999999999996</v>
      </c>
      <c r="M1241" s="184">
        <v>4.8655999999999997</v>
      </c>
      <c r="N1241" s="184">
        <v>6.5678000000000001</v>
      </c>
      <c r="O1241" s="184">
        <v>7.8452000000000002</v>
      </c>
      <c r="P1241" s="184">
        <v>7.7178000000000004</v>
      </c>
      <c r="Q1241" s="184">
        <v>8.3452000000000002</v>
      </c>
      <c r="R1241" s="184">
        <v>7.4980000000000002</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44326</v>
      </c>
      <c r="E1242" s="184">
        <v>2414.0403000000001</v>
      </c>
      <c r="F1242" s="184">
        <v>2.4024999999999999</v>
      </c>
      <c r="G1242" s="184">
        <v>2.4024999999999999</v>
      </c>
      <c r="H1242" s="184">
        <v>3.726</v>
      </c>
      <c r="I1242" s="184">
        <v>4.7952000000000004</v>
      </c>
      <c r="J1242" s="184">
        <v>4.9862000000000002</v>
      </c>
      <c r="K1242" s="184">
        <v>4.9774000000000003</v>
      </c>
      <c r="L1242" s="184">
        <v>3.9131999999999998</v>
      </c>
      <c r="M1242" s="184">
        <v>4.5392000000000001</v>
      </c>
      <c r="N1242" s="184">
        <v>6.2343999999999999</v>
      </c>
      <c r="O1242" s="184">
        <v>7.4678000000000004</v>
      </c>
      <c r="P1242" s="184">
        <v>7.2728000000000002</v>
      </c>
      <c r="Q1242" s="184">
        <v>7.8993000000000002</v>
      </c>
      <c r="R1242" s="184">
        <v>7.1699000000000002</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44326</v>
      </c>
      <c r="E1243" s="184">
        <v>1561.9617000000001</v>
      </c>
      <c r="F1243" s="184">
        <v>4.0269000000000004</v>
      </c>
      <c r="G1243" s="184">
        <v>4.0269000000000004</v>
      </c>
      <c r="H1243" s="184">
        <v>2.9958</v>
      </c>
      <c r="I1243" s="184">
        <v>3.6863000000000001</v>
      </c>
      <c r="J1243" s="184">
        <v>3.9701</v>
      </c>
      <c r="K1243" s="184">
        <v>6.6349999999999998</v>
      </c>
      <c r="L1243" s="184">
        <v>9.7555999999999994</v>
      </c>
      <c r="M1243" s="184">
        <v>9.3376000000000001</v>
      </c>
      <c r="N1243" s="184">
        <v>27.638200000000001</v>
      </c>
      <c r="O1243" s="184">
        <v>-8.5551999999999992</v>
      </c>
      <c r="P1243" s="184">
        <v>-2.3081999999999998</v>
      </c>
      <c r="Q1243" s="184">
        <v>3.8235000000000001</v>
      </c>
      <c r="R1243" s="184">
        <v>-15.126099999999999</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44326</v>
      </c>
      <c r="E1244" s="184">
        <v>1602.1449</v>
      </c>
      <c r="F1244" s="184">
        <v>4.2366000000000001</v>
      </c>
      <c r="G1244" s="184">
        <v>4.2366000000000001</v>
      </c>
      <c r="H1244" s="184">
        <v>3.2077</v>
      </c>
      <c r="I1244" s="184">
        <v>3.8976000000000002</v>
      </c>
      <c r="J1244" s="184">
        <v>4.1803999999999997</v>
      </c>
      <c r="K1244" s="184">
        <v>6.8478000000000003</v>
      </c>
      <c r="L1244" s="184">
        <v>9.9754000000000005</v>
      </c>
      <c r="M1244" s="184">
        <v>9.5624000000000002</v>
      </c>
      <c r="N1244" s="184">
        <v>27.9162</v>
      </c>
      <c r="O1244" s="184">
        <v>-8.3051999999999992</v>
      </c>
      <c r="P1244" s="184">
        <v>-2.0103</v>
      </c>
      <c r="Q1244" s="184">
        <v>2.4961000000000002</v>
      </c>
      <c r="R1244" s="184">
        <v>-14.9025</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44326</v>
      </c>
      <c r="E1247" s="184">
        <v>31.935400000000001</v>
      </c>
      <c r="F1247" s="184">
        <v>1.829</v>
      </c>
      <c r="G1247" s="184">
        <v>1.829</v>
      </c>
      <c r="H1247" s="184">
        <v>2.8589000000000002</v>
      </c>
      <c r="I1247" s="184">
        <v>4.8418999999999999</v>
      </c>
      <c r="J1247" s="184">
        <v>4.4892000000000003</v>
      </c>
      <c r="K1247" s="184">
        <v>5.2717000000000001</v>
      </c>
      <c r="L1247" s="184">
        <v>3.8534000000000002</v>
      </c>
      <c r="M1247" s="184">
        <v>4.2835000000000001</v>
      </c>
      <c r="N1247" s="184">
        <v>5.6976000000000004</v>
      </c>
      <c r="O1247" s="184">
        <v>6.8483999999999998</v>
      </c>
      <c r="P1247" s="184">
        <v>6.8372999999999999</v>
      </c>
      <c r="Q1247" s="184">
        <v>7.7469000000000001</v>
      </c>
      <c r="R1247" s="184">
        <v>6.4234</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44326</v>
      </c>
      <c r="E1248" s="184">
        <v>33.886299999999999</v>
      </c>
      <c r="F1248" s="184">
        <v>2.6934</v>
      </c>
      <c r="G1248" s="184">
        <v>2.6934</v>
      </c>
      <c r="H1248" s="184">
        <v>3.7265000000000001</v>
      </c>
      <c r="I1248" s="184">
        <v>5.7058999999999997</v>
      </c>
      <c r="J1248" s="184">
        <v>5.3613</v>
      </c>
      <c r="K1248" s="184">
        <v>6.1120000000000001</v>
      </c>
      <c r="L1248" s="184">
        <v>4.6664000000000003</v>
      </c>
      <c r="M1248" s="184">
        <v>5.1071999999999997</v>
      </c>
      <c r="N1248" s="184">
        <v>6.5606</v>
      </c>
      <c r="O1248" s="184">
        <v>7.7035</v>
      </c>
      <c r="P1248" s="184">
        <v>7.6081000000000003</v>
      </c>
      <c r="Q1248" s="184">
        <v>8.2615999999999996</v>
      </c>
      <c r="R1248" s="184">
        <v>7.2988</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44326</v>
      </c>
      <c r="E1249" s="184">
        <v>33.7699</v>
      </c>
      <c r="F1249" s="184">
        <v>2.3782999999999999</v>
      </c>
      <c r="G1249" s="184">
        <v>2.3782999999999999</v>
      </c>
      <c r="H1249" s="184">
        <v>3.1827000000000001</v>
      </c>
      <c r="I1249" s="184">
        <v>4.3228</v>
      </c>
      <c r="J1249" s="184">
        <v>4.3147000000000002</v>
      </c>
      <c r="K1249" s="184">
        <v>4.3322000000000003</v>
      </c>
      <c r="L1249" s="184">
        <v>3.5388000000000002</v>
      </c>
      <c r="M1249" s="184">
        <v>3.9106999999999998</v>
      </c>
      <c r="N1249" s="184">
        <v>5.2977999999999996</v>
      </c>
      <c r="O1249" s="184">
        <v>6.9912999999999998</v>
      </c>
      <c r="P1249" s="184">
        <v>7.1441999999999997</v>
      </c>
      <c r="Q1249" s="184">
        <v>7.8653000000000004</v>
      </c>
      <c r="R1249" s="184">
        <v>6.5401999999999996</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44326</v>
      </c>
      <c r="E1250" s="184">
        <v>33.237299999999998</v>
      </c>
      <c r="F1250" s="184">
        <v>2.1234999999999999</v>
      </c>
      <c r="G1250" s="184">
        <v>2.1234999999999999</v>
      </c>
      <c r="H1250" s="184">
        <v>2.9196</v>
      </c>
      <c r="I1250" s="184">
        <v>4.0537999999999998</v>
      </c>
      <c r="J1250" s="184">
        <v>4.0629999999999997</v>
      </c>
      <c r="K1250" s="184">
        <v>4.0408999999999997</v>
      </c>
      <c r="L1250" s="184">
        <v>3.2890000000000001</v>
      </c>
      <c r="M1250" s="184">
        <v>3.6459000000000001</v>
      </c>
      <c r="N1250" s="184">
        <v>5.0297999999999998</v>
      </c>
      <c r="O1250" s="184">
        <v>6.7362000000000002</v>
      </c>
      <c r="P1250" s="184">
        <v>6.9153000000000002</v>
      </c>
      <c r="Q1250" s="184">
        <v>7.6985999999999999</v>
      </c>
      <c r="R1250" s="184">
        <v>6.2816000000000001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44326</v>
      </c>
      <c r="E1251" s="184">
        <v>15.911199999999999</v>
      </c>
      <c r="F1251" s="184">
        <v>3.1358999999999999</v>
      </c>
      <c r="G1251" s="184">
        <v>3.1358999999999999</v>
      </c>
      <c r="H1251" s="184">
        <v>3.2791999999999999</v>
      </c>
      <c r="I1251" s="184">
        <v>5.2210999999999999</v>
      </c>
      <c r="J1251" s="184">
        <v>5.4194000000000004</v>
      </c>
      <c r="K1251" s="184">
        <v>5.1942000000000004</v>
      </c>
      <c r="L1251" s="184">
        <v>3.9767000000000001</v>
      </c>
      <c r="M1251" s="184">
        <v>4.4219999999999997</v>
      </c>
      <c r="N1251" s="184">
        <v>5.8611000000000004</v>
      </c>
      <c r="O1251" s="184">
        <v>7.5606</v>
      </c>
      <c r="P1251" s="184">
        <v>7.4945000000000004</v>
      </c>
      <c r="Q1251" s="184">
        <v>7.8144999999999998</v>
      </c>
      <c r="R1251" s="184">
        <v>7.1143000000000001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44326</v>
      </c>
      <c r="E1252" s="184">
        <v>15.605600000000001</v>
      </c>
      <c r="F1252" s="184">
        <v>2.8073000000000001</v>
      </c>
      <c r="G1252" s="184">
        <v>2.8073000000000001</v>
      </c>
      <c r="H1252" s="184">
        <v>2.9754</v>
      </c>
      <c r="I1252" s="184">
        <v>4.9210000000000003</v>
      </c>
      <c r="J1252" s="184">
        <v>5.1300999999999997</v>
      </c>
      <c r="K1252" s="184">
        <v>4.9227999999999996</v>
      </c>
      <c r="L1252" s="184">
        <v>3.7017000000000002</v>
      </c>
      <c r="M1252" s="184">
        <v>4.149</v>
      </c>
      <c r="N1252" s="184">
        <v>5.5774999999999997</v>
      </c>
      <c r="O1252" s="184">
        <v>7.2545999999999999</v>
      </c>
      <c r="P1252" s="184">
        <v>7.1660000000000004</v>
      </c>
      <c r="Q1252" s="184">
        <v>7.4763000000000002</v>
      </c>
      <c r="R1252" s="184">
        <v>6.8087999999999997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44326</v>
      </c>
      <c r="E1255" s="184">
        <v>23.6145</v>
      </c>
      <c r="F1255" s="184">
        <v>11.2422</v>
      </c>
      <c r="G1255" s="184">
        <v>11.2422</v>
      </c>
      <c r="H1255" s="184">
        <v>12.749700000000001</v>
      </c>
      <c r="I1255" s="184">
        <v>18.994399999999999</v>
      </c>
      <c r="J1255" s="184">
        <v>16.128299999999999</v>
      </c>
      <c r="K1255" s="184">
        <v>13.710100000000001</v>
      </c>
      <c r="L1255" s="184">
        <v>15.143800000000001</v>
      </c>
      <c r="M1255" s="184">
        <v>14.6228</v>
      </c>
      <c r="N1255" s="184">
        <v>14.293699999999999</v>
      </c>
      <c r="O1255" s="184">
        <v>5.5624000000000002</v>
      </c>
      <c r="P1255" s="184">
        <v>6.8563999999999998</v>
      </c>
      <c r="Q1255" s="184">
        <v>8.2835000000000001</v>
      </c>
      <c r="R1255" s="184">
        <v>4.0358999999999998</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44326</v>
      </c>
      <c r="E1256" s="184">
        <v>24.2531</v>
      </c>
      <c r="F1256" s="184">
        <v>11.1972</v>
      </c>
      <c r="G1256" s="184">
        <v>11.1972</v>
      </c>
      <c r="H1256" s="184">
        <v>12.7372</v>
      </c>
      <c r="I1256" s="184">
        <v>18.9924</v>
      </c>
      <c r="J1256" s="184">
        <v>16.1218</v>
      </c>
      <c r="K1256" s="184">
        <v>13.840999999999999</v>
      </c>
      <c r="L1256" s="184">
        <v>15.407400000000001</v>
      </c>
      <c r="M1256" s="184">
        <v>14.937799999999999</v>
      </c>
      <c r="N1256" s="184">
        <v>14.641</v>
      </c>
      <c r="O1256" s="184">
        <v>5.9250999999999996</v>
      </c>
      <c r="P1256" s="184">
        <v>7.2202000000000002</v>
      </c>
      <c r="Q1256" s="184">
        <v>8.3173999999999992</v>
      </c>
      <c r="R1256" s="184">
        <v>4.3856000000000002</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44326</v>
      </c>
      <c r="E1257" s="184">
        <v>43.806201669372697</v>
      </c>
      <c r="F1257" s="184">
        <v>11.2959</v>
      </c>
      <c r="G1257" s="184">
        <v>11.2959</v>
      </c>
      <c r="H1257" s="184">
        <v>12.7692</v>
      </c>
      <c r="I1257" s="184">
        <v>19.005099999999999</v>
      </c>
      <c r="J1257" s="184">
        <v>16.135200000000001</v>
      </c>
      <c r="K1257" s="184">
        <v>13.7127</v>
      </c>
      <c r="L1257" s="184">
        <v>15.1462</v>
      </c>
      <c r="M1257" s="184">
        <v>14.6229</v>
      </c>
      <c r="N1257" s="184">
        <v>14.294</v>
      </c>
      <c r="O1257" s="184">
        <v>4.3224</v>
      </c>
      <c r="P1257" s="184">
        <v>5.0867000000000004</v>
      </c>
      <c r="Q1257" s="184">
        <v>7.1923000000000004</v>
      </c>
      <c r="R1257" s="184">
        <v>3.2545000000000002</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44326</v>
      </c>
      <c r="E1258" s="184">
        <v>17.336774538797702</v>
      </c>
      <c r="F1258" s="184">
        <v>11.2363</v>
      </c>
      <c r="G1258" s="184">
        <v>11.2363</v>
      </c>
      <c r="H1258" s="184">
        <v>12.752800000000001</v>
      </c>
      <c r="I1258" s="184">
        <v>18.988600000000002</v>
      </c>
      <c r="J1258" s="184">
        <v>16.116399999999999</v>
      </c>
      <c r="K1258" s="184">
        <v>13.8377</v>
      </c>
      <c r="L1258" s="184">
        <v>15.4062</v>
      </c>
      <c r="M1258" s="184">
        <v>14.9368</v>
      </c>
      <c r="N1258" s="184">
        <v>14.6401</v>
      </c>
      <c r="O1258" s="184">
        <v>4.7119</v>
      </c>
      <c r="P1258" s="184">
        <v>5.4794</v>
      </c>
      <c r="Q1258" s="184">
        <v>6.3460000000000001</v>
      </c>
      <c r="R1258" s="184">
        <v>3.6227999999999998</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44326</v>
      </c>
      <c r="E1265" s="184">
        <v>45.267299999999999</v>
      </c>
      <c r="F1265" s="184">
        <v>5.5124000000000004</v>
      </c>
      <c r="G1265" s="184">
        <v>5.5124000000000004</v>
      </c>
      <c r="H1265" s="184">
        <v>6.4817</v>
      </c>
      <c r="I1265" s="184">
        <v>5.4829999999999997</v>
      </c>
      <c r="J1265" s="184">
        <v>5.0598999999999998</v>
      </c>
      <c r="K1265" s="184">
        <v>4.1917999999999997</v>
      </c>
      <c r="L1265" s="184">
        <v>4.3232999999999997</v>
      </c>
      <c r="M1265" s="184">
        <v>5.1155999999999997</v>
      </c>
      <c r="N1265" s="184">
        <v>7.2145000000000001</v>
      </c>
      <c r="O1265" s="184">
        <v>7.2949000000000002</v>
      </c>
      <c r="P1265" s="184">
        <v>7.1619999999999999</v>
      </c>
      <c r="Q1265" s="184">
        <v>7.2790999999999997</v>
      </c>
      <c r="R1265" s="184">
        <v>7.2176999999999998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44326</v>
      </c>
      <c r="E1266" s="184">
        <v>47.8782</v>
      </c>
      <c r="F1266" s="184">
        <v>6.1018999999999997</v>
      </c>
      <c r="G1266" s="184">
        <v>6.1018999999999997</v>
      </c>
      <c r="H1266" s="184">
        <v>7.0885999999999996</v>
      </c>
      <c r="I1266" s="184">
        <v>6.0857999999999999</v>
      </c>
      <c r="J1266" s="184">
        <v>5.6635999999999997</v>
      </c>
      <c r="K1266" s="184">
        <v>4.7983000000000002</v>
      </c>
      <c r="L1266" s="184">
        <v>4.9371999999999998</v>
      </c>
      <c r="M1266" s="184">
        <v>5.7403000000000004</v>
      </c>
      <c r="N1266" s="184">
        <v>7.8601999999999999</v>
      </c>
      <c r="O1266" s="184">
        <v>7.9469000000000003</v>
      </c>
      <c r="P1266" s="184">
        <v>7.8491999999999997</v>
      </c>
      <c r="Q1266" s="184">
        <v>8.2643000000000004</v>
      </c>
      <c r="R1266" s="184">
        <v>7.8619000000000003</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44326</v>
      </c>
      <c r="E1267" s="184">
        <v>16.2759</v>
      </c>
      <c r="F1267" s="184">
        <v>2.6168999999999998</v>
      </c>
      <c r="G1267" s="184">
        <v>2.6168999999999998</v>
      </c>
      <c r="H1267" s="184">
        <v>2.9811000000000001</v>
      </c>
      <c r="I1267" s="184">
        <v>3.9464999999999999</v>
      </c>
      <c r="J1267" s="184">
        <v>5.1806000000000001</v>
      </c>
      <c r="K1267" s="184">
        <v>4.8982999999999999</v>
      </c>
      <c r="L1267" s="184">
        <v>3.3197999999999999</v>
      </c>
      <c r="M1267" s="184">
        <v>3.98</v>
      </c>
      <c r="N1267" s="184">
        <v>13.7493</v>
      </c>
      <c r="O1267" s="184">
        <v>2.0448</v>
      </c>
      <c r="P1267" s="184">
        <v>3.8492000000000002</v>
      </c>
      <c r="Q1267" s="184">
        <v>3.3990999999999998</v>
      </c>
      <c r="R1267" s="184">
        <v>-0.47399999999999998</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44326</v>
      </c>
      <c r="E1268" s="184">
        <v>17.319400000000002</v>
      </c>
      <c r="F1268" s="184">
        <v>3.3729</v>
      </c>
      <c r="G1268" s="184">
        <v>3.3729</v>
      </c>
      <c r="H1268" s="184">
        <v>3.766</v>
      </c>
      <c r="I1268" s="184">
        <v>4.7352999999999996</v>
      </c>
      <c r="J1268" s="184">
        <v>5.9923999999999999</v>
      </c>
      <c r="K1268" s="184">
        <v>5.7287999999999997</v>
      </c>
      <c r="L1268" s="184">
        <v>4.1555999999999997</v>
      </c>
      <c r="M1268" s="184">
        <v>4.827</v>
      </c>
      <c r="N1268" s="184">
        <v>14.689</v>
      </c>
      <c r="O1268" s="184">
        <v>2.8729</v>
      </c>
      <c r="P1268" s="184">
        <v>4.6942000000000004</v>
      </c>
      <c r="Q1268" s="184">
        <v>6.4972000000000003</v>
      </c>
      <c r="R1268" s="184">
        <v>0.3382</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44326</v>
      </c>
      <c r="E1269" s="184">
        <v>418.4298</v>
      </c>
      <c r="F1269" s="184">
        <v>10.4476</v>
      </c>
      <c r="G1269" s="184">
        <v>10.4476</v>
      </c>
      <c r="H1269" s="184">
        <v>4.8383000000000003</v>
      </c>
      <c r="I1269" s="184">
        <v>6.8061999999999996</v>
      </c>
      <c r="J1269" s="184">
        <v>5.8262</v>
      </c>
      <c r="K1269" s="184">
        <v>3.3005</v>
      </c>
      <c r="L1269" s="184">
        <v>4.3228999999999997</v>
      </c>
      <c r="M1269" s="184">
        <v>5.0731000000000002</v>
      </c>
      <c r="N1269" s="184">
        <v>7.3472</v>
      </c>
      <c r="O1269" s="184">
        <v>7.7660999999999998</v>
      </c>
      <c r="P1269" s="184">
        <v>7.6943999999999999</v>
      </c>
      <c r="Q1269" s="184">
        <v>7.9858000000000002</v>
      </c>
      <c r="R1269" s="184">
        <v>7.6555</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44326</v>
      </c>
      <c r="E1270" s="184">
        <v>422.18819999999999</v>
      </c>
      <c r="F1270" s="184">
        <v>10.5595</v>
      </c>
      <c r="G1270" s="184">
        <v>10.5595</v>
      </c>
      <c r="H1270" s="184">
        <v>4.9485999999999999</v>
      </c>
      <c r="I1270" s="184">
        <v>6.9166999999999996</v>
      </c>
      <c r="J1270" s="184">
        <v>5.9366000000000003</v>
      </c>
      <c r="K1270" s="184">
        <v>3.4117000000000002</v>
      </c>
      <c r="L1270" s="184">
        <v>4.4353999999999996</v>
      </c>
      <c r="M1270" s="184">
        <v>5.1872999999999996</v>
      </c>
      <c r="N1270" s="184">
        <v>7.4622999999999999</v>
      </c>
      <c r="O1270" s="184">
        <v>7.8917999999999999</v>
      </c>
      <c r="P1270" s="184">
        <v>7.8262999999999998</v>
      </c>
      <c r="Q1270" s="184">
        <v>8.4389000000000003</v>
      </c>
      <c r="R1270" s="184">
        <v>7.7632000000000003</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44326</v>
      </c>
      <c r="E1271" s="184">
        <v>30.824300000000001</v>
      </c>
      <c r="F1271" s="184">
        <v>2.6055999999999999</v>
      </c>
      <c r="G1271" s="184">
        <v>2.6055999999999999</v>
      </c>
      <c r="H1271" s="184">
        <v>3.7749999999999999</v>
      </c>
      <c r="I1271" s="184">
        <v>5.0083000000000002</v>
      </c>
      <c r="J1271" s="184">
        <v>5.1215999999999999</v>
      </c>
      <c r="K1271" s="184">
        <v>5.2895000000000003</v>
      </c>
      <c r="L1271" s="184">
        <v>3.9780000000000002</v>
      </c>
      <c r="M1271" s="184">
        <v>4.3071000000000002</v>
      </c>
      <c r="N1271" s="184">
        <v>5.8239999999999998</v>
      </c>
      <c r="O1271" s="184">
        <v>7.3992000000000004</v>
      </c>
      <c r="P1271" s="184">
        <v>7.4577999999999998</v>
      </c>
      <c r="Q1271" s="184">
        <v>8.1920999999999999</v>
      </c>
      <c r="R1271" s="184">
        <v>7.0218999999999996</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44326</v>
      </c>
      <c r="E1272" s="184">
        <v>30.401700000000002</v>
      </c>
      <c r="F1272" s="184">
        <v>2.4016999999999999</v>
      </c>
      <c r="G1272" s="184">
        <v>2.4016999999999999</v>
      </c>
      <c r="H1272" s="184">
        <v>3.5527000000000002</v>
      </c>
      <c r="I1272" s="184">
        <v>4.7939999999999996</v>
      </c>
      <c r="J1272" s="184">
        <v>4.9118000000000004</v>
      </c>
      <c r="K1272" s="184">
        <v>5.0804</v>
      </c>
      <c r="L1272" s="184">
        <v>3.7622</v>
      </c>
      <c r="M1272" s="184">
        <v>4.0848000000000004</v>
      </c>
      <c r="N1272" s="184">
        <v>5.5945999999999998</v>
      </c>
      <c r="O1272" s="184">
        <v>7.1638999999999999</v>
      </c>
      <c r="P1272" s="184">
        <v>7.2477999999999998</v>
      </c>
      <c r="Q1272" s="184">
        <v>7.5274999999999999</v>
      </c>
      <c r="R1272" s="184">
        <v>6.7942999999999998</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44326</v>
      </c>
      <c r="E1273" s="184">
        <v>2981.6990000000001</v>
      </c>
      <c r="F1273" s="184">
        <v>3.2869000000000002</v>
      </c>
      <c r="G1273" s="184">
        <v>3.2869000000000002</v>
      </c>
      <c r="H1273" s="184">
        <v>3.3834</v>
      </c>
      <c r="I1273" s="184">
        <v>4.8849999999999998</v>
      </c>
      <c r="J1273" s="184">
        <v>5.3192000000000004</v>
      </c>
      <c r="K1273" s="184">
        <v>5.1752000000000002</v>
      </c>
      <c r="L1273" s="184">
        <v>3.7559</v>
      </c>
      <c r="M1273" s="184">
        <v>4.2766999999999999</v>
      </c>
      <c r="N1273" s="184">
        <v>6.0583999999999998</v>
      </c>
      <c r="O1273" s="184">
        <v>7.4135</v>
      </c>
      <c r="P1273" s="184">
        <v>7.2243000000000004</v>
      </c>
      <c r="Q1273" s="184">
        <v>7.9275000000000002</v>
      </c>
      <c r="R1273" s="184">
        <v>7.0917000000000003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44326</v>
      </c>
      <c r="E1274" s="184">
        <v>3069.6776</v>
      </c>
      <c r="F1274" s="184">
        <v>3.6173999999999999</v>
      </c>
      <c r="G1274" s="184">
        <v>3.6173999999999999</v>
      </c>
      <c r="H1274" s="184">
        <v>3.7138</v>
      </c>
      <c r="I1274" s="184">
        <v>5.2156000000000002</v>
      </c>
      <c r="J1274" s="184">
        <v>5.6508000000000003</v>
      </c>
      <c r="K1274" s="184">
        <v>5.5095000000000001</v>
      </c>
      <c r="L1274" s="184">
        <v>4.0922000000000001</v>
      </c>
      <c r="M1274" s="184">
        <v>4.6165000000000003</v>
      </c>
      <c r="N1274" s="184">
        <v>6.4039999999999999</v>
      </c>
      <c r="O1274" s="184">
        <v>7.7442000000000002</v>
      </c>
      <c r="P1274" s="184">
        <v>7.6142000000000003</v>
      </c>
      <c r="Q1274" s="184">
        <v>8.1944999999999997</v>
      </c>
      <c r="R1274" s="184">
        <v>7.4257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44326</v>
      </c>
      <c r="E1275" s="184">
        <v>29.324300000000001</v>
      </c>
      <c r="F1275" s="184">
        <v>3.0295000000000001</v>
      </c>
      <c r="G1275" s="184">
        <v>3.0295000000000001</v>
      </c>
      <c r="H1275" s="184">
        <v>3.4163000000000001</v>
      </c>
      <c r="I1275" s="184">
        <v>4.0426000000000002</v>
      </c>
      <c r="J1275" s="184">
        <v>4.0248999999999997</v>
      </c>
      <c r="K1275" s="184">
        <v>3.8553000000000002</v>
      </c>
      <c r="L1275" s="184">
        <v>3.1116000000000001</v>
      </c>
      <c r="M1275" s="184">
        <v>3.5716999999999999</v>
      </c>
      <c r="N1275" s="184">
        <v>25.5428</v>
      </c>
      <c r="O1275" s="184">
        <v>5.6616</v>
      </c>
      <c r="P1275" s="184">
        <v>6.2636000000000003</v>
      </c>
      <c r="Q1275" s="184">
        <v>7.6321000000000003</v>
      </c>
      <c r="R1275" s="184">
        <v>4.7579000000000002</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44326</v>
      </c>
      <c r="E1276" s="184">
        <v>29.6067</v>
      </c>
      <c r="F1276" s="184">
        <v>3.3294999999999999</v>
      </c>
      <c r="G1276" s="184">
        <v>3.3294999999999999</v>
      </c>
      <c r="H1276" s="184">
        <v>3.7010999999999998</v>
      </c>
      <c r="I1276" s="184">
        <v>4.3396999999999997</v>
      </c>
      <c r="J1276" s="184">
        <v>4.3268000000000004</v>
      </c>
      <c r="K1276" s="184">
        <v>4.1570999999999998</v>
      </c>
      <c r="L1276" s="184">
        <v>3.3599000000000001</v>
      </c>
      <c r="M1276" s="184">
        <v>3.7726999999999999</v>
      </c>
      <c r="N1276" s="184">
        <v>25.757999999999999</v>
      </c>
      <c r="O1276" s="184">
        <v>5.7934000000000001</v>
      </c>
      <c r="P1276" s="184">
        <v>6.3955000000000002</v>
      </c>
      <c r="Q1276" s="184">
        <v>7.4138999999999999</v>
      </c>
      <c r="R1276" s="184">
        <v>4.9005000000000001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44326</v>
      </c>
      <c r="E1277" s="184">
        <v>2643.085</v>
      </c>
      <c r="F1277" s="184">
        <v>5.4619</v>
      </c>
      <c r="G1277" s="184">
        <v>5.4619</v>
      </c>
      <c r="H1277" s="184">
        <v>3.3616999999999999</v>
      </c>
      <c r="I1277" s="184">
        <v>5.7744999999999997</v>
      </c>
      <c r="J1277" s="184">
        <v>5.1272000000000002</v>
      </c>
      <c r="K1277" s="184">
        <v>4.6249000000000002</v>
      </c>
      <c r="L1277" s="184">
        <v>3.4575</v>
      </c>
      <c r="M1277" s="184">
        <v>4.5583999999999998</v>
      </c>
      <c r="N1277" s="184">
        <v>6.8735999999999997</v>
      </c>
      <c r="O1277" s="184">
        <v>7.4172000000000002</v>
      </c>
      <c r="P1277" s="184">
        <v>7.5328999999999997</v>
      </c>
      <c r="Q1277" s="184">
        <v>7.6493000000000002</v>
      </c>
      <c r="R1277" s="184">
        <v>7.1074999999999999</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44326</v>
      </c>
      <c r="E1278" s="184">
        <v>2791.9706999999999</v>
      </c>
      <c r="F1278" s="184">
        <v>6.2717999999999998</v>
      </c>
      <c r="G1278" s="184">
        <v>6.2717999999999998</v>
      </c>
      <c r="H1278" s="184">
        <v>4.1718000000000002</v>
      </c>
      <c r="I1278" s="184">
        <v>6.5815999999999999</v>
      </c>
      <c r="J1278" s="184">
        <v>5.9280999999999997</v>
      </c>
      <c r="K1278" s="184">
        <v>5.4154999999999998</v>
      </c>
      <c r="L1278" s="184">
        <v>4.2507999999999999</v>
      </c>
      <c r="M1278" s="184">
        <v>5.3594999999999997</v>
      </c>
      <c r="N1278" s="184">
        <v>7.6936999999999998</v>
      </c>
      <c r="O1278" s="184">
        <v>8.2293000000000003</v>
      </c>
      <c r="P1278" s="184">
        <v>8.3421000000000003</v>
      </c>
      <c r="Q1278" s="184">
        <v>8.6536000000000008</v>
      </c>
      <c r="R1278" s="184">
        <v>7.9203000000000001</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44326</v>
      </c>
      <c r="E1279" s="184">
        <v>23.018599999999999</v>
      </c>
      <c r="F1279" s="184">
        <v>3.6480999999999999</v>
      </c>
      <c r="G1279" s="184">
        <v>3.6480999999999999</v>
      </c>
      <c r="H1279" s="184">
        <v>4.2394999999999996</v>
      </c>
      <c r="I1279" s="184">
        <v>5.6981999999999999</v>
      </c>
      <c r="J1279" s="184">
        <v>5.6020000000000003</v>
      </c>
      <c r="K1279" s="184">
        <v>5.5875000000000004</v>
      </c>
      <c r="L1279" s="184">
        <v>4.4345999999999997</v>
      </c>
      <c r="M1279" s="184">
        <v>5.1971999999999996</v>
      </c>
      <c r="N1279" s="184">
        <v>9.1118000000000006</v>
      </c>
      <c r="O1279" s="184">
        <v>6.5354999999999999</v>
      </c>
      <c r="P1279" s="184">
        <v>7.4279000000000002</v>
      </c>
      <c r="Q1279" s="184">
        <v>8.1395999999999997</v>
      </c>
      <c r="R1279" s="184">
        <v>5.7906000000000004</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44326</v>
      </c>
      <c r="E1280" s="184">
        <v>22.289899999999999</v>
      </c>
      <c r="F1280" s="184">
        <v>3.0575000000000001</v>
      </c>
      <c r="G1280" s="184">
        <v>3.0575000000000001</v>
      </c>
      <c r="H1280" s="184">
        <v>3.605</v>
      </c>
      <c r="I1280" s="184">
        <v>5.0510000000000002</v>
      </c>
      <c r="J1280" s="184">
        <v>4.9490999999999996</v>
      </c>
      <c r="K1280" s="184">
        <v>4.9306000000000001</v>
      </c>
      <c r="L1280" s="184">
        <v>3.7713000000000001</v>
      </c>
      <c r="M1280" s="184">
        <v>4.5237999999999996</v>
      </c>
      <c r="N1280" s="184">
        <v>8.4346999999999994</v>
      </c>
      <c r="O1280" s="184">
        <v>5.9683999999999999</v>
      </c>
      <c r="P1280" s="184">
        <v>6.9257999999999997</v>
      </c>
      <c r="Q1280" s="184">
        <v>7.9813999999999998</v>
      </c>
      <c r="R1280" s="184">
        <v>5.1961000000000004</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44326</v>
      </c>
      <c r="E1281" s="184">
        <v>31.504200000000001</v>
      </c>
      <c r="F1281" s="184">
        <v>1.5835999999999999</v>
      </c>
      <c r="G1281" s="184">
        <v>1.5835999999999999</v>
      </c>
      <c r="H1281" s="184">
        <v>2.9478</v>
      </c>
      <c r="I1281" s="184">
        <v>4.601</v>
      </c>
      <c r="J1281" s="184">
        <v>4.3852000000000002</v>
      </c>
      <c r="K1281" s="184">
        <v>4.1154000000000002</v>
      </c>
      <c r="L1281" s="184">
        <v>4.4701000000000004</v>
      </c>
      <c r="M1281" s="184">
        <v>4.5225999999999997</v>
      </c>
      <c r="N1281" s="184">
        <v>6.7457000000000003</v>
      </c>
      <c r="O1281" s="184">
        <v>5.6708999999999996</v>
      </c>
      <c r="P1281" s="184">
        <v>6.2367999999999997</v>
      </c>
      <c r="Q1281" s="184">
        <v>6.6036000000000001</v>
      </c>
      <c r="R1281" s="184">
        <v>4.6837999999999997</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44326</v>
      </c>
      <c r="E1282" s="184">
        <v>33.2986</v>
      </c>
      <c r="F1282" s="184">
        <v>2.1196000000000002</v>
      </c>
      <c r="G1282" s="184">
        <v>2.1196000000000002</v>
      </c>
      <c r="H1282" s="184">
        <v>3.4943</v>
      </c>
      <c r="I1282" s="184">
        <v>5.1463000000000001</v>
      </c>
      <c r="J1282" s="184">
        <v>4.9320000000000004</v>
      </c>
      <c r="K1282" s="184">
        <v>4.6623999999999999</v>
      </c>
      <c r="L1282" s="184">
        <v>5.0220000000000002</v>
      </c>
      <c r="M1282" s="184">
        <v>5.0822000000000003</v>
      </c>
      <c r="N1282" s="184">
        <v>7.3269000000000002</v>
      </c>
      <c r="O1282" s="184">
        <v>6.22</v>
      </c>
      <c r="P1282" s="184">
        <v>6.8689999999999998</v>
      </c>
      <c r="Q1282" s="184">
        <v>7.7191000000000001</v>
      </c>
      <c r="R1282" s="184">
        <v>5.2371999999999996</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44326</v>
      </c>
      <c r="E1283" s="184">
        <v>1351.2927999999999</v>
      </c>
      <c r="F1283" s="184">
        <v>3.5493999999999999</v>
      </c>
      <c r="G1283" s="184">
        <v>3.5493999999999999</v>
      </c>
      <c r="H1283" s="184">
        <v>4.3902999999999999</v>
      </c>
      <c r="I1283" s="184">
        <v>6.165</v>
      </c>
      <c r="J1283" s="184">
        <v>5.2792000000000003</v>
      </c>
      <c r="K1283" s="184">
        <v>5.1601999999999997</v>
      </c>
      <c r="L1283" s="184">
        <v>4.1006</v>
      </c>
      <c r="M1283" s="184">
        <v>4.7077</v>
      </c>
      <c r="N1283" s="184">
        <v>6.0467000000000004</v>
      </c>
      <c r="O1283" s="184">
        <v>7.4931999999999999</v>
      </c>
      <c r="P1283" s="184"/>
      <c r="Q1283" s="184">
        <v>7.3715000000000002</v>
      </c>
      <c r="R1283" s="184">
        <v>7.0972</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44326</v>
      </c>
      <c r="E1284" s="184">
        <v>1301.6913999999999</v>
      </c>
      <c r="F1284" s="184">
        <v>2.7288999999999999</v>
      </c>
      <c r="G1284" s="184">
        <v>2.7288999999999999</v>
      </c>
      <c r="H1284" s="184">
        <v>3.57</v>
      </c>
      <c r="I1284" s="184">
        <v>5.3433999999999999</v>
      </c>
      <c r="J1284" s="184">
        <v>4.4557000000000002</v>
      </c>
      <c r="K1284" s="184">
        <v>4.3303000000000003</v>
      </c>
      <c r="L1284" s="184">
        <v>3.2654999999999998</v>
      </c>
      <c r="M1284" s="184">
        <v>3.8616000000000001</v>
      </c>
      <c r="N1284" s="184">
        <v>5.1807999999999996</v>
      </c>
      <c r="O1284" s="184">
        <v>6.5934999999999997</v>
      </c>
      <c r="P1284" s="184"/>
      <c r="Q1284" s="184">
        <v>6.4271000000000003</v>
      </c>
      <c r="R1284" s="184">
        <v>6.2286999999999999</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44326</v>
      </c>
      <c r="E1285" s="184">
        <v>1901.1722</v>
      </c>
      <c r="F1285" s="184">
        <v>3.4041999999999999</v>
      </c>
      <c r="G1285" s="184">
        <v>3.4041999999999999</v>
      </c>
      <c r="H1285" s="184">
        <v>4.0534999999999997</v>
      </c>
      <c r="I1285" s="184">
        <v>5.2244999999999999</v>
      </c>
      <c r="J1285" s="184">
        <v>5.1787000000000001</v>
      </c>
      <c r="K1285" s="184">
        <v>5.1662999999999997</v>
      </c>
      <c r="L1285" s="184">
        <v>4.0061999999999998</v>
      </c>
      <c r="M1285" s="184">
        <v>4.5456000000000003</v>
      </c>
      <c r="N1285" s="184">
        <v>6.4611999999999998</v>
      </c>
      <c r="O1285" s="184">
        <v>6.6858000000000004</v>
      </c>
      <c r="P1285" s="184">
        <v>6.7998000000000003</v>
      </c>
      <c r="Q1285" s="184">
        <v>7.4252000000000002</v>
      </c>
      <c r="R1285" s="184">
        <v>6.0293000000000001</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44326</v>
      </c>
      <c r="E1286" s="184">
        <v>1791.5990999999999</v>
      </c>
      <c r="F1286" s="184">
        <v>2.7584</v>
      </c>
      <c r="G1286" s="184">
        <v>2.7584</v>
      </c>
      <c r="H1286" s="184">
        <v>3.4089</v>
      </c>
      <c r="I1286" s="184">
        <v>4.5781000000000001</v>
      </c>
      <c r="J1286" s="184">
        <v>4.5301</v>
      </c>
      <c r="K1286" s="184">
        <v>4.4953000000000003</v>
      </c>
      <c r="L1286" s="184">
        <v>3.3492000000000002</v>
      </c>
      <c r="M1286" s="184">
        <v>3.8883000000000001</v>
      </c>
      <c r="N1286" s="184">
        <v>5.8019999999999996</v>
      </c>
      <c r="O1286" s="184">
        <v>6.0015000000000001</v>
      </c>
      <c r="P1286" s="184">
        <v>6.0625999999999998</v>
      </c>
      <c r="Q1286" s="184">
        <v>4.5202999999999998</v>
      </c>
      <c r="R1286" s="184">
        <v>5.3661000000000003</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44326</v>
      </c>
      <c r="E1287" s="184">
        <v>2941.6129999999998</v>
      </c>
      <c r="F1287" s="184">
        <v>3.6863000000000001</v>
      </c>
      <c r="G1287" s="184">
        <v>3.6863000000000001</v>
      </c>
      <c r="H1287" s="184">
        <v>4.4679000000000002</v>
      </c>
      <c r="I1287" s="184">
        <v>4.9367000000000001</v>
      </c>
      <c r="J1287" s="184">
        <v>4.9370000000000003</v>
      </c>
      <c r="K1287" s="184">
        <v>5.8979999999999997</v>
      </c>
      <c r="L1287" s="184">
        <v>4.4923000000000002</v>
      </c>
      <c r="M1287" s="184">
        <v>5.1612</v>
      </c>
      <c r="N1287" s="184">
        <v>6.8353000000000002</v>
      </c>
      <c r="O1287" s="184">
        <v>6.9724000000000004</v>
      </c>
      <c r="P1287" s="184">
        <v>7.0324</v>
      </c>
      <c r="Q1287" s="184">
        <v>7.923</v>
      </c>
      <c r="R1287" s="184">
        <v>6.3364000000000003</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44326</v>
      </c>
      <c r="E1288" s="184">
        <v>3041.0128</v>
      </c>
      <c r="F1288" s="184">
        <v>4.3765000000000001</v>
      </c>
      <c r="G1288" s="184">
        <v>4.3765000000000001</v>
      </c>
      <c r="H1288" s="184">
        <v>5.1595000000000004</v>
      </c>
      <c r="I1288" s="184">
        <v>5.6285999999999996</v>
      </c>
      <c r="J1288" s="184">
        <v>5.6304999999999996</v>
      </c>
      <c r="K1288" s="184">
        <v>6.5989000000000004</v>
      </c>
      <c r="L1288" s="184">
        <v>5.1989999999999998</v>
      </c>
      <c r="M1288" s="184">
        <v>5.8798000000000004</v>
      </c>
      <c r="N1288" s="184">
        <v>7.5803000000000003</v>
      </c>
      <c r="O1288" s="184">
        <v>7.4946999999999999</v>
      </c>
      <c r="P1288" s="184">
        <v>7.4831000000000003</v>
      </c>
      <c r="Q1288" s="184">
        <v>8.2271000000000001</v>
      </c>
      <c r="R1288" s="184">
        <v>6.9501999999999997</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44326</v>
      </c>
      <c r="E1289" s="184">
        <v>23.445399999999999</v>
      </c>
      <c r="F1289" s="184">
        <v>4.0490000000000004</v>
      </c>
      <c r="G1289" s="184">
        <v>4.0490000000000004</v>
      </c>
      <c r="H1289" s="184">
        <v>4.3627000000000002</v>
      </c>
      <c r="I1289" s="184">
        <v>4.7458</v>
      </c>
      <c r="J1289" s="184">
        <v>4.8914999999999997</v>
      </c>
      <c r="K1289" s="184">
        <v>4.6311999999999998</v>
      </c>
      <c r="L1289" s="184">
        <v>3.9910000000000001</v>
      </c>
      <c r="M1289" s="184">
        <v>4.5121000000000002</v>
      </c>
      <c r="N1289" s="184">
        <v>2.6177999999999999</v>
      </c>
      <c r="O1289" s="184">
        <v>-0.55210000000000004</v>
      </c>
      <c r="P1289" s="184">
        <v>2.6048</v>
      </c>
      <c r="Q1289" s="184">
        <v>6.3250999999999999</v>
      </c>
      <c r="R1289" s="184">
        <v>-4.3254999999999999</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44326</v>
      </c>
      <c r="E1290" s="184">
        <v>24.6784</v>
      </c>
      <c r="F1290" s="184">
        <v>4.7840999999999996</v>
      </c>
      <c r="G1290" s="184">
        <v>4.7840999999999996</v>
      </c>
      <c r="H1290" s="184">
        <v>5.0758999999999999</v>
      </c>
      <c r="I1290" s="184">
        <v>5.4414999999999996</v>
      </c>
      <c r="J1290" s="184">
        <v>5.5846</v>
      </c>
      <c r="K1290" s="184">
        <v>5.3228999999999997</v>
      </c>
      <c r="L1290" s="184">
        <v>4.6890999999999998</v>
      </c>
      <c r="M1290" s="184">
        <v>5.2263999999999999</v>
      </c>
      <c r="N1290" s="184">
        <v>3.3431999999999999</v>
      </c>
      <c r="O1290" s="184">
        <v>0.16489999999999999</v>
      </c>
      <c r="P1290" s="184">
        <v>3.2848999999999999</v>
      </c>
      <c r="Q1290" s="184">
        <v>5.875</v>
      </c>
      <c r="R1290" s="184">
        <v>-3.6284999999999998</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44326</v>
      </c>
      <c r="E1291" s="184">
        <v>2744.8800999999999</v>
      </c>
      <c r="F1291" s="184">
        <v>2.9247999999999998</v>
      </c>
      <c r="G1291" s="184">
        <v>2.9247999999999998</v>
      </c>
      <c r="H1291" s="184">
        <v>3.5722999999999998</v>
      </c>
      <c r="I1291" s="184">
        <v>4.6623000000000001</v>
      </c>
      <c r="J1291" s="184">
        <v>4.6833999999999998</v>
      </c>
      <c r="K1291" s="184">
        <v>4.6227</v>
      </c>
      <c r="L1291" s="184">
        <v>3.5478000000000001</v>
      </c>
      <c r="M1291" s="184">
        <v>3.7538999999999998</v>
      </c>
      <c r="N1291" s="184">
        <v>10.167999999999999</v>
      </c>
      <c r="O1291" s="184">
        <v>-0.46529999999999999</v>
      </c>
      <c r="P1291" s="184">
        <v>2.6827000000000001</v>
      </c>
      <c r="Q1291" s="184">
        <v>6.2470999999999997</v>
      </c>
      <c r="R1291" s="184">
        <v>-3.4497</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44326</v>
      </c>
      <c r="E1292" s="184">
        <v>2862.1075999999998</v>
      </c>
      <c r="F1292" s="184">
        <v>3.2557999999999998</v>
      </c>
      <c r="G1292" s="184">
        <v>3.2557999999999998</v>
      </c>
      <c r="H1292" s="184">
        <v>3.9020000000000001</v>
      </c>
      <c r="I1292" s="184">
        <v>4.9923000000000002</v>
      </c>
      <c r="J1292" s="184">
        <v>5.0145</v>
      </c>
      <c r="K1292" s="184">
        <v>4.9881000000000002</v>
      </c>
      <c r="L1292" s="184">
        <v>3.9015</v>
      </c>
      <c r="M1292" s="184">
        <v>4.1022999999999996</v>
      </c>
      <c r="N1292" s="184">
        <v>10.510199999999999</v>
      </c>
      <c r="O1292" s="184">
        <v>-0.17910000000000001</v>
      </c>
      <c r="P1292" s="184">
        <v>3.0278</v>
      </c>
      <c r="Q1292" s="184">
        <v>5.5332999999999997</v>
      </c>
      <c r="R1292" s="184">
        <v>-3.2136999999999998</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44326</v>
      </c>
      <c r="E1293" s="184">
        <v>2762.502</v>
      </c>
      <c r="F1293" s="184">
        <v>2.4866999999999999</v>
      </c>
      <c r="G1293" s="184">
        <v>2.4866999999999999</v>
      </c>
      <c r="H1293" s="184">
        <v>2.8898999999999999</v>
      </c>
      <c r="I1293" s="184">
        <v>3.5284</v>
      </c>
      <c r="J1293" s="184">
        <v>4.032</v>
      </c>
      <c r="K1293" s="184">
        <v>3.6867999999999999</v>
      </c>
      <c r="L1293" s="184">
        <v>3.2559</v>
      </c>
      <c r="M1293" s="184">
        <v>3.7591999999999999</v>
      </c>
      <c r="N1293" s="184">
        <v>5.2347000000000001</v>
      </c>
      <c r="O1293" s="184">
        <v>7.0312000000000001</v>
      </c>
      <c r="P1293" s="184">
        <v>7.0519999999999996</v>
      </c>
      <c r="Q1293" s="184">
        <v>7.6412000000000004</v>
      </c>
      <c r="R1293" s="184">
        <v>6.5586000000000002</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44326</v>
      </c>
      <c r="E1294" s="184">
        <v>2809.799</v>
      </c>
      <c r="F1294" s="184">
        <v>3.0461</v>
      </c>
      <c r="G1294" s="184">
        <v>3.0461</v>
      </c>
      <c r="H1294" s="184">
        <v>3.4502999999999999</v>
      </c>
      <c r="I1294" s="184">
        <v>4.0896999999999997</v>
      </c>
      <c r="J1294" s="184">
        <v>4.5942999999999996</v>
      </c>
      <c r="K1294" s="184">
        <v>4.2271999999999998</v>
      </c>
      <c r="L1294" s="184">
        <v>3.7778</v>
      </c>
      <c r="M1294" s="184">
        <v>4.3446999999999996</v>
      </c>
      <c r="N1294" s="184">
        <v>5.8569000000000004</v>
      </c>
      <c r="O1294" s="184">
        <v>7.4730999999999996</v>
      </c>
      <c r="P1294" s="184">
        <v>7.3632999999999997</v>
      </c>
      <c r="Q1294" s="184">
        <v>8.0127000000000006</v>
      </c>
      <c r="R1294" s="184">
        <v>7.1555</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44326</v>
      </c>
      <c r="E1295" s="184">
        <v>27.247800000000002</v>
      </c>
      <c r="F1295" s="184">
        <v>2.7690000000000001</v>
      </c>
      <c r="G1295" s="184">
        <v>2.7690000000000001</v>
      </c>
      <c r="H1295" s="184">
        <v>3.2936000000000001</v>
      </c>
      <c r="I1295" s="184">
        <v>4.7352999999999996</v>
      </c>
      <c r="J1295" s="184">
        <v>4.7769000000000004</v>
      </c>
      <c r="K1295" s="184">
        <v>4.6364000000000001</v>
      </c>
      <c r="L1295" s="184">
        <v>3.8203</v>
      </c>
      <c r="M1295" s="184">
        <v>4.1177000000000001</v>
      </c>
      <c r="N1295" s="184">
        <v>5.5326000000000004</v>
      </c>
      <c r="O1295" s="184">
        <v>3.6227999999999998</v>
      </c>
      <c r="P1295" s="184">
        <v>5.1809000000000003</v>
      </c>
      <c r="Q1295" s="184">
        <v>6.8628</v>
      </c>
      <c r="R1295" s="184">
        <v>1.4336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44326</v>
      </c>
      <c r="E1296" s="184">
        <v>26.078700000000001</v>
      </c>
      <c r="F1296" s="184">
        <v>2.0998000000000001</v>
      </c>
      <c r="G1296" s="184">
        <v>2.0998000000000001</v>
      </c>
      <c r="H1296" s="184">
        <v>2.5405000000000002</v>
      </c>
      <c r="I1296" s="184">
        <v>4.0151000000000003</v>
      </c>
      <c r="J1296" s="184">
        <v>4.0774999999999997</v>
      </c>
      <c r="K1296" s="184">
        <v>3.8125</v>
      </c>
      <c r="L1296" s="184">
        <v>3.1156999999999999</v>
      </c>
      <c r="M1296" s="184">
        <v>3.4721000000000002</v>
      </c>
      <c r="N1296" s="184">
        <v>4.9112</v>
      </c>
      <c r="O1296" s="184">
        <v>3.0581999999999998</v>
      </c>
      <c r="P1296" s="184">
        <v>4.5644999999999998</v>
      </c>
      <c r="Q1296" s="184">
        <v>7.0564999999999998</v>
      </c>
      <c r="R1296" s="184">
        <v>0.90629999999999999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44326</v>
      </c>
      <c r="E1297" s="184">
        <v>3092.0551</v>
      </c>
      <c r="F1297" s="184">
        <v>1.6926000000000001</v>
      </c>
      <c r="G1297" s="184">
        <v>1.6926000000000001</v>
      </c>
      <c r="H1297" s="184">
        <v>3.0348000000000002</v>
      </c>
      <c r="I1297" s="184">
        <v>5.4195000000000002</v>
      </c>
      <c r="J1297" s="184">
        <v>5.2847</v>
      </c>
      <c r="K1297" s="184">
        <v>5.0949999999999998</v>
      </c>
      <c r="L1297" s="184">
        <v>3.7719999999999998</v>
      </c>
      <c r="M1297" s="184">
        <v>4.601</v>
      </c>
      <c r="N1297" s="184">
        <v>6.2179000000000002</v>
      </c>
      <c r="O1297" s="184">
        <v>5.3132999999999999</v>
      </c>
      <c r="P1297" s="184">
        <v>6.1036000000000001</v>
      </c>
      <c r="Q1297" s="184">
        <v>7.4622999999999999</v>
      </c>
      <c r="R1297" s="184">
        <v>4.0224000000000002</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44326</v>
      </c>
      <c r="E1298" s="184">
        <v>31.121600000000001</v>
      </c>
      <c r="F1298" s="184">
        <v>0</v>
      </c>
      <c r="G1298" s="184">
        <v>0</v>
      </c>
      <c r="H1298" s="184">
        <v>0</v>
      </c>
      <c r="I1298" s="184">
        <v>0</v>
      </c>
      <c r="J1298" s="184">
        <v>0</v>
      </c>
      <c r="K1298" s="184">
        <v>0</v>
      </c>
      <c r="L1298" s="184">
        <v>0</v>
      </c>
      <c r="M1298" s="184">
        <v>-0.217</v>
      </c>
      <c r="N1298" s="184">
        <v>-6.9821</v>
      </c>
      <c r="O1298" s="184"/>
      <c r="P1298" s="184"/>
      <c r="Q1298" s="184">
        <v>-18.729500000000002</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44326</v>
      </c>
      <c r="E1299" s="184">
        <v>3137.1356999999998</v>
      </c>
      <c r="F1299" s="184">
        <v>1.9034</v>
      </c>
      <c r="G1299" s="184">
        <v>1.9034</v>
      </c>
      <c r="H1299" s="184">
        <v>3.2395</v>
      </c>
      <c r="I1299" s="184">
        <v>5.5655000000000001</v>
      </c>
      <c r="J1299" s="184">
        <v>5.4180000000000001</v>
      </c>
      <c r="K1299" s="184">
        <v>5.3135000000000003</v>
      </c>
      <c r="L1299" s="184">
        <v>3.9839000000000002</v>
      </c>
      <c r="M1299" s="184">
        <v>4.8032000000000004</v>
      </c>
      <c r="N1299" s="184">
        <v>6.4196</v>
      </c>
      <c r="O1299" s="184">
        <v>5.5076999999999998</v>
      </c>
      <c r="P1299" s="184">
        <v>6.3078000000000003</v>
      </c>
      <c r="Q1299" s="184">
        <v>7.4473000000000003</v>
      </c>
      <c r="R1299" s="184">
        <v>4.2043999999999997</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44326</v>
      </c>
      <c r="E1300" s="184">
        <v>31.466999999999999</v>
      </c>
      <c r="F1300" s="184">
        <v>0</v>
      </c>
      <c r="G1300" s="184">
        <v>0</v>
      </c>
      <c r="H1300" s="184">
        <v>0</v>
      </c>
      <c r="I1300" s="184">
        <v>0</v>
      </c>
      <c r="J1300" s="184">
        <v>0</v>
      </c>
      <c r="K1300" s="184">
        <v>0</v>
      </c>
      <c r="L1300" s="184">
        <v>0</v>
      </c>
      <c r="M1300" s="184">
        <v>-0.2172</v>
      </c>
      <c r="N1300" s="184">
        <v>-6.9821</v>
      </c>
      <c r="O1300" s="184"/>
      <c r="P1300" s="184"/>
      <c r="Q1300" s="184">
        <v>-18.731100000000001</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44326</v>
      </c>
      <c r="E1301" s="184">
        <v>2659.3521000000001</v>
      </c>
      <c r="F1301" s="184">
        <v>3.4207999999999998</v>
      </c>
      <c r="G1301" s="184">
        <v>3.4207999999999998</v>
      </c>
      <c r="H1301" s="184">
        <v>3.8675000000000002</v>
      </c>
      <c r="I1301" s="184">
        <v>4.76</v>
      </c>
      <c r="J1301" s="184">
        <v>4.9387999999999996</v>
      </c>
      <c r="K1301" s="184">
        <v>5.0518000000000001</v>
      </c>
      <c r="L1301" s="184">
        <v>3.8786</v>
      </c>
      <c r="M1301" s="184">
        <v>4.3780000000000001</v>
      </c>
      <c r="N1301" s="184">
        <v>6.0397999999999996</v>
      </c>
      <c r="O1301" s="184">
        <v>3.1206999999999998</v>
      </c>
      <c r="P1301" s="184">
        <v>4.8997999999999999</v>
      </c>
      <c r="Q1301" s="184">
        <v>6.6623999999999999</v>
      </c>
      <c r="R1301" s="184">
        <v>0.82230000000000003</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44326</v>
      </c>
      <c r="E1302" s="184">
        <v>2629.5205999999998</v>
      </c>
      <c r="F1302" s="184">
        <v>3.3304999999999998</v>
      </c>
      <c r="G1302" s="184">
        <v>3.3304999999999998</v>
      </c>
      <c r="H1302" s="184">
        <v>3.7774999999999999</v>
      </c>
      <c r="I1302" s="184">
        <v>4.6698000000000004</v>
      </c>
      <c r="J1302" s="184">
        <v>4.8494000000000002</v>
      </c>
      <c r="K1302" s="184">
        <v>4.9676999999999998</v>
      </c>
      <c r="L1302" s="184">
        <v>3.7988</v>
      </c>
      <c r="M1302" s="184">
        <v>4.3</v>
      </c>
      <c r="N1302" s="184">
        <v>5.9577999999999998</v>
      </c>
      <c r="O1302" s="184">
        <v>3.0024999999999999</v>
      </c>
      <c r="P1302" s="184">
        <v>4.7652999999999999</v>
      </c>
      <c r="Q1302" s="184">
        <v>7.1195000000000004</v>
      </c>
      <c r="R1302" s="184">
        <v>0.72670000000000001</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3.9858962962962958</v>
      </c>
      <c r="G1303" s="186">
        <v>3.9858962962962958</v>
      </c>
      <c r="H1303" s="186">
        <v>4.3355648148148145</v>
      </c>
      <c r="I1303" s="186">
        <v>5.8709481481481474</v>
      </c>
      <c r="J1303" s="186">
        <v>5.6428370370370367</v>
      </c>
      <c r="K1303" s="186">
        <v>5.4179703703703703</v>
      </c>
      <c r="L1303" s="186">
        <v>4.8737814814814824</v>
      </c>
      <c r="M1303" s="186">
        <v>5.293531481481482</v>
      </c>
      <c r="N1303" s="186">
        <v>8.3460999999999999</v>
      </c>
      <c r="O1303" s="186">
        <v>5.2503365384615392</v>
      </c>
      <c r="P1303" s="186">
        <v>6.0718800000000019</v>
      </c>
      <c r="Q1303" s="186">
        <v>6.2560185185185206</v>
      </c>
      <c r="R1303" s="186">
        <v>4.0204730769230768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3.1958500000000001</v>
      </c>
      <c r="G1304" s="186">
        <v>3.1958500000000001</v>
      </c>
      <c r="H1304" s="186">
        <v>3.7074499999999997</v>
      </c>
      <c r="I1304" s="186">
        <v>5.0003000000000002</v>
      </c>
      <c r="J1304" s="186">
        <v>5.0684000000000005</v>
      </c>
      <c r="K1304" s="186">
        <v>5.0199499999999997</v>
      </c>
      <c r="L1304" s="186">
        <v>3.9773500000000004</v>
      </c>
      <c r="M1304" s="186">
        <v>4.5424000000000007</v>
      </c>
      <c r="N1304" s="186">
        <v>6.5641999999999996</v>
      </c>
      <c r="O1304" s="186">
        <v>6.6396499999999996</v>
      </c>
      <c r="P1304" s="186">
        <v>6.9205500000000004</v>
      </c>
      <c r="Q1304" s="186">
        <v>7.5019</v>
      </c>
      <c r="R1304" s="186">
        <v>6.1289999999999996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44326</v>
      </c>
      <c r="E1307" s="184">
        <v>25.743200000000002</v>
      </c>
      <c r="F1307" s="184">
        <v>5.6266999999999996</v>
      </c>
      <c r="G1307" s="184">
        <v>5.6266999999999996</v>
      </c>
      <c r="H1307" s="184">
        <v>6.5303000000000004</v>
      </c>
      <c r="I1307" s="184">
        <v>6.7012999999999998</v>
      </c>
      <c r="J1307" s="184">
        <v>6.9054000000000002</v>
      </c>
      <c r="K1307" s="184">
        <v>13.518599999999999</v>
      </c>
      <c r="L1307" s="184">
        <v>15.0009</v>
      </c>
      <c r="M1307" s="184">
        <v>11.2536</v>
      </c>
      <c r="N1307" s="184">
        <v>17.45</v>
      </c>
      <c r="O1307" s="184">
        <v>4.2252000000000001</v>
      </c>
      <c r="P1307" s="184">
        <v>6.0140000000000002</v>
      </c>
      <c r="Q1307" s="184">
        <v>8.07</v>
      </c>
      <c r="R1307" s="184">
        <v>4.1779999999999999</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44326</v>
      </c>
      <c r="E1308" s="184">
        <v>24.375900000000001</v>
      </c>
      <c r="F1308" s="184">
        <v>5.0932000000000004</v>
      </c>
      <c r="G1308" s="184">
        <v>5.0932000000000004</v>
      </c>
      <c r="H1308" s="184">
        <v>5.9749999999999996</v>
      </c>
      <c r="I1308" s="184">
        <v>6.1538000000000004</v>
      </c>
      <c r="J1308" s="184">
        <v>6.4790000000000001</v>
      </c>
      <c r="K1308" s="184">
        <v>13.1515</v>
      </c>
      <c r="L1308" s="184">
        <v>14.5138</v>
      </c>
      <c r="M1308" s="184">
        <v>10.6357</v>
      </c>
      <c r="N1308" s="184">
        <v>16.693300000000001</v>
      </c>
      <c r="O1308" s="184">
        <v>3.5148999999999999</v>
      </c>
      <c r="P1308" s="184">
        <v>5.2583000000000002</v>
      </c>
      <c r="Q1308" s="184">
        <v>7.6193</v>
      </c>
      <c r="R1308" s="184">
        <v>3.4962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44326</v>
      </c>
      <c r="E1309" s="184">
        <v>1.3931</v>
      </c>
      <c r="F1309" s="184">
        <v>0</v>
      </c>
      <c r="G1309" s="184">
        <v>0</v>
      </c>
      <c r="H1309" s="184">
        <v>0</v>
      </c>
      <c r="I1309" s="184">
        <v>0</v>
      </c>
      <c r="J1309" s="184">
        <v>0</v>
      </c>
      <c r="K1309" s="184">
        <v>0</v>
      </c>
      <c r="L1309" s="184">
        <v>0</v>
      </c>
      <c r="M1309" s="184">
        <v>0</v>
      </c>
      <c r="N1309" s="184">
        <v>0</v>
      </c>
      <c r="O1309" s="184"/>
      <c r="P1309" s="184"/>
      <c r="Q1309" s="184">
        <v>-17.115100000000002</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44326</v>
      </c>
      <c r="E1310" s="184">
        <v>1.3322000000000001</v>
      </c>
      <c r="F1310" s="184">
        <v>0</v>
      </c>
      <c r="G1310" s="184">
        <v>0</v>
      </c>
      <c r="H1310" s="184">
        <v>0</v>
      </c>
      <c r="I1310" s="184">
        <v>0</v>
      </c>
      <c r="J1310" s="184">
        <v>0</v>
      </c>
      <c r="K1310" s="184">
        <v>0</v>
      </c>
      <c r="L1310" s="184">
        <v>0</v>
      </c>
      <c r="M1310" s="184">
        <v>0</v>
      </c>
      <c r="N1310" s="184">
        <v>0</v>
      </c>
      <c r="O1310" s="184"/>
      <c r="P1310" s="184"/>
      <c r="Q1310" s="184">
        <v>-17.1172</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44326</v>
      </c>
      <c r="E1311" s="184">
        <v>22.813199999999998</v>
      </c>
      <c r="F1311" s="184">
        <v>5.4955999999999996</v>
      </c>
      <c r="G1311" s="184">
        <v>5.4955999999999996</v>
      </c>
      <c r="H1311" s="184">
        <v>6.9347000000000003</v>
      </c>
      <c r="I1311" s="184">
        <v>9.2323000000000004</v>
      </c>
      <c r="J1311" s="184">
        <v>9.8202999999999996</v>
      </c>
      <c r="K1311" s="184">
        <v>8.4901</v>
      </c>
      <c r="L1311" s="184">
        <v>6.6689999999999996</v>
      </c>
      <c r="M1311" s="184">
        <v>8.1333000000000002</v>
      </c>
      <c r="N1311" s="184">
        <v>9.7979000000000003</v>
      </c>
      <c r="O1311" s="184">
        <v>8.7988</v>
      </c>
      <c r="P1311" s="184">
        <v>8.9403000000000006</v>
      </c>
      <c r="Q1311" s="184">
        <v>9.3058999999999994</v>
      </c>
      <c r="R1311" s="184">
        <v>8.9033999999999995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44326</v>
      </c>
      <c r="E1312" s="184">
        <v>21.3507</v>
      </c>
      <c r="F1312" s="184">
        <v>4.7885999999999997</v>
      </c>
      <c r="G1312" s="184">
        <v>4.7885999999999997</v>
      </c>
      <c r="H1312" s="184">
        <v>6.2106000000000003</v>
      </c>
      <c r="I1312" s="184">
        <v>8.5266999999999999</v>
      </c>
      <c r="J1312" s="184">
        <v>9.1029</v>
      </c>
      <c r="K1312" s="184">
        <v>7.7702</v>
      </c>
      <c r="L1312" s="184">
        <v>5.9389000000000003</v>
      </c>
      <c r="M1312" s="184">
        <v>7.383</v>
      </c>
      <c r="N1312" s="184">
        <v>9.0263000000000009</v>
      </c>
      <c r="O1312" s="184">
        <v>8.0656999999999996</v>
      </c>
      <c r="P1312" s="184">
        <v>8.2154000000000007</v>
      </c>
      <c r="Q1312" s="184">
        <v>8.6692999999999998</v>
      </c>
      <c r="R1312" s="184">
        <v>8.1550999999999991</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44326</v>
      </c>
      <c r="E1313" s="184">
        <v>15.0121</v>
      </c>
      <c r="F1313" s="184">
        <v>2.1886000000000001</v>
      </c>
      <c r="G1313" s="184">
        <v>2.1886000000000001</v>
      </c>
      <c r="H1313" s="184">
        <v>7.8964999999999996</v>
      </c>
      <c r="I1313" s="184">
        <v>5.8308999999999997</v>
      </c>
      <c r="J1313" s="184">
        <v>8.7388999999999992</v>
      </c>
      <c r="K1313" s="184">
        <v>6.3783000000000003</v>
      </c>
      <c r="L1313" s="184">
        <v>2.6166999999999998</v>
      </c>
      <c r="M1313" s="184">
        <v>3.5434999999999999</v>
      </c>
      <c r="N1313" s="184">
        <v>4.8228</v>
      </c>
      <c r="O1313" s="184">
        <v>2.899</v>
      </c>
      <c r="P1313" s="184">
        <v>4.3076999999999996</v>
      </c>
      <c r="Q1313" s="184">
        <v>5.8072999999999997</v>
      </c>
      <c r="R1313" s="184">
        <v>2.0316999999999998</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44326</v>
      </c>
      <c r="E1314" s="184">
        <v>15.8218</v>
      </c>
      <c r="F1314" s="184">
        <v>2.7690000000000001</v>
      </c>
      <c r="G1314" s="184">
        <v>2.7690000000000001</v>
      </c>
      <c r="H1314" s="184">
        <v>8.4835999999999991</v>
      </c>
      <c r="I1314" s="184">
        <v>6.4092000000000002</v>
      </c>
      <c r="J1314" s="184">
        <v>9.3232999999999997</v>
      </c>
      <c r="K1314" s="184">
        <v>6.9672000000000001</v>
      </c>
      <c r="L1314" s="184">
        <v>3.202</v>
      </c>
      <c r="M1314" s="184">
        <v>4.0914999999999999</v>
      </c>
      <c r="N1314" s="184">
        <v>5.3593999999999999</v>
      </c>
      <c r="O1314" s="184">
        <v>3.5333999999999999</v>
      </c>
      <c r="P1314" s="184">
        <v>5.0041000000000002</v>
      </c>
      <c r="Q1314" s="184">
        <v>6.5833000000000004</v>
      </c>
      <c r="R1314" s="184">
        <v>2.5994000000000002</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44326</v>
      </c>
      <c r="E1315" s="184">
        <v>67.065100000000001</v>
      </c>
      <c r="F1315" s="184">
        <v>-0.52610000000000001</v>
      </c>
      <c r="G1315" s="184">
        <v>-0.52610000000000001</v>
      </c>
      <c r="H1315" s="184">
        <v>9.9475999999999996</v>
      </c>
      <c r="I1315" s="184">
        <v>10.7189</v>
      </c>
      <c r="J1315" s="184">
        <v>5.0213999999999999</v>
      </c>
      <c r="K1315" s="184">
        <v>6.9272999999999998</v>
      </c>
      <c r="L1315" s="184">
        <v>4.1703000000000001</v>
      </c>
      <c r="M1315" s="184">
        <v>4.8947000000000003</v>
      </c>
      <c r="N1315" s="184">
        <v>7.5692000000000004</v>
      </c>
      <c r="O1315" s="184">
        <v>5.7557999999999998</v>
      </c>
      <c r="P1315" s="184">
        <v>6.7672999999999996</v>
      </c>
      <c r="Q1315" s="184">
        <v>7.5328999999999997</v>
      </c>
      <c r="R1315" s="184">
        <v>5.9256000000000002</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44326</v>
      </c>
      <c r="E1316" s="184">
        <v>64.091300000000004</v>
      </c>
      <c r="F1316" s="184">
        <v>-0.93010000000000004</v>
      </c>
      <c r="G1316" s="184">
        <v>-0.93010000000000004</v>
      </c>
      <c r="H1316" s="184">
        <v>9.5361999999999991</v>
      </c>
      <c r="I1316" s="184">
        <v>10.311999999999999</v>
      </c>
      <c r="J1316" s="184">
        <v>4.6181000000000001</v>
      </c>
      <c r="K1316" s="184">
        <v>6.5155000000000003</v>
      </c>
      <c r="L1316" s="184">
        <v>3.7686999999999999</v>
      </c>
      <c r="M1316" s="184">
        <v>4.5084</v>
      </c>
      <c r="N1316" s="184">
        <v>7.1741000000000001</v>
      </c>
      <c r="O1316" s="184">
        <v>5.3243999999999998</v>
      </c>
      <c r="P1316" s="184">
        <v>6.2790999999999997</v>
      </c>
      <c r="Q1316" s="184">
        <v>8.0318000000000005</v>
      </c>
      <c r="R1316" s="184">
        <v>5.5048000000000004</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44326</v>
      </c>
      <c r="E1317" s="184">
        <v>64.091300000000004</v>
      </c>
      <c r="F1317" s="184">
        <v>-0.93010000000000004</v>
      </c>
      <c r="G1317" s="184">
        <v>-0.93010000000000004</v>
      </c>
      <c r="H1317" s="184">
        <v>9.5361999999999991</v>
      </c>
      <c r="I1317" s="184">
        <v>10.311999999999999</v>
      </c>
      <c r="J1317" s="184">
        <v>4.6181000000000001</v>
      </c>
      <c r="K1317" s="184">
        <v>6.5155000000000003</v>
      </c>
      <c r="L1317" s="184">
        <v>3.7686999999999999</v>
      </c>
      <c r="M1317" s="184">
        <v>4.5084</v>
      </c>
      <c r="N1317" s="184">
        <v>7.1741000000000001</v>
      </c>
      <c r="O1317" s="184">
        <v>5.3243999999999998</v>
      </c>
      <c r="P1317" s="184">
        <v>6.2790999999999997</v>
      </c>
      <c r="Q1317" s="184">
        <v>8.0318000000000005</v>
      </c>
      <c r="R1317" s="184">
        <v>5.5048000000000004</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44326</v>
      </c>
      <c r="E1322" s="184">
        <v>23.3611</v>
      </c>
      <c r="F1322" s="184">
        <v>12.460100000000001</v>
      </c>
      <c r="G1322" s="184">
        <v>12.460100000000001</v>
      </c>
      <c r="H1322" s="184">
        <v>3.1938</v>
      </c>
      <c r="I1322" s="184">
        <v>6.7245999999999997</v>
      </c>
      <c r="J1322" s="184">
        <v>13.195</v>
      </c>
      <c r="K1322" s="184">
        <v>22.135000000000002</v>
      </c>
      <c r="L1322" s="184">
        <v>21.293900000000001</v>
      </c>
      <c r="M1322" s="184">
        <v>15.4734</v>
      </c>
      <c r="N1322" s="184">
        <v>11.1684</v>
      </c>
      <c r="O1322" s="184">
        <v>4.1638000000000002</v>
      </c>
      <c r="P1322" s="184">
        <v>6.0880000000000001</v>
      </c>
      <c r="Q1322" s="184">
        <v>7.7134</v>
      </c>
      <c r="R1322" s="184">
        <v>2.6253000000000002</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44326</v>
      </c>
      <c r="E1323" s="184">
        <v>24.8996</v>
      </c>
      <c r="F1323" s="184">
        <v>12.4239</v>
      </c>
      <c r="G1323" s="184">
        <v>12.4239</v>
      </c>
      <c r="H1323" s="184">
        <v>3.1850000000000001</v>
      </c>
      <c r="I1323" s="184">
        <v>6.7184999999999997</v>
      </c>
      <c r="J1323" s="184">
        <v>13.192600000000001</v>
      </c>
      <c r="K1323" s="184">
        <v>22.417200000000001</v>
      </c>
      <c r="L1323" s="184">
        <v>21.822399999999998</v>
      </c>
      <c r="M1323" s="184">
        <v>16.082899999999999</v>
      </c>
      <c r="N1323" s="184">
        <v>11.8149</v>
      </c>
      <c r="O1323" s="184">
        <v>4.9229000000000003</v>
      </c>
      <c r="P1323" s="184">
        <v>6.8456000000000001</v>
      </c>
      <c r="Q1323" s="184">
        <v>8.1150000000000002</v>
      </c>
      <c r="R1323" s="184">
        <v>3.3422000000000001</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44326</v>
      </c>
      <c r="E1324" s="184">
        <v>43.860999999999997</v>
      </c>
      <c r="F1324" s="184">
        <v>3.3851</v>
      </c>
      <c r="G1324" s="184">
        <v>3.3851</v>
      </c>
      <c r="H1324" s="184">
        <v>14.328900000000001</v>
      </c>
      <c r="I1324" s="184">
        <v>12.368600000000001</v>
      </c>
      <c r="J1324" s="184">
        <v>8.8249999999999993</v>
      </c>
      <c r="K1324" s="184">
        <v>8.1047999999999991</v>
      </c>
      <c r="L1324" s="184">
        <v>5.5403000000000002</v>
      </c>
      <c r="M1324" s="184">
        <v>7.6108000000000002</v>
      </c>
      <c r="N1324" s="184">
        <v>9.8253000000000004</v>
      </c>
      <c r="O1324" s="184">
        <v>8.2786000000000008</v>
      </c>
      <c r="P1324" s="184">
        <v>7.9157999999999999</v>
      </c>
      <c r="Q1324" s="184">
        <v>7.9748999999999999</v>
      </c>
      <c r="R1324" s="184">
        <v>8.9460999999999995</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44326</v>
      </c>
      <c r="E1325" s="184">
        <v>46.246499999999997</v>
      </c>
      <c r="F1325" s="184">
        <v>4.2107999999999999</v>
      </c>
      <c r="G1325" s="184">
        <v>4.2107999999999999</v>
      </c>
      <c r="H1325" s="184">
        <v>15.141</v>
      </c>
      <c r="I1325" s="184">
        <v>13.196199999999999</v>
      </c>
      <c r="J1325" s="184">
        <v>9.6486999999999998</v>
      </c>
      <c r="K1325" s="184">
        <v>8.9398999999999997</v>
      </c>
      <c r="L1325" s="184">
        <v>6.3806000000000003</v>
      </c>
      <c r="M1325" s="184">
        <v>8.4878999999999998</v>
      </c>
      <c r="N1325" s="184">
        <v>10.7341</v>
      </c>
      <c r="O1325" s="184">
        <v>9.1556999999999995</v>
      </c>
      <c r="P1325" s="184">
        <v>8.7073999999999998</v>
      </c>
      <c r="Q1325" s="184">
        <v>8.8984000000000005</v>
      </c>
      <c r="R1325" s="184">
        <v>9.8323999999999998</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44326</v>
      </c>
      <c r="E1326" s="184">
        <v>34.343499999999999</v>
      </c>
      <c r="F1326" s="184">
        <v>4.8198999999999996</v>
      </c>
      <c r="G1326" s="184">
        <v>4.8198999999999996</v>
      </c>
      <c r="H1326" s="184">
        <v>9.4913000000000007</v>
      </c>
      <c r="I1326" s="184">
        <v>11.605499999999999</v>
      </c>
      <c r="J1326" s="184">
        <v>8.8981999999999992</v>
      </c>
      <c r="K1326" s="184">
        <v>9.5608000000000004</v>
      </c>
      <c r="L1326" s="184">
        <v>6.1238999999999999</v>
      </c>
      <c r="M1326" s="184">
        <v>8.2499000000000002</v>
      </c>
      <c r="N1326" s="184">
        <v>10.8139</v>
      </c>
      <c r="O1326" s="184">
        <v>8.4360999999999997</v>
      </c>
      <c r="P1326" s="184">
        <v>8.0417000000000005</v>
      </c>
      <c r="Q1326" s="184">
        <v>7.6868999999999996</v>
      </c>
      <c r="R1326" s="184">
        <v>9.8439999999999994</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44326</v>
      </c>
      <c r="E1327" s="184">
        <v>36.697299999999998</v>
      </c>
      <c r="F1327" s="184">
        <v>5.5061</v>
      </c>
      <c r="G1327" s="184">
        <v>5.5061</v>
      </c>
      <c r="H1327" s="184">
        <v>10.164899999999999</v>
      </c>
      <c r="I1327" s="184">
        <v>12.27</v>
      </c>
      <c r="J1327" s="184">
        <v>9.5645000000000007</v>
      </c>
      <c r="K1327" s="184">
        <v>10.2979</v>
      </c>
      <c r="L1327" s="184">
        <v>6.8853</v>
      </c>
      <c r="M1327" s="184">
        <v>9.0042000000000009</v>
      </c>
      <c r="N1327" s="184">
        <v>11.578900000000001</v>
      </c>
      <c r="O1327" s="184">
        <v>9.1713000000000005</v>
      </c>
      <c r="P1327" s="184">
        <v>8.8766999999999996</v>
      </c>
      <c r="Q1327" s="184">
        <v>9.1981000000000002</v>
      </c>
      <c r="R1327" s="184">
        <v>10.542999999999999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44326</v>
      </c>
      <c r="E1328" s="184">
        <v>39.1126</v>
      </c>
      <c r="F1328" s="184">
        <v>2.1779000000000002</v>
      </c>
      <c r="G1328" s="184">
        <v>2.1779000000000002</v>
      </c>
      <c r="H1328" s="184">
        <v>10.8477</v>
      </c>
      <c r="I1328" s="184">
        <v>8.3589000000000002</v>
      </c>
      <c r="J1328" s="184">
        <v>9.8533000000000008</v>
      </c>
      <c r="K1328" s="184">
        <v>6.5970000000000004</v>
      </c>
      <c r="L1328" s="184">
        <v>3.3088000000000002</v>
      </c>
      <c r="M1328" s="184">
        <v>4.4062999999999999</v>
      </c>
      <c r="N1328" s="184">
        <v>6.5114999999999998</v>
      </c>
      <c r="O1328" s="184">
        <v>9.1195000000000004</v>
      </c>
      <c r="P1328" s="184">
        <v>8.3506</v>
      </c>
      <c r="Q1328" s="184">
        <v>8.5708000000000002</v>
      </c>
      <c r="R1328" s="184">
        <v>9.4610000000000003</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44326</v>
      </c>
      <c r="E1329" s="184">
        <v>36.96</v>
      </c>
      <c r="F1329" s="184">
        <v>1.5144</v>
      </c>
      <c r="G1329" s="184">
        <v>1.5144</v>
      </c>
      <c r="H1329" s="184">
        <v>10.163399999999999</v>
      </c>
      <c r="I1329" s="184">
        <v>7.6689999999999996</v>
      </c>
      <c r="J1329" s="184">
        <v>9.1529000000000007</v>
      </c>
      <c r="K1329" s="184">
        <v>5.8990999999999998</v>
      </c>
      <c r="L1329" s="184">
        <v>2.6192000000000002</v>
      </c>
      <c r="M1329" s="184">
        <v>3.7092000000000001</v>
      </c>
      <c r="N1329" s="184">
        <v>5.7944000000000004</v>
      </c>
      <c r="O1329" s="184">
        <v>8.4013000000000009</v>
      </c>
      <c r="P1329" s="184">
        <v>7.6433999999999997</v>
      </c>
      <c r="Q1329" s="184">
        <v>7.5975000000000001</v>
      </c>
      <c r="R1329" s="184">
        <v>8.7334999999999994</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44326</v>
      </c>
      <c r="E1332" s="184">
        <v>17.533799999999999</v>
      </c>
      <c r="F1332" s="184">
        <v>6.9400000000000003E-2</v>
      </c>
      <c r="G1332" s="184">
        <v>6.9400000000000003E-2</v>
      </c>
      <c r="H1332" s="184">
        <v>11.325200000000001</v>
      </c>
      <c r="I1332" s="184">
        <v>11.6798</v>
      </c>
      <c r="J1332" s="184">
        <v>7.3517000000000001</v>
      </c>
      <c r="K1332" s="184">
        <v>7.0664999999999996</v>
      </c>
      <c r="L1332" s="184">
        <v>3.9350999999999998</v>
      </c>
      <c r="M1332" s="184">
        <v>7.1189</v>
      </c>
      <c r="N1332" s="184">
        <v>10.107799999999999</v>
      </c>
      <c r="O1332" s="184">
        <v>6.8197000000000001</v>
      </c>
      <c r="P1332" s="184">
        <v>7.1912000000000003</v>
      </c>
      <c r="Q1332" s="184">
        <v>8.1793999999999993</v>
      </c>
      <c r="R1332" s="184">
        <v>7.0221999999999998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44326</v>
      </c>
      <c r="E1333" s="184">
        <v>18.695799999999998</v>
      </c>
      <c r="F1333" s="184">
        <v>0.91110000000000002</v>
      </c>
      <c r="G1333" s="184">
        <v>0.91110000000000002</v>
      </c>
      <c r="H1333" s="184">
        <v>12.2165</v>
      </c>
      <c r="I1333" s="184">
        <v>12.5831</v>
      </c>
      <c r="J1333" s="184">
        <v>8.2764000000000006</v>
      </c>
      <c r="K1333" s="184">
        <v>7.9539999999999997</v>
      </c>
      <c r="L1333" s="184">
        <v>4.9203000000000001</v>
      </c>
      <c r="M1333" s="184">
        <v>8.1301000000000005</v>
      </c>
      <c r="N1333" s="184">
        <v>11.176299999999999</v>
      </c>
      <c r="O1333" s="184">
        <v>7.7298999999999998</v>
      </c>
      <c r="P1333" s="184">
        <v>8.1283999999999992</v>
      </c>
      <c r="Q1333" s="184">
        <v>9.1556999999999995</v>
      </c>
      <c r="R1333" s="184">
        <v>7.9802999999999997</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44326</v>
      </c>
      <c r="E1334" s="184">
        <v>16.846299999999999</v>
      </c>
      <c r="F1334" s="184">
        <v>-0.72219999999999995</v>
      </c>
      <c r="G1334" s="184">
        <v>-0.72219999999999995</v>
      </c>
      <c r="H1334" s="184">
        <v>9.1158000000000001</v>
      </c>
      <c r="I1334" s="184">
        <v>10.5976</v>
      </c>
      <c r="J1334" s="184">
        <v>7.9227999999999996</v>
      </c>
      <c r="K1334" s="184">
        <v>8.5744000000000007</v>
      </c>
      <c r="L1334" s="184">
        <v>7.5686</v>
      </c>
      <c r="M1334" s="184">
        <v>9.9603000000000002</v>
      </c>
      <c r="N1334" s="184">
        <v>12.0884</v>
      </c>
      <c r="O1334" s="184">
        <v>8.2798999999999996</v>
      </c>
      <c r="P1334" s="184">
        <v>8.2037999999999993</v>
      </c>
      <c r="Q1334" s="184">
        <v>8.6721000000000004</v>
      </c>
      <c r="R1334" s="184">
        <v>9.5172000000000008</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44326</v>
      </c>
      <c r="E1335" s="184">
        <v>15.940799999999999</v>
      </c>
      <c r="F1335" s="184">
        <v>-1.6026</v>
      </c>
      <c r="G1335" s="184">
        <v>-1.6026</v>
      </c>
      <c r="H1335" s="184">
        <v>8.2232000000000003</v>
      </c>
      <c r="I1335" s="184">
        <v>9.7019000000000002</v>
      </c>
      <c r="J1335" s="184">
        <v>7.0216000000000003</v>
      </c>
      <c r="K1335" s="184">
        <v>7.6578999999999997</v>
      </c>
      <c r="L1335" s="184">
        <v>6.5894000000000004</v>
      </c>
      <c r="M1335" s="184">
        <v>8.9372000000000007</v>
      </c>
      <c r="N1335" s="184">
        <v>11.036099999999999</v>
      </c>
      <c r="O1335" s="184">
        <v>7.3141999999999996</v>
      </c>
      <c r="P1335" s="184">
        <v>7.2439999999999998</v>
      </c>
      <c r="Q1335" s="184">
        <v>7.7188999999999997</v>
      </c>
      <c r="R1335" s="184">
        <v>8.5227000000000004</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44326</v>
      </c>
      <c r="E1336" s="184">
        <v>10.771599999999999</v>
      </c>
      <c r="F1336" s="184">
        <v>1.0165999999999999</v>
      </c>
      <c r="G1336" s="184">
        <v>1.0165999999999999</v>
      </c>
      <c r="H1336" s="184">
        <v>2.5184000000000002</v>
      </c>
      <c r="I1336" s="184">
        <v>6.7461000000000002</v>
      </c>
      <c r="J1336" s="184">
        <v>5.3254000000000001</v>
      </c>
      <c r="K1336" s="184">
        <v>5.5450999999999997</v>
      </c>
      <c r="L1336" s="184">
        <v>4.9603999999999999</v>
      </c>
      <c r="M1336" s="184">
        <v>3.3212999999999999</v>
      </c>
      <c r="N1336" s="184">
        <v>3.3538999999999999</v>
      </c>
      <c r="O1336" s="184">
        <v>-8.2637999999999998</v>
      </c>
      <c r="P1336" s="184">
        <v>-2.1103999999999998</v>
      </c>
      <c r="Q1336" s="184">
        <v>1.0867</v>
      </c>
      <c r="R1336" s="184">
        <v>-12.9846</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44326</v>
      </c>
      <c r="E1337" s="184">
        <v>11.404999999999999</v>
      </c>
      <c r="F1337" s="184">
        <v>1.4937</v>
      </c>
      <c r="G1337" s="184">
        <v>1.4937</v>
      </c>
      <c r="H1337" s="184">
        <v>3.0649999999999999</v>
      </c>
      <c r="I1337" s="184">
        <v>7.3127000000000004</v>
      </c>
      <c r="J1337" s="184">
        <v>5.8827999999999996</v>
      </c>
      <c r="K1337" s="184">
        <v>6.1017999999999999</v>
      </c>
      <c r="L1337" s="184">
        <v>5.5242000000000004</v>
      </c>
      <c r="M1337" s="184">
        <v>3.8868999999999998</v>
      </c>
      <c r="N1337" s="184">
        <v>3.9239999999999999</v>
      </c>
      <c r="O1337" s="184">
        <v>-7.5494000000000003</v>
      </c>
      <c r="P1337" s="184">
        <v>-1.2816000000000001</v>
      </c>
      <c r="Q1337" s="184">
        <v>1.9301999999999999</v>
      </c>
      <c r="R1337" s="184">
        <v>-12.403700000000001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44326</v>
      </c>
      <c r="E1338" s="184">
        <v>4.2099999999999999E-2</v>
      </c>
      <c r="F1338" s="184">
        <v>0</v>
      </c>
      <c r="G1338" s="184">
        <v>0</v>
      </c>
      <c r="H1338" s="184">
        <v>12.414999999999999</v>
      </c>
      <c r="I1338" s="184">
        <v>12.444599999999999</v>
      </c>
      <c r="J1338" s="184">
        <v>11.2942</v>
      </c>
      <c r="K1338" s="184">
        <v>11.003</v>
      </c>
      <c r="L1338" s="184">
        <v>-41.7746</v>
      </c>
      <c r="M1338" s="184">
        <v>-30.419699999999999</v>
      </c>
      <c r="N1338" s="184">
        <v>-20.751000000000001</v>
      </c>
      <c r="O1338" s="184"/>
      <c r="P1338" s="184"/>
      <c r="Q1338" s="184">
        <v>-15.939500000000001</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44326</v>
      </c>
      <c r="E1339" s="184">
        <v>4.4299999999999999E-2</v>
      </c>
      <c r="F1339" s="184">
        <v>27.526399999999999</v>
      </c>
      <c r="G1339" s="184">
        <v>27.526399999999999</v>
      </c>
      <c r="H1339" s="184">
        <v>11.797000000000001</v>
      </c>
      <c r="I1339" s="184">
        <v>11.8238</v>
      </c>
      <c r="J1339" s="184">
        <v>13.440899999999999</v>
      </c>
      <c r="K1339" s="184">
        <v>11.4184</v>
      </c>
      <c r="L1339" s="184">
        <v>-41.846600000000002</v>
      </c>
      <c r="M1339" s="184">
        <v>-30.333300000000001</v>
      </c>
      <c r="N1339" s="184">
        <v>-20.779</v>
      </c>
      <c r="O1339" s="184"/>
      <c r="P1339" s="184"/>
      <c r="Q1339" s="184">
        <v>-15.911300000000001</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44326</v>
      </c>
      <c r="E1342" s="184">
        <v>41.883400000000002</v>
      </c>
      <c r="F1342" s="184">
        <v>7.8192000000000004</v>
      </c>
      <c r="G1342" s="184">
        <v>7.8192000000000004</v>
      </c>
      <c r="H1342" s="184">
        <v>1.1456</v>
      </c>
      <c r="I1342" s="184">
        <v>8.0922999999999998</v>
      </c>
      <c r="J1342" s="184">
        <v>7.3319999999999999</v>
      </c>
      <c r="K1342" s="184">
        <v>6.6489000000000003</v>
      </c>
      <c r="L1342" s="184">
        <v>4.1852999999999998</v>
      </c>
      <c r="M1342" s="184">
        <v>7.0709</v>
      </c>
      <c r="N1342" s="184">
        <v>9.2928999999999995</v>
      </c>
      <c r="O1342" s="184">
        <v>10.060600000000001</v>
      </c>
      <c r="P1342" s="184">
        <v>10.2181</v>
      </c>
      <c r="Q1342" s="184">
        <v>10.0555</v>
      </c>
      <c r="R1342" s="184">
        <v>11.004099999999999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44326</v>
      </c>
      <c r="E1343" s="184">
        <v>39.605800000000002</v>
      </c>
      <c r="F1343" s="184">
        <v>7.2541000000000002</v>
      </c>
      <c r="G1343" s="184">
        <v>7.2541000000000002</v>
      </c>
      <c r="H1343" s="184">
        <v>0.56620000000000004</v>
      </c>
      <c r="I1343" s="184">
        <v>7.5061</v>
      </c>
      <c r="J1343" s="184">
        <v>6.7481999999999998</v>
      </c>
      <c r="K1343" s="184">
        <v>6.0631000000000004</v>
      </c>
      <c r="L1343" s="184">
        <v>3.6097999999999999</v>
      </c>
      <c r="M1343" s="184">
        <v>6.5010000000000003</v>
      </c>
      <c r="N1343" s="184">
        <v>8.7354000000000003</v>
      </c>
      <c r="O1343" s="184">
        <v>9.4977</v>
      </c>
      <c r="P1343" s="184">
        <v>9.4046000000000003</v>
      </c>
      <c r="Q1343" s="184">
        <v>8.1714000000000002</v>
      </c>
      <c r="R1343" s="184">
        <v>10.514900000000001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44326</v>
      </c>
      <c r="E1344" s="184">
        <v>58.182899999999997</v>
      </c>
      <c r="F1344" s="184">
        <v>0.71099999999999997</v>
      </c>
      <c r="G1344" s="184">
        <v>0.71099999999999997</v>
      </c>
      <c r="H1344" s="184">
        <v>4.3681000000000001</v>
      </c>
      <c r="I1344" s="184">
        <v>6.2748999999999997</v>
      </c>
      <c r="J1344" s="184">
        <v>6.6752000000000002</v>
      </c>
      <c r="K1344" s="184">
        <v>5.0967000000000002</v>
      </c>
      <c r="L1344" s="184">
        <v>1.7405999999999999</v>
      </c>
      <c r="M1344" s="184">
        <v>2.7122000000000002</v>
      </c>
      <c r="N1344" s="184">
        <v>5.4717000000000002</v>
      </c>
      <c r="O1344" s="184">
        <v>6.1496000000000004</v>
      </c>
      <c r="P1344" s="184">
        <v>6.4981999999999998</v>
      </c>
      <c r="Q1344" s="184">
        <v>7.8132000000000001</v>
      </c>
      <c r="R1344" s="184">
        <v>6.2062999999999997</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44326</v>
      </c>
      <c r="E1345" s="184">
        <v>62.543599999999998</v>
      </c>
      <c r="F1345" s="184">
        <v>1.7316</v>
      </c>
      <c r="G1345" s="184">
        <v>1.7316</v>
      </c>
      <c r="H1345" s="184">
        <v>5.8090000000000002</v>
      </c>
      <c r="I1345" s="184">
        <v>7.4997999999999996</v>
      </c>
      <c r="J1345" s="184">
        <v>7.7885</v>
      </c>
      <c r="K1345" s="184">
        <v>6.2767999999999997</v>
      </c>
      <c r="L1345" s="184">
        <v>2.7559</v>
      </c>
      <c r="M1345" s="184">
        <v>3.6871</v>
      </c>
      <c r="N1345" s="184">
        <v>6.4585999999999997</v>
      </c>
      <c r="O1345" s="184">
        <v>7.1134000000000004</v>
      </c>
      <c r="P1345" s="184">
        <v>7.452</v>
      </c>
      <c r="Q1345" s="184">
        <v>7.8196000000000003</v>
      </c>
      <c r="R1345" s="184">
        <v>7.1496000000000004</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44326</v>
      </c>
      <c r="E1346" s="184">
        <v>30.972999999999999</v>
      </c>
      <c r="F1346" s="184">
        <v>5.3445999999999998</v>
      </c>
      <c r="G1346" s="184">
        <v>5.3445999999999998</v>
      </c>
      <c r="H1346" s="184">
        <v>16.906400000000001</v>
      </c>
      <c r="I1346" s="184">
        <v>13.520899999999999</v>
      </c>
      <c r="J1346" s="184">
        <v>9.4186999999999994</v>
      </c>
      <c r="K1346" s="184">
        <v>9.2530000000000001</v>
      </c>
      <c r="L1346" s="184">
        <v>5.6924000000000001</v>
      </c>
      <c r="M1346" s="184">
        <v>6.9419000000000004</v>
      </c>
      <c r="N1346" s="184">
        <v>9.9450000000000003</v>
      </c>
      <c r="O1346" s="184">
        <v>3.0486</v>
      </c>
      <c r="P1346" s="184">
        <v>4.9371999999999998</v>
      </c>
      <c r="Q1346" s="184">
        <v>6.8125</v>
      </c>
      <c r="R1346" s="184">
        <v>1.3940999999999999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44326</v>
      </c>
      <c r="E1347" s="184">
        <v>0.83730000000000004</v>
      </c>
      <c r="F1347" s="184">
        <v>0</v>
      </c>
      <c r="G1347" s="184">
        <v>0</v>
      </c>
      <c r="H1347" s="184">
        <v>0</v>
      </c>
      <c r="I1347" s="184">
        <v>0</v>
      </c>
      <c r="J1347" s="184">
        <v>0</v>
      </c>
      <c r="K1347" s="184">
        <v>0</v>
      </c>
      <c r="L1347" s="184">
        <v>0</v>
      </c>
      <c r="M1347" s="184">
        <v>0</v>
      </c>
      <c r="N1347" s="184">
        <v>0</v>
      </c>
      <c r="O1347" s="184"/>
      <c r="P1347" s="184"/>
      <c r="Q1347" s="184">
        <v>-23.724699999999999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44326</v>
      </c>
      <c r="E1348" s="184">
        <v>28.5182</v>
      </c>
      <c r="F1348" s="184">
        <v>4.4812000000000003</v>
      </c>
      <c r="G1348" s="184">
        <v>4.4812000000000003</v>
      </c>
      <c r="H1348" s="184">
        <v>16.010999999999999</v>
      </c>
      <c r="I1348" s="184">
        <v>12.6312</v>
      </c>
      <c r="J1348" s="184">
        <v>8.5250000000000004</v>
      </c>
      <c r="K1348" s="184">
        <v>8.234</v>
      </c>
      <c r="L1348" s="184">
        <v>4.6205999999999996</v>
      </c>
      <c r="M1348" s="184">
        <v>5.8632999999999997</v>
      </c>
      <c r="N1348" s="184">
        <v>8.8295999999999992</v>
      </c>
      <c r="O1348" s="184">
        <v>2.0969000000000002</v>
      </c>
      <c r="P1348" s="184">
        <v>3.9683999999999999</v>
      </c>
      <c r="Q1348" s="184">
        <v>5.8392999999999997</v>
      </c>
      <c r="R1348" s="184">
        <v>0.41049999999999998</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44326</v>
      </c>
      <c r="E1349" s="184">
        <v>0.7853</v>
      </c>
      <c r="F1349" s="184">
        <v>0</v>
      </c>
      <c r="G1349" s="184">
        <v>0</v>
      </c>
      <c r="H1349" s="184">
        <v>0</v>
      </c>
      <c r="I1349" s="184">
        <v>0</v>
      </c>
      <c r="J1349" s="184">
        <v>0</v>
      </c>
      <c r="K1349" s="184">
        <v>0</v>
      </c>
      <c r="L1349" s="184">
        <v>0</v>
      </c>
      <c r="M1349" s="184">
        <v>0</v>
      </c>
      <c r="N1349" s="184">
        <v>0</v>
      </c>
      <c r="O1349" s="184"/>
      <c r="P1349" s="184"/>
      <c r="Q1349" s="184">
        <v>-23.726500000000001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44326</v>
      </c>
      <c r="E1350" s="184">
        <v>10.359500000000001</v>
      </c>
      <c r="F1350" s="184">
        <v>-2.1135999999999999</v>
      </c>
      <c r="G1350" s="184">
        <v>-2.1135999999999999</v>
      </c>
      <c r="H1350" s="184">
        <v>9.8840000000000003</v>
      </c>
      <c r="I1350" s="184">
        <v>14.0427</v>
      </c>
      <c r="J1350" s="184">
        <v>9.8794000000000004</v>
      </c>
      <c r="K1350" s="184">
        <v>8.1763999999999992</v>
      </c>
      <c r="L1350" s="184">
        <v>3.6686999999999999</v>
      </c>
      <c r="M1350" s="184"/>
      <c r="N1350" s="184"/>
      <c r="O1350" s="184"/>
      <c r="P1350" s="184"/>
      <c r="Q1350" s="184">
        <v>5.5133000000000001</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44326</v>
      </c>
      <c r="E1351" s="184">
        <v>10.325100000000001</v>
      </c>
      <c r="F1351" s="184">
        <v>-2.7096</v>
      </c>
      <c r="G1351" s="184">
        <v>-2.7096</v>
      </c>
      <c r="H1351" s="184">
        <v>9.4101999999999997</v>
      </c>
      <c r="I1351" s="184">
        <v>13.5284</v>
      </c>
      <c r="J1351" s="184">
        <v>9.3561999999999994</v>
      </c>
      <c r="K1351" s="184">
        <v>7.7294999999999998</v>
      </c>
      <c r="L1351" s="184">
        <v>3.1701000000000001</v>
      </c>
      <c r="M1351" s="184"/>
      <c r="N1351" s="184"/>
      <c r="O1351" s="184"/>
      <c r="P1351" s="184"/>
      <c r="Q1351" s="184">
        <v>4.9858000000000002</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44326</v>
      </c>
      <c r="E1354" s="184">
        <v>8.6199999999999999E-2</v>
      </c>
      <c r="F1354" s="184">
        <v>14.1309</v>
      </c>
      <c r="G1354" s="184">
        <v>14.1309</v>
      </c>
      <c r="H1354" s="184">
        <v>12.126200000000001</v>
      </c>
      <c r="I1354" s="184">
        <v>12.154500000000001</v>
      </c>
      <c r="J1354" s="184">
        <v>11.0297</v>
      </c>
      <c r="K1354" s="184">
        <v>11.242699999999999</v>
      </c>
      <c r="L1354" s="184">
        <v>-41.002400000000002</v>
      </c>
      <c r="M1354" s="184">
        <v>-24.9741</v>
      </c>
      <c r="N1354" s="184">
        <v>-16.703800000000001</v>
      </c>
      <c r="O1354" s="184"/>
      <c r="P1354" s="184"/>
      <c r="Q1354" s="184">
        <v>-12.534000000000001</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44326</v>
      </c>
      <c r="E1355" s="184">
        <v>8.3000000000000004E-2</v>
      </c>
      <c r="F1355" s="184">
        <v>14.676299999999999</v>
      </c>
      <c r="G1355" s="184">
        <v>14.676299999999999</v>
      </c>
      <c r="H1355" s="184">
        <v>12.594900000000001</v>
      </c>
      <c r="I1355" s="184">
        <v>12.625400000000001</v>
      </c>
      <c r="J1355" s="184">
        <v>11.459099999999999</v>
      </c>
      <c r="K1355" s="184">
        <v>11.688499999999999</v>
      </c>
      <c r="L1355" s="184">
        <v>-41.335900000000002</v>
      </c>
      <c r="M1355" s="184">
        <v>-25.117699999999999</v>
      </c>
      <c r="N1355" s="184">
        <v>-16.907399999999999</v>
      </c>
      <c r="O1355" s="184"/>
      <c r="P1355" s="184"/>
      <c r="Q1355" s="184">
        <v>-12.658899999999999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44326</v>
      </c>
      <c r="E1356" s="184">
        <v>14.7432</v>
      </c>
      <c r="F1356" s="184">
        <v>2.8065000000000002</v>
      </c>
      <c r="G1356" s="184">
        <v>2.8065000000000002</v>
      </c>
      <c r="H1356" s="184">
        <v>5.8067000000000002</v>
      </c>
      <c r="I1356" s="184">
        <v>7.6795999999999998</v>
      </c>
      <c r="J1356" s="184">
        <v>5.8346999999999998</v>
      </c>
      <c r="K1356" s="184">
        <v>5.1002999999999998</v>
      </c>
      <c r="L1356" s="184">
        <v>3.0617999999999999</v>
      </c>
      <c r="M1356" s="184">
        <v>4.7760999999999996</v>
      </c>
      <c r="N1356" s="184">
        <v>2.8241999999999998</v>
      </c>
      <c r="O1356" s="184">
        <v>4.0664999999999996</v>
      </c>
      <c r="P1356" s="184">
        <v>5.9276999999999997</v>
      </c>
      <c r="Q1356" s="184">
        <v>6.5540000000000003</v>
      </c>
      <c r="R1356" s="184">
        <v>2.8938000000000001</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44326</v>
      </c>
      <c r="E1357" s="184">
        <v>14.1249</v>
      </c>
      <c r="F1357" s="184">
        <v>2.1537999999999999</v>
      </c>
      <c r="G1357" s="184">
        <v>2.1537999999999999</v>
      </c>
      <c r="H1357" s="184">
        <v>5.1733000000000002</v>
      </c>
      <c r="I1357" s="184">
        <v>7.0514000000000001</v>
      </c>
      <c r="J1357" s="184">
        <v>5.1993999999999998</v>
      </c>
      <c r="K1357" s="184">
        <v>4.4702000000000002</v>
      </c>
      <c r="L1357" s="184">
        <v>2.4420000000000002</v>
      </c>
      <c r="M1357" s="184">
        <v>4.1657999999999999</v>
      </c>
      <c r="N1357" s="184">
        <v>2.2339000000000002</v>
      </c>
      <c r="O1357" s="184">
        <v>3.3816000000000002</v>
      </c>
      <c r="P1357" s="184">
        <v>5.2438000000000002</v>
      </c>
      <c r="Q1357" s="184">
        <v>5.8101000000000003</v>
      </c>
      <c r="R1357" s="184">
        <v>2.2099000000000002</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3.7817560975609745</v>
      </c>
      <c r="G1358" s="186">
        <v>3.7817560975609745</v>
      </c>
      <c r="H1358" s="186">
        <v>7.7571804878048765</v>
      </c>
      <c r="I1358" s="186">
        <v>8.7464682926829269</v>
      </c>
      <c r="J1358" s="186">
        <v>7.6273048780487791</v>
      </c>
      <c r="K1358" s="186">
        <v>7.9387097560975599</v>
      </c>
      <c r="L1358" s="186">
        <v>0.88070975609756175</v>
      </c>
      <c r="M1358" s="186">
        <v>2.6719205128205119</v>
      </c>
      <c r="N1358" s="186">
        <v>4.9652589743589743</v>
      </c>
      <c r="O1358" s="186">
        <v>5.4463290322580642</v>
      </c>
      <c r="P1358" s="186">
        <v>6.4696741935483866</v>
      </c>
      <c r="Q1358" s="186">
        <v>2.5072463414634152</v>
      </c>
      <c r="R1358" s="186">
        <v>5.1310903225806461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2.1779000000000002</v>
      </c>
      <c r="G1359" s="186">
        <v>2.1779000000000002</v>
      </c>
      <c r="H1359" s="186">
        <v>8.4835999999999991</v>
      </c>
      <c r="I1359" s="186">
        <v>8.5266999999999999</v>
      </c>
      <c r="J1359" s="186">
        <v>8.2764000000000006</v>
      </c>
      <c r="K1359" s="186">
        <v>7.6578999999999997</v>
      </c>
      <c r="L1359" s="186">
        <v>3.7686999999999999</v>
      </c>
      <c r="M1359" s="186">
        <v>4.7760999999999996</v>
      </c>
      <c r="N1359" s="186">
        <v>7.1741000000000001</v>
      </c>
      <c r="O1359" s="186">
        <v>6.1496000000000004</v>
      </c>
      <c r="P1359" s="186">
        <v>6.8456000000000001</v>
      </c>
      <c r="Q1359" s="186">
        <v>7.6193</v>
      </c>
      <c r="R1359" s="186">
        <v>6.2062999999999997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44326</v>
      </c>
      <c r="E1362" s="184">
        <v>98.754900000000006</v>
      </c>
      <c r="F1362" s="184">
        <v>-3.5225</v>
      </c>
      <c r="G1362" s="184">
        <v>-3.5225</v>
      </c>
      <c r="H1362" s="184">
        <v>12.135300000000001</v>
      </c>
      <c r="I1362" s="184">
        <v>12.608700000000001</v>
      </c>
      <c r="J1362" s="184">
        <v>7.6839000000000004</v>
      </c>
      <c r="K1362" s="184">
        <v>9.0192999999999994</v>
      </c>
      <c r="L1362" s="184">
        <v>3.3208000000000002</v>
      </c>
      <c r="M1362" s="184">
        <v>4.6493000000000002</v>
      </c>
      <c r="N1362" s="184">
        <v>7.7949999999999999</v>
      </c>
      <c r="O1362" s="184">
        <v>9.5053000000000001</v>
      </c>
      <c r="P1362" s="184">
        <v>8.0739000000000001</v>
      </c>
      <c r="Q1362" s="184">
        <v>9.3694000000000006</v>
      </c>
      <c r="R1362" s="184">
        <v>10.324999999999999</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44326</v>
      </c>
      <c r="E1363" s="184">
        <v>104.61060000000001</v>
      </c>
      <c r="F1363" s="184">
        <v>-3.1162000000000001</v>
      </c>
      <c r="G1363" s="184">
        <v>-3.1162000000000001</v>
      </c>
      <c r="H1363" s="184">
        <v>12.5411</v>
      </c>
      <c r="I1363" s="184">
        <v>13.011799999999999</v>
      </c>
      <c r="J1363" s="184">
        <v>8.0881000000000007</v>
      </c>
      <c r="K1363" s="184">
        <v>9.4261999999999997</v>
      </c>
      <c r="L1363" s="184">
        <v>3.7511999999999999</v>
      </c>
      <c r="M1363" s="184">
        <v>5.1039000000000003</v>
      </c>
      <c r="N1363" s="184">
        <v>8.2787000000000006</v>
      </c>
      <c r="O1363" s="184">
        <v>10.2182</v>
      </c>
      <c r="P1363" s="184">
        <v>8.827</v>
      </c>
      <c r="Q1363" s="184">
        <v>8.7509999999999994</v>
      </c>
      <c r="R1363" s="184">
        <v>10.9596</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44326</v>
      </c>
      <c r="E1364" s="184">
        <v>48.867800000000003</v>
      </c>
      <c r="F1364" s="184">
        <v>3.4866000000000001</v>
      </c>
      <c r="G1364" s="184">
        <v>3.4866000000000001</v>
      </c>
      <c r="H1364" s="184">
        <v>12.7285</v>
      </c>
      <c r="I1364" s="184">
        <v>11.494199999999999</v>
      </c>
      <c r="J1364" s="184">
        <v>8.9510000000000005</v>
      </c>
      <c r="K1364" s="184">
        <v>7.9230999999999998</v>
      </c>
      <c r="L1364" s="184">
        <v>3.4194</v>
      </c>
      <c r="M1364" s="184">
        <v>4.3992000000000004</v>
      </c>
      <c r="N1364" s="184">
        <v>6.7241</v>
      </c>
      <c r="O1364" s="184">
        <v>9.5226000000000006</v>
      </c>
      <c r="P1364" s="184">
        <v>8.7090999999999994</v>
      </c>
      <c r="Q1364" s="184">
        <v>8.7998999999999992</v>
      </c>
      <c r="R1364" s="184">
        <v>10.2691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44326</v>
      </c>
      <c r="E1365" s="184">
        <v>45.666800000000002</v>
      </c>
      <c r="F1365" s="184">
        <v>2.3182999999999998</v>
      </c>
      <c r="G1365" s="184">
        <v>2.3182999999999998</v>
      </c>
      <c r="H1365" s="184">
        <v>11.5579</v>
      </c>
      <c r="I1365" s="184">
        <v>10.3285</v>
      </c>
      <c r="J1365" s="184">
        <v>7.8251999999999997</v>
      </c>
      <c r="K1365" s="184">
        <v>6.7587999999999999</v>
      </c>
      <c r="L1365" s="184">
        <v>2.2675999999999998</v>
      </c>
      <c r="M1365" s="184">
        <v>3.2342</v>
      </c>
      <c r="N1365" s="184">
        <v>5.5301</v>
      </c>
      <c r="O1365" s="184">
        <v>8.3902000000000001</v>
      </c>
      <c r="P1365" s="184">
        <v>7.6890000000000001</v>
      </c>
      <c r="Q1365" s="184">
        <v>8.4833999999999996</v>
      </c>
      <c r="R1365" s="184">
        <v>9.0650999999999993</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44326</v>
      </c>
      <c r="E1366" s="184">
        <v>46.928600000000003</v>
      </c>
      <c r="F1366" s="184">
        <v>2.5899999999999999E-2</v>
      </c>
      <c r="G1366" s="184">
        <v>2.5899999999999999E-2</v>
      </c>
      <c r="H1366" s="184">
        <v>13.937099999999999</v>
      </c>
      <c r="I1366" s="184">
        <v>9.8985000000000003</v>
      </c>
      <c r="J1366" s="184">
        <v>6.2933000000000003</v>
      </c>
      <c r="K1366" s="184">
        <v>4.5407000000000002</v>
      </c>
      <c r="L1366" s="184">
        <v>2.4218000000000002</v>
      </c>
      <c r="M1366" s="184">
        <v>3.4685999999999999</v>
      </c>
      <c r="N1366" s="184">
        <v>5.2807000000000004</v>
      </c>
      <c r="O1366" s="184">
        <v>7.3780999999999999</v>
      </c>
      <c r="P1366" s="184">
        <v>6.4976000000000003</v>
      </c>
      <c r="Q1366" s="184">
        <v>7.7648999999999999</v>
      </c>
      <c r="R1366" s="184">
        <v>8.0170999999999992</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44326</v>
      </c>
      <c r="E1367" s="184">
        <v>49.843200000000003</v>
      </c>
      <c r="F1367" s="184">
        <v>1.123</v>
      </c>
      <c r="G1367" s="184">
        <v>1.123</v>
      </c>
      <c r="H1367" s="184">
        <v>15.0344</v>
      </c>
      <c r="I1367" s="184">
        <v>11.0204</v>
      </c>
      <c r="J1367" s="184">
        <v>7.3926999999999996</v>
      </c>
      <c r="K1367" s="184">
        <v>5.609</v>
      </c>
      <c r="L1367" s="184">
        <v>3.34</v>
      </c>
      <c r="M1367" s="184">
        <v>4.2763</v>
      </c>
      <c r="N1367" s="184">
        <v>6.0282999999999998</v>
      </c>
      <c r="O1367" s="184">
        <v>7.9854000000000003</v>
      </c>
      <c r="P1367" s="184">
        <v>7.1555999999999997</v>
      </c>
      <c r="Q1367" s="184">
        <v>7.8643000000000001</v>
      </c>
      <c r="R1367" s="184">
        <v>8.6683000000000003</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44326</v>
      </c>
      <c r="E1368" s="184">
        <v>34.665700000000001</v>
      </c>
      <c r="F1368" s="184">
        <v>-2.6316999999999999</v>
      </c>
      <c r="G1368" s="184">
        <v>-2.6316999999999999</v>
      </c>
      <c r="H1368" s="184">
        <v>15.1759</v>
      </c>
      <c r="I1368" s="184">
        <v>12.4307</v>
      </c>
      <c r="J1368" s="184">
        <v>8.2635000000000005</v>
      </c>
      <c r="K1368" s="184">
        <v>5.0989000000000004</v>
      </c>
      <c r="L1368" s="184">
        <v>1.2703</v>
      </c>
      <c r="M1368" s="184">
        <v>2.5264000000000002</v>
      </c>
      <c r="N1368" s="184">
        <v>3.5293000000000001</v>
      </c>
      <c r="O1368" s="184">
        <v>8.1165000000000003</v>
      </c>
      <c r="P1368" s="184">
        <v>6.5603999999999996</v>
      </c>
      <c r="Q1368" s="184">
        <v>6.9790999999999999</v>
      </c>
      <c r="R1368" s="184">
        <v>8.1404999999999994</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44326</v>
      </c>
      <c r="E1369" s="184">
        <v>37.026699999999998</v>
      </c>
      <c r="F1369" s="184">
        <v>-1.8069999999999999</v>
      </c>
      <c r="G1369" s="184">
        <v>-1.8069999999999999</v>
      </c>
      <c r="H1369" s="184">
        <v>16.0044</v>
      </c>
      <c r="I1369" s="184">
        <v>13.269500000000001</v>
      </c>
      <c r="J1369" s="184">
        <v>9.1072000000000006</v>
      </c>
      <c r="K1369" s="184">
        <v>5.9465000000000003</v>
      </c>
      <c r="L1369" s="184">
        <v>2.1137999999999999</v>
      </c>
      <c r="M1369" s="184">
        <v>3.3816000000000002</v>
      </c>
      <c r="N1369" s="184">
        <v>4.3987999999999996</v>
      </c>
      <c r="O1369" s="184">
        <v>8.9885999999999999</v>
      </c>
      <c r="P1369" s="184">
        <v>7.3970000000000002</v>
      </c>
      <c r="Q1369" s="184">
        <v>7.6375999999999999</v>
      </c>
      <c r="R1369" s="184">
        <v>9.0422999999999991</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44326</v>
      </c>
      <c r="E1370" s="184">
        <v>31.174499999999998</v>
      </c>
      <c r="F1370" s="184">
        <v>-3.7845</v>
      </c>
      <c r="G1370" s="184">
        <v>-3.7845</v>
      </c>
      <c r="H1370" s="184">
        <v>6.1289999999999996</v>
      </c>
      <c r="I1370" s="184">
        <v>9.5772999999999993</v>
      </c>
      <c r="J1370" s="184">
        <v>5.7957000000000001</v>
      </c>
      <c r="K1370" s="184">
        <v>7.2782</v>
      </c>
      <c r="L1370" s="184">
        <v>2.8071000000000002</v>
      </c>
      <c r="M1370" s="184">
        <v>4.5395000000000003</v>
      </c>
      <c r="N1370" s="184">
        <v>7.758</v>
      </c>
      <c r="O1370" s="184">
        <v>9.0802999999999994</v>
      </c>
      <c r="P1370" s="184">
        <v>8.0694999999999997</v>
      </c>
      <c r="Q1370" s="184">
        <v>9.3396000000000008</v>
      </c>
      <c r="R1370" s="184">
        <v>10.057499999999999</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44326</v>
      </c>
      <c r="E1371" s="184">
        <v>32.356499999999997</v>
      </c>
      <c r="F1371" s="184">
        <v>-3.1202000000000001</v>
      </c>
      <c r="G1371" s="184">
        <v>-3.1202000000000001</v>
      </c>
      <c r="H1371" s="184">
        <v>6.7770999999999999</v>
      </c>
      <c r="I1371" s="184">
        <v>10.2247</v>
      </c>
      <c r="J1371" s="184">
        <v>6.4394999999999998</v>
      </c>
      <c r="K1371" s="184">
        <v>7.9302000000000001</v>
      </c>
      <c r="L1371" s="184">
        <v>3.4451999999999998</v>
      </c>
      <c r="M1371" s="184">
        <v>5.1703999999999999</v>
      </c>
      <c r="N1371" s="184">
        <v>8.3902000000000001</v>
      </c>
      <c r="O1371" s="184">
        <v>9.6974999999999998</v>
      </c>
      <c r="P1371" s="184">
        <v>8.6719000000000008</v>
      </c>
      <c r="Q1371" s="184">
        <v>8.9201999999999995</v>
      </c>
      <c r="R1371" s="184">
        <v>10.6662</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44326</v>
      </c>
      <c r="E1372" s="184">
        <v>56.9726</v>
      </c>
      <c r="F1372" s="184">
        <v>0.70479999999999998</v>
      </c>
      <c r="G1372" s="184">
        <v>0.70479999999999998</v>
      </c>
      <c r="H1372" s="184">
        <v>14.51</v>
      </c>
      <c r="I1372" s="184">
        <v>8.7560000000000002</v>
      </c>
      <c r="J1372" s="184">
        <v>10.5151</v>
      </c>
      <c r="K1372" s="184">
        <v>6.0082000000000004</v>
      </c>
      <c r="L1372" s="184">
        <v>1.8647</v>
      </c>
      <c r="M1372" s="184">
        <v>3.1221999999999999</v>
      </c>
      <c r="N1372" s="184">
        <v>4.7565</v>
      </c>
      <c r="O1372" s="184">
        <v>10.0296</v>
      </c>
      <c r="P1372" s="184">
        <v>8.9253999999999998</v>
      </c>
      <c r="Q1372" s="184">
        <v>9.0579000000000001</v>
      </c>
      <c r="R1372" s="184">
        <v>10.4109</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44326</v>
      </c>
      <c r="E1373" s="184">
        <v>53.517699999999998</v>
      </c>
      <c r="F1373" s="184">
        <v>6.8199999999999997E-2</v>
      </c>
      <c r="G1373" s="184">
        <v>6.8199999999999997E-2</v>
      </c>
      <c r="H1373" s="184">
        <v>13.872</v>
      </c>
      <c r="I1373" s="184">
        <v>8.1119000000000003</v>
      </c>
      <c r="J1373" s="184">
        <v>9.8634000000000004</v>
      </c>
      <c r="K1373" s="184">
        <v>5.3117999999999999</v>
      </c>
      <c r="L1373" s="184">
        <v>1.2050000000000001</v>
      </c>
      <c r="M1373" s="184">
        <v>2.4643999999999999</v>
      </c>
      <c r="N1373" s="184">
        <v>4.0888999999999998</v>
      </c>
      <c r="O1373" s="184">
        <v>9.3354999999999997</v>
      </c>
      <c r="P1373" s="184">
        <v>8.1270000000000007</v>
      </c>
      <c r="Q1373" s="184">
        <v>8.3836999999999993</v>
      </c>
      <c r="R1373" s="184">
        <v>9.7248999999999999</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44326</v>
      </c>
      <c r="E1374" s="184">
        <v>50.016300000000001</v>
      </c>
      <c r="F1374" s="184">
        <v>0.94879999999999998</v>
      </c>
      <c r="G1374" s="184">
        <v>0.94879999999999998</v>
      </c>
      <c r="H1374" s="184">
        <v>4.8836000000000004</v>
      </c>
      <c r="I1374" s="184">
        <v>3.8264</v>
      </c>
      <c r="J1374" s="184">
        <v>8.2423999999999999</v>
      </c>
      <c r="K1374" s="184">
        <v>1.7722</v>
      </c>
      <c r="L1374" s="184">
        <v>0.19689999999999999</v>
      </c>
      <c r="M1374" s="184">
        <v>1.3686</v>
      </c>
      <c r="N1374" s="184">
        <v>4.1829000000000001</v>
      </c>
      <c r="O1374" s="184">
        <v>2.1044999999999998</v>
      </c>
      <c r="P1374" s="184">
        <v>3.2656000000000001</v>
      </c>
      <c r="Q1374" s="184">
        <v>6.3150000000000004</v>
      </c>
      <c r="R1374" s="184">
        <v>-2.9399999999999999E-2</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44326</v>
      </c>
      <c r="E1375" s="184">
        <v>54.365299999999998</v>
      </c>
      <c r="F1375" s="184">
        <v>1.9249000000000001</v>
      </c>
      <c r="G1375" s="184">
        <v>1.9249000000000001</v>
      </c>
      <c r="H1375" s="184">
        <v>5.8764000000000003</v>
      </c>
      <c r="I1375" s="184">
        <v>4.8236999999999997</v>
      </c>
      <c r="J1375" s="184">
        <v>9.2484000000000002</v>
      </c>
      <c r="K1375" s="184">
        <v>2.7774000000000001</v>
      </c>
      <c r="L1375" s="184">
        <v>1.2</v>
      </c>
      <c r="M1375" s="184">
        <v>2.3826999999999998</v>
      </c>
      <c r="N1375" s="184">
        <v>5.2301000000000002</v>
      </c>
      <c r="O1375" s="184">
        <v>3.1311</v>
      </c>
      <c r="P1375" s="184">
        <v>4.3036000000000003</v>
      </c>
      <c r="Q1375" s="184">
        <v>5.7049000000000003</v>
      </c>
      <c r="R1375" s="184">
        <v>0.97609999999999997</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44326</v>
      </c>
      <c r="E1376" s="184">
        <v>65.2941</v>
      </c>
      <c r="F1376" s="184">
        <v>-3.1669</v>
      </c>
      <c r="G1376" s="184">
        <v>-3.1669</v>
      </c>
      <c r="H1376" s="184">
        <v>12.6723</v>
      </c>
      <c r="I1376" s="184">
        <v>11.4297</v>
      </c>
      <c r="J1376" s="184">
        <v>5.9627999999999997</v>
      </c>
      <c r="K1376" s="184">
        <v>2.4777</v>
      </c>
      <c r="L1376" s="184">
        <v>3.3109000000000002</v>
      </c>
      <c r="M1376" s="184">
        <v>4.4515000000000002</v>
      </c>
      <c r="N1376" s="184">
        <v>6.5629999999999997</v>
      </c>
      <c r="O1376" s="184">
        <v>9.8762000000000008</v>
      </c>
      <c r="P1376" s="184">
        <v>8.3234999999999992</v>
      </c>
      <c r="Q1376" s="184">
        <v>8.3827999999999996</v>
      </c>
      <c r="R1376" s="184">
        <v>10.443899999999999</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44326</v>
      </c>
      <c r="E1377" s="184">
        <v>60.759</v>
      </c>
      <c r="F1377" s="184">
        <v>-4.1837</v>
      </c>
      <c r="G1377" s="184">
        <v>-4.1837</v>
      </c>
      <c r="H1377" s="184">
        <v>11.6372</v>
      </c>
      <c r="I1377" s="184">
        <v>10.3954</v>
      </c>
      <c r="J1377" s="184">
        <v>4.9036999999999997</v>
      </c>
      <c r="K1377" s="184">
        <v>1.3592</v>
      </c>
      <c r="L1377" s="184">
        <v>2.2023999999999999</v>
      </c>
      <c r="M1377" s="184">
        <v>3.3330000000000002</v>
      </c>
      <c r="N1377" s="184">
        <v>5.4050000000000002</v>
      </c>
      <c r="O1377" s="184">
        <v>8.7563999999999993</v>
      </c>
      <c r="P1377" s="184">
        <v>7.2855999999999996</v>
      </c>
      <c r="Q1377" s="184">
        <v>8.7667000000000002</v>
      </c>
      <c r="R1377" s="184">
        <v>9.2698999999999998</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44326</v>
      </c>
      <c r="E1378" s="184">
        <v>57.265000000000001</v>
      </c>
      <c r="F1378" s="184">
        <v>0.53120000000000001</v>
      </c>
      <c r="G1378" s="184">
        <v>0.53120000000000001</v>
      </c>
      <c r="H1378" s="184">
        <v>6.7925000000000004</v>
      </c>
      <c r="I1378" s="184">
        <v>7.5567000000000002</v>
      </c>
      <c r="J1378" s="184">
        <v>7.8673999999999999</v>
      </c>
      <c r="K1378" s="184">
        <v>5.5433000000000003</v>
      </c>
      <c r="L1378" s="184">
        <v>1.7834000000000001</v>
      </c>
      <c r="M1378" s="184">
        <v>1.9248000000000001</v>
      </c>
      <c r="N1378" s="184">
        <v>3.7669000000000001</v>
      </c>
      <c r="O1378" s="184">
        <v>7.8974000000000002</v>
      </c>
      <c r="P1378" s="184">
        <v>6.9686000000000003</v>
      </c>
      <c r="Q1378" s="184">
        <v>8.1631999999999998</v>
      </c>
      <c r="R1378" s="184">
        <v>8.1788000000000007</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44326</v>
      </c>
      <c r="E1379" s="184">
        <v>59.968699999999998</v>
      </c>
      <c r="F1379" s="184">
        <v>0.71009999999999995</v>
      </c>
      <c r="G1379" s="184">
        <v>0.71009999999999995</v>
      </c>
      <c r="H1379" s="184">
        <v>6.9740000000000002</v>
      </c>
      <c r="I1379" s="184">
        <v>7.7266000000000004</v>
      </c>
      <c r="J1379" s="184">
        <v>8.0375999999999994</v>
      </c>
      <c r="K1379" s="184">
        <v>5.7093999999999996</v>
      </c>
      <c r="L1379" s="184">
        <v>2.1695000000000002</v>
      </c>
      <c r="M1379" s="184">
        <v>2.4843999999999999</v>
      </c>
      <c r="N1379" s="184">
        <v>4.4337</v>
      </c>
      <c r="O1379" s="184">
        <v>8.5736000000000008</v>
      </c>
      <c r="P1379" s="184">
        <v>7.5582000000000003</v>
      </c>
      <c r="Q1379" s="184">
        <v>7.7031000000000001</v>
      </c>
      <c r="R1379" s="184">
        <v>8.8888999999999996</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44326</v>
      </c>
      <c r="E1380" s="184">
        <v>71.132199999999997</v>
      </c>
      <c r="F1380" s="184">
        <v>-0.76959999999999995</v>
      </c>
      <c r="G1380" s="184">
        <v>-0.76959999999999995</v>
      </c>
      <c r="H1380" s="184">
        <v>9.1717999999999993</v>
      </c>
      <c r="I1380" s="184">
        <v>7.1041999999999996</v>
      </c>
      <c r="J1380" s="184">
        <v>4.7114000000000003</v>
      </c>
      <c r="K1380" s="184">
        <v>5.7706</v>
      </c>
      <c r="L1380" s="184">
        <v>1.0587</v>
      </c>
      <c r="M1380" s="184">
        <v>2.5091999999999999</v>
      </c>
      <c r="N1380" s="184">
        <v>3.4277000000000002</v>
      </c>
      <c r="O1380" s="184">
        <v>9.3003</v>
      </c>
      <c r="P1380" s="184">
        <v>7.9107000000000003</v>
      </c>
      <c r="Q1380" s="184">
        <v>8.7716999999999992</v>
      </c>
      <c r="R1380" s="184">
        <v>9.5381999999999998</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44326</v>
      </c>
      <c r="E1381" s="184">
        <v>76.394599999999997</v>
      </c>
      <c r="F1381" s="184">
        <v>0.2707</v>
      </c>
      <c r="G1381" s="184">
        <v>0.2707</v>
      </c>
      <c r="H1381" s="184">
        <v>10.2378</v>
      </c>
      <c r="I1381" s="184">
        <v>8.1889000000000003</v>
      </c>
      <c r="J1381" s="184">
        <v>5.8159000000000001</v>
      </c>
      <c r="K1381" s="184">
        <v>6.9314</v>
      </c>
      <c r="L1381" s="184">
        <v>2.2366000000000001</v>
      </c>
      <c r="M1381" s="184">
        <v>3.6366000000000001</v>
      </c>
      <c r="N1381" s="184">
        <v>4.4829999999999997</v>
      </c>
      <c r="O1381" s="184">
        <v>10.218</v>
      </c>
      <c r="P1381" s="184">
        <v>8.827</v>
      </c>
      <c r="Q1381" s="184">
        <v>8.7538</v>
      </c>
      <c r="R1381" s="184">
        <v>10.506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44326</v>
      </c>
      <c r="E1382" s="184">
        <v>57.9602</v>
      </c>
      <c r="F1382" s="184">
        <v>6.6158999999999999</v>
      </c>
      <c r="G1382" s="184">
        <v>6.6158999999999999</v>
      </c>
      <c r="H1382" s="184">
        <v>2.3580999999999999</v>
      </c>
      <c r="I1382" s="184">
        <v>7.8186999999999998</v>
      </c>
      <c r="J1382" s="184">
        <v>7.3114999999999997</v>
      </c>
      <c r="K1382" s="184">
        <v>7.2028999999999996</v>
      </c>
      <c r="L1382" s="184">
        <v>3.9716999999999998</v>
      </c>
      <c r="M1382" s="184">
        <v>6.2690999999999999</v>
      </c>
      <c r="N1382" s="184">
        <v>8.5579000000000001</v>
      </c>
      <c r="O1382" s="184">
        <v>10.146000000000001</v>
      </c>
      <c r="P1382" s="184">
        <v>9.5692000000000004</v>
      </c>
      <c r="Q1382" s="184">
        <v>8.9113000000000007</v>
      </c>
      <c r="R1382" s="184">
        <v>11.5929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44326</v>
      </c>
      <c r="E1383" s="184">
        <v>55.226900000000001</v>
      </c>
      <c r="F1383" s="184">
        <v>5.9290000000000003</v>
      </c>
      <c r="G1383" s="184">
        <v>5.9290000000000003</v>
      </c>
      <c r="H1383" s="184">
        <v>1.6906000000000001</v>
      </c>
      <c r="I1383" s="184">
        <v>7.1574</v>
      </c>
      <c r="J1383" s="184">
        <v>6.6463999999999999</v>
      </c>
      <c r="K1383" s="184">
        <v>6.5349000000000004</v>
      </c>
      <c r="L1383" s="184">
        <v>3.3170000000000002</v>
      </c>
      <c r="M1383" s="184">
        <v>5.6071</v>
      </c>
      <c r="N1383" s="184">
        <v>7.8785999999999996</v>
      </c>
      <c r="O1383" s="184">
        <v>9.4082000000000008</v>
      </c>
      <c r="P1383" s="184">
        <v>8.7949999999999999</v>
      </c>
      <c r="Q1383" s="184">
        <v>7.8731</v>
      </c>
      <c r="R1383" s="184">
        <v>10.912000000000001</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44326</v>
      </c>
      <c r="E1384" s="184">
        <v>70.191900000000004</v>
      </c>
      <c r="F1384" s="184">
        <v>-4.7820999999999998</v>
      </c>
      <c r="G1384" s="184">
        <v>-4.7820999999999998</v>
      </c>
      <c r="H1384" s="184">
        <v>10.212</v>
      </c>
      <c r="I1384" s="184">
        <v>9.0458999999999996</v>
      </c>
      <c r="J1384" s="184">
        <v>4.0143000000000004</v>
      </c>
      <c r="K1384" s="184">
        <v>7.3063000000000002</v>
      </c>
      <c r="L1384" s="184">
        <v>2.2677999999999998</v>
      </c>
      <c r="M1384" s="184">
        <v>4.5484999999999998</v>
      </c>
      <c r="N1384" s="184">
        <v>7.4473000000000003</v>
      </c>
      <c r="O1384" s="184">
        <v>8.9892000000000003</v>
      </c>
      <c r="P1384" s="184">
        <v>8.2164999999999999</v>
      </c>
      <c r="Q1384" s="184">
        <v>8.7324999999999999</v>
      </c>
      <c r="R1384" s="184">
        <v>10.3931</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44326</v>
      </c>
      <c r="E1385" s="184">
        <v>65.411799999999999</v>
      </c>
      <c r="F1385" s="184">
        <v>-5.4474</v>
      </c>
      <c r="G1385" s="184">
        <v>-5.4474</v>
      </c>
      <c r="H1385" s="184">
        <v>9.5352999999999994</v>
      </c>
      <c r="I1385" s="184">
        <v>8.3609000000000009</v>
      </c>
      <c r="J1385" s="184">
        <v>3.3321999999999998</v>
      </c>
      <c r="K1385" s="184">
        <v>6.4873000000000003</v>
      </c>
      <c r="L1385" s="184">
        <v>1.4185000000000001</v>
      </c>
      <c r="M1385" s="184">
        <v>3.6697000000000002</v>
      </c>
      <c r="N1385" s="184">
        <v>6.5547000000000004</v>
      </c>
      <c r="O1385" s="184">
        <v>7.9798999999999998</v>
      </c>
      <c r="P1385" s="184">
        <v>7.1348000000000003</v>
      </c>
      <c r="Q1385" s="184">
        <v>8.1225000000000005</v>
      </c>
      <c r="R1385" s="184">
        <v>9.4433000000000007</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44326</v>
      </c>
      <c r="E1386" s="184">
        <v>1.7301</v>
      </c>
      <c r="F1386" s="184">
        <v>11.2622</v>
      </c>
      <c r="G1386" s="184">
        <v>11.2622</v>
      </c>
      <c r="H1386" s="184">
        <v>11.1752</v>
      </c>
      <c r="I1386" s="184">
        <v>11.0472</v>
      </c>
      <c r="J1386" s="184">
        <v>11.198499999999999</v>
      </c>
      <c r="K1386" s="184">
        <v>11.402200000000001</v>
      </c>
      <c r="L1386" s="184">
        <v>-40.968600000000002</v>
      </c>
      <c r="M1386" s="184">
        <v>-24.866599999999998</v>
      </c>
      <c r="N1386" s="184">
        <v>-16.674700000000001</v>
      </c>
      <c r="O1386" s="184"/>
      <c r="P1386" s="184"/>
      <c r="Q1386" s="184">
        <v>-12.5204</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44326</v>
      </c>
      <c r="E1387" s="184">
        <v>1.6191</v>
      </c>
      <c r="F1387" s="184">
        <v>11.2821</v>
      </c>
      <c r="G1387" s="184">
        <v>11.2821</v>
      </c>
      <c r="H1387" s="184">
        <v>11.296099999999999</v>
      </c>
      <c r="I1387" s="184">
        <v>11.158200000000001</v>
      </c>
      <c r="J1387" s="184">
        <v>11.2324</v>
      </c>
      <c r="K1387" s="184">
        <v>11.429600000000001</v>
      </c>
      <c r="L1387" s="184">
        <v>-41.3001</v>
      </c>
      <c r="M1387" s="184">
        <v>-25.093800000000002</v>
      </c>
      <c r="N1387" s="184">
        <v>-16.847100000000001</v>
      </c>
      <c r="O1387" s="184"/>
      <c r="P1387" s="184"/>
      <c r="Q1387" s="184">
        <v>-12.669700000000001</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44326</v>
      </c>
      <c r="E1388" s="184">
        <v>54.535499999999999</v>
      </c>
      <c r="F1388" s="184">
        <v>2.0975000000000001</v>
      </c>
      <c r="G1388" s="184">
        <v>2.0975000000000001</v>
      </c>
      <c r="H1388" s="184">
        <v>3.5017999999999998</v>
      </c>
      <c r="I1388" s="184">
        <v>4.5879000000000003</v>
      </c>
      <c r="J1388" s="184">
        <v>5.5922999999999998</v>
      </c>
      <c r="K1388" s="184">
        <v>3.5920000000000001</v>
      </c>
      <c r="L1388" s="184">
        <v>2.0952000000000002</v>
      </c>
      <c r="M1388" s="184">
        <v>2.7553000000000001</v>
      </c>
      <c r="N1388" s="184">
        <v>5.2314999999999996</v>
      </c>
      <c r="O1388" s="184">
        <v>0.1106</v>
      </c>
      <c r="P1388" s="184">
        <v>3.423</v>
      </c>
      <c r="Q1388" s="184">
        <v>5.7584999999999997</v>
      </c>
      <c r="R1388" s="184">
        <v>0.14430000000000001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44326</v>
      </c>
      <c r="E1389" s="184">
        <v>50.8048</v>
      </c>
      <c r="F1389" s="184">
        <v>1.6766000000000001</v>
      </c>
      <c r="G1389" s="184">
        <v>1.6766000000000001</v>
      </c>
      <c r="H1389" s="184">
        <v>3.0808</v>
      </c>
      <c r="I1389" s="184">
        <v>4.1684999999999999</v>
      </c>
      <c r="J1389" s="184">
        <v>5.1651999999999996</v>
      </c>
      <c r="K1389" s="184">
        <v>3.1406000000000001</v>
      </c>
      <c r="L1389" s="184">
        <v>1.6245000000000001</v>
      </c>
      <c r="M1389" s="184">
        <v>2.2545000000000002</v>
      </c>
      <c r="N1389" s="184">
        <v>4.6885000000000003</v>
      </c>
      <c r="O1389" s="184">
        <v>-0.62060000000000004</v>
      </c>
      <c r="P1389" s="184">
        <v>2.6425999999999998</v>
      </c>
      <c r="Q1389" s="184">
        <v>7.3517000000000001</v>
      </c>
      <c r="R1389" s="184">
        <v>-0.60909999999999997</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0.52300000000000002</v>
      </c>
      <c r="G1390" s="186">
        <v>0.52300000000000002</v>
      </c>
      <c r="H1390" s="186">
        <v>9.6963642857142851</v>
      </c>
      <c r="I1390" s="186">
        <v>9.1117321428571394</v>
      </c>
      <c r="J1390" s="186">
        <v>7.3393214285714281</v>
      </c>
      <c r="K1390" s="186">
        <v>6.0817107142857143</v>
      </c>
      <c r="L1390" s="186">
        <v>-0.7924535714285712</v>
      </c>
      <c r="M1390" s="186">
        <v>1.5560928571428574</v>
      </c>
      <c r="N1390" s="186">
        <v>4.174557142857144</v>
      </c>
      <c r="O1390" s="186">
        <v>7.850715384615385</v>
      </c>
      <c r="P1390" s="186">
        <v>7.2664346153846147</v>
      </c>
      <c r="Q1390" s="186">
        <v>6.6239892857142859</v>
      </c>
      <c r="R1390" s="186">
        <v>8.2690538461538452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0.40095000000000003</v>
      </c>
      <c r="G1391" s="186">
        <v>0.40095000000000003</v>
      </c>
      <c r="H1391" s="186">
        <v>10.7065</v>
      </c>
      <c r="I1391" s="186">
        <v>9.3115999999999985</v>
      </c>
      <c r="J1391" s="186">
        <v>7.5382999999999996</v>
      </c>
      <c r="K1391" s="186">
        <v>5.9773500000000004</v>
      </c>
      <c r="L1391" s="186">
        <v>2.1859500000000001</v>
      </c>
      <c r="M1391" s="186">
        <v>3.3573000000000004</v>
      </c>
      <c r="N1391" s="186">
        <v>5.2561</v>
      </c>
      <c r="O1391" s="186">
        <v>8.988900000000001</v>
      </c>
      <c r="P1391" s="186">
        <v>7.7998500000000002</v>
      </c>
      <c r="Q1391" s="186">
        <v>8.2729999999999997</v>
      </c>
      <c r="R1391" s="186">
        <v>9.4907500000000002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44326</v>
      </c>
      <c r="E1394" s="184">
        <v>363.61</v>
      </c>
      <c r="F1394" s="184">
        <v>0.98029999999999995</v>
      </c>
      <c r="G1394" s="184">
        <v>0.98029999999999995</v>
      </c>
      <c r="H1394" s="184">
        <v>2.0345</v>
      </c>
      <c r="I1394" s="184">
        <v>4.1086999999999998</v>
      </c>
      <c r="J1394" s="184">
        <v>0.84309999999999996</v>
      </c>
      <c r="K1394" s="184">
        <v>7.0511999999999997</v>
      </c>
      <c r="L1394" s="184">
        <v>32.221800000000002</v>
      </c>
      <c r="M1394" s="184">
        <v>42.9116</v>
      </c>
      <c r="N1394" s="184">
        <v>78.030699999999996</v>
      </c>
      <c r="O1394" s="184">
        <v>4.9741999999999997</v>
      </c>
      <c r="P1394" s="184">
        <v>10.9983</v>
      </c>
      <c r="Q1394" s="184">
        <v>21.295100000000001</v>
      </c>
      <c r="R1394" s="184">
        <v>14.8241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44326</v>
      </c>
      <c r="E1395" s="184">
        <v>390.62</v>
      </c>
      <c r="F1395" s="184">
        <v>0.99019999999999997</v>
      </c>
      <c r="G1395" s="184">
        <v>0.99019999999999997</v>
      </c>
      <c r="H1395" s="184">
        <v>2.0535000000000001</v>
      </c>
      <c r="I1395" s="184">
        <v>4.1486999999999998</v>
      </c>
      <c r="J1395" s="184">
        <v>0.92759999999999998</v>
      </c>
      <c r="K1395" s="184">
        <v>7.2778</v>
      </c>
      <c r="L1395" s="184">
        <v>32.809699999999999</v>
      </c>
      <c r="M1395" s="184">
        <v>43.906599999999997</v>
      </c>
      <c r="N1395" s="184">
        <v>79.744200000000006</v>
      </c>
      <c r="O1395" s="184">
        <v>5.9279000000000002</v>
      </c>
      <c r="P1395" s="184">
        <v>12.026199999999999</v>
      </c>
      <c r="Q1395" s="184">
        <v>15.171900000000001</v>
      </c>
      <c r="R1395" s="184">
        <v>15.8896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44326</v>
      </c>
      <c r="E1396" s="184">
        <v>61.62</v>
      </c>
      <c r="F1396" s="184">
        <v>-0.12970000000000001</v>
      </c>
      <c r="G1396" s="184">
        <v>-0.12970000000000001</v>
      </c>
      <c r="H1396" s="184">
        <v>0.55479999999999996</v>
      </c>
      <c r="I1396" s="184">
        <v>2.3418000000000001</v>
      </c>
      <c r="J1396" s="184">
        <v>0.26029999999999998</v>
      </c>
      <c r="K1396" s="184">
        <v>4.7958999999999996</v>
      </c>
      <c r="L1396" s="184">
        <v>25.575700000000001</v>
      </c>
      <c r="M1396" s="184">
        <v>37.729100000000003</v>
      </c>
      <c r="N1396" s="184">
        <v>61.987400000000001</v>
      </c>
      <c r="O1396" s="184">
        <v>18.164899999999999</v>
      </c>
      <c r="P1396" s="184">
        <v>19.550899999999999</v>
      </c>
      <c r="Q1396" s="184">
        <v>19.717700000000001</v>
      </c>
      <c r="R1396" s="184">
        <v>27.685600000000001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44326</v>
      </c>
      <c r="E1397" s="184">
        <v>55.64</v>
      </c>
      <c r="F1397" s="184">
        <v>-0.14360000000000001</v>
      </c>
      <c r="G1397" s="184">
        <v>-0.14360000000000001</v>
      </c>
      <c r="H1397" s="184">
        <v>0.54210000000000003</v>
      </c>
      <c r="I1397" s="184">
        <v>2.2982</v>
      </c>
      <c r="J1397" s="184">
        <v>0.14399999999999999</v>
      </c>
      <c r="K1397" s="184">
        <v>4.4882999999999997</v>
      </c>
      <c r="L1397" s="184">
        <v>24.753399999999999</v>
      </c>
      <c r="M1397" s="184">
        <v>36.339100000000002</v>
      </c>
      <c r="N1397" s="184">
        <v>59.747300000000003</v>
      </c>
      <c r="O1397" s="184">
        <v>16.648700000000002</v>
      </c>
      <c r="P1397" s="184">
        <v>18.097000000000001</v>
      </c>
      <c r="Q1397" s="184">
        <v>18.266500000000001</v>
      </c>
      <c r="R1397" s="184">
        <v>25.972000000000001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44326</v>
      </c>
      <c r="E1398" s="184">
        <v>13.24</v>
      </c>
      <c r="F1398" s="184">
        <v>0.76100000000000001</v>
      </c>
      <c r="G1398" s="184">
        <v>0.76100000000000001</v>
      </c>
      <c r="H1398" s="184">
        <v>2.0817000000000001</v>
      </c>
      <c r="I1398" s="184">
        <v>4.5814000000000004</v>
      </c>
      <c r="J1398" s="184">
        <v>1.3783000000000001</v>
      </c>
      <c r="K1398" s="184">
        <v>6.8604000000000003</v>
      </c>
      <c r="L1398" s="184">
        <v>28.046399999999998</v>
      </c>
      <c r="M1398" s="184">
        <v>40.7014</v>
      </c>
      <c r="N1398" s="184">
        <v>77.479900000000001</v>
      </c>
      <c r="O1398" s="184">
        <v>9.4342000000000006</v>
      </c>
      <c r="P1398" s="184">
        <v>14.965400000000001</v>
      </c>
      <c r="Q1398" s="184">
        <v>2.6817000000000002</v>
      </c>
      <c r="R1398" s="184">
        <v>24.113499999999998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44326</v>
      </c>
      <c r="E1399" s="184">
        <v>14.18</v>
      </c>
      <c r="F1399" s="184">
        <v>0.78180000000000005</v>
      </c>
      <c r="G1399" s="184">
        <v>0.78180000000000005</v>
      </c>
      <c r="H1399" s="184">
        <v>2.1614</v>
      </c>
      <c r="I1399" s="184">
        <v>4.6494</v>
      </c>
      <c r="J1399" s="184">
        <v>1.4306000000000001</v>
      </c>
      <c r="K1399" s="184">
        <v>7.0997000000000003</v>
      </c>
      <c r="L1399" s="184">
        <v>28.6751</v>
      </c>
      <c r="M1399" s="184">
        <v>41.658299999999997</v>
      </c>
      <c r="N1399" s="184">
        <v>78.814599999999999</v>
      </c>
      <c r="O1399" s="184">
        <v>10.384</v>
      </c>
      <c r="P1399" s="184">
        <v>15.960699999999999</v>
      </c>
      <c r="Q1399" s="184">
        <v>8.0561000000000007</v>
      </c>
      <c r="R1399" s="184">
        <v>25.1355</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44326</v>
      </c>
      <c r="E1400" s="184">
        <v>47.737000000000002</v>
      </c>
      <c r="F1400" s="184">
        <v>0.56459999999999999</v>
      </c>
      <c r="G1400" s="184">
        <v>0.56459999999999999</v>
      </c>
      <c r="H1400" s="184">
        <v>0.109</v>
      </c>
      <c r="I1400" s="184">
        <v>2.7507999999999999</v>
      </c>
      <c r="J1400" s="184">
        <v>-0.20280000000000001</v>
      </c>
      <c r="K1400" s="184">
        <v>7.7827999999999999</v>
      </c>
      <c r="L1400" s="184">
        <v>36.488900000000001</v>
      </c>
      <c r="M1400" s="184">
        <v>44.229300000000002</v>
      </c>
      <c r="N1400" s="184">
        <v>76.392099999999999</v>
      </c>
      <c r="O1400" s="184">
        <v>12.4915</v>
      </c>
      <c r="P1400" s="184">
        <v>14.076700000000001</v>
      </c>
      <c r="Q1400" s="184">
        <v>10.957800000000001</v>
      </c>
      <c r="R1400" s="184">
        <v>25.1187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44326</v>
      </c>
      <c r="E1401" s="184">
        <v>53.362000000000002</v>
      </c>
      <c r="F1401" s="184">
        <v>0.57669999999999999</v>
      </c>
      <c r="G1401" s="184">
        <v>0.57669999999999999</v>
      </c>
      <c r="H1401" s="184">
        <v>0.1351</v>
      </c>
      <c r="I1401" s="184">
        <v>2.8090000000000002</v>
      </c>
      <c r="J1401" s="184">
        <v>-8.0500000000000002E-2</v>
      </c>
      <c r="K1401" s="184">
        <v>8.1735000000000007</v>
      </c>
      <c r="L1401" s="184">
        <v>37.530900000000003</v>
      </c>
      <c r="M1401" s="184">
        <v>45.877499999999998</v>
      </c>
      <c r="N1401" s="184">
        <v>79.085099999999997</v>
      </c>
      <c r="O1401" s="184">
        <v>14.173400000000001</v>
      </c>
      <c r="P1401" s="184">
        <v>15.8192</v>
      </c>
      <c r="Q1401" s="184">
        <v>19.0061</v>
      </c>
      <c r="R1401" s="184">
        <v>26.948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44326</v>
      </c>
      <c r="E1402" s="184">
        <v>83.325000000000003</v>
      </c>
      <c r="F1402" s="184">
        <v>0.26590000000000003</v>
      </c>
      <c r="G1402" s="184">
        <v>0.26590000000000003</v>
      </c>
      <c r="H1402" s="184">
        <v>0.64990000000000003</v>
      </c>
      <c r="I1402" s="184">
        <v>2.2593000000000001</v>
      </c>
      <c r="J1402" s="184">
        <v>-0.21909999999999999</v>
      </c>
      <c r="K1402" s="184">
        <v>3.8252999999999999</v>
      </c>
      <c r="L1402" s="184">
        <v>22.883700000000001</v>
      </c>
      <c r="M1402" s="184">
        <v>34.0471</v>
      </c>
      <c r="N1402" s="184">
        <v>63.008400000000002</v>
      </c>
      <c r="O1402" s="184">
        <v>12.083600000000001</v>
      </c>
      <c r="P1402" s="184">
        <v>17.333500000000001</v>
      </c>
      <c r="Q1402" s="184">
        <v>18.4862</v>
      </c>
      <c r="R1402" s="184">
        <v>23.0258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44326</v>
      </c>
      <c r="E1403" s="184">
        <v>78.015000000000001</v>
      </c>
      <c r="F1403" s="184">
        <v>0.25700000000000001</v>
      </c>
      <c r="G1403" s="184">
        <v>0.25700000000000001</v>
      </c>
      <c r="H1403" s="184">
        <v>0.63080000000000003</v>
      </c>
      <c r="I1403" s="184">
        <v>2.2208999999999999</v>
      </c>
      <c r="J1403" s="184">
        <v>-0.3029</v>
      </c>
      <c r="K1403" s="184">
        <v>3.5739000000000001</v>
      </c>
      <c r="L1403" s="184">
        <v>22.2806</v>
      </c>
      <c r="M1403" s="184">
        <v>33.074599999999997</v>
      </c>
      <c r="N1403" s="184">
        <v>61.434800000000003</v>
      </c>
      <c r="O1403" s="184">
        <v>11.0633</v>
      </c>
      <c r="P1403" s="184">
        <v>16.297599999999999</v>
      </c>
      <c r="Q1403" s="184">
        <v>15.225099999999999</v>
      </c>
      <c r="R1403" s="184">
        <v>21.884799999999998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44326</v>
      </c>
      <c r="E1404" s="184">
        <v>44.8</v>
      </c>
      <c r="F1404" s="184">
        <v>1.2544</v>
      </c>
      <c r="G1404" s="184">
        <v>1.2544</v>
      </c>
      <c r="H1404" s="184">
        <v>2.3953000000000002</v>
      </c>
      <c r="I1404" s="184">
        <v>4.1062000000000003</v>
      </c>
      <c r="J1404" s="184">
        <v>1.4309000000000001</v>
      </c>
      <c r="K1404" s="184">
        <v>6.4816000000000003</v>
      </c>
      <c r="L1404" s="184">
        <v>37.511899999999997</v>
      </c>
      <c r="M1404" s="184">
        <v>51.060499999999998</v>
      </c>
      <c r="N1404" s="184">
        <v>86.9315</v>
      </c>
      <c r="O1404" s="184">
        <v>12.922800000000001</v>
      </c>
      <c r="P1404" s="184">
        <v>18.312899999999999</v>
      </c>
      <c r="Q1404" s="184">
        <v>20.8767</v>
      </c>
      <c r="R1404" s="184">
        <v>28.712900000000001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44326</v>
      </c>
      <c r="E1405" s="184">
        <v>40.771999999999998</v>
      </c>
      <c r="F1405" s="184">
        <v>1.2416</v>
      </c>
      <c r="G1405" s="184">
        <v>1.2416</v>
      </c>
      <c r="H1405" s="184">
        <v>2.3675999999999999</v>
      </c>
      <c r="I1405" s="184">
        <v>4.0473999999999997</v>
      </c>
      <c r="J1405" s="184">
        <v>1.3044</v>
      </c>
      <c r="K1405" s="184">
        <v>6.1273</v>
      </c>
      <c r="L1405" s="184">
        <v>36.571300000000001</v>
      </c>
      <c r="M1405" s="184">
        <v>49.463000000000001</v>
      </c>
      <c r="N1405" s="184">
        <v>84.163700000000006</v>
      </c>
      <c r="O1405" s="184">
        <v>11.229900000000001</v>
      </c>
      <c r="P1405" s="184">
        <v>16.914100000000001</v>
      </c>
      <c r="Q1405" s="184">
        <v>11.0746</v>
      </c>
      <c r="R1405" s="184">
        <v>26.732600000000001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44326</v>
      </c>
      <c r="E1406" s="184">
        <v>1261.5284999999999</v>
      </c>
      <c r="F1406" s="184">
        <v>0.17630000000000001</v>
      </c>
      <c r="G1406" s="184">
        <v>0.17630000000000001</v>
      </c>
      <c r="H1406" s="184">
        <v>0.5504</v>
      </c>
      <c r="I1406" s="184">
        <v>2.6684000000000001</v>
      </c>
      <c r="J1406" s="184">
        <v>-1.006</v>
      </c>
      <c r="K1406" s="184">
        <v>1.6429</v>
      </c>
      <c r="L1406" s="184">
        <v>25.668199999999999</v>
      </c>
      <c r="M1406" s="184">
        <v>42.679400000000001</v>
      </c>
      <c r="N1406" s="184">
        <v>72.657799999999995</v>
      </c>
      <c r="O1406" s="184">
        <v>8.5451999999999995</v>
      </c>
      <c r="P1406" s="184">
        <v>13.238200000000001</v>
      </c>
      <c r="Q1406" s="184">
        <v>19.2654</v>
      </c>
      <c r="R1406" s="184">
        <v>17.220500000000001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44326</v>
      </c>
      <c r="E1407" s="184">
        <v>1370.3903</v>
      </c>
      <c r="F1407" s="184">
        <v>0.1827</v>
      </c>
      <c r="G1407" s="184">
        <v>0.1827</v>
      </c>
      <c r="H1407" s="184">
        <v>0.56569999999999998</v>
      </c>
      <c r="I1407" s="184">
        <v>2.6998000000000002</v>
      </c>
      <c r="J1407" s="184">
        <v>-0.9385</v>
      </c>
      <c r="K1407" s="184">
        <v>1.8448</v>
      </c>
      <c r="L1407" s="184">
        <v>26.177700000000002</v>
      </c>
      <c r="M1407" s="184">
        <v>43.549799999999998</v>
      </c>
      <c r="N1407" s="184">
        <v>74.078800000000001</v>
      </c>
      <c r="O1407" s="184">
        <v>9.5207999999999995</v>
      </c>
      <c r="P1407" s="184">
        <v>14.3146</v>
      </c>
      <c r="Q1407" s="184">
        <v>18.433599999999998</v>
      </c>
      <c r="R1407" s="184">
        <v>18.204899999999999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44326</v>
      </c>
      <c r="E1408" s="184">
        <v>76.274000000000001</v>
      </c>
      <c r="F1408" s="184">
        <v>0.60670000000000002</v>
      </c>
      <c r="G1408" s="184">
        <v>0.60670000000000002</v>
      </c>
      <c r="H1408" s="184">
        <v>1.4430000000000001</v>
      </c>
      <c r="I1408" s="184">
        <v>3.9140999999999999</v>
      </c>
      <c r="J1408" s="184">
        <v>1.6472</v>
      </c>
      <c r="K1408" s="184">
        <v>7.6479999999999997</v>
      </c>
      <c r="L1408" s="184">
        <v>33.713200000000001</v>
      </c>
      <c r="M1408" s="184">
        <v>46.362699999999997</v>
      </c>
      <c r="N1408" s="184">
        <v>82.876199999999997</v>
      </c>
      <c r="O1408" s="184">
        <v>9.3834</v>
      </c>
      <c r="P1408" s="184">
        <v>15.184100000000001</v>
      </c>
      <c r="Q1408" s="184">
        <v>15.7575</v>
      </c>
      <c r="R1408" s="184">
        <v>19.9803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44326</v>
      </c>
      <c r="E1409" s="184">
        <v>81.656999999999996</v>
      </c>
      <c r="F1409" s="184">
        <v>0.61240000000000006</v>
      </c>
      <c r="G1409" s="184">
        <v>0.61240000000000006</v>
      </c>
      <c r="H1409" s="184">
        <v>1.4561999999999999</v>
      </c>
      <c r="I1409" s="184">
        <v>3.9422000000000001</v>
      </c>
      <c r="J1409" s="184">
        <v>1.7076</v>
      </c>
      <c r="K1409" s="184">
        <v>7.835</v>
      </c>
      <c r="L1409" s="184">
        <v>34.174100000000003</v>
      </c>
      <c r="M1409" s="184">
        <v>47.108499999999999</v>
      </c>
      <c r="N1409" s="184">
        <v>84.140299999999996</v>
      </c>
      <c r="O1409" s="184">
        <v>10.250299999999999</v>
      </c>
      <c r="P1409" s="184">
        <v>16.194400000000002</v>
      </c>
      <c r="Q1409" s="184">
        <v>19.3232</v>
      </c>
      <c r="R1409" s="184">
        <v>20.781300000000002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44326</v>
      </c>
      <c r="E1410" s="184">
        <v>131.59</v>
      </c>
      <c r="F1410" s="184">
        <v>0.58089999999999997</v>
      </c>
      <c r="G1410" s="184">
        <v>0.58089999999999997</v>
      </c>
      <c r="H1410" s="184">
        <v>1.7788999999999999</v>
      </c>
      <c r="I1410" s="184">
        <v>4.0319000000000003</v>
      </c>
      <c r="J1410" s="184">
        <v>1.2698</v>
      </c>
      <c r="K1410" s="184">
        <v>5.8734000000000002</v>
      </c>
      <c r="L1410" s="184">
        <v>35.5899</v>
      </c>
      <c r="M1410" s="184">
        <v>49.195</v>
      </c>
      <c r="N1410" s="184">
        <v>92.018100000000004</v>
      </c>
      <c r="O1410" s="184">
        <v>8.8282000000000007</v>
      </c>
      <c r="P1410" s="184">
        <v>14.5479</v>
      </c>
      <c r="Q1410" s="184">
        <v>16.857800000000001</v>
      </c>
      <c r="R1410" s="184">
        <v>19.256699999999999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44326</v>
      </c>
      <c r="E1411" s="184">
        <v>142.06</v>
      </c>
      <c r="F1411" s="184">
        <v>0.5877</v>
      </c>
      <c r="G1411" s="184">
        <v>0.5877</v>
      </c>
      <c r="H1411" s="184">
        <v>1.7986</v>
      </c>
      <c r="I1411" s="184">
        <v>4.0655999999999999</v>
      </c>
      <c r="J1411" s="184">
        <v>1.3484</v>
      </c>
      <c r="K1411" s="184">
        <v>6.1020000000000003</v>
      </c>
      <c r="L1411" s="184">
        <v>36.177100000000003</v>
      </c>
      <c r="M1411" s="184">
        <v>50.185000000000002</v>
      </c>
      <c r="N1411" s="184">
        <v>93.753399999999999</v>
      </c>
      <c r="O1411" s="184">
        <v>9.8917000000000002</v>
      </c>
      <c r="P1411" s="184">
        <v>15.7171</v>
      </c>
      <c r="Q1411" s="184">
        <v>18.610600000000002</v>
      </c>
      <c r="R1411" s="184">
        <v>20.350000000000001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44326</v>
      </c>
      <c r="E1412" s="184">
        <v>14.45</v>
      </c>
      <c r="F1412" s="184">
        <v>0.55669999999999997</v>
      </c>
      <c r="G1412" s="184">
        <v>0.55669999999999997</v>
      </c>
      <c r="H1412" s="184">
        <v>1.1196999999999999</v>
      </c>
      <c r="I1412" s="184">
        <v>2.3371</v>
      </c>
      <c r="J1412" s="184">
        <v>-0.27610000000000001</v>
      </c>
      <c r="K1412" s="184">
        <v>2.4823</v>
      </c>
      <c r="L1412" s="184">
        <v>27.425000000000001</v>
      </c>
      <c r="M1412" s="184">
        <v>38.675600000000003</v>
      </c>
      <c r="N1412" s="184">
        <v>75.364099999999993</v>
      </c>
      <c r="O1412" s="184">
        <v>7.0403000000000002</v>
      </c>
      <c r="P1412" s="184"/>
      <c r="Q1412" s="184">
        <v>8.9586000000000006</v>
      </c>
      <c r="R1412" s="184">
        <v>18.5322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44326</v>
      </c>
      <c r="E1413" s="184">
        <v>15.53</v>
      </c>
      <c r="F1413" s="184">
        <v>0.51780000000000004</v>
      </c>
      <c r="G1413" s="184">
        <v>0.51780000000000004</v>
      </c>
      <c r="H1413" s="184">
        <v>1.1068</v>
      </c>
      <c r="I1413" s="184">
        <v>2.3056999999999999</v>
      </c>
      <c r="J1413" s="184">
        <v>-0.25690000000000002</v>
      </c>
      <c r="K1413" s="184">
        <v>2.5760000000000001</v>
      </c>
      <c r="L1413" s="184">
        <v>27.818899999999999</v>
      </c>
      <c r="M1413" s="184">
        <v>39.407499999999999</v>
      </c>
      <c r="N1413" s="184">
        <v>76.4773</v>
      </c>
      <c r="O1413" s="184">
        <v>8.3690999999999995</v>
      </c>
      <c r="P1413" s="184"/>
      <c r="Q1413" s="184">
        <v>10.804600000000001</v>
      </c>
      <c r="R1413" s="184">
        <v>19.554099999999998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44326</v>
      </c>
      <c r="E1414" s="184">
        <v>69.95</v>
      </c>
      <c r="F1414" s="184">
        <v>0.27239999999999998</v>
      </c>
      <c r="G1414" s="184">
        <v>0.27239999999999998</v>
      </c>
      <c r="H1414" s="184">
        <v>1.04</v>
      </c>
      <c r="I1414" s="184">
        <v>3.1406999999999998</v>
      </c>
      <c r="J1414" s="184">
        <v>0.21490000000000001</v>
      </c>
      <c r="K1414" s="184">
        <v>1.3915</v>
      </c>
      <c r="L1414" s="184">
        <v>26.904900000000001</v>
      </c>
      <c r="M1414" s="184">
        <v>37.588500000000003</v>
      </c>
      <c r="N1414" s="184">
        <v>67.024799999999999</v>
      </c>
      <c r="O1414" s="184">
        <v>13.002000000000001</v>
      </c>
      <c r="P1414" s="184">
        <v>15.8063</v>
      </c>
      <c r="Q1414" s="184">
        <v>14.828099999999999</v>
      </c>
      <c r="R1414" s="184">
        <v>22.549900000000001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44326</v>
      </c>
      <c r="E1415" s="184">
        <v>79.540000000000006</v>
      </c>
      <c r="F1415" s="184">
        <v>0.28999999999999998</v>
      </c>
      <c r="G1415" s="184">
        <v>0.28999999999999998</v>
      </c>
      <c r="H1415" s="184">
        <v>1.0672999999999999</v>
      </c>
      <c r="I1415" s="184">
        <v>3.2048999999999999</v>
      </c>
      <c r="J1415" s="184">
        <v>0.3533</v>
      </c>
      <c r="K1415" s="184">
        <v>1.7786</v>
      </c>
      <c r="L1415" s="184">
        <v>27.918900000000001</v>
      </c>
      <c r="M1415" s="184">
        <v>39.177599999999998</v>
      </c>
      <c r="N1415" s="184">
        <v>69.558700000000002</v>
      </c>
      <c r="O1415" s="184">
        <v>14.751099999999999</v>
      </c>
      <c r="P1415" s="184">
        <v>17.6982</v>
      </c>
      <c r="Q1415" s="184">
        <v>19.7349</v>
      </c>
      <c r="R1415" s="184">
        <v>24.348199999999999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44326</v>
      </c>
      <c r="E1416" s="184">
        <v>10.1432</v>
      </c>
      <c r="F1416" s="184">
        <v>-1.4800000000000001E-2</v>
      </c>
      <c r="G1416" s="184">
        <v>-1.4800000000000001E-2</v>
      </c>
      <c r="H1416" s="184">
        <v>0.44259999999999999</v>
      </c>
      <c r="I1416" s="184">
        <v>2.6141000000000001</v>
      </c>
      <c r="J1416" s="184">
        <v>0.84209999999999996</v>
      </c>
      <c r="K1416" s="184"/>
      <c r="L1416" s="184"/>
      <c r="M1416" s="184"/>
      <c r="N1416" s="184"/>
      <c r="O1416" s="184"/>
      <c r="P1416" s="184"/>
      <c r="Q1416" s="184">
        <v>1.4319999999999999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44326</v>
      </c>
      <c r="E1417" s="184">
        <v>10.0989</v>
      </c>
      <c r="F1417" s="184">
        <v>-3.3700000000000001E-2</v>
      </c>
      <c r="G1417" s="184">
        <v>-3.3700000000000001E-2</v>
      </c>
      <c r="H1417" s="184">
        <v>0.3977</v>
      </c>
      <c r="I1417" s="184">
        <v>2.5103</v>
      </c>
      <c r="J1417" s="184">
        <v>0.62980000000000003</v>
      </c>
      <c r="K1417" s="184"/>
      <c r="L1417" s="184"/>
      <c r="M1417" s="184"/>
      <c r="N1417" s="184"/>
      <c r="O1417" s="184"/>
      <c r="P1417" s="184"/>
      <c r="Q1417" s="184">
        <v>0.98899999999999999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44326</v>
      </c>
      <c r="E1418" s="184">
        <v>58.813000000000002</v>
      </c>
      <c r="F1418" s="184">
        <v>0.41830000000000001</v>
      </c>
      <c r="G1418" s="184">
        <v>0.41830000000000001</v>
      </c>
      <c r="H1418" s="184">
        <v>1.1089</v>
      </c>
      <c r="I1418" s="184">
        <v>2.7875999999999999</v>
      </c>
      <c r="J1418" s="184">
        <v>-0.23749999999999999</v>
      </c>
      <c r="K1418" s="184">
        <v>6.2892000000000001</v>
      </c>
      <c r="L1418" s="184">
        <v>36.444400000000002</v>
      </c>
      <c r="M1418" s="184">
        <v>50.6905</v>
      </c>
      <c r="N1418" s="184">
        <v>86.270300000000006</v>
      </c>
      <c r="O1418" s="184">
        <v>13.3969</v>
      </c>
      <c r="P1418" s="184">
        <v>16.936199999999999</v>
      </c>
      <c r="Q1418" s="184">
        <v>13.3659</v>
      </c>
      <c r="R1418" s="184">
        <v>26.452400000000001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44326</v>
      </c>
      <c r="E1419" s="184">
        <v>64.855000000000004</v>
      </c>
      <c r="F1419" s="184">
        <v>0.4274</v>
      </c>
      <c r="G1419" s="184">
        <v>0.4274</v>
      </c>
      <c r="H1419" s="184">
        <v>1.1321000000000001</v>
      </c>
      <c r="I1419" s="184">
        <v>2.8382999999999998</v>
      </c>
      <c r="J1419" s="184">
        <v>-0.1263</v>
      </c>
      <c r="K1419" s="184">
        <v>6.6238000000000001</v>
      </c>
      <c r="L1419" s="184">
        <v>37.302799999999998</v>
      </c>
      <c r="M1419" s="184">
        <v>52.106099999999998</v>
      </c>
      <c r="N1419" s="184">
        <v>88.6417</v>
      </c>
      <c r="O1419" s="184">
        <v>14.8065</v>
      </c>
      <c r="P1419" s="184">
        <v>18.4589</v>
      </c>
      <c r="Q1419" s="184">
        <v>20.219100000000001</v>
      </c>
      <c r="R1419" s="184">
        <v>28.051100000000002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44326</v>
      </c>
      <c r="E1420" s="184">
        <v>192.51</v>
      </c>
      <c r="F1420" s="184">
        <v>0.1144</v>
      </c>
      <c r="G1420" s="184">
        <v>0.1144</v>
      </c>
      <c r="H1420" s="184">
        <v>0.59040000000000004</v>
      </c>
      <c r="I1420" s="184">
        <v>1.4064000000000001</v>
      </c>
      <c r="J1420" s="184">
        <v>0.1457</v>
      </c>
      <c r="K1420" s="184">
        <v>6.8017000000000003</v>
      </c>
      <c r="L1420" s="184">
        <v>28.1435</v>
      </c>
      <c r="M1420" s="184">
        <v>38.366999999999997</v>
      </c>
      <c r="N1420" s="184">
        <v>67.691599999999994</v>
      </c>
      <c r="O1420" s="184">
        <v>8.5513999999999992</v>
      </c>
      <c r="P1420" s="184">
        <v>16.88</v>
      </c>
      <c r="Q1420" s="184">
        <v>19.684100000000001</v>
      </c>
      <c r="R1420" s="184">
        <v>19.554400000000001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44326</v>
      </c>
      <c r="E1421" s="184">
        <v>178.31</v>
      </c>
      <c r="F1421" s="184">
        <v>0.1067</v>
      </c>
      <c r="G1421" s="184">
        <v>0.1067</v>
      </c>
      <c r="H1421" s="184">
        <v>0.56969999999999998</v>
      </c>
      <c r="I1421" s="184">
        <v>1.3586</v>
      </c>
      <c r="J1421" s="184">
        <v>4.4900000000000002E-2</v>
      </c>
      <c r="K1421" s="184">
        <v>6.5110000000000001</v>
      </c>
      <c r="L1421" s="184">
        <v>27.437100000000001</v>
      </c>
      <c r="M1421" s="184">
        <v>37.224899999999998</v>
      </c>
      <c r="N1421" s="184">
        <v>65.808099999999996</v>
      </c>
      <c r="O1421" s="184">
        <v>7.3468</v>
      </c>
      <c r="P1421" s="184">
        <v>15.7021</v>
      </c>
      <c r="Q1421" s="184">
        <v>18.7532</v>
      </c>
      <c r="R1421" s="184">
        <v>18.162099999999999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44326</v>
      </c>
      <c r="E1422" s="184">
        <v>15.2044</v>
      </c>
      <c r="F1422" s="184">
        <v>0.75209999999999999</v>
      </c>
      <c r="G1422" s="184">
        <v>0.75209999999999999</v>
      </c>
      <c r="H1422" s="184">
        <v>2.13</v>
      </c>
      <c r="I1422" s="184">
        <v>6.3074000000000003</v>
      </c>
      <c r="J1422" s="184">
        <v>4.2153999999999998</v>
      </c>
      <c r="K1422" s="184">
        <v>13.5589</v>
      </c>
      <c r="L1422" s="184">
        <v>42.402000000000001</v>
      </c>
      <c r="M1422" s="184">
        <v>49.131500000000003</v>
      </c>
      <c r="N1422" s="184">
        <v>77.573800000000006</v>
      </c>
      <c r="O1422" s="184">
        <v>15.3331</v>
      </c>
      <c r="P1422" s="184"/>
      <c r="Q1422" s="184">
        <v>13.6408</v>
      </c>
      <c r="R1422" s="184">
        <v>28.649000000000001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44326</v>
      </c>
      <c r="E1423" s="184">
        <v>14.352399999999999</v>
      </c>
      <c r="F1423" s="184">
        <v>0.73909999999999998</v>
      </c>
      <c r="G1423" s="184">
        <v>0.73909999999999998</v>
      </c>
      <c r="H1423" s="184">
        <v>2.0992999999999999</v>
      </c>
      <c r="I1423" s="184">
        <v>6.2439999999999998</v>
      </c>
      <c r="J1423" s="184">
        <v>4.0776000000000003</v>
      </c>
      <c r="K1423" s="184">
        <v>13.117900000000001</v>
      </c>
      <c r="L1423" s="184">
        <v>41.283200000000001</v>
      </c>
      <c r="M1423" s="184">
        <v>47.350700000000003</v>
      </c>
      <c r="N1423" s="184">
        <v>74.688400000000001</v>
      </c>
      <c r="O1423" s="184">
        <v>13.3592</v>
      </c>
      <c r="P1423" s="184"/>
      <c r="Q1423" s="184">
        <v>11.658300000000001</v>
      </c>
      <c r="R1423" s="184">
        <v>26.599599999999999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44326</v>
      </c>
      <c r="E1424" s="184">
        <v>17.451000000000001</v>
      </c>
      <c r="F1424" s="184">
        <v>0.49519999999999997</v>
      </c>
      <c r="G1424" s="184">
        <v>0.49519999999999997</v>
      </c>
      <c r="H1424" s="184">
        <v>1.9215</v>
      </c>
      <c r="I1424" s="184">
        <v>4.9874000000000001</v>
      </c>
      <c r="J1424" s="184">
        <v>2.5926</v>
      </c>
      <c r="K1424" s="184">
        <v>5.3231999999999999</v>
      </c>
      <c r="L1424" s="184">
        <v>38.214799999999997</v>
      </c>
      <c r="M1424" s="184">
        <v>55.673499999999997</v>
      </c>
      <c r="N1424" s="184">
        <v>98.803799999999995</v>
      </c>
      <c r="O1424" s="184"/>
      <c r="P1424" s="184"/>
      <c r="Q1424" s="184">
        <v>36.641599999999997</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44326</v>
      </c>
      <c r="E1425" s="184">
        <v>16.951000000000001</v>
      </c>
      <c r="F1425" s="184">
        <v>0.48010000000000003</v>
      </c>
      <c r="G1425" s="184">
        <v>0.48010000000000003</v>
      </c>
      <c r="H1425" s="184">
        <v>1.8935</v>
      </c>
      <c r="I1425" s="184">
        <v>4.9337999999999997</v>
      </c>
      <c r="J1425" s="184">
        <v>2.4662999999999999</v>
      </c>
      <c r="K1425" s="184">
        <v>4.9402999999999997</v>
      </c>
      <c r="L1425" s="184">
        <v>37.166200000000003</v>
      </c>
      <c r="M1425" s="184">
        <v>53.890099999999997</v>
      </c>
      <c r="N1425" s="184">
        <v>95.693799999999996</v>
      </c>
      <c r="O1425" s="184"/>
      <c r="P1425" s="184"/>
      <c r="Q1425" s="184">
        <v>34.432499999999997</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44326</v>
      </c>
      <c r="E1426" s="184">
        <v>35.564599999999999</v>
      </c>
      <c r="F1426" s="184">
        <v>-0.54449999999999998</v>
      </c>
      <c r="G1426" s="184">
        <v>-0.54449999999999998</v>
      </c>
      <c r="H1426" s="184">
        <v>-3.3999999999999998E-3</v>
      </c>
      <c r="I1426" s="184">
        <v>2.1827000000000001</v>
      </c>
      <c r="J1426" s="184">
        <v>-0.6623</v>
      </c>
      <c r="K1426" s="184">
        <v>2.0217999999999998</v>
      </c>
      <c r="L1426" s="184">
        <v>25.242899999999999</v>
      </c>
      <c r="M1426" s="184">
        <v>37.558300000000003</v>
      </c>
      <c r="N1426" s="184">
        <v>71.294899999999998</v>
      </c>
      <c r="O1426" s="184">
        <v>9.6236999999999995</v>
      </c>
      <c r="P1426" s="184">
        <v>11.951499999999999</v>
      </c>
      <c r="Q1426" s="184">
        <v>19.2378</v>
      </c>
      <c r="R1426" s="184">
        <v>17.186800000000002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44326</v>
      </c>
      <c r="E1427" s="184">
        <v>32.5182</v>
      </c>
      <c r="F1427" s="184">
        <v>-0.55569999999999997</v>
      </c>
      <c r="G1427" s="184">
        <v>-0.55569999999999997</v>
      </c>
      <c r="H1427" s="184">
        <v>-2.98E-2</v>
      </c>
      <c r="I1427" s="184">
        <v>2.1294</v>
      </c>
      <c r="J1427" s="184">
        <v>-0.76049999999999995</v>
      </c>
      <c r="K1427" s="184">
        <v>1.7007000000000001</v>
      </c>
      <c r="L1427" s="184">
        <v>24.419699999999999</v>
      </c>
      <c r="M1427" s="184">
        <v>36.204700000000003</v>
      </c>
      <c r="N1427" s="184">
        <v>69.078500000000005</v>
      </c>
      <c r="O1427" s="184">
        <v>8.2840000000000007</v>
      </c>
      <c r="P1427" s="184">
        <v>10.5604</v>
      </c>
      <c r="Q1427" s="184">
        <v>17.766200000000001</v>
      </c>
      <c r="R1427" s="184">
        <v>15.7767</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44326</v>
      </c>
      <c r="E1428" s="184">
        <v>1611.8294000000001</v>
      </c>
      <c r="F1428" s="184">
        <v>0.64559999999999995</v>
      </c>
      <c r="G1428" s="184">
        <v>0.64559999999999995</v>
      </c>
      <c r="H1428" s="184">
        <v>1.5729</v>
      </c>
      <c r="I1428" s="184">
        <v>4.2949000000000002</v>
      </c>
      <c r="J1428" s="184">
        <v>1.0427</v>
      </c>
      <c r="K1428" s="184">
        <v>4.8506</v>
      </c>
      <c r="L1428" s="184">
        <v>31.871400000000001</v>
      </c>
      <c r="M1428" s="184">
        <v>43.150399999999998</v>
      </c>
      <c r="N1428" s="184">
        <v>81.398700000000005</v>
      </c>
      <c r="O1428" s="184">
        <v>12.5105</v>
      </c>
      <c r="P1428" s="184">
        <v>16.084199999999999</v>
      </c>
      <c r="Q1428" s="184">
        <v>21.956499999999998</v>
      </c>
      <c r="R1428" s="184">
        <v>21.967199999999998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44326</v>
      </c>
      <c r="E1429" s="184">
        <v>1707.9386</v>
      </c>
      <c r="F1429" s="184">
        <v>0.65149999999999997</v>
      </c>
      <c r="G1429" s="184">
        <v>0.65149999999999997</v>
      </c>
      <c r="H1429" s="184">
        <v>1.5868</v>
      </c>
      <c r="I1429" s="184">
        <v>4.3228999999999997</v>
      </c>
      <c r="J1429" s="184">
        <v>1.1096999999999999</v>
      </c>
      <c r="K1429" s="184">
        <v>5.0427</v>
      </c>
      <c r="L1429" s="184">
        <v>32.346600000000002</v>
      </c>
      <c r="M1429" s="184">
        <v>43.927799999999998</v>
      </c>
      <c r="N1429" s="184">
        <v>82.685599999999994</v>
      </c>
      <c r="O1429" s="184">
        <v>13.2538</v>
      </c>
      <c r="P1429" s="184">
        <v>16.906500000000001</v>
      </c>
      <c r="Q1429" s="184">
        <v>15.6828</v>
      </c>
      <c r="R1429" s="184">
        <v>22.783000000000001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44326</v>
      </c>
      <c r="E1430" s="184">
        <v>36.36</v>
      </c>
      <c r="F1430" s="184">
        <v>0.72019999999999995</v>
      </c>
      <c r="G1430" s="184">
        <v>0.72019999999999995</v>
      </c>
      <c r="H1430" s="184">
        <v>1.7632000000000001</v>
      </c>
      <c r="I1430" s="184">
        <v>4.7537000000000003</v>
      </c>
      <c r="J1430" s="184">
        <v>2.8571</v>
      </c>
      <c r="K1430" s="184">
        <v>9.2875999999999994</v>
      </c>
      <c r="L1430" s="184">
        <v>42.7562</v>
      </c>
      <c r="M1430" s="184">
        <v>61.456499999999998</v>
      </c>
      <c r="N1430" s="184">
        <v>114.26049999999999</v>
      </c>
      <c r="O1430" s="184">
        <v>20.1737</v>
      </c>
      <c r="P1430" s="184">
        <v>19.860800000000001</v>
      </c>
      <c r="Q1430" s="184">
        <v>18.9437</v>
      </c>
      <c r="R1430" s="184">
        <v>41.276699999999998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44326</v>
      </c>
      <c r="E1431" s="184">
        <v>33.369999999999997</v>
      </c>
      <c r="F1431" s="184">
        <v>0.72440000000000004</v>
      </c>
      <c r="G1431" s="184">
        <v>0.72440000000000004</v>
      </c>
      <c r="H1431" s="184">
        <v>1.7378</v>
      </c>
      <c r="I1431" s="184">
        <v>4.7065999999999999</v>
      </c>
      <c r="J1431" s="184">
        <v>2.7084999999999999</v>
      </c>
      <c r="K1431" s="184">
        <v>8.8033999999999999</v>
      </c>
      <c r="L1431" s="184">
        <v>41.398299999999999</v>
      </c>
      <c r="M1431" s="184">
        <v>59.207999999999998</v>
      </c>
      <c r="N1431" s="184">
        <v>110.40349999999999</v>
      </c>
      <c r="O1431" s="184">
        <v>18.195799999999998</v>
      </c>
      <c r="P1431" s="184">
        <v>18.064399999999999</v>
      </c>
      <c r="Q1431" s="184">
        <v>17.579899999999999</v>
      </c>
      <c r="R1431" s="184">
        <v>38.902700000000003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44326</v>
      </c>
      <c r="E1432" s="184">
        <v>14.48</v>
      </c>
      <c r="F1432" s="184">
        <v>0.69540000000000002</v>
      </c>
      <c r="G1432" s="184">
        <v>0.69540000000000002</v>
      </c>
      <c r="H1432" s="184">
        <v>1.8284</v>
      </c>
      <c r="I1432" s="184">
        <v>3.9483000000000001</v>
      </c>
      <c r="J1432" s="184">
        <v>2.0436999999999999</v>
      </c>
      <c r="K1432" s="184">
        <v>4.8516000000000004</v>
      </c>
      <c r="L1432" s="184">
        <v>30.803999999999998</v>
      </c>
      <c r="M1432" s="184">
        <v>44.223100000000002</v>
      </c>
      <c r="N1432" s="184">
        <v>75.302700000000002</v>
      </c>
      <c r="O1432" s="184"/>
      <c r="P1432" s="184"/>
      <c r="Q1432" s="184">
        <v>31.241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44326</v>
      </c>
      <c r="E1433" s="184">
        <v>14.1</v>
      </c>
      <c r="F1433" s="184">
        <v>0.71430000000000005</v>
      </c>
      <c r="G1433" s="184">
        <v>0.71430000000000005</v>
      </c>
      <c r="H1433" s="184">
        <v>1.8050999999999999</v>
      </c>
      <c r="I1433" s="184">
        <v>3.9056999999999999</v>
      </c>
      <c r="J1433" s="184">
        <v>1.9522999999999999</v>
      </c>
      <c r="K1433" s="184">
        <v>4.4443999999999999</v>
      </c>
      <c r="L1433" s="184">
        <v>29.595600000000001</v>
      </c>
      <c r="M1433" s="184">
        <v>42.137099999999997</v>
      </c>
      <c r="N1433" s="184">
        <v>71.9512</v>
      </c>
      <c r="O1433" s="184"/>
      <c r="P1433" s="184"/>
      <c r="Q1433" s="184">
        <v>28.7026</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44326</v>
      </c>
      <c r="E1434" s="184">
        <v>97.257199999999997</v>
      </c>
      <c r="F1434" s="184">
        <v>1.9265000000000001</v>
      </c>
      <c r="G1434" s="184">
        <v>1.9265000000000001</v>
      </c>
      <c r="H1434" s="184">
        <v>5.5860000000000003</v>
      </c>
      <c r="I1434" s="184">
        <v>8.3818000000000001</v>
      </c>
      <c r="J1434" s="184">
        <v>6.6717000000000004</v>
      </c>
      <c r="K1434" s="184">
        <v>21.3048</v>
      </c>
      <c r="L1434" s="184">
        <v>47.990600000000001</v>
      </c>
      <c r="M1434" s="184">
        <v>57.968899999999998</v>
      </c>
      <c r="N1434" s="184">
        <v>92.828299999999999</v>
      </c>
      <c r="O1434" s="184">
        <v>19.220500000000001</v>
      </c>
      <c r="P1434" s="184">
        <v>16.321100000000001</v>
      </c>
      <c r="Q1434" s="184">
        <v>11.911300000000001</v>
      </c>
      <c r="R1434" s="184">
        <v>35.255699999999997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44326</v>
      </c>
      <c r="E1435" s="184">
        <v>101.76220000000001</v>
      </c>
      <c r="F1435" s="184">
        <v>1.9428000000000001</v>
      </c>
      <c r="G1435" s="184">
        <v>1.9428000000000001</v>
      </c>
      <c r="H1435" s="184">
        <v>5.6486999999999998</v>
      </c>
      <c r="I1435" s="184">
        <v>8.4747000000000003</v>
      </c>
      <c r="J1435" s="184">
        <v>6.8986999999999998</v>
      </c>
      <c r="K1435" s="184">
        <v>21.9604</v>
      </c>
      <c r="L1435" s="184">
        <v>49.22</v>
      </c>
      <c r="M1435" s="184">
        <v>59.952199999999998</v>
      </c>
      <c r="N1435" s="184">
        <v>96.138199999999998</v>
      </c>
      <c r="O1435" s="184">
        <v>20.7454</v>
      </c>
      <c r="P1435" s="184">
        <v>17.2532</v>
      </c>
      <c r="Q1435" s="184">
        <v>15.4895</v>
      </c>
      <c r="R1435" s="184">
        <v>37.500799999999998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44326</v>
      </c>
      <c r="E1436" s="184">
        <v>119.3734</v>
      </c>
      <c r="F1436" s="184">
        <v>0.28070000000000001</v>
      </c>
      <c r="G1436" s="184">
        <v>0.28070000000000001</v>
      </c>
      <c r="H1436" s="184">
        <v>0.34300000000000003</v>
      </c>
      <c r="I1436" s="184">
        <v>2.8965000000000001</v>
      </c>
      <c r="J1436" s="184">
        <v>0.3911</v>
      </c>
      <c r="K1436" s="184">
        <v>7.1315</v>
      </c>
      <c r="L1436" s="184">
        <v>43.022300000000001</v>
      </c>
      <c r="M1436" s="184">
        <v>54.132800000000003</v>
      </c>
      <c r="N1436" s="184">
        <v>97.615499999999997</v>
      </c>
      <c r="O1436" s="184">
        <v>11.9879</v>
      </c>
      <c r="P1436" s="184">
        <v>13.306800000000001</v>
      </c>
      <c r="Q1436" s="184">
        <v>19.029699999999998</v>
      </c>
      <c r="R1436" s="184">
        <v>26.752099999999999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44326</v>
      </c>
      <c r="E1437" s="184">
        <v>110.4996</v>
      </c>
      <c r="F1437" s="184">
        <v>0.27310000000000001</v>
      </c>
      <c r="G1437" s="184">
        <v>0.27310000000000001</v>
      </c>
      <c r="H1437" s="184">
        <v>0.3251</v>
      </c>
      <c r="I1437" s="184">
        <v>2.8597999999999999</v>
      </c>
      <c r="J1437" s="184">
        <v>0.31180000000000002</v>
      </c>
      <c r="K1437" s="184">
        <v>6.89</v>
      </c>
      <c r="L1437" s="184">
        <v>42.382399999999997</v>
      </c>
      <c r="M1437" s="184">
        <v>53.145200000000003</v>
      </c>
      <c r="N1437" s="184">
        <v>95.879300000000001</v>
      </c>
      <c r="O1437" s="184">
        <v>10.9696</v>
      </c>
      <c r="P1437" s="184">
        <v>12.1807</v>
      </c>
      <c r="Q1437" s="184">
        <v>16.064800000000002</v>
      </c>
      <c r="R1437" s="184">
        <v>25.6449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44326</v>
      </c>
      <c r="E1438" s="184">
        <v>577.90949999999998</v>
      </c>
      <c r="F1438" s="184">
        <v>0.41749999999999998</v>
      </c>
      <c r="G1438" s="184">
        <v>0.41749999999999998</v>
      </c>
      <c r="H1438" s="184">
        <v>0.89029999999999998</v>
      </c>
      <c r="I1438" s="184">
        <v>2.3592</v>
      </c>
      <c r="J1438" s="184">
        <v>-1.2000999999999999</v>
      </c>
      <c r="K1438" s="184">
        <v>1.3939999999999999</v>
      </c>
      <c r="L1438" s="184">
        <v>27.920500000000001</v>
      </c>
      <c r="M1438" s="184">
        <v>38.741100000000003</v>
      </c>
      <c r="N1438" s="184">
        <v>67.918499999999995</v>
      </c>
      <c r="O1438" s="184">
        <v>3.5640000000000001</v>
      </c>
      <c r="P1438" s="184">
        <v>10.6652</v>
      </c>
      <c r="Q1438" s="184">
        <v>24.052900000000001</v>
      </c>
      <c r="R1438" s="184">
        <v>13.5029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44326</v>
      </c>
      <c r="E1439" s="184">
        <v>608.87779999999998</v>
      </c>
      <c r="F1439" s="184">
        <v>0.42499999999999999</v>
      </c>
      <c r="G1439" s="184">
        <v>0.42499999999999999</v>
      </c>
      <c r="H1439" s="184">
        <v>0.90780000000000005</v>
      </c>
      <c r="I1439" s="184">
        <v>2.3948</v>
      </c>
      <c r="J1439" s="184">
        <v>-1.1233</v>
      </c>
      <c r="K1439" s="184">
        <v>1.6053999999999999</v>
      </c>
      <c r="L1439" s="184">
        <v>28.439599999999999</v>
      </c>
      <c r="M1439" s="184">
        <v>39.582500000000003</v>
      </c>
      <c r="N1439" s="184">
        <v>69.288799999999995</v>
      </c>
      <c r="O1439" s="184">
        <v>4.3849999999999998</v>
      </c>
      <c r="P1439" s="184">
        <v>11.447800000000001</v>
      </c>
      <c r="Q1439" s="184">
        <v>16.189299999999999</v>
      </c>
      <c r="R1439" s="184">
        <v>14.410399999999999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44326</v>
      </c>
      <c r="E1440" s="184">
        <v>201.18020000000001</v>
      </c>
      <c r="F1440" s="184">
        <v>0.3201</v>
      </c>
      <c r="G1440" s="184">
        <v>0.3201</v>
      </c>
      <c r="H1440" s="184">
        <v>1.0044</v>
      </c>
      <c r="I1440" s="184">
        <v>2.8813</v>
      </c>
      <c r="J1440" s="184">
        <v>0.53920000000000001</v>
      </c>
      <c r="K1440" s="184">
        <v>5.6973000000000003</v>
      </c>
      <c r="L1440" s="184">
        <v>29.476800000000001</v>
      </c>
      <c r="M1440" s="184">
        <v>45.1768</v>
      </c>
      <c r="N1440" s="184">
        <v>73.221299999999999</v>
      </c>
      <c r="O1440" s="184">
        <v>13.3787</v>
      </c>
      <c r="P1440" s="184">
        <v>15.5221</v>
      </c>
      <c r="Q1440" s="184">
        <v>11.8156</v>
      </c>
      <c r="R1440" s="184">
        <v>22.9315</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44326</v>
      </c>
      <c r="E1441" s="184">
        <v>217.3526</v>
      </c>
      <c r="F1441" s="184">
        <v>0.32990000000000003</v>
      </c>
      <c r="G1441" s="184">
        <v>0.32990000000000003</v>
      </c>
      <c r="H1441" s="184">
        <v>1.0274000000000001</v>
      </c>
      <c r="I1441" s="184">
        <v>2.9279999999999999</v>
      </c>
      <c r="J1441" s="184">
        <v>0.64349999999999996</v>
      </c>
      <c r="K1441" s="184">
        <v>6.0021000000000004</v>
      </c>
      <c r="L1441" s="184">
        <v>30.247499999999999</v>
      </c>
      <c r="M1441" s="184">
        <v>46.531300000000002</v>
      </c>
      <c r="N1441" s="184">
        <v>75.385300000000001</v>
      </c>
      <c r="O1441" s="184">
        <v>14.7644</v>
      </c>
      <c r="P1441" s="184">
        <v>16.709299999999999</v>
      </c>
      <c r="Q1441" s="184">
        <v>19.421700000000001</v>
      </c>
      <c r="R1441" s="184">
        <v>24.6126</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44326</v>
      </c>
      <c r="E1442" s="184">
        <v>66.11</v>
      </c>
      <c r="F1442" s="184">
        <v>0.73140000000000005</v>
      </c>
      <c r="G1442" s="184">
        <v>0.73140000000000005</v>
      </c>
      <c r="H1442" s="184">
        <v>1.5359</v>
      </c>
      <c r="I1442" s="184">
        <v>4.3567</v>
      </c>
      <c r="J1442" s="184">
        <v>0.80820000000000003</v>
      </c>
      <c r="K1442" s="184">
        <v>9.2365999999999993</v>
      </c>
      <c r="L1442" s="184">
        <v>31.8245</v>
      </c>
      <c r="M1442" s="184">
        <v>37.3001</v>
      </c>
      <c r="N1442" s="184">
        <v>66.314499999999995</v>
      </c>
      <c r="O1442" s="184">
        <v>12.0168</v>
      </c>
      <c r="P1442" s="184">
        <v>17.5593</v>
      </c>
      <c r="Q1442" s="184">
        <v>17.067399999999999</v>
      </c>
      <c r="R1442" s="184">
        <v>24.873999999999999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44326</v>
      </c>
      <c r="E1443" s="184">
        <v>63.61</v>
      </c>
      <c r="F1443" s="184">
        <v>0.74439999999999995</v>
      </c>
      <c r="G1443" s="184">
        <v>0.74439999999999995</v>
      </c>
      <c r="H1443" s="184">
        <v>1.5485</v>
      </c>
      <c r="I1443" s="184">
        <v>4.3471000000000002</v>
      </c>
      <c r="J1443" s="184">
        <v>0.7923</v>
      </c>
      <c r="K1443" s="184">
        <v>9.1455000000000002</v>
      </c>
      <c r="L1443" s="184">
        <v>31.616</v>
      </c>
      <c r="M1443" s="184">
        <v>36.9724</v>
      </c>
      <c r="N1443" s="184">
        <v>65.694199999999995</v>
      </c>
      <c r="O1443" s="184">
        <v>11.511699999999999</v>
      </c>
      <c r="P1443" s="184">
        <v>17.057099999999998</v>
      </c>
      <c r="Q1443" s="184">
        <v>7.1764000000000001</v>
      </c>
      <c r="R1443" s="184">
        <v>24.369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44326</v>
      </c>
      <c r="E1444" s="184">
        <v>21.59</v>
      </c>
      <c r="F1444" s="184">
        <v>4.6300000000000001E-2</v>
      </c>
      <c r="G1444" s="184">
        <v>4.6300000000000001E-2</v>
      </c>
      <c r="H1444" s="184">
        <v>-0.27710000000000001</v>
      </c>
      <c r="I1444" s="184">
        <v>1.8395999999999999</v>
      </c>
      <c r="J1444" s="184">
        <v>-1.3705000000000001</v>
      </c>
      <c r="K1444" s="184">
        <v>5.8852000000000002</v>
      </c>
      <c r="L1444" s="184">
        <v>32.048900000000003</v>
      </c>
      <c r="M1444" s="184">
        <v>45.976999999999997</v>
      </c>
      <c r="N1444" s="184">
        <v>86.120699999999999</v>
      </c>
      <c r="O1444" s="184"/>
      <c r="P1444" s="184"/>
      <c r="Q1444" s="184">
        <v>97.426199999999994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44326</v>
      </c>
      <c r="E1445" s="184">
        <v>21.32</v>
      </c>
      <c r="F1445" s="184">
        <v>4.6899999999999997E-2</v>
      </c>
      <c r="G1445" s="184">
        <v>4.6899999999999997E-2</v>
      </c>
      <c r="H1445" s="184">
        <v>-0.28060000000000002</v>
      </c>
      <c r="I1445" s="184">
        <v>1.8147</v>
      </c>
      <c r="J1445" s="184">
        <v>-1.4786999999999999</v>
      </c>
      <c r="K1445" s="184">
        <v>5.5446</v>
      </c>
      <c r="L1445" s="184">
        <v>31.280799999999999</v>
      </c>
      <c r="M1445" s="184">
        <v>44.837000000000003</v>
      </c>
      <c r="N1445" s="184">
        <v>83.951700000000002</v>
      </c>
      <c r="O1445" s="184"/>
      <c r="P1445" s="184"/>
      <c r="Q1445" s="184">
        <v>95.242599999999996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44326</v>
      </c>
      <c r="E1446" s="184">
        <v>159.14449999999999</v>
      </c>
      <c r="F1446" s="184">
        <v>0.49480000000000002</v>
      </c>
      <c r="G1446" s="184">
        <v>0.49480000000000002</v>
      </c>
      <c r="H1446" s="184">
        <v>0.43980000000000002</v>
      </c>
      <c r="I1446" s="184">
        <v>2.2342</v>
      </c>
      <c r="J1446" s="184">
        <v>-0.99729999999999996</v>
      </c>
      <c r="K1446" s="184">
        <v>4.2826000000000004</v>
      </c>
      <c r="L1446" s="184">
        <v>29.817799999999998</v>
      </c>
      <c r="M1446" s="184">
        <v>43.648600000000002</v>
      </c>
      <c r="N1446" s="184">
        <v>81.521600000000007</v>
      </c>
      <c r="O1446" s="184">
        <v>10.620699999999999</v>
      </c>
      <c r="P1446" s="184">
        <v>14.4374</v>
      </c>
      <c r="Q1446" s="184">
        <v>19.325500000000002</v>
      </c>
      <c r="R1446" s="184">
        <v>26.554600000000001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44326</v>
      </c>
      <c r="E1447" s="184">
        <v>108.531428112825</v>
      </c>
      <c r="F1447" s="184">
        <v>0.49480000000000002</v>
      </c>
      <c r="G1447" s="184">
        <v>0.49480000000000002</v>
      </c>
      <c r="H1447" s="184">
        <v>0.43980000000000002</v>
      </c>
      <c r="I1447" s="184">
        <v>2.2342</v>
      </c>
      <c r="J1447" s="184">
        <v>-0.99739999999999995</v>
      </c>
      <c r="K1447" s="184">
        <v>4.2827000000000002</v>
      </c>
      <c r="L1447" s="184">
        <v>29.818000000000001</v>
      </c>
      <c r="M1447" s="184">
        <v>43.648800000000001</v>
      </c>
      <c r="N1447" s="184">
        <v>81.521900000000002</v>
      </c>
      <c r="O1447" s="184">
        <v>10.6218</v>
      </c>
      <c r="P1447" s="184">
        <v>14.4383</v>
      </c>
      <c r="Q1447" s="184">
        <v>19.327100000000002</v>
      </c>
      <c r="R1447" s="184">
        <v>26.5564</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44326</v>
      </c>
      <c r="E1448" s="184">
        <v>148.5821</v>
      </c>
      <c r="F1448" s="184">
        <v>0.48799999999999999</v>
      </c>
      <c r="G1448" s="184">
        <v>0.48799999999999999</v>
      </c>
      <c r="H1448" s="184">
        <v>0.42259999999999998</v>
      </c>
      <c r="I1448" s="184">
        <v>2.1991000000000001</v>
      </c>
      <c r="J1448" s="184">
        <v>-1.0758000000000001</v>
      </c>
      <c r="K1448" s="184">
        <v>4.0429000000000004</v>
      </c>
      <c r="L1448" s="184">
        <v>29.227699999999999</v>
      </c>
      <c r="M1448" s="184">
        <v>42.6541</v>
      </c>
      <c r="N1448" s="184">
        <v>79.879300000000001</v>
      </c>
      <c r="O1448" s="184">
        <v>9.6585000000000001</v>
      </c>
      <c r="P1448" s="184">
        <v>13.4156</v>
      </c>
      <c r="Q1448" s="184">
        <v>15.2834</v>
      </c>
      <c r="R1448" s="184">
        <v>25.458100000000002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44326</v>
      </c>
      <c r="E1449" s="184">
        <v>163.06142833204601</v>
      </c>
      <c r="F1449" s="184">
        <v>0.48809999999999998</v>
      </c>
      <c r="G1449" s="184">
        <v>0.48809999999999998</v>
      </c>
      <c r="H1449" s="184">
        <v>0.42249999999999999</v>
      </c>
      <c r="I1449" s="184">
        <v>2.1991000000000001</v>
      </c>
      <c r="J1449" s="184">
        <v>-1.0758000000000001</v>
      </c>
      <c r="K1449" s="184">
        <v>4.0431999999999997</v>
      </c>
      <c r="L1449" s="184">
        <v>29.228000000000002</v>
      </c>
      <c r="M1449" s="184">
        <v>42.654400000000003</v>
      </c>
      <c r="N1449" s="184">
        <v>79.879300000000001</v>
      </c>
      <c r="O1449" s="184">
        <v>9.6585000000000001</v>
      </c>
      <c r="P1449" s="184">
        <v>13.415900000000001</v>
      </c>
      <c r="Q1449" s="184">
        <v>17.731300000000001</v>
      </c>
      <c r="R1449" s="184">
        <v>25.458100000000002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0.49589464285714291</v>
      </c>
      <c r="G1450" s="186">
        <v>0.49589464285714291</v>
      </c>
      <c r="H1450" s="186">
        <v>1.2530910714285715</v>
      </c>
      <c r="I1450" s="186">
        <v>3.4511624999999984</v>
      </c>
      <c r="J1450" s="186">
        <v>0.77958928571428576</v>
      </c>
      <c r="K1450" s="186">
        <v>6.2098111111111107</v>
      </c>
      <c r="L1450" s="186">
        <v>32.542729629629633</v>
      </c>
      <c r="M1450" s="186">
        <v>44.817612962962954</v>
      </c>
      <c r="N1450" s="186">
        <v>79.619901851851807</v>
      </c>
      <c r="O1450" s="186">
        <v>11.604570833333334</v>
      </c>
      <c r="P1450" s="186">
        <v>15.413365909090912</v>
      </c>
      <c r="Q1450" s="186">
        <v>19.783419642857137</v>
      </c>
      <c r="R1450" s="186">
        <v>23.876333333333335</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0.49480000000000002</v>
      </c>
      <c r="G1451" s="186">
        <v>0.49480000000000002</v>
      </c>
      <c r="H1451" s="186">
        <v>1.0870500000000001</v>
      </c>
      <c r="I1451" s="186">
        <v>2.8889</v>
      </c>
      <c r="J1451" s="186">
        <v>0.46515000000000001</v>
      </c>
      <c r="K1451" s="186">
        <v>5.8793000000000006</v>
      </c>
      <c r="L1451" s="186">
        <v>31.448399999999999</v>
      </c>
      <c r="M1451" s="186">
        <v>43.777699999999996</v>
      </c>
      <c r="N1451" s="186">
        <v>78.422650000000004</v>
      </c>
      <c r="O1451" s="186">
        <v>11.146599999999999</v>
      </c>
      <c r="P1451" s="186">
        <v>15.812750000000001</v>
      </c>
      <c r="Q1451" s="186">
        <v>18.016350000000003</v>
      </c>
      <c r="R1451" s="186">
        <v>24.358599999999999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44326</v>
      </c>
      <c r="E1454" s="184">
        <v>286.23169999999999</v>
      </c>
      <c r="F1454" s="184">
        <v>2.0278999999999998</v>
      </c>
      <c r="G1454" s="184">
        <v>2.0278999999999998</v>
      </c>
      <c r="H1454" s="184">
        <v>2.5497999999999998</v>
      </c>
      <c r="I1454" s="184">
        <v>3.6840999999999999</v>
      </c>
      <c r="J1454" s="184">
        <v>4.1879999999999997</v>
      </c>
      <c r="K1454" s="184">
        <v>4.3970000000000002</v>
      </c>
      <c r="L1454" s="184">
        <v>3.8426999999999998</v>
      </c>
      <c r="M1454" s="184">
        <v>4.1616</v>
      </c>
      <c r="N1454" s="184">
        <v>5.3493000000000004</v>
      </c>
      <c r="O1454" s="184">
        <v>7.1233000000000004</v>
      </c>
      <c r="P1454" s="184">
        <v>7.0768000000000004</v>
      </c>
      <c r="Q1454" s="184">
        <v>6.9802</v>
      </c>
      <c r="R1454" s="184">
        <v>6.5452000000000004</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44326</v>
      </c>
      <c r="E1455" s="184">
        <v>288.48110000000003</v>
      </c>
      <c r="F1455" s="184">
        <v>2.1175000000000002</v>
      </c>
      <c r="G1455" s="184">
        <v>2.1175000000000002</v>
      </c>
      <c r="H1455" s="184">
        <v>2.6402999999999999</v>
      </c>
      <c r="I1455" s="184">
        <v>3.7759</v>
      </c>
      <c r="J1455" s="184">
        <v>4.2789999999999999</v>
      </c>
      <c r="K1455" s="184">
        <v>4.4888000000000003</v>
      </c>
      <c r="L1455" s="184">
        <v>3.9525000000000001</v>
      </c>
      <c r="M1455" s="184">
        <v>4.2770000000000001</v>
      </c>
      <c r="N1455" s="184">
        <v>5.4718999999999998</v>
      </c>
      <c r="O1455" s="184">
        <v>7.2568999999999999</v>
      </c>
      <c r="P1455" s="184">
        <v>7.1981999999999999</v>
      </c>
      <c r="Q1455" s="184">
        <v>7.915</v>
      </c>
      <c r="R1455" s="184">
        <v>6.6721000000000004</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44326</v>
      </c>
      <c r="E1456" s="184">
        <v>1111.7969000000001</v>
      </c>
      <c r="F1456" s="184">
        <v>2.4003000000000001</v>
      </c>
      <c r="G1456" s="184">
        <v>2.4003000000000001</v>
      </c>
      <c r="H1456" s="184">
        <v>2.8028</v>
      </c>
      <c r="I1456" s="184">
        <v>3.5951</v>
      </c>
      <c r="J1456" s="184">
        <v>4.08</v>
      </c>
      <c r="K1456" s="184">
        <v>4.3025000000000002</v>
      </c>
      <c r="L1456" s="184">
        <v>3.9197000000000002</v>
      </c>
      <c r="M1456" s="184">
        <v>4.1920000000000002</v>
      </c>
      <c r="N1456" s="184">
        <v>5.1797000000000004</v>
      </c>
      <c r="O1456" s="184"/>
      <c r="P1456" s="184"/>
      <c r="Q1456" s="184">
        <v>6.2004999999999999</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44326</v>
      </c>
      <c r="E1457" s="184">
        <v>1108.9202</v>
      </c>
      <c r="F1457" s="184">
        <v>2.2178</v>
      </c>
      <c r="G1457" s="184">
        <v>2.2178</v>
      </c>
      <c r="H1457" s="184">
        <v>2.6213000000000002</v>
      </c>
      <c r="I1457" s="184">
        <v>3.4133</v>
      </c>
      <c r="J1457" s="184">
        <v>3.8976999999999999</v>
      </c>
      <c r="K1457" s="184">
        <v>4.1311</v>
      </c>
      <c r="L1457" s="184">
        <v>3.7585000000000002</v>
      </c>
      <c r="M1457" s="184">
        <v>4.0332999999999997</v>
      </c>
      <c r="N1457" s="184">
        <v>5.0202</v>
      </c>
      <c r="O1457" s="184"/>
      <c r="P1457" s="184"/>
      <c r="Q1457" s="184">
        <v>6.0444000000000004</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44326</v>
      </c>
      <c r="E1458" s="184">
        <v>1094.3838000000001</v>
      </c>
      <c r="F1458" s="184">
        <v>2.9357000000000002</v>
      </c>
      <c r="G1458" s="184">
        <v>2.9357000000000002</v>
      </c>
      <c r="H1458" s="184">
        <v>2.9260999999999999</v>
      </c>
      <c r="I1458" s="184">
        <v>2.9218000000000002</v>
      </c>
      <c r="J1458" s="184">
        <v>2.8896000000000002</v>
      </c>
      <c r="K1458" s="184">
        <v>2.9325999999999999</v>
      </c>
      <c r="L1458" s="184">
        <v>2.9036</v>
      </c>
      <c r="M1458" s="184">
        <v>3.1438000000000001</v>
      </c>
      <c r="N1458" s="184">
        <v>3.1850999999999998</v>
      </c>
      <c r="O1458" s="184"/>
      <c r="P1458" s="184"/>
      <c r="Q1458" s="184">
        <v>4.8794000000000004</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44326</v>
      </c>
      <c r="E1459" s="184">
        <v>1088.0427999999999</v>
      </c>
      <c r="F1459" s="184">
        <v>2.6351</v>
      </c>
      <c r="G1459" s="184">
        <v>2.6351</v>
      </c>
      <c r="H1459" s="184">
        <v>2.6261000000000001</v>
      </c>
      <c r="I1459" s="184">
        <v>2.6214</v>
      </c>
      <c r="J1459" s="184">
        <v>2.5889000000000002</v>
      </c>
      <c r="K1459" s="184">
        <v>2.6257999999999999</v>
      </c>
      <c r="L1459" s="184">
        <v>2.5815999999999999</v>
      </c>
      <c r="M1459" s="184">
        <v>2.8016999999999999</v>
      </c>
      <c r="N1459" s="184">
        <v>2.8460000000000001</v>
      </c>
      <c r="O1459" s="184"/>
      <c r="P1459" s="184"/>
      <c r="Q1459" s="184">
        <v>4.5579999999999998</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44326</v>
      </c>
      <c r="E1460" s="184">
        <v>42.318899999999999</v>
      </c>
      <c r="F1460" s="184">
        <v>1.7827999999999999</v>
      </c>
      <c r="G1460" s="184">
        <v>1.7827999999999999</v>
      </c>
      <c r="H1460" s="184">
        <v>2.3420999999999998</v>
      </c>
      <c r="I1460" s="184">
        <v>4.0229999999999997</v>
      </c>
      <c r="J1460" s="184">
        <v>4.6647999999999996</v>
      </c>
      <c r="K1460" s="184">
        <v>4.6375999999999999</v>
      </c>
      <c r="L1460" s="184">
        <v>3.8687999999999998</v>
      </c>
      <c r="M1460" s="184">
        <v>3.8746999999999998</v>
      </c>
      <c r="N1460" s="184">
        <v>5.0663999999999998</v>
      </c>
      <c r="O1460" s="184">
        <v>6.9142000000000001</v>
      </c>
      <c r="P1460" s="184">
        <v>6.6661000000000001</v>
      </c>
      <c r="Q1460" s="184">
        <v>7.4695999999999998</v>
      </c>
      <c r="R1460" s="184">
        <v>6.3022999999999998</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44326</v>
      </c>
      <c r="E1461" s="184">
        <v>41.471699999999998</v>
      </c>
      <c r="F1461" s="184">
        <v>1.5550999999999999</v>
      </c>
      <c r="G1461" s="184">
        <v>1.5550999999999999</v>
      </c>
      <c r="H1461" s="184">
        <v>2.1257000000000001</v>
      </c>
      <c r="I1461" s="184">
        <v>3.8089</v>
      </c>
      <c r="J1461" s="184">
        <v>4.4485999999999999</v>
      </c>
      <c r="K1461" s="184">
        <v>4.4241000000000001</v>
      </c>
      <c r="L1461" s="184">
        <v>3.6383999999999999</v>
      </c>
      <c r="M1461" s="184">
        <v>3.6524000000000001</v>
      </c>
      <c r="N1461" s="184">
        <v>4.8437999999999999</v>
      </c>
      <c r="O1461" s="184">
        <v>6.6643999999999997</v>
      </c>
      <c r="P1461" s="184">
        <v>6.4105999999999996</v>
      </c>
      <c r="Q1461" s="184">
        <v>6.7990000000000004</v>
      </c>
      <c r="R1461" s="184">
        <v>6.0636999999999999</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44326</v>
      </c>
      <c r="E1462" s="184">
        <v>24.46</v>
      </c>
      <c r="F1462" s="184">
        <v>1.3929</v>
      </c>
      <c r="G1462" s="184">
        <v>1.3929</v>
      </c>
      <c r="H1462" s="184">
        <v>2.41</v>
      </c>
      <c r="I1462" s="184">
        <v>3.5756000000000001</v>
      </c>
      <c r="J1462" s="184">
        <v>4.0041000000000002</v>
      </c>
      <c r="K1462" s="184">
        <v>4.2314999999999996</v>
      </c>
      <c r="L1462" s="184">
        <v>3.6333000000000002</v>
      </c>
      <c r="M1462" s="184">
        <v>3.7440000000000002</v>
      </c>
      <c r="N1462" s="184">
        <v>4.1646999999999998</v>
      </c>
      <c r="O1462" s="184">
        <v>9.3597999999999999</v>
      </c>
      <c r="P1462" s="184">
        <v>7.8135000000000003</v>
      </c>
      <c r="Q1462" s="184">
        <v>8.1623000000000001</v>
      </c>
      <c r="R1462" s="184">
        <v>8.6304999999999996</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44326</v>
      </c>
      <c r="E1463" s="184">
        <v>19.559100000000001</v>
      </c>
      <c r="F1463" s="184">
        <v>0.68430000000000002</v>
      </c>
      <c r="G1463" s="184">
        <v>0.68430000000000002</v>
      </c>
      <c r="H1463" s="184">
        <v>1.6800999999999999</v>
      </c>
      <c r="I1463" s="184">
        <v>2.8422999999999998</v>
      </c>
      <c r="J1463" s="184">
        <v>3.2597</v>
      </c>
      <c r="K1463" s="184">
        <v>3.4380000000000002</v>
      </c>
      <c r="L1463" s="184">
        <v>2.8376000000000001</v>
      </c>
      <c r="M1463" s="184">
        <v>2.9525000000000001</v>
      </c>
      <c r="N1463" s="184">
        <v>3.3693</v>
      </c>
      <c r="O1463" s="184">
        <v>8.5823999999999998</v>
      </c>
      <c r="P1463" s="184">
        <v>7.3159999999999998</v>
      </c>
      <c r="Q1463" s="184">
        <v>5.3456000000000001</v>
      </c>
      <c r="R1463" s="184">
        <v>7.7754000000000003</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44326</v>
      </c>
      <c r="E1464" s="184">
        <v>22.852900000000002</v>
      </c>
      <c r="F1464" s="184">
        <v>0.69210000000000005</v>
      </c>
      <c r="G1464" s="184">
        <v>0.69210000000000005</v>
      </c>
      <c r="H1464" s="184">
        <v>1.6661999999999999</v>
      </c>
      <c r="I1464" s="184">
        <v>2.8323</v>
      </c>
      <c r="J1464" s="184">
        <v>3.2496999999999998</v>
      </c>
      <c r="K1464" s="184">
        <v>3.4346000000000001</v>
      </c>
      <c r="L1464" s="184">
        <v>2.8348</v>
      </c>
      <c r="M1464" s="184">
        <v>2.9502999999999999</v>
      </c>
      <c r="N1464" s="184">
        <v>3.3668</v>
      </c>
      <c r="O1464" s="184">
        <v>8.5814000000000004</v>
      </c>
      <c r="P1464" s="184">
        <v>7.0366</v>
      </c>
      <c r="Q1464" s="184">
        <v>6.6289999999999996</v>
      </c>
      <c r="R1464" s="184">
        <v>7.774</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44326</v>
      </c>
      <c r="E1465" s="184">
        <v>39.097700000000003</v>
      </c>
      <c r="F1465" s="184">
        <v>1.5249999999999999</v>
      </c>
      <c r="G1465" s="184">
        <v>1.5249999999999999</v>
      </c>
      <c r="H1465" s="184">
        <v>1.9612000000000001</v>
      </c>
      <c r="I1465" s="184">
        <v>3.2982999999999998</v>
      </c>
      <c r="J1465" s="184">
        <v>3.9218999999999999</v>
      </c>
      <c r="K1465" s="184">
        <v>3.9544999999999999</v>
      </c>
      <c r="L1465" s="184">
        <v>3.4925000000000002</v>
      </c>
      <c r="M1465" s="184">
        <v>3.6387999999999998</v>
      </c>
      <c r="N1465" s="184">
        <v>4.7754000000000003</v>
      </c>
      <c r="O1465" s="184">
        <v>6.9607999999999999</v>
      </c>
      <c r="P1465" s="184">
        <v>7.1020000000000003</v>
      </c>
      <c r="Q1465" s="184">
        <v>7.3380000000000001</v>
      </c>
      <c r="R1465" s="184">
        <v>6.3158000000000003</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44326</v>
      </c>
      <c r="E1466" s="184">
        <v>40.129600000000003</v>
      </c>
      <c r="F1466" s="184">
        <v>1.6980999999999999</v>
      </c>
      <c r="G1466" s="184">
        <v>1.6980999999999999</v>
      </c>
      <c r="H1466" s="184">
        <v>2.1187999999999998</v>
      </c>
      <c r="I1466" s="184">
        <v>3.4609000000000001</v>
      </c>
      <c r="J1466" s="184">
        <v>4.0835999999999997</v>
      </c>
      <c r="K1466" s="184">
        <v>4.1124000000000001</v>
      </c>
      <c r="L1466" s="184">
        <v>3.6476999999999999</v>
      </c>
      <c r="M1466" s="184">
        <v>3.7955999999999999</v>
      </c>
      <c r="N1466" s="184">
        <v>4.9352</v>
      </c>
      <c r="O1466" s="184">
        <v>7.1333000000000002</v>
      </c>
      <c r="P1466" s="184">
        <v>7.2858000000000001</v>
      </c>
      <c r="Q1466" s="184">
        <v>8.0774000000000008</v>
      </c>
      <c r="R1466" s="184">
        <v>6.4743000000000004</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44326</v>
      </c>
      <c r="E1467" s="184">
        <v>4438.1176999999998</v>
      </c>
      <c r="F1467" s="184">
        <v>2.2204000000000002</v>
      </c>
      <c r="G1467" s="184">
        <v>2.2204000000000002</v>
      </c>
      <c r="H1467" s="184">
        <v>2.5663</v>
      </c>
      <c r="I1467" s="184">
        <v>3.7679</v>
      </c>
      <c r="J1467" s="184">
        <v>4.0993000000000004</v>
      </c>
      <c r="K1467" s="184">
        <v>4.3051000000000004</v>
      </c>
      <c r="L1467" s="184">
        <v>3.7515000000000001</v>
      </c>
      <c r="M1467" s="184">
        <v>3.9752999999999998</v>
      </c>
      <c r="N1467" s="184">
        <v>5.2130000000000001</v>
      </c>
      <c r="O1467" s="184">
        <v>6.9695999999999998</v>
      </c>
      <c r="P1467" s="184">
        <v>6.8708999999999998</v>
      </c>
      <c r="Q1467" s="184">
        <v>7.1679000000000004</v>
      </c>
      <c r="R1467" s="184">
        <v>6.5330000000000004</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44326</v>
      </c>
      <c r="E1468" s="184">
        <v>4494.3427000000001</v>
      </c>
      <c r="F1468" s="184">
        <v>2.3561999999999999</v>
      </c>
      <c r="G1468" s="184">
        <v>2.3561999999999999</v>
      </c>
      <c r="H1468" s="184">
        <v>2.7046000000000001</v>
      </c>
      <c r="I1468" s="184">
        <v>3.9072</v>
      </c>
      <c r="J1468" s="184">
        <v>4.2388000000000003</v>
      </c>
      <c r="K1468" s="184">
        <v>4.4463999999999997</v>
      </c>
      <c r="L1468" s="184">
        <v>3.8942000000000001</v>
      </c>
      <c r="M1468" s="184">
        <v>4.1186999999999996</v>
      </c>
      <c r="N1468" s="184">
        <v>5.3666999999999998</v>
      </c>
      <c r="O1468" s="184">
        <v>7.1642999999999999</v>
      </c>
      <c r="P1468" s="184">
        <v>7.0731999999999999</v>
      </c>
      <c r="Q1468" s="184">
        <v>7.7956000000000003</v>
      </c>
      <c r="R1468" s="184">
        <v>6.7171000000000003</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44326</v>
      </c>
      <c r="E1469" s="184">
        <v>294.30360000000002</v>
      </c>
      <c r="F1469" s="184">
        <v>2.4437000000000002</v>
      </c>
      <c r="G1469" s="184">
        <v>2.4437000000000002</v>
      </c>
      <c r="H1469" s="184">
        <v>2.5579000000000001</v>
      </c>
      <c r="I1469" s="184">
        <v>3.7383999999999999</v>
      </c>
      <c r="J1469" s="184">
        <v>4.0537999999999998</v>
      </c>
      <c r="K1469" s="184">
        <v>4.1172000000000004</v>
      </c>
      <c r="L1469" s="184">
        <v>3.6638000000000002</v>
      </c>
      <c r="M1469" s="184">
        <v>3.9506999999999999</v>
      </c>
      <c r="N1469" s="184">
        <v>5.0865</v>
      </c>
      <c r="O1469" s="184">
        <v>6.8353000000000002</v>
      </c>
      <c r="P1469" s="184">
        <v>6.8764000000000003</v>
      </c>
      <c r="Q1469" s="184">
        <v>7.3681000000000001</v>
      </c>
      <c r="R1469" s="184">
        <v>6.2546999999999997</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44326</v>
      </c>
      <c r="E1470" s="184">
        <v>296.55860000000001</v>
      </c>
      <c r="F1470" s="184">
        <v>2.5606</v>
      </c>
      <c r="G1470" s="184">
        <v>2.5606</v>
      </c>
      <c r="H1470" s="184">
        <v>2.6775000000000002</v>
      </c>
      <c r="I1470" s="184">
        <v>3.8589000000000002</v>
      </c>
      <c r="J1470" s="184">
        <v>4.1740000000000004</v>
      </c>
      <c r="K1470" s="184">
        <v>4.2384000000000004</v>
      </c>
      <c r="L1470" s="184">
        <v>3.7858999999999998</v>
      </c>
      <c r="M1470" s="184">
        <v>4.0743</v>
      </c>
      <c r="N1470" s="184">
        <v>5.2126000000000001</v>
      </c>
      <c r="O1470" s="184">
        <v>6.9627999999999997</v>
      </c>
      <c r="P1470" s="184">
        <v>6.9931000000000001</v>
      </c>
      <c r="Q1470" s="184">
        <v>7.7485999999999997</v>
      </c>
      <c r="R1470" s="184">
        <v>6.3810000000000002</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44326</v>
      </c>
      <c r="E1471" s="184">
        <v>33.787300000000002</v>
      </c>
      <c r="F1471" s="184">
        <v>1.5846</v>
      </c>
      <c r="G1471" s="184">
        <v>1.5846</v>
      </c>
      <c r="H1471" s="184">
        <v>2.2850000000000001</v>
      </c>
      <c r="I1471" s="184">
        <v>3.33</v>
      </c>
      <c r="J1471" s="184">
        <v>3.9369999999999998</v>
      </c>
      <c r="K1471" s="184">
        <v>4.2283999999999997</v>
      </c>
      <c r="L1471" s="184">
        <v>3.6421000000000001</v>
      </c>
      <c r="M1471" s="184">
        <v>3.7206999999999999</v>
      </c>
      <c r="N1471" s="184">
        <v>4.7186000000000003</v>
      </c>
      <c r="O1471" s="184">
        <v>6.4463999999999997</v>
      </c>
      <c r="P1471" s="184">
        <v>6.7225999999999999</v>
      </c>
      <c r="Q1471" s="184">
        <v>7.6917</v>
      </c>
      <c r="R1471" s="184">
        <v>5.8930999999999996</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44326</v>
      </c>
      <c r="E1472" s="184">
        <v>32.010199999999998</v>
      </c>
      <c r="F1472" s="184">
        <v>0.87429999999999997</v>
      </c>
      <c r="G1472" s="184">
        <v>0.87429999999999997</v>
      </c>
      <c r="H1472" s="184">
        <v>1.5969</v>
      </c>
      <c r="I1472" s="184">
        <v>2.6415999999999999</v>
      </c>
      <c r="J1472" s="184">
        <v>3.2532000000000001</v>
      </c>
      <c r="K1472" s="184">
        <v>3.5421</v>
      </c>
      <c r="L1472" s="184">
        <v>2.9207000000000001</v>
      </c>
      <c r="M1472" s="184">
        <v>2.9729999999999999</v>
      </c>
      <c r="N1472" s="184">
        <v>3.9325999999999999</v>
      </c>
      <c r="O1472" s="184">
        <v>5.6901999999999999</v>
      </c>
      <c r="P1472" s="184">
        <v>6.0255000000000001</v>
      </c>
      <c r="Q1472" s="184">
        <v>6.5880999999999998</v>
      </c>
      <c r="R1472" s="184">
        <v>5.1078000000000001</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44326</v>
      </c>
      <c r="E1475" s="184">
        <v>2402.7118999999998</v>
      </c>
      <c r="F1475" s="184">
        <v>1.7482</v>
      </c>
      <c r="G1475" s="184">
        <v>1.7482</v>
      </c>
      <c r="H1475" s="184">
        <v>2.0478999999999998</v>
      </c>
      <c r="I1475" s="184">
        <v>3.5350000000000001</v>
      </c>
      <c r="J1475" s="184">
        <v>4.1543999999999999</v>
      </c>
      <c r="K1475" s="184">
        <v>4.4225000000000003</v>
      </c>
      <c r="L1475" s="184">
        <v>3.6539000000000001</v>
      </c>
      <c r="M1475" s="184">
        <v>3.6537999999999999</v>
      </c>
      <c r="N1475" s="184">
        <v>4.7469000000000001</v>
      </c>
      <c r="O1475" s="184">
        <v>6.3430999999999997</v>
      </c>
      <c r="P1475" s="184">
        <v>6.5989000000000004</v>
      </c>
      <c r="Q1475" s="184">
        <v>7.7754000000000003</v>
      </c>
      <c r="R1475" s="184">
        <v>5.6239999999999997</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44326</v>
      </c>
      <c r="E1476" s="184">
        <v>2456.7386999999999</v>
      </c>
      <c r="F1476" s="184">
        <v>2.0987</v>
      </c>
      <c r="G1476" s="184">
        <v>2.0987</v>
      </c>
      <c r="H1476" s="184">
        <v>2.3982000000000001</v>
      </c>
      <c r="I1476" s="184">
        <v>3.8858999999999999</v>
      </c>
      <c r="J1476" s="184">
        <v>4.5060000000000002</v>
      </c>
      <c r="K1476" s="184">
        <v>4.7774000000000001</v>
      </c>
      <c r="L1476" s="184">
        <v>4.0109000000000004</v>
      </c>
      <c r="M1476" s="184">
        <v>4.0141</v>
      </c>
      <c r="N1476" s="184">
        <v>5.1143000000000001</v>
      </c>
      <c r="O1476" s="184">
        <v>6.6501000000000001</v>
      </c>
      <c r="P1476" s="184">
        <v>6.8914</v>
      </c>
      <c r="Q1476" s="184">
        <v>8.1783999999999999</v>
      </c>
      <c r="R1476" s="184">
        <v>5.9508999999999999</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44326</v>
      </c>
      <c r="E1479" s="184">
        <v>3480.6354999999999</v>
      </c>
      <c r="F1479" s="184">
        <v>1.9525999999999999</v>
      </c>
      <c r="G1479" s="184">
        <v>1.9525999999999999</v>
      </c>
      <c r="H1479" s="184">
        <v>2.3671000000000002</v>
      </c>
      <c r="I1479" s="184">
        <v>3.1838000000000002</v>
      </c>
      <c r="J1479" s="184">
        <v>3.7275999999999998</v>
      </c>
      <c r="K1479" s="184">
        <v>4.0193000000000003</v>
      </c>
      <c r="L1479" s="184">
        <v>3.6061999999999999</v>
      </c>
      <c r="M1479" s="184">
        <v>3.8744999999999998</v>
      </c>
      <c r="N1479" s="184">
        <v>4.5670999999999999</v>
      </c>
      <c r="O1479" s="184">
        <v>6.6917</v>
      </c>
      <c r="P1479" s="184">
        <v>6.8003</v>
      </c>
      <c r="Q1479" s="184">
        <v>7.2431000000000001</v>
      </c>
      <c r="R1479" s="184">
        <v>5.9558999999999997</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44326</v>
      </c>
      <c r="E1480" s="184">
        <v>3497.8757000000001</v>
      </c>
      <c r="F1480" s="184">
        <v>2.0261</v>
      </c>
      <c r="G1480" s="184">
        <v>2.0261</v>
      </c>
      <c r="H1480" s="184">
        <v>2.4405000000000001</v>
      </c>
      <c r="I1480" s="184">
        <v>3.2574000000000001</v>
      </c>
      <c r="J1480" s="184">
        <v>3.8068</v>
      </c>
      <c r="K1480" s="184">
        <v>4.1151999999999997</v>
      </c>
      <c r="L1480" s="184">
        <v>3.7073999999999998</v>
      </c>
      <c r="M1480" s="184">
        <v>3.9710000000000001</v>
      </c>
      <c r="N1480" s="184">
        <v>4.6694000000000004</v>
      </c>
      <c r="O1480" s="184">
        <v>6.7732999999999999</v>
      </c>
      <c r="P1480" s="184">
        <v>6.8707000000000003</v>
      </c>
      <c r="Q1480" s="184">
        <v>7.6967999999999996</v>
      </c>
      <c r="R1480" s="184">
        <v>6.0481999999999996</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44326</v>
      </c>
      <c r="E1481" s="184">
        <v>32.2977351132443</v>
      </c>
      <c r="F1481" s="184">
        <v>2.8822999999999999</v>
      </c>
      <c r="G1481" s="184">
        <v>2.8822999999999999</v>
      </c>
      <c r="H1481" s="184">
        <v>2.5196000000000001</v>
      </c>
      <c r="I1481" s="184">
        <v>2.8969999999999998</v>
      </c>
      <c r="J1481" s="184">
        <v>3.1579999999999999</v>
      </c>
      <c r="K1481" s="184">
        <v>3.3176999999999999</v>
      </c>
      <c r="L1481" s="184">
        <v>3.2284000000000002</v>
      </c>
      <c r="M1481" s="184">
        <v>3.4653</v>
      </c>
      <c r="N1481" s="184">
        <v>4.3376999999999999</v>
      </c>
      <c r="O1481" s="184">
        <v>6.9630999999999998</v>
      </c>
      <c r="P1481" s="184">
        <v>7.5831999999999997</v>
      </c>
      <c r="Q1481" s="184">
        <v>8.1000999999999994</v>
      </c>
      <c r="R1481" s="184">
        <v>6.3244999999999996</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44326</v>
      </c>
      <c r="E1482" s="184">
        <v>31.247337633118299</v>
      </c>
      <c r="F1482" s="184">
        <v>2.3365</v>
      </c>
      <c r="G1482" s="184">
        <v>2.3365</v>
      </c>
      <c r="H1482" s="184">
        <v>2.0282</v>
      </c>
      <c r="I1482" s="184">
        <v>2.4176000000000002</v>
      </c>
      <c r="J1482" s="184">
        <v>2.6737000000000002</v>
      </c>
      <c r="K1482" s="184">
        <v>2.8346</v>
      </c>
      <c r="L1482" s="184">
        <v>2.7433000000000001</v>
      </c>
      <c r="M1482" s="184">
        <v>2.9746000000000001</v>
      </c>
      <c r="N1482" s="184">
        <v>3.8386999999999998</v>
      </c>
      <c r="O1482" s="184">
        <v>6.4512</v>
      </c>
      <c r="P1482" s="184">
        <v>7.0590000000000002</v>
      </c>
      <c r="Q1482" s="184">
        <v>7.4976000000000003</v>
      </c>
      <c r="R1482" s="184">
        <v>5.8193999999999999</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44326</v>
      </c>
      <c r="E1483" s="184">
        <v>3208.9049</v>
      </c>
      <c r="F1483" s="184">
        <v>2.3041999999999998</v>
      </c>
      <c r="G1483" s="184">
        <v>2.3041999999999998</v>
      </c>
      <c r="H1483" s="184">
        <v>2.3757999999999999</v>
      </c>
      <c r="I1483" s="184">
        <v>3.3321000000000001</v>
      </c>
      <c r="J1483" s="184">
        <v>3.83</v>
      </c>
      <c r="K1483" s="184">
        <v>4.1402000000000001</v>
      </c>
      <c r="L1483" s="184">
        <v>3.8007</v>
      </c>
      <c r="M1483" s="184">
        <v>4.0365000000000002</v>
      </c>
      <c r="N1483" s="184">
        <v>4.8776999999999999</v>
      </c>
      <c r="O1483" s="184">
        <v>6.9226999999999999</v>
      </c>
      <c r="P1483" s="184">
        <v>6.9055</v>
      </c>
      <c r="Q1483" s="184">
        <v>7.6022999999999996</v>
      </c>
      <c r="R1483" s="184">
        <v>6.2199</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44326</v>
      </c>
      <c r="E1484" s="184">
        <v>3234.0054</v>
      </c>
      <c r="F1484" s="184">
        <v>2.4037000000000002</v>
      </c>
      <c r="G1484" s="184">
        <v>2.4037000000000002</v>
      </c>
      <c r="H1484" s="184">
        <v>2.4754999999999998</v>
      </c>
      <c r="I1484" s="184">
        <v>3.4321000000000002</v>
      </c>
      <c r="J1484" s="184">
        <v>3.9302999999999999</v>
      </c>
      <c r="K1484" s="184">
        <v>4.2411000000000003</v>
      </c>
      <c r="L1484" s="184">
        <v>3.9024999999999999</v>
      </c>
      <c r="M1484" s="184">
        <v>4.1395999999999997</v>
      </c>
      <c r="N1484" s="184">
        <v>4.9827000000000004</v>
      </c>
      <c r="O1484" s="184">
        <v>7.0296000000000003</v>
      </c>
      <c r="P1484" s="184">
        <v>7.0125000000000002</v>
      </c>
      <c r="Q1484" s="184">
        <v>7.7695999999999996</v>
      </c>
      <c r="R1484" s="184">
        <v>6.3258999999999999</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44326</v>
      </c>
      <c r="E1485" s="184">
        <v>1056.9936</v>
      </c>
      <c r="F1485" s="184">
        <v>3.2940999999999998</v>
      </c>
      <c r="G1485" s="184">
        <v>3.2940999999999998</v>
      </c>
      <c r="H1485" s="184">
        <v>3.2446000000000002</v>
      </c>
      <c r="I1485" s="184">
        <v>3.5878999999999999</v>
      </c>
      <c r="J1485" s="184">
        <v>3.6294</v>
      </c>
      <c r="K1485" s="184">
        <v>3.8534000000000002</v>
      </c>
      <c r="L1485" s="184">
        <v>3.5914999999999999</v>
      </c>
      <c r="M1485" s="184">
        <v>3.7835999999999999</v>
      </c>
      <c r="N1485" s="184">
        <v>4.5170000000000003</v>
      </c>
      <c r="O1485" s="184"/>
      <c r="P1485" s="184"/>
      <c r="Q1485" s="184">
        <v>4.8174000000000001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44326</v>
      </c>
      <c r="E1486" s="184">
        <v>1046.3046999999999</v>
      </c>
      <c r="F1486" s="184">
        <v>2.3923999999999999</v>
      </c>
      <c r="G1486" s="184">
        <v>2.3923999999999999</v>
      </c>
      <c r="H1486" s="184">
        <v>2.3422999999999998</v>
      </c>
      <c r="I1486" s="184">
        <v>2.6879</v>
      </c>
      <c r="J1486" s="184">
        <v>2.7292000000000001</v>
      </c>
      <c r="K1486" s="184">
        <v>2.9569999999999999</v>
      </c>
      <c r="L1486" s="184">
        <v>2.6922000000000001</v>
      </c>
      <c r="M1486" s="184">
        <v>2.8715000000000002</v>
      </c>
      <c r="N1486" s="184">
        <v>3.5853000000000002</v>
      </c>
      <c r="O1486" s="184"/>
      <c r="P1486" s="184"/>
      <c r="Q1486" s="184">
        <v>3.9169999999999998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44326</v>
      </c>
      <c r="E1489" s="184">
        <v>34.348999999999997</v>
      </c>
      <c r="F1489" s="184">
        <v>2.5863</v>
      </c>
      <c r="G1489" s="184">
        <v>2.5863</v>
      </c>
      <c r="H1489" s="184">
        <v>2.7643</v>
      </c>
      <c r="I1489" s="184">
        <v>3.9224000000000001</v>
      </c>
      <c r="J1489" s="184">
        <v>4.2106000000000003</v>
      </c>
      <c r="K1489" s="184">
        <v>4.3156999999999996</v>
      </c>
      <c r="L1489" s="184">
        <v>3.9030999999999998</v>
      </c>
      <c r="M1489" s="184">
        <v>4.2203999999999997</v>
      </c>
      <c r="N1489" s="184">
        <v>5.2256999999999998</v>
      </c>
      <c r="O1489" s="184">
        <v>7.0941000000000001</v>
      </c>
      <c r="P1489" s="184">
        <v>7.3190999999999997</v>
      </c>
      <c r="Q1489" s="184">
        <v>8.1346000000000007</v>
      </c>
      <c r="R1489" s="184">
        <v>6.5197000000000003</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44326</v>
      </c>
      <c r="E1490" s="184">
        <v>32.698</v>
      </c>
      <c r="F1490" s="184">
        <v>2.0840999999999998</v>
      </c>
      <c r="G1490" s="184">
        <v>2.0840999999999998</v>
      </c>
      <c r="H1490" s="184">
        <v>2.2334999999999998</v>
      </c>
      <c r="I1490" s="184">
        <v>3.3931</v>
      </c>
      <c r="J1490" s="184">
        <v>3.6772</v>
      </c>
      <c r="K1490" s="184">
        <v>3.8115999999999999</v>
      </c>
      <c r="L1490" s="184">
        <v>3.4194</v>
      </c>
      <c r="M1490" s="184">
        <v>3.6909000000000001</v>
      </c>
      <c r="N1490" s="184">
        <v>4.6637000000000004</v>
      </c>
      <c r="O1490" s="184">
        <v>6.4557000000000002</v>
      </c>
      <c r="P1490" s="184">
        <v>6.6210000000000004</v>
      </c>
      <c r="Q1490" s="184">
        <v>7.2918000000000003</v>
      </c>
      <c r="R1490" s="184">
        <v>5.9279999999999999</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44326</v>
      </c>
      <c r="E1491" s="184">
        <v>11.7538</v>
      </c>
      <c r="F1491" s="184">
        <v>2.899</v>
      </c>
      <c r="G1491" s="184">
        <v>2.899</v>
      </c>
      <c r="H1491" s="184">
        <v>2.3967000000000001</v>
      </c>
      <c r="I1491" s="184">
        <v>2.6421999999999999</v>
      </c>
      <c r="J1491" s="184">
        <v>3.1638999999999999</v>
      </c>
      <c r="K1491" s="184">
        <v>3.5013999999999998</v>
      </c>
      <c r="L1491" s="184">
        <v>3.4232999999999998</v>
      </c>
      <c r="M1491" s="184">
        <v>3.5354000000000001</v>
      </c>
      <c r="N1491" s="184">
        <v>4.1223999999999998</v>
      </c>
      <c r="O1491" s="184"/>
      <c r="P1491" s="184"/>
      <c r="Q1491" s="184">
        <v>6.3570000000000002</v>
      </c>
      <c r="R1491" s="184">
        <v>5.7356999999999996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44326</v>
      </c>
      <c r="E1492" s="184">
        <v>11.724</v>
      </c>
      <c r="F1492" s="184">
        <v>2.9064000000000001</v>
      </c>
      <c r="G1492" s="184">
        <v>2.9064000000000001</v>
      </c>
      <c r="H1492" s="184">
        <v>2.8035000000000001</v>
      </c>
      <c r="I1492" s="184">
        <v>2.8050000000000002</v>
      </c>
      <c r="J1492" s="184">
        <v>3.1821000000000002</v>
      </c>
      <c r="K1492" s="184">
        <v>3.4499</v>
      </c>
      <c r="L1492" s="184">
        <v>3.3502999999999998</v>
      </c>
      <c r="M1492" s="184">
        <v>3.4558</v>
      </c>
      <c r="N1492" s="184">
        <v>4.0385999999999997</v>
      </c>
      <c r="O1492" s="184"/>
      <c r="P1492" s="184"/>
      <c r="Q1492" s="184">
        <v>6.2541000000000002</v>
      </c>
      <c r="R1492" s="184">
        <v>5.6498999999999997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44326</v>
      </c>
      <c r="E1493" s="184">
        <v>3688.1851000000001</v>
      </c>
      <c r="F1493" s="184">
        <v>1.8126</v>
      </c>
      <c r="G1493" s="184">
        <v>1.8126</v>
      </c>
      <c r="H1493" s="184">
        <v>2.5998000000000001</v>
      </c>
      <c r="I1493" s="184">
        <v>3.9649999999999999</v>
      </c>
      <c r="J1493" s="184">
        <v>4.4054000000000002</v>
      </c>
      <c r="K1493" s="184">
        <v>4.8329000000000004</v>
      </c>
      <c r="L1493" s="184">
        <v>4.1845999999999997</v>
      </c>
      <c r="M1493" s="184">
        <v>4.4528999999999996</v>
      </c>
      <c r="N1493" s="184">
        <v>5.6116000000000001</v>
      </c>
      <c r="O1493" s="184">
        <v>4.5412999999999997</v>
      </c>
      <c r="P1493" s="184">
        <v>5.5042999999999997</v>
      </c>
      <c r="Q1493" s="184">
        <v>6.8418999999999999</v>
      </c>
      <c r="R1493" s="184">
        <v>6.5449999999999999</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44326</v>
      </c>
      <c r="E1494" s="184">
        <v>3657.4931000000001</v>
      </c>
      <c r="F1494" s="184">
        <v>1.6492</v>
      </c>
      <c r="G1494" s="184">
        <v>1.6492</v>
      </c>
      <c r="H1494" s="184">
        <v>2.4268999999999998</v>
      </c>
      <c r="I1494" s="184">
        <v>3.8069999999999999</v>
      </c>
      <c r="J1494" s="184">
        <v>4.2538999999999998</v>
      </c>
      <c r="K1494" s="184">
        <v>4.6412000000000004</v>
      </c>
      <c r="L1494" s="184">
        <v>3.9807999999999999</v>
      </c>
      <c r="M1494" s="184">
        <v>4.2477999999999998</v>
      </c>
      <c r="N1494" s="184">
        <v>5.4047999999999998</v>
      </c>
      <c r="O1494" s="184">
        <v>4.3841000000000001</v>
      </c>
      <c r="P1494" s="184">
        <v>5.3837999999999999</v>
      </c>
      <c r="Q1494" s="184">
        <v>6.8501000000000003</v>
      </c>
      <c r="R1494" s="184">
        <v>6.3651999999999997</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44326</v>
      </c>
      <c r="E1495" s="184">
        <v>2405.0522999999998</v>
      </c>
      <c r="F1495" s="184">
        <v>2.4727000000000001</v>
      </c>
      <c r="G1495" s="184">
        <v>2.4727000000000001</v>
      </c>
      <c r="H1495" s="184">
        <v>2.4950999999999999</v>
      </c>
      <c r="I1495" s="184">
        <v>3.4394999999999998</v>
      </c>
      <c r="J1495" s="184">
        <v>3.9270999999999998</v>
      </c>
      <c r="K1495" s="184">
        <v>4.2070999999999996</v>
      </c>
      <c r="L1495" s="184">
        <v>3.8151999999999999</v>
      </c>
      <c r="M1495" s="184">
        <v>4.0903999999999998</v>
      </c>
      <c r="N1495" s="184">
        <v>5.1077000000000004</v>
      </c>
      <c r="O1495" s="184">
        <v>6.9720000000000004</v>
      </c>
      <c r="P1495" s="184">
        <v>7.0053000000000001</v>
      </c>
      <c r="Q1495" s="184">
        <v>7.7709999999999999</v>
      </c>
      <c r="R1495" s="184">
        <v>6.2824999999999998</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44326</v>
      </c>
      <c r="E1496" s="184">
        <v>2384.3647999999998</v>
      </c>
      <c r="F1496" s="184">
        <v>2.3834</v>
      </c>
      <c r="G1496" s="184">
        <v>2.3834</v>
      </c>
      <c r="H1496" s="184">
        <v>2.4051</v>
      </c>
      <c r="I1496" s="184">
        <v>3.3494000000000002</v>
      </c>
      <c r="J1496" s="184">
        <v>3.8420000000000001</v>
      </c>
      <c r="K1496" s="184">
        <v>4.1180000000000003</v>
      </c>
      <c r="L1496" s="184">
        <v>3.7244999999999999</v>
      </c>
      <c r="M1496" s="184">
        <v>3.9958999999999998</v>
      </c>
      <c r="N1496" s="184">
        <v>5.0091000000000001</v>
      </c>
      <c r="O1496" s="184">
        <v>6.8552</v>
      </c>
      <c r="P1496" s="184">
        <v>6.8875000000000002</v>
      </c>
      <c r="Q1496" s="184">
        <v>7.6124000000000001</v>
      </c>
      <c r="R1496" s="184">
        <v>6.1779000000000002</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2.1064027027027024</v>
      </c>
      <c r="G1497" s="186">
        <v>2.1064027027027024</v>
      </c>
      <c r="H1497" s="186">
        <v>2.4114405405405406</v>
      </c>
      <c r="I1497" s="186">
        <v>3.3685729729729741</v>
      </c>
      <c r="J1497" s="186">
        <v>3.7870081081081075</v>
      </c>
      <c r="K1497" s="186">
        <v>3.9876837837837837</v>
      </c>
      <c r="L1497" s="186">
        <v>3.548867567567568</v>
      </c>
      <c r="M1497" s="186">
        <v>3.7433621621621613</v>
      </c>
      <c r="N1497" s="186">
        <v>4.6357891891891878</v>
      </c>
      <c r="O1497" s="186">
        <v>6.8542172413793105</v>
      </c>
      <c r="P1497" s="186">
        <v>6.8589586206896547</v>
      </c>
      <c r="Q1497" s="186">
        <v>6.9856486486486489</v>
      </c>
      <c r="R1497" s="186">
        <v>6.3520193548387081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2.2178</v>
      </c>
      <c r="G1498" s="186">
        <v>2.2178</v>
      </c>
      <c r="H1498" s="186">
        <v>2.4268999999999998</v>
      </c>
      <c r="I1498" s="186">
        <v>3.4321000000000002</v>
      </c>
      <c r="J1498" s="186">
        <v>3.9270999999999998</v>
      </c>
      <c r="K1498" s="186">
        <v>4.1311</v>
      </c>
      <c r="L1498" s="186">
        <v>3.6539000000000001</v>
      </c>
      <c r="M1498" s="186">
        <v>3.8744999999999998</v>
      </c>
      <c r="N1498" s="186">
        <v>4.8437999999999999</v>
      </c>
      <c r="O1498" s="186">
        <v>6.9226999999999999</v>
      </c>
      <c r="P1498" s="186">
        <v>6.9055</v>
      </c>
      <c r="Q1498" s="186">
        <v>7.3380000000000001</v>
      </c>
      <c r="R1498" s="186">
        <v>6.3022999999999998</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44326</v>
      </c>
      <c r="E1501" s="184">
        <v>29.0853</v>
      </c>
      <c r="F1501" s="184">
        <v>0.68889999999999996</v>
      </c>
      <c r="G1501" s="184">
        <v>0.68889999999999996</v>
      </c>
      <c r="H1501" s="184">
        <v>1.3559000000000001</v>
      </c>
      <c r="I1501" s="184">
        <v>2.9670000000000001</v>
      </c>
      <c r="J1501" s="184">
        <v>1.5052000000000001</v>
      </c>
      <c r="K1501" s="184">
        <v>1.9414</v>
      </c>
      <c r="L1501" s="184">
        <v>14.7403</v>
      </c>
      <c r="M1501" s="184">
        <v>23.675699999999999</v>
      </c>
      <c r="N1501" s="184">
        <v>44.6828</v>
      </c>
      <c r="O1501" s="184">
        <v>13.722</v>
      </c>
      <c r="P1501" s="184">
        <v>12.475199999999999</v>
      </c>
      <c r="Q1501" s="184">
        <v>10.434200000000001</v>
      </c>
      <c r="R1501" s="184">
        <v>20.2989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44326</v>
      </c>
      <c r="E1502" s="184">
        <v>26.452999999999999</v>
      </c>
      <c r="F1502" s="184">
        <v>0.67479999999999996</v>
      </c>
      <c r="G1502" s="184">
        <v>0.67479999999999996</v>
      </c>
      <c r="H1502" s="184">
        <v>1.3226</v>
      </c>
      <c r="I1502" s="184">
        <v>2.8995000000000002</v>
      </c>
      <c r="J1502" s="184">
        <v>1.3653</v>
      </c>
      <c r="K1502" s="184">
        <v>1.5309999999999999</v>
      </c>
      <c r="L1502" s="184">
        <v>13.836600000000001</v>
      </c>
      <c r="M1502" s="184">
        <v>22.229399999999998</v>
      </c>
      <c r="N1502" s="184">
        <v>42.457099999999997</v>
      </c>
      <c r="O1502" s="184">
        <v>12.267799999999999</v>
      </c>
      <c r="P1502" s="184">
        <v>11.076499999999999</v>
      </c>
      <c r="Q1502" s="184">
        <v>9.4984000000000002</v>
      </c>
      <c r="R1502" s="184">
        <v>18.631900000000002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44326</v>
      </c>
      <c r="E1503" s="184">
        <v>42.146999999999998</v>
      </c>
      <c r="F1503" s="184">
        <v>0.39300000000000002</v>
      </c>
      <c r="G1503" s="184">
        <v>0.39300000000000002</v>
      </c>
      <c r="H1503" s="184">
        <v>1.1908000000000001</v>
      </c>
      <c r="I1503" s="184">
        <v>1.7747999999999999</v>
      </c>
      <c r="J1503" s="184">
        <v>1.3685</v>
      </c>
      <c r="K1503" s="184">
        <v>1.3051999999999999</v>
      </c>
      <c r="L1503" s="184">
        <v>13.252700000000001</v>
      </c>
      <c r="M1503" s="184">
        <v>18.1846</v>
      </c>
      <c r="N1503" s="184">
        <v>43.3523</v>
      </c>
      <c r="O1503" s="184">
        <v>10.400399999999999</v>
      </c>
      <c r="P1503" s="184">
        <v>9.9857999999999993</v>
      </c>
      <c r="Q1503" s="184">
        <v>9.5704999999999991</v>
      </c>
      <c r="R1503" s="184">
        <v>16.078399999999998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44326</v>
      </c>
      <c r="E1504" s="184">
        <v>44.606000000000002</v>
      </c>
      <c r="F1504" s="184">
        <v>0.40970000000000001</v>
      </c>
      <c r="G1504" s="184">
        <v>0.40970000000000001</v>
      </c>
      <c r="H1504" s="184">
        <v>1.2254</v>
      </c>
      <c r="I1504" s="184">
        <v>1.8402000000000001</v>
      </c>
      <c r="J1504" s="184">
        <v>1.518</v>
      </c>
      <c r="K1504" s="184">
        <v>1.7009000000000001</v>
      </c>
      <c r="L1504" s="184">
        <v>14.0206</v>
      </c>
      <c r="M1504" s="184">
        <v>19.305700000000002</v>
      </c>
      <c r="N1504" s="184">
        <v>45.050699999999999</v>
      </c>
      <c r="O1504" s="184">
        <v>11.3415</v>
      </c>
      <c r="P1504" s="184">
        <v>10.7989</v>
      </c>
      <c r="Q1504" s="184">
        <v>10.6456</v>
      </c>
      <c r="R1504" s="184">
        <v>17.238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44326</v>
      </c>
      <c r="E1505" s="184">
        <v>351.27870000000001</v>
      </c>
      <c r="F1505" s="184">
        <v>1.2928999999999999</v>
      </c>
      <c r="G1505" s="184">
        <v>1.2928999999999999</v>
      </c>
      <c r="H1505" s="184">
        <v>3.4481999999999999</v>
      </c>
      <c r="I1505" s="184">
        <v>5.7154999999999996</v>
      </c>
      <c r="J1505" s="184">
        <v>4.4813999999999998</v>
      </c>
      <c r="K1505" s="184">
        <v>6.5164999999999997</v>
      </c>
      <c r="L1505" s="184">
        <v>29.983000000000001</v>
      </c>
      <c r="M1505" s="184">
        <v>31.093800000000002</v>
      </c>
      <c r="N1505" s="184">
        <v>53.608400000000003</v>
      </c>
      <c r="O1505" s="184">
        <v>10.6859</v>
      </c>
      <c r="P1505" s="184">
        <v>14.1991</v>
      </c>
      <c r="Q1505" s="184">
        <v>21.166399999999999</v>
      </c>
      <c r="R1505" s="184">
        <v>16.0062</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44326</v>
      </c>
      <c r="E1506" s="184">
        <v>375.45960000000002</v>
      </c>
      <c r="F1506" s="184">
        <v>1.2981</v>
      </c>
      <c r="G1506" s="184">
        <v>1.2981</v>
      </c>
      <c r="H1506" s="184">
        <v>3.4605999999999999</v>
      </c>
      <c r="I1506" s="184">
        <v>5.7401</v>
      </c>
      <c r="J1506" s="184">
        <v>4.5377999999999998</v>
      </c>
      <c r="K1506" s="184">
        <v>6.6756000000000002</v>
      </c>
      <c r="L1506" s="184">
        <v>30.364899999999999</v>
      </c>
      <c r="M1506" s="184">
        <v>31.6889</v>
      </c>
      <c r="N1506" s="184">
        <v>54.592799999999997</v>
      </c>
      <c r="O1506" s="184">
        <v>11.512</v>
      </c>
      <c r="P1506" s="184">
        <v>15.1517</v>
      </c>
      <c r="Q1506" s="184">
        <v>14.9597</v>
      </c>
      <c r="R1506" s="184">
        <v>16.7395</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44326</v>
      </c>
      <c r="E1507" s="184">
        <v>10.6122</v>
      </c>
      <c r="F1507" s="184">
        <v>0.1973</v>
      </c>
      <c r="G1507" s="184">
        <v>0.1973</v>
      </c>
      <c r="H1507" s="184">
        <v>0.43919999999999998</v>
      </c>
      <c r="I1507" s="184">
        <v>0.1983</v>
      </c>
      <c r="J1507" s="184">
        <v>0.60389999999999999</v>
      </c>
      <c r="K1507" s="184">
        <v>1.1581999999999999</v>
      </c>
      <c r="L1507" s="184">
        <v>3.3169</v>
      </c>
      <c r="M1507" s="184">
        <v>5.2995999999999999</v>
      </c>
      <c r="N1507" s="184"/>
      <c r="O1507" s="184"/>
      <c r="P1507" s="184"/>
      <c r="Q1507" s="184">
        <v>6.1219999999999999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44326</v>
      </c>
      <c r="E1508" s="184">
        <v>10.488799999999999</v>
      </c>
      <c r="F1508" s="184">
        <v>0.18529999999999999</v>
      </c>
      <c r="G1508" s="184">
        <v>0.18529999999999999</v>
      </c>
      <c r="H1508" s="184">
        <v>0.40970000000000001</v>
      </c>
      <c r="I1508" s="184">
        <v>0.14030000000000001</v>
      </c>
      <c r="J1508" s="184">
        <v>0.4597</v>
      </c>
      <c r="K1508" s="184">
        <v>0.77249999999999996</v>
      </c>
      <c r="L1508" s="184">
        <v>2.5348000000000002</v>
      </c>
      <c r="M1508" s="184">
        <v>4.1071999999999997</v>
      </c>
      <c r="N1508" s="184"/>
      <c r="O1508" s="184"/>
      <c r="P1508" s="184"/>
      <c r="Q1508" s="184">
        <v>4.8879999999999999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44326</v>
      </c>
      <c r="E1509" s="184">
        <v>22.138000000000002</v>
      </c>
      <c r="F1509" s="184">
        <v>0.74219999999999997</v>
      </c>
      <c r="G1509" s="184">
        <v>0.74219999999999997</v>
      </c>
      <c r="H1509" s="184">
        <v>1.8695999999999999</v>
      </c>
      <c r="I1509" s="184">
        <v>2.8794</v>
      </c>
      <c r="J1509" s="184">
        <v>1.2165999999999999</v>
      </c>
      <c r="K1509" s="184">
        <v>-0.20419999999999999</v>
      </c>
      <c r="L1509" s="184">
        <v>11.6074</v>
      </c>
      <c r="M1509" s="184">
        <v>17.2148</v>
      </c>
      <c r="N1509" s="184">
        <v>36.857100000000003</v>
      </c>
      <c r="O1509" s="184">
        <v>8.6862999999999992</v>
      </c>
      <c r="P1509" s="184">
        <v>7.8514999999999997</v>
      </c>
      <c r="Q1509" s="184">
        <v>8.1828000000000003</v>
      </c>
      <c r="R1509" s="184">
        <v>12.1607</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44326</v>
      </c>
      <c r="E1510" s="184">
        <v>24.548300000000001</v>
      </c>
      <c r="F1510" s="184">
        <v>0.7581</v>
      </c>
      <c r="G1510" s="184">
        <v>0.7581</v>
      </c>
      <c r="H1510" s="184">
        <v>1.9071</v>
      </c>
      <c r="I1510" s="184">
        <v>2.9554999999999998</v>
      </c>
      <c r="J1510" s="184">
        <v>1.3814</v>
      </c>
      <c r="K1510" s="184">
        <v>0.26300000000000001</v>
      </c>
      <c r="L1510" s="184">
        <v>12.6622</v>
      </c>
      <c r="M1510" s="184">
        <v>18.692900000000002</v>
      </c>
      <c r="N1510" s="184">
        <v>39.094099999999997</v>
      </c>
      <c r="O1510" s="184">
        <v>10.1896</v>
      </c>
      <c r="P1510" s="184">
        <v>9.3002000000000002</v>
      </c>
      <c r="Q1510" s="184">
        <v>8.9360999999999997</v>
      </c>
      <c r="R1510" s="184">
        <v>13.8437</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44326</v>
      </c>
      <c r="E1511" s="184">
        <v>11.781499999999999</v>
      </c>
      <c r="F1511" s="184">
        <v>0.2024</v>
      </c>
      <c r="G1511" s="184">
        <v>0.2024</v>
      </c>
      <c r="H1511" s="184">
        <v>0.96760000000000002</v>
      </c>
      <c r="I1511" s="184">
        <v>1.5323</v>
      </c>
      <c r="J1511" s="184">
        <v>0.99350000000000005</v>
      </c>
      <c r="K1511" s="184">
        <v>1.7786999999999999</v>
      </c>
      <c r="L1511" s="184">
        <v>13.504099999999999</v>
      </c>
      <c r="M1511" s="184"/>
      <c r="N1511" s="184"/>
      <c r="O1511" s="184"/>
      <c r="P1511" s="184"/>
      <c r="Q1511" s="184">
        <v>17.815000000000001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44326</v>
      </c>
      <c r="E1512" s="184">
        <v>11.641999999999999</v>
      </c>
      <c r="F1512" s="184">
        <v>0.18590000000000001</v>
      </c>
      <c r="G1512" s="184">
        <v>0.18590000000000001</v>
      </c>
      <c r="H1512" s="184">
        <v>0.93020000000000003</v>
      </c>
      <c r="I1512" s="184">
        <v>1.4589000000000001</v>
      </c>
      <c r="J1512" s="184">
        <v>0.83150000000000002</v>
      </c>
      <c r="K1512" s="184">
        <v>1.3105</v>
      </c>
      <c r="L1512" s="184">
        <v>12.513500000000001</v>
      </c>
      <c r="M1512" s="184"/>
      <c r="N1512" s="184"/>
      <c r="O1512" s="184"/>
      <c r="P1512" s="184"/>
      <c r="Q1512" s="184">
        <v>16.420000000000002</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44326</v>
      </c>
      <c r="E1513" s="184">
        <v>66.763000000000005</v>
      </c>
      <c r="F1513" s="184">
        <v>1.7244999999999999</v>
      </c>
      <c r="G1513" s="184">
        <v>1.7244999999999999</v>
      </c>
      <c r="H1513" s="184">
        <v>7.0313999999999997</v>
      </c>
      <c r="I1513" s="184">
        <v>9.3937000000000008</v>
      </c>
      <c r="J1513" s="184">
        <v>12.4392</v>
      </c>
      <c r="K1513" s="184">
        <v>31.283200000000001</v>
      </c>
      <c r="L1513" s="184">
        <v>40.315300000000001</v>
      </c>
      <c r="M1513" s="184">
        <v>43.212600000000002</v>
      </c>
      <c r="N1513" s="184">
        <v>94.869299999999996</v>
      </c>
      <c r="O1513" s="184">
        <v>24.5303</v>
      </c>
      <c r="P1513" s="184">
        <v>16.4724</v>
      </c>
      <c r="Q1513" s="184">
        <v>9.8786000000000005</v>
      </c>
      <c r="R1513" s="184">
        <v>34.543500000000002</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44326</v>
      </c>
      <c r="E1514" s="184">
        <v>67.145300000000006</v>
      </c>
      <c r="F1514" s="184">
        <v>1.7363999999999999</v>
      </c>
      <c r="G1514" s="184">
        <v>1.7363999999999999</v>
      </c>
      <c r="H1514" s="184">
        <v>7.077</v>
      </c>
      <c r="I1514" s="184">
        <v>9.5312999999999999</v>
      </c>
      <c r="J1514" s="184">
        <v>12.7263</v>
      </c>
      <c r="K1514" s="184">
        <v>32.047400000000003</v>
      </c>
      <c r="L1514" s="184">
        <v>41.344499999999996</v>
      </c>
      <c r="M1514" s="184">
        <v>44.201599999999999</v>
      </c>
      <c r="N1514" s="184">
        <v>96.523799999999994</v>
      </c>
      <c r="O1514" s="184">
        <v>24.767399999999999</v>
      </c>
      <c r="P1514" s="184">
        <v>16.605399999999999</v>
      </c>
      <c r="Q1514" s="184">
        <v>12.882400000000001</v>
      </c>
      <c r="R1514" s="184">
        <v>35.202100000000002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44326</v>
      </c>
      <c r="E1515" s="184">
        <v>36.522300000000001</v>
      </c>
      <c r="F1515" s="184">
        <v>0.76919999999999999</v>
      </c>
      <c r="G1515" s="184">
        <v>0.76919999999999999</v>
      </c>
      <c r="H1515" s="184">
        <v>1.992</v>
      </c>
      <c r="I1515" s="184">
        <v>2.722</v>
      </c>
      <c r="J1515" s="184">
        <v>2.1059999999999999</v>
      </c>
      <c r="K1515" s="184">
        <v>2.8698999999999999</v>
      </c>
      <c r="L1515" s="184">
        <v>10.7324</v>
      </c>
      <c r="M1515" s="184">
        <v>10.453099999999999</v>
      </c>
      <c r="N1515" s="184">
        <v>24.239899999999999</v>
      </c>
      <c r="O1515" s="184">
        <v>10.262700000000001</v>
      </c>
      <c r="P1515" s="184">
        <v>10.0929</v>
      </c>
      <c r="Q1515" s="184">
        <v>11.059799999999999</v>
      </c>
      <c r="R1515" s="184">
        <v>15.2308</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44326</v>
      </c>
      <c r="E1516" s="184">
        <v>34.200699999999998</v>
      </c>
      <c r="F1516" s="184">
        <v>0.76280000000000003</v>
      </c>
      <c r="G1516" s="184">
        <v>0.76280000000000003</v>
      </c>
      <c r="H1516" s="184">
        <v>1.9765999999999999</v>
      </c>
      <c r="I1516" s="184">
        <v>2.6905999999999999</v>
      </c>
      <c r="J1516" s="184">
        <v>2.0367999999999999</v>
      </c>
      <c r="K1516" s="184">
        <v>2.6640999999999999</v>
      </c>
      <c r="L1516" s="184">
        <v>10.315200000000001</v>
      </c>
      <c r="M1516" s="184">
        <v>9.8531999999999993</v>
      </c>
      <c r="N1516" s="184">
        <v>23.372499999999999</v>
      </c>
      <c r="O1516" s="184">
        <v>9.3826999999999998</v>
      </c>
      <c r="P1516" s="184">
        <v>9.1050000000000004</v>
      </c>
      <c r="Q1516" s="184">
        <v>8.2830999999999992</v>
      </c>
      <c r="R1516" s="184">
        <v>14.515599999999999</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44326</v>
      </c>
      <c r="E1517" s="184">
        <v>13.939</v>
      </c>
      <c r="F1517" s="184">
        <v>0.67749999999999999</v>
      </c>
      <c r="G1517" s="184">
        <v>0.67749999999999999</v>
      </c>
      <c r="H1517" s="184">
        <v>1.4195</v>
      </c>
      <c r="I1517" s="184">
        <v>2.7465000000000002</v>
      </c>
      <c r="J1517" s="184">
        <v>1.2479</v>
      </c>
      <c r="K1517" s="184">
        <v>3.1724000000000001</v>
      </c>
      <c r="L1517" s="184">
        <v>19.3735</v>
      </c>
      <c r="M1517" s="184">
        <v>27.5928</v>
      </c>
      <c r="N1517" s="184">
        <v>45.698799999999999</v>
      </c>
      <c r="O1517" s="184"/>
      <c r="P1517" s="184"/>
      <c r="Q1517" s="184">
        <v>32.392200000000003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44326</v>
      </c>
      <c r="E1518" s="184">
        <v>13.6252</v>
      </c>
      <c r="F1518" s="184">
        <v>0.66200000000000003</v>
      </c>
      <c r="G1518" s="184">
        <v>0.66200000000000003</v>
      </c>
      <c r="H1518" s="184">
        <v>1.3833</v>
      </c>
      <c r="I1518" s="184">
        <v>2.6728000000000001</v>
      </c>
      <c r="J1518" s="184">
        <v>1.0869</v>
      </c>
      <c r="K1518" s="184">
        <v>2.6922000000000001</v>
      </c>
      <c r="L1518" s="184">
        <v>18.213799999999999</v>
      </c>
      <c r="M1518" s="184">
        <v>25.812100000000001</v>
      </c>
      <c r="N1518" s="184">
        <v>43.0062</v>
      </c>
      <c r="O1518" s="184"/>
      <c r="P1518" s="184"/>
      <c r="Q1518" s="184">
        <v>29.869499999999999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44326</v>
      </c>
      <c r="E1519" s="184">
        <v>43.171300000000002</v>
      </c>
      <c r="F1519" s="184">
        <v>0.36009999999999998</v>
      </c>
      <c r="G1519" s="184">
        <v>0.36009999999999998</v>
      </c>
      <c r="H1519" s="184">
        <v>0.96160000000000001</v>
      </c>
      <c r="I1519" s="184">
        <v>1.4298999999999999</v>
      </c>
      <c r="J1519" s="184">
        <v>0.44979999999999998</v>
      </c>
      <c r="K1519" s="184">
        <v>0.158</v>
      </c>
      <c r="L1519" s="184">
        <v>8.0531000000000006</v>
      </c>
      <c r="M1519" s="184">
        <v>12.034000000000001</v>
      </c>
      <c r="N1519" s="184">
        <v>32.764499999999998</v>
      </c>
      <c r="O1519" s="184">
        <v>7.2770999999999999</v>
      </c>
      <c r="P1519" s="184">
        <v>9.0813000000000006</v>
      </c>
      <c r="Q1519" s="184">
        <v>7.4814999999999996</v>
      </c>
      <c r="R1519" s="184">
        <v>11.423400000000001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44326</v>
      </c>
      <c r="E1520" s="184">
        <v>40.478700000000003</v>
      </c>
      <c r="F1520" s="184">
        <v>0.35399999999999998</v>
      </c>
      <c r="G1520" s="184">
        <v>0.35399999999999998</v>
      </c>
      <c r="H1520" s="184">
        <v>0.94720000000000004</v>
      </c>
      <c r="I1520" s="184">
        <v>1.4003000000000001</v>
      </c>
      <c r="J1520" s="184">
        <v>0.3841</v>
      </c>
      <c r="K1520" s="184">
        <v>-3.7499999999999999E-2</v>
      </c>
      <c r="L1520" s="184">
        <v>7.6285999999999996</v>
      </c>
      <c r="M1520" s="184">
        <v>11.375999999999999</v>
      </c>
      <c r="N1520" s="184">
        <v>31.7319</v>
      </c>
      <c r="O1520" s="184">
        <v>6.3742999999999999</v>
      </c>
      <c r="P1520" s="184">
        <v>8.1310000000000002</v>
      </c>
      <c r="Q1520" s="184">
        <v>11.933199999999999</v>
      </c>
      <c r="R1520" s="184">
        <v>10.545</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0.70375499999999991</v>
      </c>
      <c r="G1521" s="186">
        <v>0.70375499999999991</v>
      </c>
      <c r="H1521" s="186">
        <v>2.0657749999999995</v>
      </c>
      <c r="I1521" s="186">
        <v>3.1344450000000004</v>
      </c>
      <c r="J1521" s="186">
        <v>2.6369899999999999</v>
      </c>
      <c r="K1521" s="186">
        <v>4.9799500000000005</v>
      </c>
      <c r="L1521" s="186">
        <v>16.415669999999999</v>
      </c>
      <c r="M1521" s="186">
        <v>20.890444444444444</v>
      </c>
      <c r="N1521" s="186">
        <v>46.9938875</v>
      </c>
      <c r="O1521" s="186">
        <v>12.242857142857144</v>
      </c>
      <c r="P1521" s="186">
        <v>11.451921428571429</v>
      </c>
      <c r="Q1521" s="186">
        <v>13.120949999999999</v>
      </c>
      <c r="R1521" s="186">
        <v>18.032692857142855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0.67615000000000003</v>
      </c>
      <c r="G1522" s="186">
        <v>0.67615000000000003</v>
      </c>
      <c r="H1522" s="186">
        <v>1.3696000000000002</v>
      </c>
      <c r="I1522" s="186">
        <v>2.7062999999999997</v>
      </c>
      <c r="J1522" s="186">
        <v>1.3669</v>
      </c>
      <c r="K1522" s="186">
        <v>1.7398</v>
      </c>
      <c r="L1522" s="186">
        <v>13.378399999999999</v>
      </c>
      <c r="M1522" s="186">
        <v>18.999300000000002</v>
      </c>
      <c r="N1522" s="186">
        <v>43.179249999999996</v>
      </c>
      <c r="O1522" s="186">
        <v>10.543150000000001</v>
      </c>
      <c r="P1522" s="186">
        <v>10.4459</v>
      </c>
      <c r="Q1522" s="186">
        <v>10.539899999999999</v>
      </c>
      <c r="R1522" s="186">
        <v>16.042299999999997</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44326</v>
      </c>
      <c r="E1525" s="184">
        <v>135.46</v>
      </c>
      <c r="F1525" s="184">
        <v>1.0065999999999999</v>
      </c>
      <c r="G1525" s="184">
        <v>1.0065999999999999</v>
      </c>
      <c r="H1525" s="184">
        <v>1.9569000000000001</v>
      </c>
      <c r="I1525" s="184">
        <v>4.0559000000000003</v>
      </c>
      <c r="J1525" s="184">
        <v>2.0491000000000001</v>
      </c>
      <c r="K1525" s="184">
        <v>5.2443</v>
      </c>
      <c r="L1525" s="184">
        <v>26.350200000000001</v>
      </c>
      <c r="M1525" s="184">
        <v>39.707099999999997</v>
      </c>
      <c r="N1525" s="184">
        <v>67.172700000000006</v>
      </c>
      <c r="O1525" s="184">
        <v>10.761699999999999</v>
      </c>
      <c r="P1525" s="184">
        <v>13.1722</v>
      </c>
      <c r="Q1525" s="184">
        <v>15.890599999999999</v>
      </c>
      <c r="R1525" s="184">
        <v>19.520099999999999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44326</v>
      </c>
      <c r="E1526" s="184">
        <v>145.75</v>
      </c>
      <c r="F1526" s="184">
        <v>1.0119</v>
      </c>
      <c r="G1526" s="184">
        <v>1.0119</v>
      </c>
      <c r="H1526" s="184">
        <v>1.9730000000000001</v>
      </c>
      <c r="I1526" s="184">
        <v>4.0848000000000004</v>
      </c>
      <c r="J1526" s="184">
        <v>2.1086999999999998</v>
      </c>
      <c r="K1526" s="184">
        <v>5.4478</v>
      </c>
      <c r="L1526" s="184">
        <v>26.8826</v>
      </c>
      <c r="M1526" s="184">
        <v>40.563200000000002</v>
      </c>
      <c r="N1526" s="184">
        <v>68.497100000000003</v>
      </c>
      <c r="O1526" s="184">
        <v>11.7065</v>
      </c>
      <c r="P1526" s="184">
        <v>14.181800000000001</v>
      </c>
      <c r="Q1526" s="184">
        <v>13.500299999999999</v>
      </c>
      <c r="R1526" s="184">
        <v>20.461500000000001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44326</v>
      </c>
      <c r="E1527" s="184">
        <v>62.488</v>
      </c>
      <c r="F1527" s="184">
        <v>0.7319</v>
      </c>
      <c r="G1527" s="184">
        <v>0.7319</v>
      </c>
      <c r="H1527" s="184">
        <v>1.7438</v>
      </c>
      <c r="I1527" s="184">
        <v>4.6858000000000004</v>
      </c>
      <c r="J1527" s="184">
        <v>1.9979</v>
      </c>
      <c r="K1527" s="184">
        <v>5.3102999999999998</v>
      </c>
      <c r="L1527" s="184">
        <v>25.994</v>
      </c>
      <c r="M1527" s="184">
        <v>35.501800000000003</v>
      </c>
      <c r="N1527" s="184">
        <v>59.209200000000003</v>
      </c>
      <c r="O1527" s="184">
        <v>10.1008</v>
      </c>
      <c r="P1527" s="184">
        <v>12.8901</v>
      </c>
      <c r="Q1527" s="184">
        <v>12.4129</v>
      </c>
      <c r="R1527" s="184">
        <v>17.462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44326</v>
      </c>
      <c r="E1528" s="184">
        <v>70.486999999999995</v>
      </c>
      <c r="F1528" s="184">
        <v>0.74460000000000004</v>
      </c>
      <c r="G1528" s="184">
        <v>0.74460000000000004</v>
      </c>
      <c r="H1528" s="184">
        <v>1.7701</v>
      </c>
      <c r="I1528" s="184">
        <v>4.7416999999999998</v>
      </c>
      <c r="J1528" s="184">
        <v>2.1196000000000002</v>
      </c>
      <c r="K1528" s="184">
        <v>5.6807999999999996</v>
      </c>
      <c r="L1528" s="184">
        <v>26.907599999999999</v>
      </c>
      <c r="M1528" s="184">
        <v>36.960999999999999</v>
      </c>
      <c r="N1528" s="184">
        <v>61.497</v>
      </c>
      <c r="O1528" s="184">
        <v>11.6892</v>
      </c>
      <c r="P1528" s="184">
        <v>14.611599999999999</v>
      </c>
      <c r="Q1528" s="184">
        <v>15.6996</v>
      </c>
      <c r="R1528" s="184">
        <v>19.081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44326</v>
      </c>
      <c r="E1529" s="184">
        <v>367.47</v>
      </c>
      <c r="F1529" s="184">
        <v>0.98380000000000001</v>
      </c>
      <c r="G1529" s="184">
        <v>0.98380000000000001</v>
      </c>
      <c r="H1529" s="184">
        <v>1.9957</v>
      </c>
      <c r="I1529" s="184">
        <v>4.1818</v>
      </c>
      <c r="J1529" s="184">
        <v>1.4830000000000001</v>
      </c>
      <c r="K1529" s="184">
        <v>1.3653999999999999</v>
      </c>
      <c r="L1529" s="184">
        <v>27.3947</v>
      </c>
      <c r="M1529" s="184">
        <v>39.261800000000001</v>
      </c>
      <c r="N1529" s="184">
        <v>66.781599999999997</v>
      </c>
      <c r="O1529" s="184">
        <v>10.141500000000001</v>
      </c>
      <c r="P1529" s="184">
        <v>12.9945</v>
      </c>
      <c r="Q1529" s="184">
        <v>14.4955</v>
      </c>
      <c r="R1529" s="184">
        <v>13.197900000000001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44326</v>
      </c>
      <c r="E1530" s="184">
        <v>395.67</v>
      </c>
      <c r="F1530" s="184">
        <v>0.9929</v>
      </c>
      <c r="G1530" s="184">
        <v>0.9929</v>
      </c>
      <c r="H1530" s="184">
        <v>2.0135999999999998</v>
      </c>
      <c r="I1530" s="184">
        <v>4.2141999999999999</v>
      </c>
      <c r="J1530" s="184">
        <v>1.5631999999999999</v>
      </c>
      <c r="K1530" s="184">
        <v>1.5841000000000001</v>
      </c>
      <c r="L1530" s="184">
        <v>27.965699999999998</v>
      </c>
      <c r="M1530" s="184">
        <v>40.238900000000001</v>
      </c>
      <c r="N1530" s="184">
        <v>68.3917</v>
      </c>
      <c r="O1530" s="184">
        <v>11.198499999999999</v>
      </c>
      <c r="P1530" s="184">
        <v>14.162100000000001</v>
      </c>
      <c r="Q1530" s="184">
        <v>15.0198</v>
      </c>
      <c r="R1530" s="184">
        <v>14.280799999999999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44326</v>
      </c>
      <c r="E1533" s="184">
        <v>64.45</v>
      </c>
      <c r="F1533" s="184">
        <v>0.81340000000000001</v>
      </c>
      <c r="G1533" s="184">
        <v>0.81340000000000001</v>
      </c>
      <c r="H1533" s="184">
        <v>1.8007</v>
      </c>
      <c r="I1533" s="184">
        <v>3.9180999999999999</v>
      </c>
      <c r="J1533" s="184">
        <v>2.4805000000000001</v>
      </c>
      <c r="K1533" s="184">
        <v>2.7092000000000001</v>
      </c>
      <c r="L1533" s="184">
        <v>27.472300000000001</v>
      </c>
      <c r="M1533" s="184">
        <v>40.720500000000001</v>
      </c>
      <c r="N1533" s="184">
        <v>61.8127</v>
      </c>
      <c r="O1533" s="184">
        <v>8.6991999999999994</v>
      </c>
      <c r="P1533" s="184">
        <v>13.2662</v>
      </c>
      <c r="Q1533" s="184">
        <v>15.215</v>
      </c>
      <c r="R1533" s="184">
        <v>19.54</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44326</v>
      </c>
      <c r="E1534" s="184">
        <v>72.61</v>
      </c>
      <c r="F1534" s="184">
        <v>0.81920000000000004</v>
      </c>
      <c r="G1534" s="184">
        <v>0.81920000000000004</v>
      </c>
      <c r="H1534" s="184">
        <v>1.823</v>
      </c>
      <c r="I1534" s="184">
        <v>3.9512999999999998</v>
      </c>
      <c r="J1534" s="184">
        <v>2.5855000000000001</v>
      </c>
      <c r="K1534" s="184">
        <v>3.0514000000000001</v>
      </c>
      <c r="L1534" s="184">
        <v>28.331600000000002</v>
      </c>
      <c r="M1534" s="184">
        <v>42.1496</v>
      </c>
      <c r="N1534" s="184">
        <v>64.016300000000001</v>
      </c>
      <c r="O1534" s="184">
        <v>10.2285</v>
      </c>
      <c r="P1534" s="184">
        <v>15.0039</v>
      </c>
      <c r="Q1534" s="184">
        <v>18.316400000000002</v>
      </c>
      <c r="R1534" s="184">
        <v>21.131499999999999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44326</v>
      </c>
      <c r="E1535" s="184">
        <v>13.9369</v>
      </c>
      <c r="F1535" s="184">
        <v>0.95330000000000004</v>
      </c>
      <c r="G1535" s="184">
        <v>0.95330000000000004</v>
      </c>
      <c r="H1535" s="184">
        <v>2.5851000000000002</v>
      </c>
      <c r="I1535" s="184">
        <v>4.2533000000000003</v>
      </c>
      <c r="J1535" s="184">
        <v>1.5609</v>
      </c>
      <c r="K1535" s="184">
        <v>5.2644000000000002</v>
      </c>
      <c r="L1535" s="184">
        <v>30.138300000000001</v>
      </c>
      <c r="M1535" s="184">
        <v>38.213500000000003</v>
      </c>
      <c r="N1535" s="184">
        <v>60.404400000000003</v>
      </c>
      <c r="O1535" s="184"/>
      <c r="P1535" s="184"/>
      <c r="Q1535" s="184">
        <v>18.162700000000001</v>
      </c>
      <c r="R1535" s="184"/>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44326</v>
      </c>
      <c r="E1536" s="184">
        <v>13.3565</v>
      </c>
      <c r="F1536" s="184">
        <v>0.93559999999999999</v>
      </c>
      <c r="G1536" s="184">
        <v>0.93559999999999999</v>
      </c>
      <c r="H1536" s="184">
        <v>2.5434999999999999</v>
      </c>
      <c r="I1536" s="184">
        <v>4.1677999999999997</v>
      </c>
      <c r="J1536" s="184">
        <v>1.3761000000000001</v>
      </c>
      <c r="K1536" s="184">
        <v>4.7157999999999998</v>
      </c>
      <c r="L1536" s="184">
        <v>28.769600000000001</v>
      </c>
      <c r="M1536" s="184">
        <v>36.0229</v>
      </c>
      <c r="N1536" s="184">
        <v>56.991199999999999</v>
      </c>
      <c r="O1536" s="184"/>
      <c r="P1536" s="184"/>
      <c r="Q1536" s="184">
        <v>15.6625</v>
      </c>
      <c r="R1536" s="184"/>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44326</v>
      </c>
      <c r="E1537" s="184">
        <v>17.750399999999999</v>
      </c>
      <c r="F1537" s="184">
        <v>1.2047000000000001</v>
      </c>
      <c r="G1537" s="184">
        <v>1.2047000000000001</v>
      </c>
      <c r="H1537" s="184">
        <v>2.8919000000000001</v>
      </c>
      <c r="I1537" s="184">
        <v>5.7182000000000004</v>
      </c>
      <c r="J1537" s="184">
        <v>3.4375</v>
      </c>
      <c r="K1537" s="184">
        <v>8.2612000000000005</v>
      </c>
      <c r="L1537" s="184">
        <v>33.596299999999999</v>
      </c>
      <c r="M1537" s="184">
        <v>45.6312</v>
      </c>
      <c r="N1537" s="184">
        <v>75.927700000000002</v>
      </c>
      <c r="O1537" s="184">
        <v>17.225100000000001</v>
      </c>
      <c r="P1537" s="184"/>
      <c r="Q1537" s="184">
        <v>15.425599999999999</v>
      </c>
      <c r="R1537" s="184">
        <v>27.153500000000001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44326</v>
      </c>
      <c r="E1538" s="184">
        <v>16.3779</v>
      </c>
      <c r="F1538" s="184">
        <v>1.19</v>
      </c>
      <c r="G1538" s="184">
        <v>1.19</v>
      </c>
      <c r="H1538" s="184">
        <v>2.8574999999999999</v>
      </c>
      <c r="I1538" s="184">
        <v>5.6509</v>
      </c>
      <c r="J1538" s="184">
        <v>3.2907999999999999</v>
      </c>
      <c r="K1538" s="184">
        <v>7.8095999999999997</v>
      </c>
      <c r="L1538" s="184">
        <v>32.469799999999999</v>
      </c>
      <c r="M1538" s="184">
        <v>43.762900000000002</v>
      </c>
      <c r="N1538" s="184">
        <v>72.886700000000005</v>
      </c>
      <c r="O1538" s="184">
        <v>15.1252</v>
      </c>
      <c r="P1538" s="184"/>
      <c r="Q1538" s="184">
        <v>13.1266</v>
      </c>
      <c r="R1538" s="184">
        <v>25.015799999999999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44326</v>
      </c>
      <c r="E1539" s="184">
        <v>115.02849999999999</v>
      </c>
      <c r="F1539" s="184">
        <v>0.85060000000000002</v>
      </c>
      <c r="G1539" s="184">
        <v>0.85060000000000002</v>
      </c>
      <c r="H1539" s="184">
        <v>1.9015</v>
      </c>
      <c r="I1539" s="184">
        <v>3.0634999999999999</v>
      </c>
      <c r="J1539" s="184">
        <v>1.1157999999999999</v>
      </c>
      <c r="K1539" s="184">
        <v>5.5359999999999996</v>
      </c>
      <c r="L1539" s="184">
        <v>32.244</v>
      </c>
      <c r="M1539" s="184">
        <v>46.582999999999998</v>
      </c>
      <c r="N1539" s="184">
        <v>76.758099999999999</v>
      </c>
      <c r="O1539" s="184">
        <v>7.1635999999999997</v>
      </c>
      <c r="P1539" s="184">
        <v>11.364100000000001</v>
      </c>
      <c r="Q1539" s="184">
        <v>16.351199999999999</v>
      </c>
      <c r="R1539" s="184">
        <v>9.9364000000000008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44326</v>
      </c>
      <c r="E1540" s="184">
        <v>122.3122</v>
      </c>
      <c r="F1540" s="184">
        <v>0.85550000000000004</v>
      </c>
      <c r="G1540" s="184">
        <v>0.85550000000000004</v>
      </c>
      <c r="H1540" s="184">
        <v>1.9132</v>
      </c>
      <c r="I1540" s="184">
        <v>3.0891999999999999</v>
      </c>
      <c r="J1540" s="184">
        <v>1.1738</v>
      </c>
      <c r="K1540" s="184">
        <v>5.7061999999999999</v>
      </c>
      <c r="L1540" s="184">
        <v>32.662700000000001</v>
      </c>
      <c r="M1540" s="184">
        <v>47.303199999999997</v>
      </c>
      <c r="N1540" s="184">
        <v>77.937100000000001</v>
      </c>
      <c r="O1540" s="184">
        <v>7.8878000000000004</v>
      </c>
      <c r="P1540" s="184">
        <v>12.1716</v>
      </c>
      <c r="Q1540" s="184">
        <v>12.802</v>
      </c>
      <c r="R1540" s="184">
        <v>10.6739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44326</v>
      </c>
      <c r="E1541" s="184">
        <v>183.35</v>
      </c>
      <c r="F1541" s="184">
        <v>0.41070000000000001</v>
      </c>
      <c r="G1541" s="184">
        <v>0.41070000000000001</v>
      </c>
      <c r="H1541" s="184">
        <v>1.2983</v>
      </c>
      <c r="I1541" s="184">
        <v>3.1911</v>
      </c>
      <c r="J1541" s="184">
        <v>0.68640000000000001</v>
      </c>
      <c r="K1541" s="184">
        <v>1.5958000000000001</v>
      </c>
      <c r="L1541" s="184">
        <v>22.666799999999999</v>
      </c>
      <c r="M1541" s="184">
        <v>35.084400000000002</v>
      </c>
      <c r="N1541" s="184">
        <v>62.357199999999999</v>
      </c>
      <c r="O1541" s="184">
        <v>7.8026</v>
      </c>
      <c r="P1541" s="184">
        <v>14.640700000000001</v>
      </c>
      <c r="Q1541" s="184">
        <v>15.2029</v>
      </c>
      <c r="R1541" s="184">
        <v>15.591200000000001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44326</v>
      </c>
      <c r="E1542" s="184">
        <v>195.21</v>
      </c>
      <c r="F1542" s="184">
        <v>0.41149999999999998</v>
      </c>
      <c r="G1542" s="184">
        <v>0.41149999999999998</v>
      </c>
      <c r="H1542" s="184">
        <v>1.3078000000000001</v>
      </c>
      <c r="I1542" s="184">
        <v>3.2202000000000002</v>
      </c>
      <c r="J1542" s="184">
        <v>0.74829999999999997</v>
      </c>
      <c r="K1542" s="184">
        <v>1.7779</v>
      </c>
      <c r="L1542" s="184">
        <v>23.1143</v>
      </c>
      <c r="M1542" s="184">
        <v>35.854999999999997</v>
      </c>
      <c r="N1542" s="184">
        <v>63.6295</v>
      </c>
      <c r="O1542" s="184">
        <v>8.7560000000000002</v>
      </c>
      <c r="P1542" s="184">
        <v>15.600899999999999</v>
      </c>
      <c r="Q1542" s="184">
        <v>15.576000000000001</v>
      </c>
      <c r="R1542" s="184">
        <v>16.5486</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44326</v>
      </c>
      <c r="E1543" s="184">
        <v>351.42809999999997</v>
      </c>
      <c r="F1543" s="184">
        <v>1.7712000000000001</v>
      </c>
      <c r="G1543" s="184">
        <v>1.7712000000000001</v>
      </c>
      <c r="H1543" s="184">
        <v>5.8215000000000003</v>
      </c>
      <c r="I1543" s="184">
        <v>10.740399999999999</v>
      </c>
      <c r="J1543" s="184">
        <v>9.7068999999999992</v>
      </c>
      <c r="K1543" s="184">
        <v>24.1538</v>
      </c>
      <c r="L1543" s="184">
        <v>55.119900000000001</v>
      </c>
      <c r="M1543" s="184">
        <v>61.615400000000001</v>
      </c>
      <c r="N1543" s="184">
        <v>118.8567</v>
      </c>
      <c r="O1543" s="184">
        <v>25.257200000000001</v>
      </c>
      <c r="P1543" s="184">
        <v>22.1662</v>
      </c>
      <c r="Q1543" s="184">
        <v>19.317299999999999</v>
      </c>
      <c r="R1543" s="184">
        <v>41.466099999999997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44326</v>
      </c>
      <c r="E1544" s="184">
        <v>362.37009999999998</v>
      </c>
      <c r="F1544" s="184">
        <v>1.7854000000000001</v>
      </c>
      <c r="G1544" s="184">
        <v>1.7854000000000001</v>
      </c>
      <c r="H1544" s="184">
        <v>5.8376999999999999</v>
      </c>
      <c r="I1544" s="184">
        <v>10.800800000000001</v>
      </c>
      <c r="J1544" s="184">
        <v>9.8607999999999993</v>
      </c>
      <c r="K1544" s="184">
        <v>24.748000000000001</v>
      </c>
      <c r="L1544" s="184">
        <v>56.697899999999997</v>
      </c>
      <c r="M1544" s="184">
        <v>64.070700000000002</v>
      </c>
      <c r="N1544" s="184">
        <v>122.5664</v>
      </c>
      <c r="O1544" s="184">
        <v>26.250699999999998</v>
      </c>
      <c r="P1544" s="184">
        <v>22.808399999999999</v>
      </c>
      <c r="Q1544" s="184">
        <v>20.996200000000002</v>
      </c>
      <c r="R1544" s="184">
        <v>42.744799999999998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44326</v>
      </c>
      <c r="E1545" s="184">
        <v>13.9788</v>
      </c>
      <c r="F1545" s="184">
        <v>0.68720000000000003</v>
      </c>
      <c r="G1545" s="184">
        <v>0.68720000000000003</v>
      </c>
      <c r="H1545" s="184">
        <v>1.4463999999999999</v>
      </c>
      <c r="I1545" s="184">
        <v>4.1281999999999996</v>
      </c>
      <c r="J1545" s="184">
        <v>0.75170000000000003</v>
      </c>
      <c r="K1545" s="184">
        <v>2.6901999999999999</v>
      </c>
      <c r="L1545" s="184">
        <v>24.8018</v>
      </c>
      <c r="M1545" s="184">
        <v>35.5441</v>
      </c>
      <c r="N1545" s="184">
        <v>67.116600000000005</v>
      </c>
      <c r="O1545" s="184"/>
      <c r="P1545" s="184"/>
      <c r="Q1545" s="184">
        <v>22.112200000000001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44326</v>
      </c>
      <c r="E1546" s="184">
        <v>13.536</v>
      </c>
      <c r="F1546" s="184">
        <v>0.67310000000000003</v>
      </c>
      <c r="G1546" s="184">
        <v>0.67310000000000003</v>
      </c>
      <c r="H1546" s="184">
        <v>1.4137999999999999</v>
      </c>
      <c r="I1546" s="184">
        <v>4.0606</v>
      </c>
      <c r="J1546" s="184">
        <v>0.60570000000000002</v>
      </c>
      <c r="K1546" s="184">
        <v>2.3268</v>
      </c>
      <c r="L1546" s="184">
        <v>23.793900000000001</v>
      </c>
      <c r="M1546" s="184">
        <v>33.780099999999997</v>
      </c>
      <c r="N1546" s="184">
        <v>64.0886</v>
      </c>
      <c r="O1546" s="184"/>
      <c r="P1546" s="184"/>
      <c r="Q1546" s="184">
        <v>19.790299999999998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0.94165500000000013</v>
      </c>
      <c r="G1547" s="186">
        <v>0.94165500000000013</v>
      </c>
      <c r="H1547" s="186">
        <v>2.3447500000000003</v>
      </c>
      <c r="I1547" s="186">
        <v>4.7958899999999982</v>
      </c>
      <c r="J1547" s="186">
        <v>2.53511</v>
      </c>
      <c r="K1547" s="186">
        <v>6.2489500000000007</v>
      </c>
      <c r="L1547" s="186">
        <v>30.668700000000001</v>
      </c>
      <c r="M1547" s="186">
        <v>41.92851499999999</v>
      </c>
      <c r="N1547" s="186">
        <v>71.844925000000018</v>
      </c>
      <c r="O1547" s="186">
        <v>12.499631250000002</v>
      </c>
      <c r="P1547" s="186">
        <v>14.93102142857143</v>
      </c>
      <c r="Q1547" s="186">
        <v>16.253779999999999</v>
      </c>
      <c r="R1547" s="186">
        <v>20.862818750000002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0.89555000000000007</v>
      </c>
      <c r="G1548" s="186">
        <v>0.89555000000000007</v>
      </c>
      <c r="H1548" s="186">
        <v>1.9350499999999999</v>
      </c>
      <c r="I1548" s="186">
        <v>4.1479999999999997</v>
      </c>
      <c r="J1548" s="186">
        <v>1.7805499999999999</v>
      </c>
      <c r="K1548" s="186">
        <v>5.2543500000000005</v>
      </c>
      <c r="L1548" s="186">
        <v>27.719000000000001</v>
      </c>
      <c r="M1548" s="186">
        <v>39.972999999999999</v>
      </c>
      <c r="N1548" s="186">
        <v>66.949100000000001</v>
      </c>
      <c r="O1548" s="186">
        <v>10.495100000000001</v>
      </c>
      <c r="P1548" s="186">
        <v>14.171950000000001</v>
      </c>
      <c r="Q1548" s="186">
        <v>15.619250000000001</v>
      </c>
      <c r="R1548" s="186">
        <v>19.300550000000001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44326</v>
      </c>
      <c r="E1551" s="184">
        <v>1116.81</v>
      </c>
      <c r="F1551" s="184">
        <v>3.226</v>
      </c>
      <c r="G1551" s="184">
        <v>3.2124000000000001</v>
      </c>
      <c r="H1551" s="184">
        <v>3.1833</v>
      </c>
      <c r="I1551" s="184">
        <v>3.1829000000000001</v>
      </c>
      <c r="J1551" s="184">
        <v>3.1696</v>
      </c>
      <c r="K1551" s="184">
        <v>3.1150000000000002</v>
      </c>
      <c r="L1551" s="184">
        <v>3.0565000000000002</v>
      </c>
      <c r="M1551" s="184">
        <v>3.0682999999999998</v>
      </c>
      <c r="N1551" s="184">
        <v>3.0581</v>
      </c>
      <c r="O1551" s="184"/>
      <c r="P1551" s="184"/>
      <c r="Q1551" s="184">
        <v>4.4755000000000003</v>
      </c>
      <c r="R1551" s="184">
        <v>3.9727999999999999</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44326</v>
      </c>
      <c r="E1552" s="184">
        <v>1113.3251</v>
      </c>
      <c r="F1552" s="184">
        <v>3.1246</v>
      </c>
      <c r="G1552" s="184">
        <v>3.1120999999999999</v>
      </c>
      <c r="H1552" s="184">
        <v>3.0831</v>
      </c>
      <c r="I1552" s="184">
        <v>3.0825999999999998</v>
      </c>
      <c r="J1552" s="184">
        <v>3.0691999999999999</v>
      </c>
      <c r="K1552" s="184">
        <v>3.0142000000000002</v>
      </c>
      <c r="L1552" s="184">
        <v>2.9500999999999999</v>
      </c>
      <c r="M1552" s="184">
        <v>2.956</v>
      </c>
      <c r="N1552" s="184">
        <v>2.9424000000000001</v>
      </c>
      <c r="O1552" s="184"/>
      <c r="P1552" s="184"/>
      <c r="Q1552" s="184">
        <v>4.3461999999999996</v>
      </c>
      <c r="R1552" s="184">
        <v>3.8481999999999998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44326</v>
      </c>
      <c r="E1553" s="184">
        <v>1091.674</v>
      </c>
      <c r="F1553" s="184">
        <v>3.2233999999999998</v>
      </c>
      <c r="G1553" s="184">
        <v>3.2652000000000001</v>
      </c>
      <c r="H1553" s="184">
        <v>3.2202999999999999</v>
      </c>
      <c r="I1553" s="184">
        <v>3.2077</v>
      </c>
      <c r="J1553" s="184">
        <v>3.1777000000000002</v>
      </c>
      <c r="K1553" s="184">
        <v>3.1107999999999998</v>
      </c>
      <c r="L1553" s="184">
        <v>3.0630000000000002</v>
      </c>
      <c r="M1553" s="184">
        <v>3.0796000000000001</v>
      </c>
      <c r="N1553" s="184">
        <v>3.0893999999999999</v>
      </c>
      <c r="O1553" s="184"/>
      <c r="P1553" s="184"/>
      <c r="Q1553" s="184">
        <v>4.1519000000000004</v>
      </c>
      <c r="R1553" s="184">
        <v>3.9851999999999999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44326</v>
      </c>
      <c r="E1554" s="184">
        <v>1090.2868000000001</v>
      </c>
      <c r="F1554" s="184">
        <v>3.1638999999999999</v>
      </c>
      <c r="G1554" s="184">
        <v>3.2058</v>
      </c>
      <c r="H1554" s="184">
        <v>3.1606999999999998</v>
      </c>
      <c r="I1554" s="184">
        <v>3.1478000000000002</v>
      </c>
      <c r="J1554" s="184">
        <v>3.1175999999999999</v>
      </c>
      <c r="K1554" s="184">
        <v>3.0529000000000002</v>
      </c>
      <c r="L1554" s="184">
        <v>3.0085000000000002</v>
      </c>
      <c r="M1554" s="184">
        <v>3.0259</v>
      </c>
      <c r="N1554" s="184">
        <v>3.036</v>
      </c>
      <c r="O1554" s="184"/>
      <c r="P1554" s="184"/>
      <c r="Q1554" s="184">
        <v>4.0904999999999996</v>
      </c>
      <c r="R1554" s="184">
        <v>3.9323000000000001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44326</v>
      </c>
      <c r="E1555" s="184">
        <v>1084.6669999999999</v>
      </c>
      <c r="F1555" s="184">
        <v>3.1937000000000002</v>
      </c>
      <c r="G1555" s="184">
        <v>3.1920999999999999</v>
      </c>
      <c r="H1555" s="184">
        <v>3.1549999999999998</v>
      </c>
      <c r="I1555" s="184">
        <v>3.1598000000000002</v>
      </c>
      <c r="J1555" s="184">
        <v>3.1436000000000002</v>
      </c>
      <c r="K1555" s="184">
        <v>3.1135000000000002</v>
      </c>
      <c r="L1555" s="184">
        <v>3.0775999999999999</v>
      </c>
      <c r="M1555" s="184">
        <v>3.0960999999999999</v>
      </c>
      <c r="N1555" s="184">
        <v>3.0947</v>
      </c>
      <c r="O1555" s="184"/>
      <c r="P1555" s="184"/>
      <c r="Q1555" s="184">
        <v>4.0479000000000003</v>
      </c>
      <c r="R1555" s="184">
        <v>4.0064000000000002</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44326</v>
      </c>
      <c r="E1556" s="184">
        <v>1083.4456</v>
      </c>
      <c r="F1556" s="184">
        <v>3.1434000000000002</v>
      </c>
      <c r="G1556" s="184">
        <v>3.1429</v>
      </c>
      <c r="H1556" s="184">
        <v>3.1055999999999999</v>
      </c>
      <c r="I1556" s="184">
        <v>3.1095999999999999</v>
      </c>
      <c r="J1556" s="184">
        <v>3.0933999999999999</v>
      </c>
      <c r="K1556" s="184">
        <v>3.0630999999999999</v>
      </c>
      <c r="L1556" s="184">
        <v>3.0234999999999999</v>
      </c>
      <c r="M1556" s="184">
        <v>3.0324</v>
      </c>
      <c r="N1556" s="184">
        <v>3.0322</v>
      </c>
      <c r="O1556" s="184"/>
      <c r="P1556" s="184"/>
      <c r="Q1556" s="184">
        <v>3.9906000000000001</v>
      </c>
      <c r="R1556" s="184">
        <v>3.9489999999999998</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44326</v>
      </c>
      <c r="E1557" s="184">
        <v>1086.9667999999999</v>
      </c>
      <c r="F1557" s="184">
        <v>3.1635</v>
      </c>
      <c r="G1557" s="184">
        <v>3.1987000000000001</v>
      </c>
      <c r="H1557" s="184">
        <v>3.1549999999999998</v>
      </c>
      <c r="I1557" s="184">
        <v>3.1511999999999998</v>
      </c>
      <c r="J1557" s="184">
        <v>3.1294</v>
      </c>
      <c r="K1557" s="184">
        <v>3.0933000000000002</v>
      </c>
      <c r="L1557" s="184">
        <v>3.0746000000000002</v>
      </c>
      <c r="M1557" s="184">
        <v>3.0800999999999998</v>
      </c>
      <c r="N1557" s="184">
        <v>3.0811000000000002</v>
      </c>
      <c r="O1557" s="184"/>
      <c r="P1557" s="184"/>
      <c r="Q1557" s="184">
        <v>4.0808</v>
      </c>
      <c r="R1557" s="184">
        <v>4.0008999999999997</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44326</v>
      </c>
      <c r="E1558" s="184">
        <v>1084.5052000000001</v>
      </c>
      <c r="F1558" s="184">
        <v>3.0629</v>
      </c>
      <c r="G1558" s="184">
        <v>3.0971000000000002</v>
      </c>
      <c r="H1558" s="184">
        <v>3.0539000000000001</v>
      </c>
      <c r="I1558" s="184">
        <v>3.0522999999999998</v>
      </c>
      <c r="J1558" s="184">
        <v>3.0295000000000001</v>
      </c>
      <c r="K1558" s="184">
        <v>2.9923999999999999</v>
      </c>
      <c r="L1558" s="184">
        <v>2.9729000000000001</v>
      </c>
      <c r="M1558" s="184">
        <v>2.9775999999999998</v>
      </c>
      <c r="N1558" s="184">
        <v>2.9779</v>
      </c>
      <c r="O1558" s="184"/>
      <c r="P1558" s="184"/>
      <c r="Q1558" s="184">
        <v>3.9674999999999998</v>
      </c>
      <c r="R1558" s="184">
        <v>3.8883000000000001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44326</v>
      </c>
      <c r="E1559" s="184">
        <v>1044.4938999999999</v>
      </c>
      <c r="F1559" s="184">
        <v>3.2991000000000001</v>
      </c>
      <c r="G1559" s="184">
        <v>3.3043999999999998</v>
      </c>
      <c r="H1559" s="184">
        <v>3.2719</v>
      </c>
      <c r="I1559" s="184">
        <v>3.2437</v>
      </c>
      <c r="J1559" s="184">
        <v>3.1962000000000002</v>
      </c>
      <c r="K1559" s="184">
        <v>3.1511</v>
      </c>
      <c r="L1559" s="184">
        <v>3.1189</v>
      </c>
      <c r="M1559" s="184">
        <v>3.1562999999999999</v>
      </c>
      <c r="N1559" s="184">
        <v>3.1882999999999999</v>
      </c>
      <c r="O1559" s="184"/>
      <c r="P1559" s="184"/>
      <c r="Q1559" s="184">
        <v>3.4430999999999998</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44326</v>
      </c>
      <c r="E1560" s="184">
        <v>1043.2363</v>
      </c>
      <c r="F1560" s="184">
        <v>3.2225999999999999</v>
      </c>
      <c r="G1560" s="184">
        <v>3.2254999999999998</v>
      </c>
      <c r="H1560" s="184">
        <v>3.1922999999999999</v>
      </c>
      <c r="I1560" s="184">
        <v>3.1568999999999998</v>
      </c>
      <c r="J1560" s="184">
        <v>3.1092</v>
      </c>
      <c r="K1560" s="184">
        <v>3.0613000000000001</v>
      </c>
      <c r="L1560" s="184">
        <v>3.0253999999999999</v>
      </c>
      <c r="M1560" s="184">
        <v>3.0617999999999999</v>
      </c>
      <c r="N1560" s="184">
        <v>3.093</v>
      </c>
      <c r="O1560" s="184"/>
      <c r="P1560" s="184"/>
      <c r="Q1560" s="184">
        <v>3.3462000000000001</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44326</v>
      </c>
      <c r="E1561" s="184">
        <v>1069.3843999999999</v>
      </c>
      <c r="F1561" s="184">
        <v>3.1608999999999998</v>
      </c>
      <c r="G1561" s="184">
        <v>3.1602999999999999</v>
      </c>
      <c r="H1561" s="184">
        <v>3.1248999999999998</v>
      </c>
      <c r="I1561" s="184">
        <v>3.1265999999999998</v>
      </c>
      <c r="J1561" s="184">
        <v>3.1345000000000001</v>
      </c>
      <c r="K1561" s="184">
        <v>3.0586000000000002</v>
      </c>
      <c r="L1561" s="184">
        <v>3.0261999999999998</v>
      </c>
      <c r="M1561" s="184">
        <v>3.0505</v>
      </c>
      <c r="N1561" s="184">
        <v>3.0708000000000002</v>
      </c>
      <c r="O1561" s="184"/>
      <c r="P1561" s="184"/>
      <c r="Q1561" s="184">
        <v>3.7917000000000001</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44326</v>
      </c>
      <c r="E1562" s="184">
        <v>1068.8481999999999</v>
      </c>
      <c r="F1562" s="184">
        <v>3.1385999999999998</v>
      </c>
      <c r="G1562" s="184">
        <v>3.1402000000000001</v>
      </c>
      <c r="H1562" s="184">
        <v>3.105</v>
      </c>
      <c r="I1562" s="184">
        <v>3.1065999999999998</v>
      </c>
      <c r="J1562" s="184">
        <v>3.1343999999999999</v>
      </c>
      <c r="K1562" s="184">
        <v>3.0474000000000001</v>
      </c>
      <c r="L1562" s="184">
        <v>3.0102000000000002</v>
      </c>
      <c r="M1562" s="184">
        <v>3.0329000000000002</v>
      </c>
      <c r="N1562" s="184">
        <v>3.0522</v>
      </c>
      <c r="O1562" s="184"/>
      <c r="P1562" s="184"/>
      <c r="Q1562" s="184">
        <v>3.7627999999999999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44326</v>
      </c>
      <c r="E1563" s="184">
        <v>1105.9767999999999</v>
      </c>
      <c r="F1563" s="184">
        <v>3.1255999999999999</v>
      </c>
      <c r="G1563" s="184">
        <v>3.1371000000000002</v>
      </c>
      <c r="H1563" s="184">
        <v>3.1078999999999999</v>
      </c>
      <c r="I1563" s="184">
        <v>3.1097000000000001</v>
      </c>
      <c r="J1563" s="184">
        <v>3.0964</v>
      </c>
      <c r="K1563" s="184">
        <v>3.0602</v>
      </c>
      <c r="L1563" s="184">
        <v>3.0427</v>
      </c>
      <c r="M1563" s="184">
        <v>3.0731000000000002</v>
      </c>
      <c r="N1563" s="184">
        <v>3.0939999999999999</v>
      </c>
      <c r="O1563" s="184"/>
      <c r="P1563" s="184"/>
      <c r="Q1563" s="184">
        <v>4.4017999999999997</v>
      </c>
      <c r="R1563" s="184">
        <v>4.0648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44326</v>
      </c>
      <c r="E1564" s="184">
        <v>1103.7093</v>
      </c>
      <c r="F1564" s="184">
        <v>3.0526</v>
      </c>
      <c r="G1564" s="184">
        <v>3.0663999999999998</v>
      </c>
      <c r="H1564" s="184">
        <v>3.0375999999999999</v>
      </c>
      <c r="I1564" s="184">
        <v>3.0373000000000001</v>
      </c>
      <c r="J1564" s="184">
        <v>3.0196999999999998</v>
      </c>
      <c r="K1564" s="184">
        <v>2.9763000000000002</v>
      </c>
      <c r="L1564" s="184">
        <v>2.9579</v>
      </c>
      <c r="M1564" s="184">
        <v>2.9939</v>
      </c>
      <c r="N1564" s="184">
        <v>3.0163000000000002</v>
      </c>
      <c r="O1564" s="184"/>
      <c r="P1564" s="184"/>
      <c r="Q1564" s="184">
        <v>4.3101000000000003</v>
      </c>
      <c r="R1564" s="184">
        <v>3.9756</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44326</v>
      </c>
      <c r="E1565" s="184">
        <v>1071.2823000000001</v>
      </c>
      <c r="F1565" s="184">
        <v>3.1212</v>
      </c>
      <c r="G1565" s="184">
        <v>3.1410999999999998</v>
      </c>
      <c r="H1565" s="184">
        <v>3.1179000000000001</v>
      </c>
      <c r="I1565" s="184">
        <v>3.1126999999999998</v>
      </c>
      <c r="J1565" s="184">
        <v>3.1131000000000002</v>
      </c>
      <c r="K1565" s="184">
        <v>3.052</v>
      </c>
      <c r="L1565" s="184">
        <v>3.0607000000000002</v>
      </c>
      <c r="M1565" s="184">
        <v>3.1172</v>
      </c>
      <c r="N1565" s="184">
        <v>3.1345999999999998</v>
      </c>
      <c r="O1565" s="184"/>
      <c r="P1565" s="184"/>
      <c r="Q1565" s="184">
        <v>3.8965999999999998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44326</v>
      </c>
      <c r="E1566" s="184">
        <v>1070.01</v>
      </c>
      <c r="F1566" s="184">
        <v>3.0703</v>
      </c>
      <c r="G1566" s="184">
        <v>3.0912999999999999</v>
      </c>
      <c r="H1566" s="184">
        <v>3.0680000000000001</v>
      </c>
      <c r="I1566" s="184">
        <v>3.0629</v>
      </c>
      <c r="J1566" s="184">
        <v>3.0630000000000002</v>
      </c>
      <c r="K1566" s="184">
        <v>3.0017</v>
      </c>
      <c r="L1566" s="184">
        <v>3.0099</v>
      </c>
      <c r="M1566" s="184">
        <v>3.0661</v>
      </c>
      <c r="N1566" s="184">
        <v>3.0831</v>
      </c>
      <c r="O1566" s="184"/>
      <c r="P1566" s="184"/>
      <c r="Q1566" s="184">
        <v>3.8281000000000001</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44326</v>
      </c>
      <c r="E1567" s="184">
        <v>1077.9102</v>
      </c>
      <c r="F1567" s="184">
        <v>3.0783</v>
      </c>
      <c r="G1567" s="184">
        <v>3.0788000000000002</v>
      </c>
      <c r="H1567" s="184">
        <v>3.0406</v>
      </c>
      <c r="I1567" s="184">
        <v>3.0426000000000002</v>
      </c>
      <c r="J1567" s="184">
        <v>3.0087000000000002</v>
      </c>
      <c r="K1567" s="184">
        <v>2.9660000000000002</v>
      </c>
      <c r="L1567" s="184">
        <v>2.9264000000000001</v>
      </c>
      <c r="M1567" s="184">
        <v>2.9542999999999999</v>
      </c>
      <c r="N1567" s="184">
        <v>2.9289000000000001</v>
      </c>
      <c r="O1567" s="184"/>
      <c r="P1567" s="184"/>
      <c r="Q1567" s="184">
        <v>3.8065000000000002</v>
      </c>
      <c r="R1567" s="184">
        <v>3.8007</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44326</v>
      </c>
      <c r="E1568" s="184">
        <v>1079.1573000000001</v>
      </c>
      <c r="F1568" s="184">
        <v>3.1288999999999998</v>
      </c>
      <c r="G1568" s="184">
        <v>3.1282999999999999</v>
      </c>
      <c r="H1568" s="184">
        <v>3.0918000000000001</v>
      </c>
      <c r="I1568" s="184">
        <v>3.0939000000000001</v>
      </c>
      <c r="J1568" s="184">
        <v>3.0598000000000001</v>
      </c>
      <c r="K1568" s="184">
        <v>3.0171999999999999</v>
      </c>
      <c r="L1568" s="184">
        <v>2.9779</v>
      </c>
      <c r="M1568" s="184">
        <v>3.0061</v>
      </c>
      <c r="N1568" s="184">
        <v>2.9857999999999998</v>
      </c>
      <c r="O1568" s="184"/>
      <c r="P1568" s="184"/>
      <c r="Q1568" s="184">
        <v>3.8662999999999998</v>
      </c>
      <c r="R1568" s="184">
        <v>3.8605</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44326</v>
      </c>
      <c r="E1569" s="184">
        <v>3050.3377999999998</v>
      </c>
      <c r="F1569" s="184">
        <v>3.1293000000000002</v>
      </c>
      <c r="G1569" s="184">
        <v>3.1038999999999999</v>
      </c>
      <c r="H1569" s="184">
        <v>3.0508999999999999</v>
      </c>
      <c r="I1569" s="184">
        <v>3.0489000000000002</v>
      </c>
      <c r="J1569" s="184">
        <v>3.0158</v>
      </c>
      <c r="K1569" s="184">
        <v>2.9603999999999999</v>
      </c>
      <c r="L1569" s="184">
        <v>2.9171</v>
      </c>
      <c r="M1569" s="184">
        <v>2.9312</v>
      </c>
      <c r="N1569" s="184">
        <v>2.9205999999999999</v>
      </c>
      <c r="O1569" s="184">
        <v>4.6097000000000001</v>
      </c>
      <c r="P1569" s="184">
        <v>5.1650999999999998</v>
      </c>
      <c r="Q1569" s="184">
        <v>5.9587000000000003</v>
      </c>
      <c r="R1569" s="184">
        <v>3.8239999999999998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44326</v>
      </c>
      <c r="E1570" s="184">
        <v>3068.4859999999999</v>
      </c>
      <c r="F1570" s="184">
        <v>3.2298</v>
      </c>
      <c r="G1570" s="184">
        <v>3.2038000000000002</v>
      </c>
      <c r="H1570" s="184">
        <v>3.1511</v>
      </c>
      <c r="I1570" s="184">
        <v>3.1486999999999998</v>
      </c>
      <c r="J1570" s="184">
        <v>3.1160999999999999</v>
      </c>
      <c r="K1570" s="184">
        <v>3.0611999999999999</v>
      </c>
      <c r="L1570" s="184">
        <v>3.0188999999999999</v>
      </c>
      <c r="M1570" s="184">
        <v>3.0337000000000001</v>
      </c>
      <c r="N1570" s="184">
        <v>3.0238</v>
      </c>
      <c r="O1570" s="184">
        <v>4.7098000000000004</v>
      </c>
      <c r="P1570" s="184">
        <v>5.2460000000000004</v>
      </c>
      <c r="Q1570" s="184">
        <v>6.2763999999999998</v>
      </c>
      <c r="R1570" s="184">
        <v>3.9283999999999999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44326</v>
      </c>
      <c r="E1571" s="184">
        <v>1079.8549</v>
      </c>
      <c r="F1571" s="184">
        <v>3.2349999999999999</v>
      </c>
      <c r="G1571" s="184">
        <v>3.2332999999999998</v>
      </c>
      <c r="H1571" s="184">
        <v>3.2174</v>
      </c>
      <c r="I1571" s="184">
        <v>3.2073</v>
      </c>
      <c r="J1571" s="184">
        <v>3.1737000000000002</v>
      </c>
      <c r="K1571" s="184">
        <v>3.1562000000000001</v>
      </c>
      <c r="L1571" s="184">
        <v>3.0958999999999999</v>
      </c>
      <c r="M1571" s="184">
        <v>3.1179999999999999</v>
      </c>
      <c r="N1571" s="184">
        <v>3.1194999999999999</v>
      </c>
      <c r="O1571" s="184"/>
      <c r="P1571" s="184"/>
      <c r="Q1571" s="184">
        <v>3.9687000000000001</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44326</v>
      </c>
      <c r="E1572" s="184">
        <v>1076.6558</v>
      </c>
      <c r="F1572" s="184">
        <v>3.0853000000000002</v>
      </c>
      <c r="G1572" s="184">
        <v>3.0834999999999999</v>
      </c>
      <c r="H1572" s="184">
        <v>3.0670000000000002</v>
      </c>
      <c r="I1572" s="184">
        <v>3.0569000000000002</v>
      </c>
      <c r="J1572" s="184">
        <v>3.0232000000000001</v>
      </c>
      <c r="K1572" s="184">
        <v>3.0049000000000001</v>
      </c>
      <c r="L1572" s="184">
        <v>2.9434999999999998</v>
      </c>
      <c r="M1572" s="184">
        <v>2.9645000000000001</v>
      </c>
      <c r="N1572" s="184">
        <v>2.9647999999999999</v>
      </c>
      <c r="O1572" s="184"/>
      <c r="P1572" s="184"/>
      <c r="Q1572" s="184">
        <v>3.8123999999999998</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44326</v>
      </c>
      <c r="E1573" s="184">
        <v>111.0847</v>
      </c>
      <c r="F1573" s="184">
        <v>3.1217999999999999</v>
      </c>
      <c r="G1573" s="184">
        <v>3.1113</v>
      </c>
      <c r="H1573" s="184">
        <v>3.0670000000000002</v>
      </c>
      <c r="I1573" s="184">
        <v>3.0522999999999998</v>
      </c>
      <c r="J1573" s="184">
        <v>3.0190000000000001</v>
      </c>
      <c r="K1573" s="184">
        <v>2.9742000000000002</v>
      </c>
      <c r="L1573" s="184">
        <v>2.9264999999999999</v>
      </c>
      <c r="M1573" s="184">
        <v>2.9445000000000001</v>
      </c>
      <c r="N1573" s="184">
        <v>2.9342000000000001</v>
      </c>
      <c r="O1573" s="184"/>
      <c r="P1573" s="184"/>
      <c r="Q1573" s="184">
        <v>4.3146000000000004</v>
      </c>
      <c r="R1573" s="184">
        <v>3.8443000000000001</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44326</v>
      </c>
      <c r="E1574" s="184">
        <v>111.3613</v>
      </c>
      <c r="F1574" s="184">
        <v>3.1796000000000002</v>
      </c>
      <c r="G1574" s="184">
        <v>3.202</v>
      </c>
      <c r="H1574" s="184">
        <v>3.1625000000000001</v>
      </c>
      <c r="I1574" s="184">
        <v>3.1503000000000001</v>
      </c>
      <c r="J1574" s="184">
        <v>3.1177000000000001</v>
      </c>
      <c r="K1574" s="184">
        <v>3.0750999999999999</v>
      </c>
      <c r="L1574" s="184">
        <v>3.0278</v>
      </c>
      <c r="M1574" s="184">
        <v>3.0467</v>
      </c>
      <c r="N1574" s="184">
        <v>3.0371999999999999</v>
      </c>
      <c r="O1574" s="184"/>
      <c r="P1574" s="184"/>
      <c r="Q1574" s="184">
        <v>4.4188999999999998</v>
      </c>
      <c r="R1574" s="184">
        <v>3.9481999999999999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44326</v>
      </c>
      <c r="E1575" s="184">
        <v>1101.6386</v>
      </c>
      <c r="F1575" s="184">
        <v>3.2208000000000001</v>
      </c>
      <c r="G1575" s="184">
        <v>3.1838000000000002</v>
      </c>
      <c r="H1575" s="184">
        <v>3.1419000000000001</v>
      </c>
      <c r="I1575" s="184">
        <v>3.1474000000000002</v>
      </c>
      <c r="J1575" s="184">
        <v>3.1564000000000001</v>
      </c>
      <c r="K1575" s="184">
        <v>3.0697000000000001</v>
      </c>
      <c r="L1575" s="184">
        <v>3.0194999999999999</v>
      </c>
      <c r="M1575" s="184">
        <v>3.0491000000000001</v>
      </c>
      <c r="N1575" s="184">
        <v>3.0461999999999998</v>
      </c>
      <c r="O1575" s="184"/>
      <c r="P1575" s="184"/>
      <c r="Q1575" s="184">
        <v>4.2801999999999998</v>
      </c>
      <c r="R1575" s="184">
        <v>3.9556</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44326</v>
      </c>
      <c r="E1576" s="184">
        <v>1098.5244</v>
      </c>
      <c r="F1576" s="184">
        <v>3.1234999999999999</v>
      </c>
      <c r="G1576" s="184">
        <v>3.0842000000000001</v>
      </c>
      <c r="H1576" s="184">
        <v>3.0419999999999998</v>
      </c>
      <c r="I1576" s="184">
        <v>3.0468999999999999</v>
      </c>
      <c r="J1576" s="184">
        <v>3.0558000000000001</v>
      </c>
      <c r="K1576" s="184">
        <v>2.9678</v>
      </c>
      <c r="L1576" s="184">
        <v>2.9066999999999998</v>
      </c>
      <c r="M1576" s="184">
        <v>2.9289000000000001</v>
      </c>
      <c r="N1576" s="184">
        <v>2.9218000000000002</v>
      </c>
      <c r="O1576" s="184"/>
      <c r="P1576" s="184"/>
      <c r="Q1576" s="184">
        <v>4.1524999999999999</v>
      </c>
      <c r="R1576" s="184">
        <v>3.8252000000000002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44326</v>
      </c>
      <c r="E1577" s="184">
        <v>1070.8177000000001</v>
      </c>
      <c r="F1577" s="184">
        <v>3.0884999999999998</v>
      </c>
      <c r="G1577" s="184">
        <v>3.1196999999999999</v>
      </c>
      <c r="H1577" s="184">
        <v>3.0821999999999998</v>
      </c>
      <c r="I1577" s="184">
        <v>3.0893999999999999</v>
      </c>
      <c r="J1577" s="184">
        <v>3.0623999999999998</v>
      </c>
      <c r="K1577" s="184">
        <v>3.0204</v>
      </c>
      <c r="L1577" s="184">
        <v>2.9819</v>
      </c>
      <c r="M1577" s="184">
        <v>2.9988000000000001</v>
      </c>
      <c r="N1577" s="184">
        <v>2.9975999999999998</v>
      </c>
      <c r="O1577" s="184"/>
      <c r="P1577" s="184"/>
      <c r="Q1577" s="184">
        <v>3.7863000000000002</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44326</v>
      </c>
      <c r="E1578" s="184">
        <v>1068.8367000000001</v>
      </c>
      <c r="F1578" s="184">
        <v>2.9849000000000001</v>
      </c>
      <c r="G1578" s="184">
        <v>3.0184000000000002</v>
      </c>
      <c r="H1578" s="184">
        <v>2.9815</v>
      </c>
      <c r="I1578" s="184">
        <v>2.9881000000000002</v>
      </c>
      <c r="J1578" s="184">
        <v>2.9615999999999998</v>
      </c>
      <c r="K1578" s="184">
        <v>2.9192</v>
      </c>
      <c r="L1578" s="184">
        <v>2.8805000000000001</v>
      </c>
      <c r="M1578" s="184">
        <v>2.8965000000000001</v>
      </c>
      <c r="N1578" s="184">
        <v>2.8944999999999999</v>
      </c>
      <c r="O1578" s="184"/>
      <c r="P1578" s="184"/>
      <c r="Q1578" s="184">
        <v>3.6819999999999999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44326</v>
      </c>
      <c r="E1579" s="184">
        <v>1043.9983999999999</v>
      </c>
      <c r="F1579" s="184">
        <v>3.1503000000000001</v>
      </c>
      <c r="G1579" s="184">
        <v>3.1905000000000001</v>
      </c>
      <c r="H1579" s="184">
        <v>3.1484999999999999</v>
      </c>
      <c r="I1579" s="184">
        <v>3.1417999999999999</v>
      </c>
      <c r="J1579" s="184">
        <v>3.1240000000000001</v>
      </c>
      <c r="K1579" s="184">
        <v>3.0709</v>
      </c>
      <c r="L1579" s="184">
        <v>3.0304000000000002</v>
      </c>
      <c r="M1579" s="184">
        <v>3.0417000000000001</v>
      </c>
      <c r="N1579" s="184">
        <v>3.0377000000000001</v>
      </c>
      <c r="O1579" s="184"/>
      <c r="P1579" s="184"/>
      <c r="Q1579" s="184">
        <v>3.2728999999999999</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44326</v>
      </c>
      <c r="E1580" s="184">
        <v>1043.1576</v>
      </c>
      <c r="F1580" s="184">
        <v>3.0899000000000001</v>
      </c>
      <c r="G1580" s="184">
        <v>3.1301000000000001</v>
      </c>
      <c r="H1580" s="184">
        <v>3.0884</v>
      </c>
      <c r="I1580" s="184">
        <v>3.0815000000000001</v>
      </c>
      <c r="J1580" s="184">
        <v>3.0638000000000001</v>
      </c>
      <c r="K1580" s="184">
        <v>3.0104000000000002</v>
      </c>
      <c r="L1580" s="184">
        <v>2.9693999999999998</v>
      </c>
      <c r="M1580" s="184">
        <v>2.9803000000000002</v>
      </c>
      <c r="N1580" s="184">
        <v>2.9758</v>
      </c>
      <c r="O1580" s="184"/>
      <c r="P1580" s="184"/>
      <c r="Q1580" s="184">
        <v>3.2107000000000001</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44326</v>
      </c>
      <c r="E1581" s="184">
        <v>1054.0672</v>
      </c>
      <c r="F1581" s="184">
        <v>3.0855999999999999</v>
      </c>
      <c r="G1581" s="184">
        <v>3.13</v>
      </c>
      <c r="H1581" s="184">
        <v>3.0817000000000001</v>
      </c>
      <c r="I1581" s="184">
        <v>3.0972</v>
      </c>
      <c r="J1581" s="184">
        <v>3.0777000000000001</v>
      </c>
      <c r="K1581" s="184">
        <v>2.9971999999999999</v>
      </c>
      <c r="L1581" s="184">
        <v>2.9647999999999999</v>
      </c>
      <c r="M1581" s="184">
        <v>2.9889999999999999</v>
      </c>
      <c r="N1581" s="184">
        <v>2.9961000000000002</v>
      </c>
      <c r="O1581" s="184"/>
      <c r="P1581" s="184"/>
      <c r="Q1581" s="184">
        <v>3.4664000000000001</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44326</v>
      </c>
      <c r="E1582" s="184">
        <v>1052.4411</v>
      </c>
      <c r="F1582" s="184">
        <v>2.9897999999999998</v>
      </c>
      <c r="G1582" s="184">
        <v>3.0306999999999999</v>
      </c>
      <c r="H1582" s="184">
        <v>2.9782999999999999</v>
      </c>
      <c r="I1582" s="184">
        <v>2.9954000000000001</v>
      </c>
      <c r="J1582" s="184">
        <v>2.9767000000000001</v>
      </c>
      <c r="K1582" s="184">
        <v>2.8961999999999999</v>
      </c>
      <c r="L1582" s="184">
        <v>2.8633000000000002</v>
      </c>
      <c r="M1582" s="184">
        <v>2.8864999999999998</v>
      </c>
      <c r="N1582" s="184">
        <v>2.8933</v>
      </c>
      <c r="O1582" s="184"/>
      <c r="P1582" s="184"/>
      <c r="Q1582" s="184">
        <v>3.3631000000000002</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44326</v>
      </c>
      <c r="E1583" s="184">
        <v>1049.6872000000001</v>
      </c>
      <c r="F1583" s="184">
        <v>3.1854</v>
      </c>
      <c r="G1583" s="184">
        <v>3.23</v>
      </c>
      <c r="H1583" s="184">
        <v>3.1821000000000002</v>
      </c>
      <c r="I1583" s="184">
        <v>3.1743000000000001</v>
      </c>
      <c r="J1583" s="184">
        <v>3.3077999999999999</v>
      </c>
      <c r="K1583" s="184">
        <v>3.1747999999999998</v>
      </c>
      <c r="L1583" s="184">
        <v>3.1021000000000001</v>
      </c>
      <c r="M1583" s="184">
        <v>3.1002000000000001</v>
      </c>
      <c r="N1583" s="184">
        <v>3.0935999999999999</v>
      </c>
      <c r="O1583" s="184"/>
      <c r="P1583" s="184"/>
      <c r="Q1583" s="184">
        <v>3.4355000000000002</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44326</v>
      </c>
      <c r="E1584" s="184">
        <v>1048.6437000000001</v>
      </c>
      <c r="F1584" s="184">
        <v>3.1154999999999999</v>
      </c>
      <c r="G1584" s="184">
        <v>3.1600999999999999</v>
      </c>
      <c r="H1584" s="184">
        <v>3.1126</v>
      </c>
      <c r="I1584" s="184">
        <v>3.1044999999999998</v>
      </c>
      <c r="J1584" s="184">
        <v>3.2378999999999998</v>
      </c>
      <c r="K1584" s="184">
        <v>3.1042999999999998</v>
      </c>
      <c r="L1584" s="184">
        <v>3.0312000000000001</v>
      </c>
      <c r="M1584" s="184">
        <v>3.0287000000000002</v>
      </c>
      <c r="N1584" s="184">
        <v>3.0215000000000001</v>
      </c>
      <c r="O1584" s="184"/>
      <c r="P1584" s="184"/>
      <c r="Q1584" s="184">
        <v>3.3639000000000001</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44326</v>
      </c>
      <c r="E1585" s="184">
        <v>1101.6513</v>
      </c>
      <c r="F1585" s="184">
        <v>3.2042000000000002</v>
      </c>
      <c r="G1585" s="184">
        <v>3.1869999999999998</v>
      </c>
      <c r="H1585" s="184">
        <v>3.1484999999999999</v>
      </c>
      <c r="I1585" s="184">
        <v>3.1389999999999998</v>
      </c>
      <c r="J1585" s="184">
        <v>3.1017999999999999</v>
      </c>
      <c r="K1585" s="184">
        <v>3.0556000000000001</v>
      </c>
      <c r="L1585" s="184">
        <v>3.0272000000000001</v>
      </c>
      <c r="M1585" s="184">
        <v>3.0493000000000001</v>
      </c>
      <c r="N1585" s="184">
        <v>3.0402999999999998</v>
      </c>
      <c r="O1585" s="184"/>
      <c r="P1585" s="184"/>
      <c r="Q1585" s="184">
        <v>4.2652999999999999</v>
      </c>
      <c r="R1585" s="184">
        <v>3.9462000000000002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44326</v>
      </c>
      <c r="E1586" s="184">
        <v>1099.7719</v>
      </c>
      <c r="F1586" s="184">
        <v>3.1067</v>
      </c>
      <c r="G1586" s="184">
        <v>3.0884</v>
      </c>
      <c r="H1586" s="184">
        <v>3.0485000000000002</v>
      </c>
      <c r="I1586" s="184">
        <v>3.0388999999999999</v>
      </c>
      <c r="J1586" s="184">
        <v>3.0015999999999998</v>
      </c>
      <c r="K1586" s="184">
        <v>2.9548000000000001</v>
      </c>
      <c r="L1586" s="184">
        <v>2.9256000000000002</v>
      </c>
      <c r="M1586" s="184">
        <v>2.9468000000000001</v>
      </c>
      <c r="N1586" s="184">
        <v>2.9371</v>
      </c>
      <c r="O1586" s="184"/>
      <c r="P1586" s="184"/>
      <c r="Q1586" s="184">
        <v>4.1885000000000003</v>
      </c>
      <c r="R1586" s="184">
        <v>3.8660000000000001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44326</v>
      </c>
      <c r="E1587" s="184">
        <v>2685.3651666666701</v>
      </c>
      <c r="F1587" s="184">
        <v>3.2012</v>
      </c>
      <c r="G1587" s="184">
        <v>3.2071000000000001</v>
      </c>
      <c r="H1587" s="184">
        <v>3.2995000000000001</v>
      </c>
      <c r="I1587" s="184">
        <v>3.2383000000000002</v>
      </c>
      <c r="J1587" s="184">
        <v>3.1751999999999998</v>
      </c>
      <c r="K1587" s="184">
        <v>3.1032999999999999</v>
      </c>
      <c r="L1587" s="184">
        <v>3.0453000000000001</v>
      </c>
      <c r="M1587" s="184">
        <v>3.0640000000000001</v>
      </c>
      <c r="N1587" s="184">
        <v>3.0588000000000002</v>
      </c>
      <c r="O1587" s="184">
        <v>4.7392000000000003</v>
      </c>
      <c r="P1587" s="184">
        <v>5.4386000000000001</v>
      </c>
      <c r="Q1587" s="184">
        <v>6.6928999999999998</v>
      </c>
      <c r="R1587" s="184">
        <v>3.9750000000000001</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44326</v>
      </c>
      <c r="E1588" s="184">
        <v>2557.1334999999999</v>
      </c>
      <c r="F1588" s="184">
        <v>3.1023999999999998</v>
      </c>
      <c r="G1588" s="184">
        <v>3.1069</v>
      </c>
      <c r="H1588" s="184">
        <v>3.1996000000000002</v>
      </c>
      <c r="I1588" s="184">
        <v>3.1381000000000001</v>
      </c>
      <c r="J1588" s="184">
        <v>3.0749</v>
      </c>
      <c r="K1588" s="184">
        <v>3.0024999999999999</v>
      </c>
      <c r="L1588" s="184">
        <v>2.9438</v>
      </c>
      <c r="M1588" s="184">
        <v>2.96</v>
      </c>
      <c r="N1588" s="184">
        <v>2.9544000000000001</v>
      </c>
      <c r="O1588" s="184">
        <v>4.2046000000000001</v>
      </c>
      <c r="P1588" s="184">
        <v>4.7793000000000001</v>
      </c>
      <c r="Q1588" s="184">
        <v>6.7083000000000004</v>
      </c>
      <c r="R1588" s="184">
        <v>3.5746000000000002</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44326</v>
      </c>
      <c r="E1589" s="184">
        <v>1070.232</v>
      </c>
      <c r="F1589" s="184">
        <v>3.2402000000000002</v>
      </c>
      <c r="G1589" s="184">
        <v>3.2646999999999999</v>
      </c>
      <c r="H1589" s="184">
        <v>3.2317</v>
      </c>
      <c r="I1589" s="184">
        <v>3.2134999999999998</v>
      </c>
      <c r="J1589" s="184">
        <v>3.1461999999999999</v>
      </c>
      <c r="K1589" s="184">
        <v>3.0931999999999999</v>
      </c>
      <c r="L1589" s="184">
        <v>3.0339999999999998</v>
      </c>
      <c r="M1589" s="184">
        <v>3.0529999999999999</v>
      </c>
      <c r="N1589" s="184">
        <v>3.0444</v>
      </c>
      <c r="O1589" s="184"/>
      <c r="P1589" s="184"/>
      <c r="Q1589" s="184">
        <v>3.7816999999999998</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44326</v>
      </c>
      <c r="E1590" s="184">
        <v>1067.7075</v>
      </c>
      <c r="F1590" s="184">
        <v>3.1111</v>
      </c>
      <c r="G1590" s="184">
        <v>3.1345000000000001</v>
      </c>
      <c r="H1590" s="184">
        <v>3.101</v>
      </c>
      <c r="I1590" s="184">
        <v>3.0832999999999999</v>
      </c>
      <c r="J1590" s="184">
        <v>3.0158999999999998</v>
      </c>
      <c r="K1590" s="184">
        <v>2.9620000000000002</v>
      </c>
      <c r="L1590" s="184">
        <v>2.9018999999999999</v>
      </c>
      <c r="M1590" s="184">
        <v>2.9199000000000002</v>
      </c>
      <c r="N1590" s="184">
        <v>2.9102999999999999</v>
      </c>
      <c r="O1590" s="184"/>
      <c r="P1590" s="184"/>
      <c r="Q1590" s="184">
        <v>3.6467999999999998</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44326</v>
      </c>
      <c r="E1591" s="184">
        <v>1068.6043</v>
      </c>
      <c r="F1591" s="184">
        <v>3.2246999999999999</v>
      </c>
      <c r="G1591" s="184">
        <v>3.2822</v>
      </c>
      <c r="H1591" s="184">
        <v>3.2429999999999999</v>
      </c>
      <c r="I1591" s="184">
        <v>3.2959000000000001</v>
      </c>
      <c r="J1591" s="184">
        <v>3.2057000000000002</v>
      </c>
      <c r="K1591" s="184">
        <v>3.1261999999999999</v>
      </c>
      <c r="L1591" s="184">
        <v>3.0680000000000001</v>
      </c>
      <c r="M1591" s="184">
        <v>3.0947</v>
      </c>
      <c r="N1591" s="184">
        <v>3.1011000000000002</v>
      </c>
      <c r="O1591" s="184"/>
      <c r="P1591" s="184"/>
      <c r="Q1591" s="184">
        <v>3.7551000000000001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44326</v>
      </c>
      <c r="E1592" s="184">
        <v>1066.6574000000001</v>
      </c>
      <c r="F1592" s="184">
        <v>3.1278999999999999</v>
      </c>
      <c r="G1592" s="184">
        <v>3.1831999999999998</v>
      </c>
      <c r="H1592" s="184">
        <v>3.1432000000000002</v>
      </c>
      <c r="I1592" s="184">
        <v>3.1953</v>
      </c>
      <c r="J1592" s="184">
        <v>3.1053999999999999</v>
      </c>
      <c r="K1592" s="184">
        <v>3.0253999999999999</v>
      </c>
      <c r="L1592" s="184">
        <v>2.9664999999999999</v>
      </c>
      <c r="M1592" s="184">
        <v>2.9923999999999999</v>
      </c>
      <c r="N1592" s="184">
        <v>2.9980000000000002</v>
      </c>
      <c r="O1592" s="184"/>
      <c r="P1592" s="184"/>
      <c r="Q1592" s="184">
        <v>3.65</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44326</v>
      </c>
      <c r="E1593" s="184">
        <v>1057.9691</v>
      </c>
      <c r="F1593" s="184">
        <v>3.2364000000000002</v>
      </c>
      <c r="G1593" s="184">
        <v>3.3601000000000001</v>
      </c>
      <c r="H1593" s="184">
        <v>3.2959000000000001</v>
      </c>
      <c r="I1593" s="184">
        <v>3.2589000000000001</v>
      </c>
      <c r="J1593" s="184">
        <v>3.1962000000000002</v>
      </c>
      <c r="K1593" s="184">
        <v>3.1496</v>
      </c>
      <c r="L1593" s="184">
        <v>3.1110000000000002</v>
      </c>
      <c r="M1593" s="184">
        <v>3.1375000000000002</v>
      </c>
      <c r="N1593" s="184">
        <v>3.1444000000000001</v>
      </c>
      <c r="O1593" s="184"/>
      <c r="P1593" s="184"/>
      <c r="Q1593" s="184">
        <v>3.6547999999999998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44326</v>
      </c>
      <c r="E1594" s="184">
        <v>1056.2925</v>
      </c>
      <c r="F1594" s="184">
        <v>3.1413000000000002</v>
      </c>
      <c r="G1594" s="184">
        <v>3.2629000000000001</v>
      </c>
      <c r="H1594" s="184">
        <v>3.1978</v>
      </c>
      <c r="I1594" s="184">
        <v>3.1612</v>
      </c>
      <c r="J1594" s="184">
        <v>3.0987</v>
      </c>
      <c r="K1594" s="184">
        <v>3.0514000000000001</v>
      </c>
      <c r="L1594" s="184">
        <v>3.0125999999999999</v>
      </c>
      <c r="M1594" s="184">
        <v>3.0371000000000001</v>
      </c>
      <c r="N1594" s="184">
        <v>3.0444</v>
      </c>
      <c r="O1594" s="184"/>
      <c r="P1594" s="184"/>
      <c r="Q1594" s="184">
        <v>3.5501</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44326</v>
      </c>
      <c r="E1595" s="184">
        <v>110.85129999999999</v>
      </c>
      <c r="F1595" s="184">
        <v>3.1613000000000002</v>
      </c>
      <c r="G1595" s="184">
        <v>3.1838000000000002</v>
      </c>
      <c r="H1595" s="184">
        <v>3.1535000000000002</v>
      </c>
      <c r="I1595" s="184">
        <v>3.1482999999999999</v>
      </c>
      <c r="J1595" s="184">
        <v>3.1246999999999998</v>
      </c>
      <c r="K1595" s="184">
        <v>3.0661</v>
      </c>
      <c r="L1595" s="184">
        <v>3.0377999999999998</v>
      </c>
      <c r="M1595" s="184">
        <v>3.0566</v>
      </c>
      <c r="N1595" s="184">
        <v>3.0619999999999998</v>
      </c>
      <c r="O1595" s="184"/>
      <c r="P1595" s="184"/>
      <c r="Q1595" s="184">
        <v>4.3962000000000003</v>
      </c>
      <c r="R1595" s="184">
        <v>4.0018000000000002</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44326</v>
      </c>
      <c r="E1596" s="184">
        <v>110.5946</v>
      </c>
      <c r="F1596" s="184">
        <v>3.1025999999999998</v>
      </c>
      <c r="G1596" s="184">
        <v>3.1031</v>
      </c>
      <c r="H1596" s="184">
        <v>3.0663999999999998</v>
      </c>
      <c r="I1596" s="184">
        <v>3.0588000000000002</v>
      </c>
      <c r="J1596" s="184">
        <v>3.0345</v>
      </c>
      <c r="K1596" s="184">
        <v>2.9754</v>
      </c>
      <c r="L1596" s="184">
        <v>2.9466000000000001</v>
      </c>
      <c r="M1596" s="184">
        <v>2.9647000000000001</v>
      </c>
      <c r="N1596" s="184">
        <v>2.9670999999999998</v>
      </c>
      <c r="O1596" s="184"/>
      <c r="P1596" s="184"/>
      <c r="Q1596" s="184">
        <v>4.2952000000000004</v>
      </c>
      <c r="R1596" s="184">
        <v>3.9020000000000001</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44326</v>
      </c>
      <c r="E1597" s="184">
        <v>1065.7053000000001</v>
      </c>
      <c r="F1597" s="184">
        <v>3.2608999999999999</v>
      </c>
      <c r="G1597" s="184">
        <v>3.2911000000000001</v>
      </c>
      <c r="H1597" s="184">
        <v>3.2381000000000002</v>
      </c>
      <c r="I1597" s="184">
        <v>3.2342</v>
      </c>
      <c r="J1597" s="184">
        <v>3.2118000000000002</v>
      </c>
      <c r="K1597" s="184">
        <v>3.1393</v>
      </c>
      <c r="L1597" s="184">
        <v>3.1021000000000001</v>
      </c>
      <c r="M1597" s="184">
        <v>3.1120000000000001</v>
      </c>
      <c r="N1597" s="184">
        <v>3.1251000000000002</v>
      </c>
      <c r="O1597" s="184"/>
      <c r="P1597" s="184"/>
      <c r="Q1597" s="184">
        <v>3.8048999999999999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44326</v>
      </c>
      <c r="E1598" s="184">
        <v>1063.8367000000001</v>
      </c>
      <c r="F1598" s="184">
        <v>3.2117</v>
      </c>
      <c r="G1598" s="184">
        <v>3.2408000000000001</v>
      </c>
      <c r="H1598" s="184">
        <v>3.1879</v>
      </c>
      <c r="I1598" s="184">
        <v>3.1839</v>
      </c>
      <c r="J1598" s="184">
        <v>3.1614</v>
      </c>
      <c r="K1598" s="184">
        <v>3.0609999999999999</v>
      </c>
      <c r="L1598" s="184">
        <v>3.0114999999999998</v>
      </c>
      <c r="M1598" s="184">
        <v>3.0169000000000001</v>
      </c>
      <c r="N1598" s="184">
        <v>3.0261</v>
      </c>
      <c r="O1598" s="184"/>
      <c r="P1598" s="184"/>
      <c r="Q1598" s="184">
        <v>3.6981000000000002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44326</v>
      </c>
      <c r="E1599" s="184">
        <v>3363.2748999999999</v>
      </c>
      <c r="F1599" s="184">
        <v>3.2006999999999999</v>
      </c>
      <c r="G1599" s="184">
        <v>3.2265999999999999</v>
      </c>
      <c r="H1599" s="184">
        <v>3.1861000000000002</v>
      </c>
      <c r="I1599" s="184">
        <v>3.1789000000000001</v>
      </c>
      <c r="J1599" s="184">
        <v>3.1526999999999998</v>
      </c>
      <c r="K1599" s="184">
        <v>3.0775000000000001</v>
      </c>
      <c r="L1599" s="184">
        <v>3.0242</v>
      </c>
      <c r="M1599" s="184">
        <v>3.0421999999999998</v>
      </c>
      <c r="N1599" s="184">
        <v>3.0415999999999999</v>
      </c>
      <c r="O1599" s="184">
        <v>4.7309000000000001</v>
      </c>
      <c r="P1599" s="184">
        <v>5.2858999999999998</v>
      </c>
      <c r="Q1599" s="184">
        <v>6.5804999999999998</v>
      </c>
      <c r="R1599" s="184">
        <v>3.95</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44326</v>
      </c>
      <c r="E1600" s="184">
        <v>3330.5023000000001</v>
      </c>
      <c r="F1600" s="184">
        <v>3.1301999999999999</v>
      </c>
      <c r="G1600" s="184">
        <v>3.1564000000000001</v>
      </c>
      <c r="H1600" s="184">
        <v>3.1158999999999999</v>
      </c>
      <c r="I1600" s="184">
        <v>3.1086999999999998</v>
      </c>
      <c r="J1600" s="184">
        <v>3.0825</v>
      </c>
      <c r="K1600" s="184">
        <v>3.0068999999999999</v>
      </c>
      <c r="L1600" s="184">
        <v>2.9531000000000001</v>
      </c>
      <c r="M1600" s="184">
        <v>2.9704999999999999</v>
      </c>
      <c r="N1600" s="184">
        <v>2.9695</v>
      </c>
      <c r="O1600" s="184">
        <v>4.6619000000000002</v>
      </c>
      <c r="P1600" s="184">
        <v>5.1952999999999996</v>
      </c>
      <c r="Q1600" s="184">
        <v>6.6680000000000001</v>
      </c>
      <c r="R1600" s="184">
        <v>3.8771</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44326</v>
      </c>
      <c r="E1601" s="184">
        <v>1098.1215999999999</v>
      </c>
      <c r="F1601" s="184">
        <v>3.2610000000000001</v>
      </c>
      <c r="G1601" s="184">
        <v>3.2770999999999999</v>
      </c>
      <c r="H1601" s="184">
        <v>3.2119</v>
      </c>
      <c r="I1601" s="184">
        <v>3.1613000000000002</v>
      </c>
      <c r="J1601" s="184">
        <v>3.1173999999999999</v>
      </c>
      <c r="K1601" s="184">
        <v>3.0440999999999998</v>
      </c>
      <c r="L1601" s="184">
        <v>3.0024000000000002</v>
      </c>
      <c r="M1601" s="184">
        <v>3.0215999999999998</v>
      </c>
      <c r="N1601" s="184">
        <v>3.0253000000000001</v>
      </c>
      <c r="O1601" s="184"/>
      <c r="P1601" s="184"/>
      <c r="Q1601" s="184">
        <v>4.4657</v>
      </c>
      <c r="R1601" s="184">
        <v>4.0099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44326</v>
      </c>
      <c r="E1602" s="184">
        <v>1095.6855</v>
      </c>
      <c r="F1602" s="184">
        <v>3.0184000000000002</v>
      </c>
      <c r="G1602" s="184">
        <v>3.0344000000000002</v>
      </c>
      <c r="H1602" s="184">
        <v>3.0198999999999998</v>
      </c>
      <c r="I1602" s="184">
        <v>3.0085000000000002</v>
      </c>
      <c r="J1602" s="184">
        <v>2.9861</v>
      </c>
      <c r="K1602" s="184">
        <v>2.93</v>
      </c>
      <c r="L1602" s="184">
        <v>2.8942999999999999</v>
      </c>
      <c r="M1602" s="184">
        <v>2.9148999999999998</v>
      </c>
      <c r="N1602" s="184">
        <v>2.919</v>
      </c>
      <c r="O1602" s="184"/>
      <c r="P1602" s="184"/>
      <c r="Q1602" s="184">
        <v>4.3574999999999999</v>
      </c>
      <c r="R1602" s="184">
        <v>3.9018999999999999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44326</v>
      </c>
      <c r="E1603" s="184">
        <v>1089.6496999999999</v>
      </c>
      <c r="F1603" s="184">
        <v>3.1791</v>
      </c>
      <c r="G1603" s="184">
        <v>3.1920000000000002</v>
      </c>
      <c r="H1603" s="184">
        <v>3.1726999999999999</v>
      </c>
      <c r="I1603" s="184">
        <v>3.1705000000000001</v>
      </c>
      <c r="J1603" s="184">
        <v>3.1374</v>
      </c>
      <c r="K1603" s="184">
        <v>3.1318999999999999</v>
      </c>
      <c r="L1603" s="184">
        <v>3.0722</v>
      </c>
      <c r="M1603" s="184">
        <v>3.0886</v>
      </c>
      <c r="N1603" s="184">
        <v>3.0808</v>
      </c>
      <c r="O1603" s="184"/>
      <c r="P1603" s="184"/>
      <c r="Q1603" s="184">
        <v>4.1100000000000003</v>
      </c>
      <c r="R1603" s="184">
        <v>3.9864000000000002</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44326</v>
      </c>
      <c r="E1604" s="184">
        <v>1087.1859999999999</v>
      </c>
      <c r="F1604" s="184">
        <v>3.0754999999999999</v>
      </c>
      <c r="G1604" s="184">
        <v>3.0916999999999999</v>
      </c>
      <c r="H1604" s="184">
        <v>3.0728</v>
      </c>
      <c r="I1604" s="184">
        <v>3.0703</v>
      </c>
      <c r="J1604" s="184">
        <v>3.0371000000000001</v>
      </c>
      <c r="K1604" s="184">
        <v>2.9885999999999999</v>
      </c>
      <c r="L1604" s="184">
        <v>2.9495</v>
      </c>
      <c r="M1604" s="184">
        <v>2.9721000000000002</v>
      </c>
      <c r="N1604" s="184">
        <v>2.9668000000000001</v>
      </c>
      <c r="O1604" s="184"/>
      <c r="P1604" s="184"/>
      <c r="Q1604" s="184">
        <v>3.9992000000000001</v>
      </c>
      <c r="R1604" s="184">
        <v>3.8754</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44326</v>
      </c>
      <c r="E1605" s="184">
        <v>1087.4421</v>
      </c>
      <c r="F1605" s="184">
        <v>3.1520000000000001</v>
      </c>
      <c r="G1605" s="184">
        <v>3.2555999999999998</v>
      </c>
      <c r="H1605" s="184">
        <v>3.1695000000000002</v>
      </c>
      <c r="I1605" s="184">
        <v>3.1507999999999998</v>
      </c>
      <c r="J1605" s="184">
        <v>3.1295000000000002</v>
      </c>
      <c r="K1605" s="184">
        <v>3.0565000000000002</v>
      </c>
      <c r="L1605" s="184">
        <v>3.0219</v>
      </c>
      <c r="M1605" s="184">
        <v>3.0451999999999999</v>
      </c>
      <c r="N1605" s="184">
        <v>3.0312999999999999</v>
      </c>
      <c r="O1605" s="184"/>
      <c r="P1605" s="184"/>
      <c r="Q1605" s="184">
        <v>4.0190000000000001</v>
      </c>
      <c r="R1605" s="184">
        <v>3.8972000000000002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44326</v>
      </c>
      <c r="E1606" s="184">
        <v>1085.1622</v>
      </c>
      <c r="F1606" s="184">
        <v>3.0543999999999998</v>
      </c>
      <c r="G1606" s="184">
        <v>3.157</v>
      </c>
      <c r="H1606" s="184">
        <v>3.0703</v>
      </c>
      <c r="I1606" s="184">
        <v>3.0508999999999999</v>
      </c>
      <c r="J1606" s="184">
        <v>3.0291000000000001</v>
      </c>
      <c r="K1606" s="184">
        <v>2.9609999999999999</v>
      </c>
      <c r="L1606" s="184">
        <v>2.9257</v>
      </c>
      <c r="M1606" s="184">
        <v>2.9464999999999999</v>
      </c>
      <c r="N1606" s="184">
        <v>2.9304999999999999</v>
      </c>
      <c r="O1606" s="184"/>
      <c r="P1606" s="184"/>
      <c r="Q1606" s="184">
        <v>3.9163999999999999</v>
      </c>
      <c r="R1606" s="184">
        <v>3.7948</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44326</v>
      </c>
      <c r="E1607" s="184">
        <v>2827.2701000000002</v>
      </c>
      <c r="F1607" s="184">
        <v>3.1787000000000001</v>
      </c>
      <c r="G1607" s="184">
        <v>3.2206000000000001</v>
      </c>
      <c r="H1607" s="184">
        <v>3.1779999999999999</v>
      </c>
      <c r="I1607" s="184">
        <v>3.1711999999999998</v>
      </c>
      <c r="J1607" s="184">
        <v>3.1535000000000002</v>
      </c>
      <c r="K1607" s="184">
        <v>3.077</v>
      </c>
      <c r="L1607" s="184">
        <v>3.0329000000000002</v>
      </c>
      <c r="M1607" s="184">
        <v>3.0619000000000001</v>
      </c>
      <c r="N1607" s="184">
        <v>3.0642999999999998</v>
      </c>
      <c r="O1607" s="184">
        <v>4.7720000000000002</v>
      </c>
      <c r="P1607" s="184">
        <v>5.6185</v>
      </c>
      <c r="Q1607" s="184">
        <v>6.6848999999999998</v>
      </c>
      <c r="R1607" s="184">
        <v>3.9868000000000001</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44326</v>
      </c>
      <c r="E1608" s="184">
        <v>2803.0372000000002</v>
      </c>
      <c r="F1608" s="184">
        <v>3.1189</v>
      </c>
      <c r="G1608" s="184">
        <v>3.1606999999999998</v>
      </c>
      <c r="H1608" s="184">
        <v>3.1181000000000001</v>
      </c>
      <c r="I1608" s="184">
        <v>3.1112000000000002</v>
      </c>
      <c r="J1608" s="184">
        <v>3.0939999999999999</v>
      </c>
      <c r="K1608" s="184">
        <v>3.0167000000000002</v>
      </c>
      <c r="L1608" s="184">
        <v>2.9721000000000002</v>
      </c>
      <c r="M1608" s="184">
        <v>3.0028999999999999</v>
      </c>
      <c r="N1608" s="184">
        <v>3.0036</v>
      </c>
      <c r="O1608" s="184">
        <v>4.7031999999999998</v>
      </c>
      <c r="P1608" s="184">
        <v>5.5038999999999998</v>
      </c>
      <c r="Q1608" s="184">
        <v>6.0917000000000003</v>
      </c>
      <c r="R1608" s="184">
        <v>3.9129</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44326</v>
      </c>
      <c r="E1609" s="184">
        <v>1062.6196</v>
      </c>
      <c r="F1609" s="184">
        <v>3.0539000000000001</v>
      </c>
      <c r="G1609" s="184">
        <v>3.0807000000000002</v>
      </c>
      <c r="H1609" s="184">
        <v>3.0514999999999999</v>
      </c>
      <c r="I1609" s="184">
        <v>3.0535000000000001</v>
      </c>
      <c r="J1609" s="184">
        <v>3.0272000000000001</v>
      </c>
      <c r="K1609" s="184">
        <v>2.972</v>
      </c>
      <c r="L1609" s="184">
        <v>2.9289000000000001</v>
      </c>
      <c r="M1609" s="184">
        <v>2.9499</v>
      </c>
      <c r="N1609" s="184">
        <v>2.9270999999999998</v>
      </c>
      <c r="O1609" s="184"/>
      <c r="P1609" s="184"/>
      <c r="Q1609" s="184">
        <v>3.6048</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44326</v>
      </c>
      <c r="E1610" s="184">
        <v>1061.5255</v>
      </c>
      <c r="F1610" s="184">
        <v>2.9986000000000002</v>
      </c>
      <c r="G1610" s="184">
        <v>3.03</v>
      </c>
      <c r="H1610" s="184">
        <v>2.9331999999999998</v>
      </c>
      <c r="I1610" s="184">
        <v>2.9649000000000001</v>
      </c>
      <c r="J1610" s="184">
        <v>2.9702999999999999</v>
      </c>
      <c r="K1610" s="184">
        <v>2.9039999999999999</v>
      </c>
      <c r="L1610" s="184">
        <v>2.8622000000000001</v>
      </c>
      <c r="M1610" s="184">
        <v>2.8889</v>
      </c>
      <c r="N1610" s="184">
        <v>2.8641000000000001</v>
      </c>
      <c r="O1610" s="184"/>
      <c r="P1610" s="184"/>
      <c r="Q1610" s="184">
        <v>3.5426000000000002</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3.1428083333333339</v>
      </c>
      <c r="G1611" s="186">
        <v>3.1648933333333327</v>
      </c>
      <c r="H1611" s="186">
        <v>3.1280733333333339</v>
      </c>
      <c r="I1611" s="186">
        <v>3.1217666666666672</v>
      </c>
      <c r="J1611" s="186">
        <v>3.0987566666666679</v>
      </c>
      <c r="K1611" s="186">
        <v>3.0390316666666672</v>
      </c>
      <c r="L1611" s="186">
        <v>2.9972616666666667</v>
      </c>
      <c r="M1611" s="186">
        <v>3.0179433333333336</v>
      </c>
      <c r="N1611" s="186">
        <v>3.0179066666666676</v>
      </c>
      <c r="O1611" s="186">
        <v>4.6414125000000004</v>
      </c>
      <c r="P1611" s="186">
        <v>5.2790750000000006</v>
      </c>
      <c r="Q1611" s="186">
        <v>4.2415916666666673</v>
      </c>
      <c r="R1611" s="186">
        <v>3.9137764705882354</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3.1343999999999999</v>
      </c>
      <c r="G1612" s="186">
        <v>3.1601999999999997</v>
      </c>
      <c r="H1612" s="186">
        <v>3.1215000000000002</v>
      </c>
      <c r="I1612" s="186">
        <v>3.11965</v>
      </c>
      <c r="J1612" s="186">
        <v>3.1036000000000001</v>
      </c>
      <c r="K1612" s="186">
        <v>3.0517000000000003</v>
      </c>
      <c r="L1612" s="186">
        <v>3.01085</v>
      </c>
      <c r="M1612" s="186">
        <v>3.0305499999999999</v>
      </c>
      <c r="N1612" s="186">
        <v>3.0286999999999997</v>
      </c>
      <c r="O1612" s="186">
        <v>4.7065000000000001</v>
      </c>
      <c r="P1612" s="186">
        <v>5.2659500000000001</v>
      </c>
      <c r="Q1612" s="186">
        <v>3.9796500000000004</v>
      </c>
      <c r="R1612" s="186">
        <v>3.9303499999999998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44326</v>
      </c>
      <c r="E1615" s="184">
        <v>63.865200000000002</v>
      </c>
      <c r="F1615" s="184">
        <v>0.59060000000000001</v>
      </c>
      <c r="G1615" s="184">
        <v>0.59060000000000001</v>
      </c>
      <c r="H1615" s="184">
        <v>17.522600000000001</v>
      </c>
      <c r="I1615" s="184">
        <v>11.6989</v>
      </c>
      <c r="J1615" s="184">
        <v>8.2690999999999999</v>
      </c>
      <c r="K1615" s="184">
        <v>6.1912000000000003</v>
      </c>
      <c r="L1615" s="184">
        <v>2.5697000000000001</v>
      </c>
      <c r="M1615" s="184">
        <v>3.6233</v>
      </c>
      <c r="N1615" s="184">
        <v>4.2282999999999999</v>
      </c>
      <c r="O1615" s="184">
        <v>10.1517</v>
      </c>
      <c r="P1615" s="184">
        <v>9.1652000000000005</v>
      </c>
      <c r="Q1615" s="184">
        <v>8.9657999999999998</v>
      </c>
      <c r="R1615" s="184">
        <v>10.5525</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44326</v>
      </c>
      <c r="E1616" s="184">
        <v>66.792000000000002</v>
      </c>
      <c r="F1616" s="184">
        <v>1.2387999999999999</v>
      </c>
      <c r="G1616" s="184">
        <v>1.2387999999999999</v>
      </c>
      <c r="H1616" s="184">
        <v>18.174800000000001</v>
      </c>
      <c r="I1616" s="184">
        <v>12.353899999999999</v>
      </c>
      <c r="J1616" s="184">
        <v>8.9235000000000007</v>
      </c>
      <c r="K1616" s="184">
        <v>6.8487999999999998</v>
      </c>
      <c r="L1616" s="184">
        <v>3.2018</v>
      </c>
      <c r="M1616" s="184">
        <v>4.2567000000000004</v>
      </c>
      <c r="N1616" s="184">
        <v>4.8665000000000003</v>
      </c>
      <c r="O1616" s="184">
        <v>10.8171</v>
      </c>
      <c r="P1616" s="184">
        <v>9.7742000000000004</v>
      </c>
      <c r="Q1616" s="184">
        <v>9.9751999999999992</v>
      </c>
      <c r="R1616" s="184">
        <v>11.2227</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44326</v>
      </c>
      <c r="E1617" s="184">
        <v>66.792000000000002</v>
      </c>
      <c r="F1617" s="184">
        <v>1.2387999999999999</v>
      </c>
      <c r="G1617" s="184">
        <v>1.2387999999999999</v>
      </c>
      <c r="H1617" s="184">
        <v>18.174800000000001</v>
      </c>
      <c r="I1617" s="184">
        <v>12.353899999999999</v>
      </c>
      <c r="J1617" s="184">
        <v>8.9235000000000007</v>
      </c>
      <c r="K1617" s="184">
        <v>6.8487999999999998</v>
      </c>
      <c r="L1617" s="184">
        <v>3.2018</v>
      </c>
      <c r="M1617" s="184">
        <v>4.2567000000000004</v>
      </c>
      <c r="N1617" s="184">
        <v>4.8665000000000003</v>
      </c>
      <c r="O1617" s="184">
        <v>10.8171</v>
      </c>
      <c r="P1617" s="184">
        <v>9.7742000000000004</v>
      </c>
      <c r="Q1617" s="184">
        <v>9.9751999999999992</v>
      </c>
      <c r="R1617" s="184">
        <v>11.2227</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44326</v>
      </c>
      <c r="E1618" s="184">
        <v>20.844799999999999</v>
      </c>
      <c r="F1618" s="184">
        <v>-0.2918</v>
      </c>
      <c r="G1618" s="184">
        <v>-0.2918</v>
      </c>
      <c r="H1618" s="184">
        <v>6.9634</v>
      </c>
      <c r="I1618" s="184">
        <v>7.7777000000000003</v>
      </c>
      <c r="J1618" s="184">
        <v>10.0433</v>
      </c>
      <c r="K1618" s="184">
        <v>4.0953999999999997</v>
      </c>
      <c r="L1618" s="184">
        <v>3.5529000000000002</v>
      </c>
      <c r="M1618" s="184">
        <v>5.7073999999999998</v>
      </c>
      <c r="N1618" s="184">
        <v>5.0327000000000002</v>
      </c>
      <c r="O1618" s="184">
        <v>10.9147</v>
      </c>
      <c r="P1618" s="184">
        <v>8.7949000000000002</v>
      </c>
      <c r="Q1618" s="184">
        <v>8.3217999999999996</v>
      </c>
      <c r="R1618" s="184">
        <v>12.072100000000001</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44326</v>
      </c>
      <c r="E1619" s="184">
        <v>19.972300000000001</v>
      </c>
      <c r="F1619" s="184">
        <v>-0.91369999999999996</v>
      </c>
      <c r="G1619" s="184">
        <v>-0.91369999999999996</v>
      </c>
      <c r="H1619" s="184">
        <v>6.3518999999999997</v>
      </c>
      <c r="I1619" s="184">
        <v>7.1731999999999996</v>
      </c>
      <c r="J1619" s="184">
        <v>9.4367000000000001</v>
      </c>
      <c r="K1619" s="184">
        <v>3.4872999999999998</v>
      </c>
      <c r="L1619" s="184">
        <v>2.9411</v>
      </c>
      <c r="M1619" s="184">
        <v>5.0923999999999996</v>
      </c>
      <c r="N1619" s="184">
        <v>4.4490999999999996</v>
      </c>
      <c r="O1619" s="184">
        <v>10.3612</v>
      </c>
      <c r="P1619" s="184">
        <v>8.2426999999999992</v>
      </c>
      <c r="Q1619" s="184">
        <v>7.7206999999999999</v>
      </c>
      <c r="R1619" s="184">
        <v>11.5077</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44326</v>
      </c>
      <c r="E1620" s="184">
        <v>33.383800000000001</v>
      </c>
      <c r="F1620" s="184">
        <v>-1.0568</v>
      </c>
      <c r="G1620" s="184">
        <v>-1.0568</v>
      </c>
      <c r="H1620" s="184">
        <v>10.485900000000001</v>
      </c>
      <c r="I1620" s="184">
        <v>11.0031</v>
      </c>
      <c r="J1620" s="184">
        <v>6.7465999999999999</v>
      </c>
      <c r="K1620" s="184">
        <v>5.1485000000000003</v>
      </c>
      <c r="L1620" s="184">
        <v>1.1347</v>
      </c>
      <c r="M1620" s="184">
        <v>2.2122999999999999</v>
      </c>
      <c r="N1620" s="184">
        <v>3.6227999999999998</v>
      </c>
      <c r="O1620" s="184">
        <v>8.1822999999999997</v>
      </c>
      <c r="P1620" s="184">
        <v>7.0266999999999999</v>
      </c>
      <c r="Q1620" s="184">
        <v>6.4970999999999997</v>
      </c>
      <c r="R1620" s="184">
        <v>8.3574000000000002</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44326</v>
      </c>
      <c r="E1621" s="184">
        <v>35.875100000000003</v>
      </c>
      <c r="F1621" s="184">
        <v>-0.30520000000000003</v>
      </c>
      <c r="G1621" s="184">
        <v>-0.30520000000000003</v>
      </c>
      <c r="H1621" s="184">
        <v>11.259499999999999</v>
      </c>
      <c r="I1621" s="184">
        <v>11.782400000000001</v>
      </c>
      <c r="J1621" s="184">
        <v>7.5208000000000004</v>
      </c>
      <c r="K1621" s="184">
        <v>5.9341999999999997</v>
      </c>
      <c r="L1621" s="184">
        <v>1.9179999999999999</v>
      </c>
      <c r="M1621" s="184">
        <v>3.0057999999999998</v>
      </c>
      <c r="N1621" s="184">
        <v>4.4317000000000002</v>
      </c>
      <c r="O1621" s="184">
        <v>9.0300999999999991</v>
      </c>
      <c r="P1621" s="184">
        <v>7.8766999999999996</v>
      </c>
      <c r="Q1621" s="184">
        <v>8.5937000000000001</v>
      </c>
      <c r="R1621" s="184">
        <v>9.2030999999999992</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44326</v>
      </c>
      <c r="E1622" s="184">
        <v>63.075899999999997</v>
      </c>
      <c r="F1622" s="184">
        <v>-5.79E-2</v>
      </c>
      <c r="G1622" s="184">
        <v>-5.79E-2</v>
      </c>
      <c r="H1622" s="184">
        <v>10.719099999999999</v>
      </c>
      <c r="I1622" s="184">
        <v>9.3707999999999991</v>
      </c>
      <c r="J1622" s="184">
        <v>5.1935000000000002</v>
      </c>
      <c r="K1622" s="184">
        <v>4.5898000000000003</v>
      </c>
      <c r="L1622" s="184">
        <v>2.2397999999999998</v>
      </c>
      <c r="M1622" s="184">
        <v>3.3521999999999998</v>
      </c>
      <c r="N1622" s="184">
        <v>4.1163999999999996</v>
      </c>
      <c r="O1622" s="184">
        <v>9.0204000000000004</v>
      </c>
      <c r="P1622" s="184">
        <v>8.8282000000000007</v>
      </c>
      <c r="Q1622" s="184">
        <v>9.1</v>
      </c>
      <c r="R1622" s="184">
        <v>9.9171999999999993</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44326</v>
      </c>
      <c r="E1623" s="184">
        <v>60.300899999999999</v>
      </c>
      <c r="F1623" s="184">
        <v>-0.80700000000000005</v>
      </c>
      <c r="G1623" s="184">
        <v>-0.80700000000000005</v>
      </c>
      <c r="H1623" s="184">
        <v>9.9718999999999998</v>
      </c>
      <c r="I1623" s="184">
        <v>8.6193000000000008</v>
      </c>
      <c r="J1623" s="184">
        <v>4.5593000000000004</v>
      </c>
      <c r="K1623" s="184">
        <v>3.8609</v>
      </c>
      <c r="L1623" s="184">
        <v>1.4686999999999999</v>
      </c>
      <c r="M1623" s="184">
        <v>2.5749</v>
      </c>
      <c r="N1623" s="184">
        <v>3.3508</v>
      </c>
      <c r="O1623" s="184">
        <v>8.2895000000000003</v>
      </c>
      <c r="P1623" s="184">
        <v>8.1304999999999996</v>
      </c>
      <c r="Q1623" s="184">
        <v>8.7680000000000007</v>
      </c>
      <c r="R1623" s="184">
        <v>9.1623999999999999</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44326</v>
      </c>
      <c r="E1624" s="184">
        <v>77.320499999999996</v>
      </c>
      <c r="F1624" s="184">
        <v>2.5339</v>
      </c>
      <c r="G1624" s="184">
        <v>2.5339</v>
      </c>
      <c r="H1624" s="184">
        <v>13.6716</v>
      </c>
      <c r="I1624" s="184">
        <v>11.630599999999999</v>
      </c>
      <c r="J1624" s="184">
        <v>7.8933</v>
      </c>
      <c r="K1624" s="184">
        <v>6.2851999999999997</v>
      </c>
      <c r="L1624" s="184">
        <v>3.2646000000000002</v>
      </c>
      <c r="M1624" s="184">
        <v>4.9908000000000001</v>
      </c>
      <c r="N1624" s="184">
        <v>5.5608000000000004</v>
      </c>
      <c r="O1624" s="184">
        <v>11.571</v>
      </c>
      <c r="P1624" s="184">
        <v>9.8529</v>
      </c>
      <c r="Q1624" s="184">
        <v>9.0808</v>
      </c>
      <c r="R1624" s="184">
        <v>12.1334</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44326</v>
      </c>
      <c r="E1625" s="184">
        <v>74.275700000000001</v>
      </c>
      <c r="F1625" s="184">
        <v>2.0150999999999999</v>
      </c>
      <c r="G1625" s="184">
        <v>2.0150999999999999</v>
      </c>
      <c r="H1625" s="184">
        <v>13.146800000000001</v>
      </c>
      <c r="I1625" s="184">
        <v>11.103899999999999</v>
      </c>
      <c r="J1625" s="184">
        <v>7.3582000000000001</v>
      </c>
      <c r="K1625" s="184">
        <v>5.7420999999999998</v>
      </c>
      <c r="L1625" s="184">
        <v>2.7239</v>
      </c>
      <c r="M1625" s="184">
        <v>4.4565000000000001</v>
      </c>
      <c r="N1625" s="184">
        <v>5.0148000000000001</v>
      </c>
      <c r="O1625" s="184">
        <v>10.869899999999999</v>
      </c>
      <c r="P1625" s="184">
        <v>9.16</v>
      </c>
      <c r="Q1625" s="184">
        <v>9.7163000000000004</v>
      </c>
      <c r="R1625" s="184">
        <v>11.523400000000001</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44326</v>
      </c>
      <c r="E1626" s="184">
        <v>20.045200000000001</v>
      </c>
      <c r="F1626" s="184">
        <v>-5.0963000000000003</v>
      </c>
      <c r="G1626" s="184">
        <v>-5.0963000000000003</v>
      </c>
      <c r="H1626" s="184">
        <v>16.204000000000001</v>
      </c>
      <c r="I1626" s="184">
        <v>18.3369</v>
      </c>
      <c r="J1626" s="184">
        <v>10.9618</v>
      </c>
      <c r="K1626" s="184">
        <v>12.697900000000001</v>
      </c>
      <c r="L1626" s="184">
        <v>7.3250000000000002</v>
      </c>
      <c r="M1626" s="184">
        <v>8.7994000000000003</v>
      </c>
      <c r="N1626" s="184">
        <v>8.9108000000000001</v>
      </c>
      <c r="O1626" s="184">
        <v>11.077</v>
      </c>
      <c r="P1626" s="184">
        <v>9.4613999999999994</v>
      </c>
      <c r="Q1626" s="184">
        <v>10.0799</v>
      </c>
      <c r="R1626" s="184">
        <v>12.480700000000001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44326</v>
      </c>
      <c r="E1627" s="184">
        <v>19.3687</v>
      </c>
      <c r="F1627" s="184">
        <v>-5.9019000000000004</v>
      </c>
      <c r="G1627" s="184">
        <v>-5.9019000000000004</v>
      </c>
      <c r="H1627" s="184">
        <v>15.4445</v>
      </c>
      <c r="I1627" s="184">
        <v>17.589700000000001</v>
      </c>
      <c r="J1627" s="184">
        <v>10.203099999999999</v>
      </c>
      <c r="K1627" s="184">
        <v>11.9255</v>
      </c>
      <c r="L1627" s="184">
        <v>6.6863999999999999</v>
      </c>
      <c r="M1627" s="184">
        <v>8.1933000000000007</v>
      </c>
      <c r="N1627" s="184">
        <v>8.3108000000000004</v>
      </c>
      <c r="O1627" s="184">
        <v>10.5398</v>
      </c>
      <c r="P1627" s="184">
        <v>8.9255999999999993</v>
      </c>
      <c r="Q1627" s="184">
        <v>9.5592000000000006</v>
      </c>
      <c r="R1627" s="184">
        <v>11.9139</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44326</v>
      </c>
      <c r="E1628" s="184">
        <v>47.590499999999999</v>
      </c>
      <c r="F1628" s="184">
        <v>0.89490000000000003</v>
      </c>
      <c r="G1628" s="184">
        <v>0.89490000000000003</v>
      </c>
      <c r="H1628" s="184">
        <v>7.7468000000000004</v>
      </c>
      <c r="I1628" s="184">
        <v>7.0035999999999996</v>
      </c>
      <c r="J1628" s="184">
        <v>9.9675999999999991</v>
      </c>
      <c r="K1628" s="184">
        <v>5.7419000000000002</v>
      </c>
      <c r="L1628" s="184">
        <v>1.9393</v>
      </c>
      <c r="M1628" s="184">
        <v>1.8058000000000001</v>
      </c>
      <c r="N1628" s="184">
        <v>1.7396</v>
      </c>
      <c r="O1628" s="184">
        <v>7.5350999999999999</v>
      </c>
      <c r="P1628" s="184">
        <v>6.1773999999999996</v>
      </c>
      <c r="Q1628" s="184">
        <v>8.3576999999999995</v>
      </c>
      <c r="R1628" s="184">
        <v>7.0583</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44326</v>
      </c>
      <c r="E1629" s="184">
        <v>51.110399999999998</v>
      </c>
      <c r="F1629" s="184">
        <v>1.3093999999999999</v>
      </c>
      <c r="G1629" s="184">
        <v>1.3093999999999999</v>
      </c>
      <c r="H1629" s="184">
        <v>8.1641999999999992</v>
      </c>
      <c r="I1629" s="184">
        <v>7.4226000000000001</v>
      </c>
      <c r="J1629" s="184">
        <v>10.388299999999999</v>
      </c>
      <c r="K1629" s="184">
        <v>6.1654999999999998</v>
      </c>
      <c r="L1629" s="184">
        <v>2.3759999999999999</v>
      </c>
      <c r="M1629" s="184">
        <v>2.2545999999999999</v>
      </c>
      <c r="N1629" s="184">
        <v>2.2092999999999998</v>
      </c>
      <c r="O1629" s="184">
        <v>8.2108000000000008</v>
      </c>
      <c r="P1629" s="184">
        <v>6.9878999999999998</v>
      </c>
      <c r="Q1629" s="184">
        <v>8.0174000000000003</v>
      </c>
      <c r="R1629" s="184">
        <v>7.5654000000000003</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44326</v>
      </c>
      <c r="E1630" s="184">
        <v>43.753</v>
      </c>
      <c r="F1630" s="184">
        <v>1.0012000000000001</v>
      </c>
      <c r="G1630" s="184">
        <v>1.0012000000000001</v>
      </c>
      <c r="H1630" s="184">
        <v>9.1806999999999999</v>
      </c>
      <c r="I1630" s="184">
        <v>8.8788999999999998</v>
      </c>
      <c r="J1630" s="184">
        <v>7.0822000000000003</v>
      </c>
      <c r="K1630" s="184">
        <v>4.6746999999999996</v>
      </c>
      <c r="L1630" s="184">
        <v>1.5508</v>
      </c>
      <c r="M1630" s="184">
        <v>3.0144000000000002</v>
      </c>
      <c r="N1630" s="184">
        <v>4.1669</v>
      </c>
      <c r="O1630" s="184">
        <v>7.9642999999999997</v>
      </c>
      <c r="P1630" s="184">
        <v>7.3247999999999998</v>
      </c>
      <c r="Q1630" s="184">
        <v>7.7370999999999999</v>
      </c>
      <c r="R1630" s="184">
        <v>8.2430000000000003</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44326</v>
      </c>
      <c r="E1631" s="184">
        <v>45.236400000000003</v>
      </c>
      <c r="F1631" s="184">
        <v>1.3987000000000001</v>
      </c>
      <c r="G1631" s="184">
        <v>1.3987000000000001</v>
      </c>
      <c r="H1631" s="184">
        <v>9.5731999999999999</v>
      </c>
      <c r="I1631" s="184">
        <v>9.2889999999999997</v>
      </c>
      <c r="J1631" s="184">
        <v>7.4650999999999996</v>
      </c>
      <c r="K1631" s="184">
        <v>5.1062000000000003</v>
      </c>
      <c r="L1631" s="184">
        <v>2.0121000000000002</v>
      </c>
      <c r="M1631" s="184">
        <v>3.4813999999999998</v>
      </c>
      <c r="N1631" s="184">
        <v>4.6292</v>
      </c>
      <c r="O1631" s="184">
        <v>8.3940000000000001</v>
      </c>
      <c r="P1631" s="184">
        <v>7.7619999999999996</v>
      </c>
      <c r="Q1631" s="184">
        <v>8.5161999999999995</v>
      </c>
      <c r="R1631" s="184">
        <v>8.6989999999999998</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44326</v>
      </c>
      <c r="E1632" s="184">
        <v>78.300399999999996</v>
      </c>
      <c r="F1632" s="184">
        <v>2.7042999999999999</v>
      </c>
      <c r="G1632" s="184">
        <v>2.7042999999999999</v>
      </c>
      <c r="H1632" s="184">
        <v>9.9078999999999997</v>
      </c>
      <c r="I1632" s="184">
        <v>9.5040999999999993</v>
      </c>
      <c r="J1632" s="184">
        <v>4.9878</v>
      </c>
      <c r="K1632" s="184">
        <v>4.4821999999999997</v>
      </c>
      <c r="L1632" s="184">
        <v>3.0979999999999999</v>
      </c>
      <c r="M1632" s="184">
        <v>3.7654000000000001</v>
      </c>
      <c r="N1632" s="184">
        <v>4.9046000000000003</v>
      </c>
      <c r="O1632" s="184">
        <v>9.5457999999999998</v>
      </c>
      <c r="P1632" s="184">
        <v>8.9748999999999999</v>
      </c>
      <c r="Q1632" s="184">
        <v>9.9289000000000005</v>
      </c>
      <c r="R1632" s="184">
        <v>10.7578</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44326</v>
      </c>
      <c r="E1633" s="184">
        <v>82.462900000000005</v>
      </c>
      <c r="F1633" s="184">
        <v>3.3206000000000002</v>
      </c>
      <c r="G1633" s="184">
        <v>3.3206000000000002</v>
      </c>
      <c r="H1633" s="184">
        <v>10.523999999999999</v>
      </c>
      <c r="I1633" s="184">
        <v>10.1183</v>
      </c>
      <c r="J1633" s="184">
        <v>5.6021999999999998</v>
      </c>
      <c r="K1633" s="184">
        <v>5.0995999999999997</v>
      </c>
      <c r="L1633" s="184">
        <v>3.7183999999999999</v>
      </c>
      <c r="M1633" s="184">
        <v>4.3940000000000001</v>
      </c>
      <c r="N1633" s="184">
        <v>5.5156999999999998</v>
      </c>
      <c r="O1633" s="184">
        <v>10.1136</v>
      </c>
      <c r="P1633" s="184">
        <v>9.5683000000000007</v>
      </c>
      <c r="Q1633" s="184">
        <v>9.3783999999999992</v>
      </c>
      <c r="R1633" s="184">
        <v>11.3415</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44326</v>
      </c>
      <c r="E1634" s="184">
        <v>17.279699999999998</v>
      </c>
      <c r="F1634" s="184">
        <v>2.2534999999999998</v>
      </c>
      <c r="G1634" s="184">
        <v>2.2534999999999998</v>
      </c>
      <c r="H1634" s="184">
        <v>12.159000000000001</v>
      </c>
      <c r="I1634" s="184">
        <v>7.4141000000000004</v>
      </c>
      <c r="J1634" s="184">
        <v>10.5253</v>
      </c>
      <c r="K1634" s="184">
        <v>6.4755000000000003</v>
      </c>
      <c r="L1634" s="184">
        <v>2.7850999999999999</v>
      </c>
      <c r="M1634" s="184">
        <v>3.1269999999999998</v>
      </c>
      <c r="N1634" s="184">
        <v>3.3489</v>
      </c>
      <c r="O1634" s="184">
        <v>7.5747999999999998</v>
      </c>
      <c r="P1634" s="184">
        <v>5.9353999999999996</v>
      </c>
      <c r="Q1634" s="184">
        <v>6.7370000000000001</v>
      </c>
      <c r="R1634" s="184">
        <v>7.0469999999999997</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44326</v>
      </c>
      <c r="E1635" s="184">
        <v>18.285499999999999</v>
      </c>
      <c r="F1635" s="184">
        <v>2.9948999999999999</v>
      </c>
      <c r="G1635" s="184">
        <v>2.9948999999999999</v>
      </c>
      <c r="H1635" s="184">
        <v>12.921200000000001</v>
      </c>
      <c r="I1635" s="184">
        <v>8.1812000000000005</v>
      </c>
      <c r="J1635" s="184">
        <v>11.298500000000001</v>
      </c>
      <c r="K1635" s="184">
        <v>7.2630999999999997</v>
      </c>
      <c r="L1635" s="184">
        <v>3.5565000000000002</v>
      </c>
      <c r="M1635" s="184">
        <v>3.9336000000000002</v>
      </c>
      <c r="N1635" s="184">
        <v>4.194</v>
      </c>
      <c r="O1635" s="184">
        <v>8.4277999999999995</v>
      </c>
      <c r="P1635" s="184">
        <v>6.8880999999999997</v>
      </c>
      <c r="Q1635" s="184">
        <v>7.4095000000000004</v>
      </c>
      <c r="R1635" s="184">
        <v>7.9363000000000001</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44326</v>
      </c>
      <c r="E1636" s="184">
        <v>29.342400000000001</v>
      </c>
      <c r="F1636" s="184">
        <v>1.7002999999999999</v>
      </c>
      <c r="G1636" s="184">
        <v>1.7002999999999999</v>
      </c>
      <c r="H1636" s="184">
        <v>15.166700000000001</v>
      </c>
      <c r="I1636" s="184">
        <v>9.4077999999999999</v>
      </c>
      <c r="J1636" s="184">
        <v>11.225199999999999</v>
      </c>
      <c r="K1636" s="184">
        <v>6.5244999999999997</v>
      </c>
      <c r="L1636" s="184">
        <v>2.4098000000000002</v>
      </c>
      <c r="M1636" s="184">
        <v>3.9281999999999999</v>
      </c>
      <c r="N1636" s="184">
        <v>5.6230000000000002</v>
      </c>
      <c r="O1636" s="184">
        <v>11.996499999999999</v>
      </c>
      <c r="P1636" s="184">
        <v>10.1267</v>
      </c>
      <c r="Q1636" s="184">
        <v>10.087</v>
      </c>
      <c r="R1636" s="184">
        <v>12.321400000000001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44326</v>
      </c>
      <c r="E1637" s="184">
        <v>27.853100000000001</v>
      </c>
      <c r="F1637" s="184">
        <v>1.1357999999999999</v>
      </c>
      <c r="G1637" s="184">
        <v>1.1357999999999999</v>
      </c>
      <c r="H1637" s="184">
        <v>14.548999999999999</v>
      </c>
      <c r="I1637" s="184">
        <v>8.7908000000000008</v>
      </c>
      <c r="J1637" s="184">
        <v>10.599299999999999</v>
      </c>
      <c r="K1637" s="184">
        <v>5.8906000000000001</v>
      </c>
      <c r="L1637" s="184">
        <v>1.7785</v>
      </c>
      <c r="M1637" s="184">
        <v>3.2877999999999998</v>
      </c>
      <c r="N1637" s="184">
        <v>4.9687000000000001</v>
      </c>
      <c r="O1637" s="184">
        <v>11.332700000000001</v>
      </c>
      <c r="P1637" s="184">
        <v>9.4840999999999998</v>
      </c>
      <c r="Q1637" s="184">
        <v>8.5896000000000008</v>
      </c>
      <c r="R1637" s="184">
        <v>11.6515</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44326</v>
      </c>
      <c r="E1638" s="184">
        <v>10.158300000000001</v>
      </c>
      <c r="F1638" s="184">
        <v>3.5941999999999998</v>
      </c>
      <c r="G1638" s="184">
        <v>3.5941999999999998</v>
      </c>
      <c r="H1638" s="184">
        <v>15.4963</v>
      </c>
      <c r="I1638" s="184">
        <v>11.1088</v>
      </c>
      <c r="J1638" s="184">
        <v>10.2654</v>
      </c>
      <c r="K1638" s="184"/>
      <c r="L1638" s="184"/>
      <c r="M1638" s="184"/>
      <c r="N1638" s="184"/>
      <c r="O1638" s="184"/>
      <c r="P1638" s="184"/>
      <c r="Q1638" s="184">
        <v>12.0374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44326</v>
      </c>
      <c r="E1639" s="184">
        <v>10.155200000000001</v>
      </c>
      <c r="F1639" s="184">
        <v>3.4754</v>
      </c>
      <c r="G1639" s="184">
        <v>3.4754</v>
      </c>
      <c r="H1639" s="184">
        <v>15.294499999999999</v>
      </c>
      <c r="I1639" s="184">
        <v>10.930999999999999</v>
      </c>
      <c r="J1639" s="184">
        <v>10.0444</v>
      </c>
      <c r="K1639" s="184"/>
      <c r="L1639" s="184"/>
      <c r="M1639" s="184"/>
      <c r="N1639" s="184"/>
      <c r="O1639" s="184"/>
      <c r="P1639" s="184"/>
      <c r="Q1639" s="184">
        <v>11.8017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44326</v>
      </c>
      <c r="E1640" s="184">
        <v>10.1637</v>
      </c>
      <c r="F1640" s="184">
        <v>-5.9824000000000002</v>
      </c>
      <c r="G1640" s="184">
        <v>-5.9824000000000002</v>
      </c>
      <c r="H1640" s="184">
        <v>13.166700000000001</v>
      </c>
      <c r="I1640" s="184">
        <v>14.651899999999999</v>
      </c>
      <c r="J1640" s="184">
        <v>10.1656</v>
      </c>
      <c r="K1640" s="184"/>
      <c r="L1640" s="184"/>
      <c r="M1640" s="184"/>
      <c r="N1640" s="184"/>
      <c r="O1640" s="184"/>
      <c r="P1640" s="184"/>
      <c r="Q1640" s="184">
        <v>12.448</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44326</v>
      </c>
      <c r="E1641" s="184">
        <v>10.160299999999999</v>
      </c>
      <c r="F1641" s="184">
        <v>-6.1040000000000001</v>
      </c>
      <c r="G1641" s="184">
        <v>-6.1040000000000001</v>
      </c>
      <c r="H1641" s="184">
        <v>12.9648</v>
      </c>
      <c r="I1641" s="184">
        <v>14.397399999999999</v>
      </c>
      <c r="J1641" s="184">
        <v>9.9097000000000008</v>
      </c>
      <c r="K1641" s="184"/>
      <c r="L1641" s="184"/>
      <c r="M1641" s="184"/>
      <c r="N1641" s="184"/>
      <c r="O1641" s="184"/>
      <c r="P1641" s="184"/>
      <c r="Q1641" s="184">
        <v>12.189500000000001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44326</v>
      </c>
      <c r="E1642" s="184">
        <v>2251.5304999999998</v>
      </c>
      <c r="F1642" s="184">
        <v>0.40749999999999997</v>
      </c>
      <c r="G1642" s="184">
        <v>0.40749999999999997</v>
      </c>
      <c r="H1642" s="184">
        <v>7.2247000000000003</v>
      </c>
      <c r="I1642" s="184">
        <v>5.9169</v>
      </c>
      <c r="J1642" s="184">
        <v>-1.3681000000000001</v>
      </c>
      <c r="K1642" s="184">
        <v>3.6015999999999999</v>
      </c>
      <c r="L1642" s="184">
        <v>0.22739999999999999</v>
      </c>
      <c r="M1642" s="184">
        <v>0.73519999999999996</v>
      </c>
      <c r="N1642" s="184">
        <v>2.1518000000000002</v>
      </c>
      <c r="O1642" s="184">
        <v>8.0060000000000002</v>
      </c>
      <c r="P1642" s="184">
        <v>7.4463999999999997</v>
      </c>
      <c r="Q1642" s="184">
        <v>6.3131000000000004</v>
      </c>
      <c r="R1642" s="184">
        <v>7.5326000000000004</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44326</v>
      </c>
      <c r="E1643" s="184">
        <v>2412.7076000000002</v>
      </c>
      <c r="F1643" s="184">
        <v>1.1776</v>
      </c>
      <c r="G1643" s="184">
        <v>1.1776</v>
      </c>
      <c r="H1643" s="184">
        <v>7.9955999999999996</v>
      </c>
      <c r="I1643" s="184">
        <v>6.6887999999999996</v>
      </c>
      <c r="J1643" s="184">
        <v>-0.5988</v>
      </c>
      <c r="K1643" s="184">
        <v>4.3814000000000002</v>
      </c>
      <c r="L1643" s="184">
        <v>1.0006999999999999</v>
      </c>
      <c r="M1643" s="184">
        <v>1.5126999999999999</v>
      </c>
      <c r="N1643" s="184">
        <v>2.9579</v>
      </c>
      <c r="O1643" s="184">
        <v>8.8536000000000001</v>
      </c>
      <c r="P1643" s="184">
        <v>8.2759999999999998</v>
      </c>
      <c r="Q1643" s="184">
        <v>8.2356999999999996</v>
      </c>
      <c r="R1643" s="184">
        <v>8.3947000000000003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44326</v>
      </c>
      <c r="E1644" s="184">
        <v>83.008200000000002</v>
      </c>
      <c r="F1644" s="184">
        <v>7.3300000000000004E-2</v>
      </c>
      <c r="G1644" s="184">
        <v>7.3300000000000004E-2</v>
      </c>
      <c r="H1644" s="184">
        <v>13.521699999999999</v>
      </c>
      <c r="I1644" s="184">
        <v>11.6256</v>
      </c>
      <c r="J1644" s="184">
        <v>8.9152000000000005</v>
      </c>
      <c r="K1644" s="184">
        <v>4.4230999999999998</v>
      </c>
      <c r="L1644" s="184">
        <v>4.0410000000000004</v>
      </c>
      <c r="M1644" s="184">
        <v>4.9682000000000004</v>
      </c>
      <c r="N1644" s="184">
        <v>5.2572000000000001</v>
      </c>
      <c r="O1644" s="184">
        <v>10.8421</v>
      </c>
      <c r="P1644" s="184">
        <v>9.3247999999999998</v>
      </c>
      <c r="Q1644" s="184">
        <v>9.1552000000000007</v>
      </c>
      <c r="R1644" s="184">
        <v>11.2277</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44326</v>
      </c>
      <c r="E1645" s="184">
        <v>85.013000000000005</v>
      </c>
      <c r="F1645" s="184">
        <v>5.7200000000000001E-2</v>
      </c>
      <c r="G1645" s="184">
        <v>5.7200000000000001E-2</v>
      </c>
      <c r="H1645" s="184">
        <v>13.516400000000001</v>
      </c>
      <c r="I1645" s="184">
        <v>11.6225</v>
      </c>
      <c r="J1645" s="184">
        <v>8.9143000000000008</v>
      </c>
      <c r="K1645" s="184">
        <v>4.4230999999999998</v>
      </c>
      <c r="L1645" s="184">
        <v>4.0427</v>
      </c>
      <c r="M1645" s="184">
        <v>4.9692999999999996</v>
      </c>
      <c r="N1645" s="184">
        <v>5.2579000000000002</v>
      </c>
      <c r="O1645" s="184">
        <v>10.8423</v>
      </c>
      <c r="P1645" s="184">
        <v>9.3289000000000009</v>
      </c>
      <c r="Q1645" s="184">
        <v>9.1951000000000001</v>
      </c>
      <c r="R1645" s="184">
        <v>11.228</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44326</v>
      </c>
      <c r="E1646" s="184">
        <v>76.3613</v>
      </c>
      <c r="F1646" s="184">
        <v>-0.94</v>
      </c>
      <c r="G1646" s="184">
        <v>-0.94</v>
      </c>
      <c r="H1646" s="184">
        <v>12.5123</v>
      </c>
      <c r="I1646" s="184">
        <v>10.61</v>
      </c>
      <c r="J1646" s="184">
        <v>7.8978000000000002</v>
      </c>
      <c r="K1646" s="184">
        <v>3.4117000000000002</v>
      </c>
      <c r="L1646" s="184">
        <v>3.0036999999999998</v>
      </c>
      <c r="M1646" s="184">
        <v>3.9125999999999999</v>
      </c>
      <c r="N1646" s="184">
        <v>4.1902999999999997</v>
      </c>
      <c r="O1646" s="184">
        <v>9.7096</v>
      </c>
      <c r="P1646" s="184">
        <v>8.2243999999999993</v>
      </c>
      <c r="Q1646" s="184">
        <v>9.5097000000000005</v>
      </c>
      <c r="R1646" s="184">
        <v>10.097300000000001</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44326</v>
      </c>
      <c r="E1647" s="184">
        <v>58.863900000000001</v>
      </c>
      <c r="F1647" s="184">
        <v>-0.47539999999999999</v>
      </c>
      <c r="G1647" s="184">
        <v>-0.47539999999999999</v>
      </c>
      <c r="H1647" s="184">
        <v>11.532299999999999</v>
      </c>
      <c r="I1647" s="184">
        <v>11.1066</v>
      </c>
      <c r="J1647" s="184">
        <v>7.9867999999999997</v>
      </c>
      <c r="K1647" s="184">
        <v>4.8615000000000004</v>
      </c>
      <c r="L1647" s="184">
        <v>1.4426000000000001</v>
      </c>
      <c r="M1647" s="184">
        <v>3.7458</v>
      </c>
      <c r="N1647" s="184">
        <v>5.2438000000000002</v>
      </c>
      <c r="O1647" s="184">
        <v>9.4382000000000001</v>
      </c>
      <c r="P1647" s="184">
        <v>8.7408999999999999</v>
      </c>
      <c r="Q1647" s="184">
        <v>9.9618000000000002</v>
      </c>
      <c r="R1647" s="184">
        <v>10.0344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44326</v>
      </c>
      <c r="E1648" s="184">
        <v>53.969299999999997</v>
      </c>
      <c r="F1648" s="184">
        <v>-1.6679999999999999</v>
      </c>
      <c r="G1648" s="184">
        <v>-1.6679999999999999</v>
      </c>
      <c r="H1648" s="184">
        <v>10.319599999999999</v>
      </c>
      <c r="I1648" s="184">
        <v>9.9018999999999995</v>
      </c>
      <c r="J1648" s="184">
        <v>6.7778999999999998</v>
      </c>
      <c r="K1648" s="184">
        <v>3.6276999999999999</v>
      </c>
      <c r="L1648" s="184">
        <v>0.2447</v>
      </c>
      <c r="M1648" s="184">
        <v>2.5453999999999999</v>
      </c>
      <c r="N1648" s="184">
        <v>4.0136000000000003</v>
      </c>
      <c r="O1648" s="184">
        <v>8.0934000000000008</v>
      </c>
      <c r="P1648" s="184">
        <v>7.3143000000000002</v>
      </c>
      <c r="Q1648" s="184">
        <v>8.3057999999999996</v>
      </c>
      <c r="R1648" s="184">
        <v>8.7133000000000003</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44326</v>
      </c>
      <c r="E1649" s="184">
        <v>51.800199999999997</v>
      </c>
      <c r="F1649" s="184">
        <v>-4.2732999999999999</v>
      </c>
      <c r="G1649" s="184">
        <v>-4.2732999999999999</v>
      </c>
      <c r="H1649" s="184">
        <v>11.490600000000001</v>
      </c>
      <c r="I1649" s="184">
        <v>9.0404</v>
      </c>
      <c r="J1649" s="184">
        <v>10.577299999999999</v>
      </c>
      <c r="K1649" s="184">
        <v>7.3630000000000004</v>
      </c>
      <c r="L1649" s="184">
        <v>3.4805999999999999</v>
      </c>
      <c r="M1649" s="184">
        <v>4.5366999999999997</v>
      </c>
      <c r="N1649" s="184">
        <v>5.1855000000000002</v>
      </c>
      <c r="O1649" s="184">
        <v>10.693099999999999</v>
      </c>
      <c r="P1649" s="184">
        <v>9.0436999999999994</v>
      </c>
      <c r="Q1649" s="184">
        <v>8.5215999999999994</v>
      </c>
      <c r="R1649" s="184">
        <v>11.0463</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44326</v>
      </c>
      <c r="E1650" s="184">
        <v>48.443300000000001</v>
      </c>
      <c r="F1650" s="184">
        <v>-4.9958999999999998</v>
      </c>
      <c r="G1650" s="184">
        <v>-4.9958999999999998</v>
      </c>
      <c r="H1650" s="184">
        <v>10.7751</v>
      </c>
      <c r="I1650" s="184">
        <v>8.3199000000000005</v>
      </c>
      <c r="J1650" s="184">
        <v>9.8523999999999994</v>
      </c>
      <c r="K1650" s="184">
        <v>6.6326999999999998</v>
      </c>
      <c r="L1650" s="184">
        <v>2.7507000000000001</v>
      </c>
      <c r="M1650" s="184">
        <v>3.7965</v>
      </c>
      <c r="N1650" s="184">
        <v>4.4017999999999997</v>
      </c>
      <c r="O1650" s="184">
        <v>9.8249999999999993</v>
      </c>
      <c r="P1650" s="184">
        <v>8.1159999999999997</v>
      </c>
      <c r="Q1650" s="184">
        <v>7.6292999999999997</v>
      </c>
      <c r="R1650" s="184">
        <v>10.2515</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44326</v>
      </c>
      <c r="E1652" s="184">
        <v>30.338899999999999</v>
      </c>
      <c r="F1652" s="184">
        <v>0.72189999999999999</v>
      </c>
      <c r="G1652" s="184">
        <v>0.72189999999999999</v>
      </c>
      <c r="H1652" s="184">
        <v>11.229900000000001</v>
      </c>
      <c r="I1652" s="184">
        <v>8.8293999999999997</v>
      </c>
      <c r="J1652" s="184">
        <v>8.1240000000000006</v>
      </c>
      <c r="K1652" s="184">
        <v>5.5431999999999997</v>
      </c>
      <c r="L1652" s="184">
        <v>1.7343</v>
      </c>
      <c r="M1652" s="184">
        <v>2.6113</v>
      </c>
      <c r="N1652" s="184">
        <v>3.4944000000000002</v>
      </c>
      <c r="O1652" s="184">
        <v>10.159800000000001</v>
      </c>
      <c r="P1652" s="184">
        <v>9.3041</v>
      </c>
      <c r="Q1652" s="184">
        <v>9.1146999999999991</v>
      </c>
      <c r="R1652" s="184">
        <v>10.2469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44326</v>
      </c>
      <c r="E1653" s="184">
        <v>33.008099999999999</v>
      </c>
      <c r="F1653" s="184">
        <v>1.7325999999999999</v>
      </c>
      <c r="G1653" s="184">
        <v>1.7325999999999999</v>
      </c>
      <c r="H1653" s="184">
        <v>12.2239</v>
      </c>
      <c r="I1653" s="184">
        <v>9.8071999999999999</v>
      </c>
      <c r="J1653" s="184">
        <v>9.1015999999999995</v>
      </c>
      <c r="K1653" s="184">
        <v>6.5270000000000001</v>
      </c>
      <c r="L1653" s="184">
        <v>2.7149999999999999</v>
      </c>
      <c r="M1653" s="184">
        <v>3.6040000000000001</v>
      </c>
      <c r="N1653" s="184">
        <v>4.5034000000000001</v>
      </c>
      <c r="O1653" s="184">
        <v>11.1837</v>
      </c>
      <c r="P1653" s="184">
        <v>10.410399999999999</v>
      </c>
      <c r="Q1653" s="184">
        <v>10.4496</v>
      </c>
      <c r="R1653" s="184">
        <v>11.285600000000001</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44326</v>
      </c>
      <c r="E1654" s="184">
        <v>33.097299999999997</v>
      </c>
      <c r="F1654" s="184">
        <v>1.728</v>
      </c>
      <c r="G1654" s="184">
        <v>1.728</v>
      </c>
      <c r="H1654" s="184">
        <v>12.2225</v>
      </c>
      <c r="I1654" s="184">
        <v>9.8124000000000002</v>
      </c>
      <c r="J1654" s="184">
        <v>9.1021999999999998</v>
      </c>
      <c r="K1654" s="184">
        <v>6.5270000000000001</v>
      </c>
      <c r="L1654" s="184">
        <v>2.7157</v>
      </c>
      <c r="M1654" s="184">
        <v>3.6042000000000001</v>
      </c>
      <c r="N1654" s="184">
        <v>4.5038999999999998</v>
      </c>
      <c r="O1654" s="184">
        <v>11.1859</v>
      </c>
      <c r="P1654" s="184">
        <v>10.390499999999999</v>
      </c>
      <c r="Q1654" s="184">
        <v>10.832000000000001</v>
      </c>
      <c r="R1654" s="184">
        <v>11.2866</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44326</v>
      </c>
      <c r="E1655" s="184">
        <v>24.103899999999999</v>
      </c>
      <c r="F1655" s="184">
        <v>1.262</v>
      </c>
      <c r="G1655" s="184">
        <v>1.262</v>
      </c>
      <c r="H1655" s="184">
        <v>11.490500000000001</v>
      </c>
      <c r="I1655" s="184">
        <v>10.1417</v>
      </c>
      <c r="J1655" s="184">
        <v>9.3745999999999992</v>
      </c>
      <c r="K1655" s="184">
        <v>5.9726999999999997</v>
      </c>
      <c r="L1655" s="184">
        <v>2.7827999999999999</v>
      </c>
      <c r="M1655" s="184">
        <v>3.9013</v>
      </c>
      <c r="N1655" s="184">
        <v>4.1136999999999997</v>
      </c>
      <c r="O1655" s="184">
        <v>8.5631000000000004</v>
      </c>
      <c r="P1655" s="184">
        <v>7.7115</v>
      </c>
      <c r="Q1655" s="184">
        <v>7.2663000000000002</v>
      </c>
      <c r="R1655" s="184">
        <v>8.9265000000000008</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44326</v>
      </c>
      <c r="E1656" s="184">
        <v>24.988499999999998</v>
      </c>
      <c r="F1656" s="184">
        <v>2.4348999999999998</v>
      </c>
      <c r="G1656" s="184">
        <v>2.4348999999999998</v>
      </c>
      <c r="H1656" s="184">
        <v>12.634</v>
      </c>
      <c r="I1656" s="184">
        <v>11.3064</v>
      </c>
      <c r="J1656" s="184">
        <v>10.5397</v>
      </c>
      <c r="K1656" s="184">
        <v>7.1467999999999998</v>
      </c>
      <c r="L1656" s="184">
        <v>3.9822000000000002</v>
      </c>
      <c r="M1656" s="184">
        <v>5.1734999999999998</v>
      </c>
      <c r="N1656" s="184">
        <v>5.2793999999999999</v>
      </c>
      <c r="O1656" s="184">
        <v>9.3655000000000008</v>
      </c>
      <c r="P1656" s="184">
        <v>8.3185000000000002</v>
      </c>
      <c r="Q1656" s="184">
        <v>8.4529999999999994</v>
      </c>
      <c r="R1656" s="184">
        <v>9.798</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44326</v>
      </c>
      <c r="E1657" s="184">
        <v>52.719299999999997</v>
      </c>
      <c r="F1657" s="184">
        <v>2.0773999999999999</v>
      </c>
      <c r="G1657" s="184">
        <v>2.0773999999999999</v>
      </c>
      <c r="H1657" s="184">
        <v>5.9212999999999996</v>
      </c>
      <c r="I1657" s="184">
        <v>5.9926000000000004</v>
      </c>
      <c r="J1657" s="184">
        <v>4.2138</v>
      </c>
      <c r="K1657" s="184">
        <v>7.0021000000000004</v>
      </c>
      <c r="L1657" s="184">
        <v>3.6597</v>
      </c>
      <c r="M1657" s="184">
        <v>4.6045999999999996</v>
      </c>
      <c r="N1657" s="184">
        <v>5.0632000000000001</v>
      </c>
      <c r="O1657" s="184">
        <v>10.7309</v>
      </c>
      <c r="P1657" s="184">
        <v>9.8623999999999992</v>
      </c>
      <c r="Q1657" s="184">
        <v>10.3657</v>
      </c>
      <c r="R1657" s="184">
        <v>11.8653</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44326</v>
      </c>
      <c r="E1658" s="184">
        <v>50.776600000000002</v>
      </c>
      <c r="F1658" s="184">
        <v>1.6295999999999999</v>
      </c>
      <c r="G1658" s="184">
        <v>1.6295999999999999</v>
      </c>
      <c r="H1658" s="184">
        <v>5.4585999999999997</v>
      </c>
      <c r="I1658" s="184">
        <v>5.5159000000000002</v>
      </c>
      <c r="J1658" s="184">
        <v>3.7357999999999998</v>
      </c>
      <c r="K1658" s="184">
        <v>6.5174000000000003</v>
      </c>
      <c r="L1658" s="184">
        <v>3.1616</v>
      </c>
      <c r="M1658" s="184">
        <v>4.1040000000000001</v>
      </c>
      <c r="N1658" s="184">
        <v>4.5641999999999996</v>
      </c>
      <c r="O1658" s="184">
        <v>10.1829</v>
      </c>
      <c r="P1658" s="184">
        <v>9.2908000000000008</v>
      </c>
      <c r="Q1658" s="184">
        <v>8.2942</v>
      </c>
      <c r="R1658" s="184">
        <v>11.349500000000001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44326</v>
      </c>
      <c r="E1659" s="184">
        <v>66.647999999999996</v>
      </c>
      <c r="F1659" s="184">
        <v>-1.3872</v>
      </c>
      <c r="G1659" s="184">
        <v>-1.3872</v>
      </c>
      <c r="H1659" s="184">
        <v>16.379200000000001</v>
      </c>
      <c r="I1659" s="184">
        <v>15.931800000000001</v>
      </c>
      <c r="J1659" s="184">
        <v>8.6649999999999991</v>
      </c>
      <c r="K1659" s="184">
        <v>3.7568999999999999</v>
      </c>
      <c r="L1659" s="184">
        <v>1.1759999999999999</v>
      </c>
      <c r="M1659" s="184">
        <v>2.1353</v>
      </c>
      <c r="N1659" s="184">
        <v>3.1212</v>
      </c>
      <c r="O1659" s="184">
        <v>9.266</v>
      </c>
      <c r="P1659" s="184">
        <v>8.1377000000000006</v>
      </c>
      <c r="Q1659" s="184">
        <v>8.9633000000000003</v>
      </c>
      <c r="R1659" s="184">
        <v>9.0836000000000006</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44326</v>
      </c>
      <c r="E1660" s="184">
        <v>61.929499999999997</v>
      </c>
      <c r="F1660" s="184">
        <v>-2.0428000000000002</v>
      </c>
      <c r="G1660" s="184">
        <v>-2.0428000000000002</v>
      </c>
      <c r="H1660" s="184">
        <v>15.7163</v>
      </c>
      <c r="I1660" s="184">
        <v>15.2654</v>
      </c>
      <c r="J1660" s="184">
        <v>7.9875999999999996</v>
      </c>
      <c r="K1660" s="184">
        <v>2.7519999999999998</v>
      </c>
      <c r="L1660" s="184">
        <v>0.25009999999999999</v>
      </c>
      <c r="M1660" s="184">
        <v>1.2774000000000001</v>
      </c>
      <c r="N1660" s="184">
        <v>2.2833000000000001</v>
      </c>
      <c r="O1660" s="184">
        <v>8.3610000000000007</v>
      </c>
      <c r="P1660" s="184">
        <v>7.1608999999999998</v>
      </c>
      <c r="Q1660" s="184">
        <v>8.7676999999999996</v>
      </c>
      <c r="R1660" s="184">
        <v>8.2782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44326</v>
      </c>
      <c r="E1661" s="184">
        <v>50.673999999999999</v>
      </c>
      <c r="F1661" s="184">
        <v>-0.60019999999999996</v>
      </c>
      <c r="G1661" s="184">
        <v>-0.60019999999999996</v>
      </c>
      <c r="H1661" s="184">
        <v>6.2637999999999998</v>
      </c>
      <c r="I1661" s="184">
        <v>6.1936999999999998</v>
      </c>
      <c r="J1661" s="184">
        <v>6.1544999999999996</v>
      </c>
      <c r="K1661" s="184">
        <v>4.1909000000000001</v>
      </c>
      <c r="L1661" s="184">
        <v>2.1863000000000001</v>
      </c>
      <c r="M1661" s="184">
        <v>2.7621000000000002</v>
      </c>
      <c r="N1661" s="184">
        <v>3.6513</v>
      </c>
      <c r="O1661" s="184">
        <v>9.4388000000000005</v>
      </c>
      <c r="P1661" s="184">
        <v>9.4189000000000007</v>
      </c>
      <c r="Q1661" s="184">
        <v>9.4428999999999998</v>
      </c>
      <c r="R1661" s="184">
        <v>10.092700000000001</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44326</v>
      </c>
      <c r="E1662" s="184">
        <v>49.493000000000002</v>
      </c>
      <c r="F1662" s="184">
        <v>-0.88490000000000002</v>
      </c>
      <c r="G1662" s="184">
        <v>-0.88490000000000002</v>
      </c>
      <c r="H1662" s="184">
        <v>5.9804000000000004</v>
      </c>
      <c r="I1662" s="184">
        <v>5.9131999999999998</v>
      </c>
      <c r="J1662" s="184">
        <v>5.8695000000000004</v>
      </c>
      <c r="K1662" s="184">
        <v>3.8871000000000002</v>
      </c>
      <c r="L1662" s="184">
        <v>1.8838999999999999</v>
      </c>
      <c r="M1662" s="184">
        <v>2.4567000000000001</v>
      </c>
      <c r="N1662" s="184">
        <v>3.3462000000000001</v>
      </c>
      <c r="O1662" s="184">
        <v>9.1287000000000003</v>
      </c>
      <c r="P1662" s="184">
        <v>9.1168999999999993</v>
      </c>
      <c r="Q1662" s="184">
        <v>8.6334999999999997</v>
      </c>
      <c r="R1662" s="184">
        <v>9.766</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6.2078723404255298E-2</v>
      </c>
      <c r="G1663" s="186">
        <v>6.2078723404255298E-2</v>
      </c>
      <c r="H1663" s="186">
        <v>11.687542553191491</v>
      </c>
      <c r="I1663" s="186">
        <v>10.158214893617023</v>
      </c>
      <c r="J1663" s="186">
        <v>8.0294127659574457</v>
      </c>
      <c r="K1663" s="186">
        <v>5.6657744186046521</v>
      </c>
      <c r="L1663" s="186">
        <v>2.6496418604651155</v>
      </c>
      <c r="M1663" s="186">
        <v>3.7318767441860463</v>
      </c>
      <c r="N1663" s="186">
        <v>4.433625581395348</v>
      </c>
      <c r="O1663" s="186">
        <v>9.6885302325581417</v>
      </c>
      <c r="P1663" s="186">
        <v>8.5856000000000012</v>
      </c>
      <c r="Q1663" s="186">
        <v>9.0850914893616999</v>
      </c>
      <c r="R1663" s="186">
        <v>10.102211627906977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0.72189999999999999</v>
      </c>
      <c r="G1664" s="186">
        <v>0.72189999999999999</v>
      </c>
      <c r="H1664" s="186">
        <v>11.532299999999999</v>
      </c>
      <c r="I1664" s="186">
        <v>9.8124000000000002</v>
      </c>
      <c r="J1664" s="186">
        <v>8.9143000000000008</v>
      </c>
      <c r="K1664" s="186">
        <v>5.7419000000000002</v>
      </c>
      <c r="L1664" s="186">
        <v>2.7157</v>
      </c>
      <c r="M1664" s="186">
        <v>3.7458</v>
      </c>
      <c r="N1664" s="186">
        <v>4.4490999999999996</v>
      </c>
      <c r="O1664" s="186">
        <v>9.7096</v>
      </c>
      <c r="P1664" s="186">
        <v>8.8282000000000007</v>
      </c>
      <c r="Q1664" s="186">
        <v>8.9657999999999998</v>
      </c>
      <c r="R1664" s="186">
        <v>10.2469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44326</v>
      </c>
      <c r="E1667" s="184">
        <v>36.892200000000003</v>
      </c>
      <c r="F1667" s="184">
        <v>3.3317999999999999</v>
      </c>
      <c r="G1667" s="184">
        <v>3.3317999999999999</v>
      </c>
      <c r="H1667" s="184">
        <v>7.2607999999999997</v>
      </c>
      <c r="I1667" s="184">
        <v>8.5292999999999992</v>
      </c>
      <c r="J1667" s="184">
        <v>7.1733000000000002</v>
      </c>
      <c r="K1667" s="184">
        <v>6.8777999999999997</v>
      </c>
      <c r="L1667" s="184">
        <v>4.3209</v>
      </c>
      <c r="M1667" s="184">
        <v>6.7282999999999999</v>
      </c>
      <c r="N1667" s="184">
        <v>10.322100000000001</v>
      </c>
      <c r="O1667" s="184">
        <v>8.5780999999999992</v>
      </c>
      <c r="P1667" s="184">
        <v>8.0115999999999996</v>
      </c>
      <c r="Q1667" s="184">
        <v>7.5145999999999997</v>
      </c>
      <c r="R1667" s="184">
        <v>9.0860000000000003</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44326</v>
      </c>
      <c r="E1668" s="184">
        <v>38.831899999999997</v>
      </c>
      <c r="F1668" s="184">
        <v>4.0430999999999999</v>
      </c>
      <c r="G1668" s="184">
        <v>4.0430999999999999</v>
      </c>
      <c r="H1668" s="184">
        <v>7.9748999999999999</v>
      </c>
      <c r="I1668" s="184">
        <v>9.2441999999999993</v>
      </c>
      <c r="J1668" s="184">
        <v>7.8905000000000003</v>
      </c>
      <c r="K1668" s="184">
        <v>7.5778999999999996</v>
      </c>
      <c r="L1668" s="184">
        <v>5.0468000000000002</v>
      </c>
      <c r="M1668" s="184">
        <v>7.4781000000000004</v>
      </c>
      <c r="N1668" s="184">
        <v>11.1069</v>
      </c>
      <c r="O1668" s="184">
        <v>9.3379999999999992</v>
      </c>
      <c r="P1668" s="184">
        <v>8.7506000000000004</v>
      </c>
      <c r="Q1668" s="184">
        <v>9.4868000000000006</v>
      </c>
      <c r="R1668" s="184">
        <v>9.8567</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44326</v>
      </c>
      <c r="E1669" s="184">
        <v>25.626300000000001</v>
      </c>
      <c r="F1669" s="184">
        <v>4.8921000000000001</v>
      </c>
      <c r="G1669" s="184">
        <v>4.8921000000000001</v>
      </c>
      <c r="H1669" s="184">
        <v>4.6637000000000004</v>
      </c>
      <c r="I1669" s="184">
        <v>8.4716000000000005</v>
      </c>
      <c r="J1669" s="184">
        <v>7.5743</v>
      </c>
      <c r="K1669" s="184">
        <v>6.2157999999999998</v>
      </c>
      <c r="L1669" s="184">
        <v>4.4623999999999997</v>
      </c>
      <c r="M1669" s="184">
        <v>5.7099000000000002</v>
      </c>
      <c r="N1669" s="184">
        <v>8.3591999999999995</v>
      </c>
      <c r="O1669" s="184">
        <v>9.2370999999999999</v>
      </c>
      <c r="P1669" s="184">
        <v>8.6031999999999993</v>
      </c>
      <c r="Q1669" s="184">
        <v>8.9431999999999992</v>
      </c>
      <c r="R1669" s="184">
        <v>9.5738000000000003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44326</v>
      </c>
      <c r="E1670" s="184">
        <v>24.086099999999998</v>
      </c>
      <c r="F1670" s="184">
        <v>4.1435000000000004</v>
      </c>
      <c r="G1670" s="184">
        <v>4.1435000000000004</v>
      </c>
      <c r="H1670" s="184">
        <v>3.9647000000000001</v>
      </c>
      <c r="I1670" s="184">
        <v>7.7732999999999999</v>
      </c>
      <c r="J1670" s="184">
        <v>6.8689</v>
      </c>
      <c r="K1670" s="184">
        <v>5.5377000000000001</v>
      </c>
      <c r="L1670" s="184">
        <v>3.7602000000000002</v>
      </c>
      <c r="M1670" s="184">
        <v>4.9870000000000001</v>
      </c>
      <c r="N1670" s="184">
        <v>7.6113999999999997</v>
      </c>
      <c r="O1670" s="184">
        <v>8.5159000000000002</v>
      </c>
      <c r="P1670" s="184">
        <v>7.8726000000000003</v>
      </c>
      <c r="Q1670" s="184">
        <v>8.0867000000000004</v>
      </c>
      <c r="R1670" s="184">
        <v>8.8457000000000008</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44326</v>
      </c>
      <c r="E1671" s="184">
        <v>23.031700000000001</v>
      </c>
      <c r="F1671" s="184">
        <v>-1.0564</v>
      </c>
      <c r="G1671" s="184">
        <v>-1.0564</v>
      </c>
      <c r="H1671" s="184">
        <v>4.9855</v>
      </c>
      <c r="I1671" s="184">
        <v>7.5721999999999996</v>
      </c>
      <c r="J1671" s="184">
        <v>4.8766999999999996</v>
      </c>
      <c r="K1671" s="184">
        <v>6.4404000000000003</v>
      </c>
      <c r="L1671" s="184">
        <v>3.9647999999999999</v>
      </c>
      <c r="M1671" s="184">
        <v>4.8597000000000001</v>
      </c>
      <c r="N1671" s="184">
        <v>7.0907999999999998</v>
      </c>
      <c r="O1671" s="184">
        <v>7.4839000000000002</v>
      </c>
      <c r="P1671" s="184">
        <v>7.7454000000000001</v>
      </c>
      <c r="Q1671" s="184">
        <v>7.9785000000000004</v>
      </c>
      <c r="R1671" s="184">
        <v>7.4710000000000001</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44326</v>
      </c>
      <c r="E1672" s="184">
        <v>24.304099999999998</v>
      </c>
      <c r="F1672" s="184">
        <v>-0.25030000000000002</v>
      </c>
      <c r="G1672" s="184">
        <v>-0.25030000000000002</v>
      </c>
      <c r="H1672" s="184">
        <v>5.7991000000000001</v>
      </c>
      <c r="I1672" s="184">
        <v>8.3725000000000005</v>
      </c>
      <c r="J1672" s="184">
        <v>5.6807999999999996</v>
      </c>
      <c r="K1672" s="184">
        <v>7.2484999999999999</v>
      </c>
      <c r="L1672" s="184">
        <v>4.7577999999999996</v>
      </c>
      <c r="M1672" s="184">
        <v>5.6551999999999998</v>
      </c>
      <c r="N1672" s="184">
        <v>7.9015000000000004</v>
      </c>
      <c r="O1672" s="184">
        <v>8.2401</v>
      </c>
      <c r="P1672" s="184">
        <v>8.5105000000000004</v>
      </c>
      <c r="Q1672" s="184">
        <v>8.8224</v>
      </c>
      <c r="R1672" s="184">
        <v>8.2461000000000002</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44326</v>
      </c>
      <c r="E1673" s="184">
        <v>24.7242</v>
      </c>
      <c r="F1673" s="184">
        <v>-0.246</v>
      </c>
      <c r="G1673" s="184">
        <v>-0.246</v>
      </c>
      <c r="H1673" s="184">
        <v>5.1721000000000004</v>
      </c>
      <c r="I1673" s="184">
        <v>7.5509000000000004</v>
      </c>
      <c r="J1673" s="184">
        <v>7.6547000000000001</v>
      </c>
      <c r="K1673" s="184">
        <v>7.0476999999999999</v>
      </c>
      <c r="L1673" s="184">
        <v>3.7002999999999999</v>
      </c>
      <c r="M1673" s="184">
        <v>5.2782</v>
      </c>
      <c r="N1673" s="184">
        <v>7.8101000000000003</v>
      </c>
      <c r="O1673" s="184">
        <v>7.5823</v>
      </c>
      <c r="P1673" s="184">
        <v>7.3457999999999997</v>
      </c>
      <c r="Q1673" s="184">
        <v>5.5816999999999997</v>
      </c>
      <c r="R1673" s="184">
        <v>7.7061999999999999</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44326</v>
      </c>
      <c r="E1674" s="184">
        <v>26.025500000000001</v>
      </c>
      <c r="F1674" s="184">
        <v>0.42080000000000001</v>
      </c>
      <c r="G1674" s="184">
        <v>0.42080000000000001</v>
      </c>
      <c r="H1674" s="184">
        <v>5.8569000000000004</v>
      </c>
      <c r="I1674" s="184">
        <v>8.2505000000000006</v>
      </c>
      <c r="J1674" s="184">
        <v>8.3606999999999996</v>
      </c>
      <c r="K1674" s="184">
        <v>7.7633000000000001</v>
      </c>
      <c r="L1674" s="184">
        <v>4.4168000000000003</v>
      </c>
      <c r="M1674" s="184">
        <v>6.0041000000000002</v>
      </c>
      <c r="N1674" s="184">
        <v>8.5388999999999999</v>
      </c>
      <c r="O1674" s="184">
        <v>8.4494000000000007</v>
      </c>
      <c r="P1674" s="184">
        <v>8.0227000000000004</v>
      </c>
      <c r="Q1674" s="184">
        <v>8.5117999999999991</v>
      </c>
      <c r="R1674" s="184">
        <v>8.5198</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44326</v>
      </c>
      <c r="E1675" s="184">
        <v>18.377400000000002</v>
      </c>
      <c r="F1675" s="184">
        <v>0.13239999999999999</v>
      </c>
      <c r="G1675" s="184">
        <v>0.13239999999999999</v>
      </c>
      <c r="H1675" s="184">
        <v>1.5609999999999999</v>
      </c>
      <c r="I1675" s="184">
        <v>4.4337999999999997</v>
      </c>
      <c r="J1675" s="184">
        <v>6.4355000000000002</v>
      </c>
      <c r="K1675" s="184">
        <v>6.0370999999999997</v>
      </c>
      <c r="L1675" s="184">
        <v>4.4410999999999996</v>
      </c>
      <c r="M1675" s="184">
        <v>5.2369000000000003</v>
      </c>
      <c r="N1675" s="184">
        <v>6.1510999999999996</v>
      </c>
      <c r="O1675" s="184">
        <v>-2.7141000000000002</v>
      </c>
      <c r="P1675" s="184">
        <v>1.5564</v>
      </c>
      <c r="Q1675" s="184">
        <v>4.6794000000000002</v>
      </c>
      <c r="R1675" s="184">
        <v>-7.2220000000000004</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44326</v>
      </c>
      <c r="E1676" s="184">
        <v>17.215299999999999</v>
      </c>
      <c r="F1676" s="184">
        <v>-0.14130000000000001</v>
      </c>
      <c r="G1676" s="184">
        <v>-0.14130000000000001</v>
      </c>
      <c r="H1676" s="184">
        <v>1.2724</v>
      </c>
      <c r="I1676" s="184">
        <v>4.0194000000000001</v>
      </c>
      <c r="J1676" s="184">
        <v>5.9390000000000001</v>
      </c>
      <c r="K1676" s="184">
        <v>5.4848999999999997</v>
      </c>
      <c r="L1676" s="184">
        <v>3.8717000000000001</v>
      </c>
      <c r="M1676" s="184">
        <v>4.6615000000000002</v>
      </c>
      <c r="N1676" s="184">
        <v>5.5654000000000003</v>
      </c>
      <c r="O1676" s="184">
        <v>-3.2519999999999998</v>
      </c>
      <c r="P1676" s="184">
        <v>0.87819999999999998</v>
      </c>
      <c r="Q1676" s="184">
        <v>4.4781000000000004</v>
      </c>
      <c r="R1676" s="184">
        <v>-7.7354000000000003</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44326</v>
      </c>
      <c r="E1677" s="184">
        <v>21.734000000000002</v>
      </c>
      <c r="F1677" s="184">
        <v>4.8722000000000003</v>
      </c>
      <c r="G1677" s="184">
        <v>4.8722000000000003</v>
      </c>
      <c r="H1677" s="184">
        <v>6.7503000000000002</v>
      </c>
      <c r="I1677" s="184">
        <v>7.7481999999999998</v>
      </c>
      <c r="J1677" s="184">
        <v>6.8</v>
      </c>
      <c r="K1677" s="184">
        <v>6.5838999999999999</v>
      </c>
      <c r="L1677" s="184">
        <v>4.0867000000000004</v>
      </c>
      <c r="M1677" s="184">
        <v>4.9265999999999996</v>
      </c>
      <c r="N1677" s="184">
        <v>7.5670000000000002</v>
      </c>
      <c r="O1677" s="184">
        <v>8.2908000000000008</v>
      </c>
      <c r="P1677" s="184">
        <v>8.2438000000000002</v>
      </c>
      <c r="Q1677" s="184">
        <v>7.9215</v>
      </c>
      <c r="R1677" s="184">
        <v>8.5229999999999997</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44326</v>
      </c>
      <c r="E1678" s="184">
        <v>20.427900000000001</v>
      </c>
      <c r="F1678" s="184">
        <v>4.2897999999999996</v>
      </c>
      <c r="G1678" s="184">
        <v>4.2897999999999996</v>
      </c>
      <c r="H1678" s="184">
        <v>6.1077000000000004</v>
      </c>
      <c r="I1678" s="184">
        <v>7.1025999999999998</v>
      </c>
      <c r="J1678" s="184">
        <v>6.1706000000000003</v>
      </c>
      <c r="K1678" s="184">
        <v>5.9265999999999996</v>
      </c>
      <c r="L1678" s="184">
        <v>3.4447999999999999</v>
      </c>
      <c r="M1678" s="184">
        <v>4.2754000000000003</v>
      </c>
      <c r="N1678" s="184">
        <v>6.8865999999999996</v>
      </c>
      <c r="O1678" s="184">
        <v>7.5479000000000003</v>
      </c>
      <c r="P1678" s="184">
        <v>7.4379</v>
      </c>
      <c r="Q1678" s="184">
        <v>7.3667999999999996</v>
      </c>
      <c r="R1678" s="184">
        <v>7.8051000000000004</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44326</v>
      </c>
      <c r="E1679" s="184">
        <v>39.1858</v>
      </c>
      <c r="F1679" s="184">
        <v>3.2610000000000001</v>
      </c>
      <c r="G1679" s="184">
        <v>3.2610000000000001</v>
      </c>
      <c r="H1679" s="184">
        <v>6.9019000000000004</v>
      </c>
      <c r="I1679" s="184">
        <v>9.0599000000000007</v>
      </c>
      <c r="J1679" s="184">
        <v>7.8188000000000004</v>
      </c>
      <c r="K1679" s="184">
        <v>7.1643999999999997</v>
      </c>
      <c r="L1679" s="184">
        <v>4.0526999999999997</v>
      </c>
      <c r="M1679" s="184">
        <v>5.1694000000000004</v>
      </c>
      <c r="N1679" s="184">
        <v>7.2598000000000003</v>
      </c>
      <c r="O1679" s="184">
        <v>8.7129999999999992</v>
      </c>
      <c r="P1679" s="184">
        <v>8.1097999999999999</v>
      </c>
      <c r="Q1679" s="184">
        <v>8.6652000000000005</v>
      </c>
      <c r="R1679" s="184">
        <v>9.0597999999999992</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44326</v>
      </c>
      <c r="E1680" s="184">
        <v>36.996699999999997</v>
      </c>
      <c r="F1680" s="184">
        <v>2.6314000000000002</v>
      </c>
      <c r="G1680" s="184">
        <v>2.6314000000000002</v>
      </c>
      <c r="H1680" s="184">
        <v>6.2652000000000001</v>
      </c>
      <c r="I1680" s="184">
        <v>8.42</v>
      </c>
      <c r="J1680" s="184">
        <v>7.1753999999999998</v>
      </c>
      <c r="K1680" s="184">
        <v>6.5031999999999996</v>
      </c>
      <c r="L1680" s="184">
        <v>3.3807</v>
      </c>
      <c r="M1680" s="184">
        <v>4.5044000000000004</v>
      </c>
      <c r="N1680" s="184">
        <v>6.5772000000000004</v>
      </c>
      <c r="O1680" s="184">
        <v>7.9565000000000001</v>
      </c>
      <c r="P1680" s="184">
        <v>7.2904999999999998</v>
      </c>
      <c r="Q1680" s="184">
        <v>7.2546999999999997</v>
      </c>
      <c r="R1680" s="184">
        <v>8.3317999999999994</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44326</v>
      </c>
      <c r="E1688" s="184">
        <v>4095.1129518072298</v>
      </c>
      <c r="F1688" s="184">
        <v>9.9672999999999998</v>
      </c>
      <c r="G1688" s="184">
        <v>9.9672999999999998</v>
      </c>
      <c r="H1688" s="184">
        <v>12.1746</v>
      </c>
      <c r="I1688" s="184">
        <v>19.013200000000001</v>
      </c>
      <c r="J1688" s="184">
        <v>17.8827</v>
      </c>
      <c r="K1688" s="184">
        <v>19.069299999999998</v>
      </c>
      <c r="L1688" s="184">
        <v>19.9267</v>
      </c>
      <c r="M1688" s="184">
        <v>12.861499999999999</v>
      </c>
      <c r="N1688" s="184">
        <v>10.008900000000001</v>
      </c>
      <c r="O1688" s="184">
        <v>3.5306999999999999</v>
      </c>
      <c r="P1688" s="184">
        <v>5.7145999999999999</v>
      </c>
      <c r="Q1688" s="184">
        <v>7.5842000000000001</v>
      </c>
      <c r="R1688" s="184">
        <v>1.0718000000000001</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44326</v>
      </c>
      <c r="E1689" s="184">
        <v>4342.4467999999997</v>
      </c>
      <c r="F1689" s="184">
        <v>9.9672000000000001</v>
      </c>
      <c r="G1689" s="184">
        <v>9.9672000000000001</v>
      </c>
      <c r="H1689" s="184">
        <v>12.1722</v>
      </c>
      <c r="I1689" s="184">
        <v>19.0121</v>
      </c>
      <c r="J1689" s="184">
        <v>17.881799999999998</v>
      </c>
      <c r="K1689" s="184">
        <v>19.144200000000001</v>
      </c>
      <c r="L1689" s="184">
        <v>20.384799999999998</v>
      </c>
      <c r="M1689" s="184">
        <v>13.442299999999999</v>
      </c>
      <c r="N1689" s="184">
        <v>10.6553</v>
      </c>
      <c r="O1689" s="184">
        <v>4.2573999999999996</v>
      </c>
      <c r="P1689" s="184">
        <v>6.4459</v>
      </c>
      <c r="Q1689" s="184">
        <v>7.8795000000000002</v>
      </c>
      <c r="R1689" s="184">
        <v>1.7425999999999999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44326</v>
      </c>
      <c r="E1690" s="184">
        <v>24.7973</v>
      </c>
      <c r="F1690" s="184">
        <v>2.9445999999999999</v>
      </c>
      <c r="G1690" s="184">
        <v>2.9445999999999999</v>
      </c>
      <c r="H1690" s="184">
        <v>5.1147</v>
      </c>
      <c r="I1690" s="184">
        <v>8.7452000000000005</v>
      </c>
      <c r="J1690" s="184">
        <v>7.0743</v>
      </c>
      <c r="K1690" s="184">
        <v>6.5002000000000004</v>
      </c>
      <c r="L1690" s="184">
        <v>4.2218</v>
      </c>
      <c r="M1690" s="184">
        <v>5.5000999999999998</v>
      </c>
      <c r="N1690" s="184">
        <v>8.7375000000000007</v>
      </c>
      <c r="O1690" s="184">
        <v>8.8665000000000003</v>
      </c>
      <c r="P1690" s="184">
        <v>8.2382000000000009</v>
      </c>
      <c r="Q1690" s="184">
        <v>8.7034000000000002</v>
      </c>
      <c r="R1690" s="184">
        <v>9.3846000000000007</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44326</v>
      </c>
      <c r="E1691" s="184">
        <v>25.194400000000002</v>
      </c>
      <c r="F1691" s="184">
        <v>3.4780000000000002</v>
      </c>
      <c r="G1691" s="184">
        <v>3.4780000000000002</v>
      </c>
      <c r="H1691" s="184">
        <v>5.6147</v>
      </c>
      <c r="I1691" s="184">
        <v>9.2632999999999992</v>
      </c>
      <c r="J1691" s="184">
        <v>7.5772000000000004</v>
      </c>
      <c r="K1691" s="184">
        <v>7.0082000000000004</v>
      </c>
      <c r="L1691" s="184">
        <v>4.7450000000000001</v>
      </c>
      <c r="M1691" s="184">
        <v>6.0331000000000001</v>
      </c>
      <c r="N1691" s="184">
        <v>9.2535000000000007</v>
      </c>
      <c r="O1691" s="184">
        <v>9.1562999999999999</v>
      </c>
      <c r="P1691" s="184">
        <v>8.4763000000000002</v>
      </c>
      <c r="Q1691" s="184">
        <v>8.8010999999999999</v>
      </c>
      <c r="R1691" s="184">
        <v>9.7391000000000005</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44326</v>
      </c>
      <c r="E1692" s="184">
        <v>31.334</v>
      </c>
      <c r="F1692" s="184">
        <v>4.5834999999999999</v>
      </c>
      <c r="G1692" s="184">
        <v>4.5834999999999999</v>
      </c>
      <c r="H1692" s="184">
        <v>7.3657000000000004</v>
      </c>
      <c r="I1692" s="184">
        <v>8.3135999999999992</v>
      </c>
      <c r="J1692" s="184">
        <v>7.9176000000000002</v>
      </c>
      <c r="K1692" s="184">
        <v>6.8139000000000003</v>
      </c>
      <c r="L1692" s="184">
        <v>3.6882999999999999</v>
      </c>
      <c r="M1692" s="184">
        <v>4.12</v>
      </c>
      <c r="N1692" s="184">
        <v>14.6279</v>
      </c>
      <c r="O1692" s="184">
        <v>3.3426999999999998</v>
      </c>
      <c r="P1692" s="184">
        <v>4.5468999999999999</v>
      </c>
      <c r="Q1692" s="184">
        <v>6.3940000000000001</v>
      </c>
      <c r="R1692" s="184">
        <v>1.6008</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44326</v>
      </c>
      <c r="E1693" s="184">
        <v>33.832999999999998</v>
      </c>
      <c r="F1693" s="184">
        <v>5.6485000000000003</v>
      </c>
      <c r="G1693" s="184">
        <v>5.6485000000000003</v>
      </c>
      <c r="H1693" s="184">
        <v>8.4438999999999993</v>
      </c>
      <c r="I1693" s="184">
        <v>9.3887</v>
      </c>
      <c r="J1693" s="184">
        <v>8.9946000000000002</v>
      </c>
      <c r="K1693" s="184">
        <v>7.9188000000000001</v>
      </c>
      <c r="L1693" s="184">
        <v>4.7644000000000002</v>
      </c>
      <c r="M1693" s="184">
        <v>5.1927000000000003</v>
      </c>
      <c r="N1693" s="184">
        <v>15.819800000000001</v>
      </c>
      <c r="O1693" s="184">
        <v>4.3577000000000004</v>
      </c>
      <c r="P1693" s="184">
        <v>5.5548999999999999</v>
      </c>
      <c r="Q1693" s="184">
        <v>6.9795999999999996</v>
      </c>
      <c r="R1693" s="184">
        <v>2.6133000000000002</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44326</v>
      </c>
      <c r="E1694" s="184">
        <v>46.258600000000001</v>
      </c>
      <c r="F1694" s="184">
        <v>6.8159000000000001</v>
      </c>
      <c r="G1694" s="184">
        <v>6.8159000000000001</v>
      </c>
      <c r="H1694" s="184">
        <v>7.5179999999999998</v>
      </c>
      <c r="I1694" s="184">
        <v>8.9581</v>
      </c>
      <c r="J1694" s="184">
        <v>6.7685000000000004</v>
      </c>
      <c r="K1694" s="184">
        <v>5.9523999999999999</v>
      </c>
      <c r="L1694" s="184">
        <v>4.5576999999999996</v>
      </c>
      <c r="M1694" s="184">
        <v>5.5936000000000003</v>
      </c>
      <c r="N1694" s="184">
        <v>8.4596</v>
      </c>
      <c r="O1694" s="184">
        <v>8.6251999999999995</v>
      </c>
      <c r="P1694" s="184">
        <v>8.1088000000000005</v>
      </c>
      <c r="Q1694" s="184">
        <v>8.1481999999999992</v>
      </c>
      <c r="R1694" s="184">
        <v>9.2421000000000006</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44326</v>
      </c>
      <c r="E1695" s="184">
        <v>49.078899999999997</v>
      </c>
      <c r="F1695" s="184">
        <v>7.5904999999999996</v>
      </c>
      <c r="G1695" s="184">
        <v>7.5904999999999996</v>
      </c>
      <c r="H1695" s="184">
        <v>8.2788000000000004</v>
      </c>
      <c r="I1695" s="184">
        <v>9.7201000000000004</v>
      </c>
      <c r="J1695" s="184">
        <v>7.5328999999999997</v>
      </c>
      <c r="K1695" s="184">
        <v>6.7232000000000003</v>
      </c>
      <c r="L1695" s="184">
        <v>5.3356000000000003</v>
      </c>
      <c r="M1695" s="184">
        <v>6.3871000000000002</v>
      </c>
      <c r="N1695" s="184">
        <v>9.2850000000000001</v>
      </c>
      <c r="O1695" s="184">
        <v>9.4635999999999996</v>
      </c>
      <c r="P1695" s="184">
        <v>8.9672000000000001</v>
      </c>
      <c r="Q1695" s="184">
        <v>9.2445000000000004</v>
      </c>
      <c r="R1695" s="184">
        <v>10.0678</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44326</v>
      </c>
      <c r="E1696" s="184">
        <v>20.134699999999999</v>
      </c>
      <c r="F1696" s="184">
        <v>3.0221</v>
      </c>
      <c r="G1696" s="184">
        <v>3.0221</v>
      </c>
      <c r="H1696" s="184">
        <v>10.8475</v>
      </c>
      <c r="I1696" s="184">
        <v>9.7998999999999992</v>
      </c>
      <c r="J1696" s="184">
        <v>7.6158999999999999</v>
      </c>
      <c r="K1696" s="184">
        <v>6.8461999999999996</v>
      </c>
      <c r="L1696" s="184">
        <v>4.3902000000000001</v>
      </c>
      <c r="M1696" s="184">
        <v>5.2331000000000003</v>
      </c>
      <c r="N1696" s="184">
        <v>8.9474</v>
      </c>
      <c r="O1696" s="184">
        <v>5.1109999999999998</v>
      </c>
      <c r="P1696" s="184">
        <v>5.6003999999999996</v>
      </c>
      <c r="Q1696" s="184">
        <v>7.1459000000000001</v>
      </c>
      <c r="R1696" s="184">
        <v>4.1247999999999996</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44326</v>
      </c>
      <c r="E1697" s="184">
        <v>21.562100000000001</v>
      </c>
      <c r="F1697" s="184">
        <v>3.4430000000000001</v>
      </c>
      <c r="G1697" s="184">
        <v>3.4430000000000001</v>
      </c>
      <c r="H1697" s="184">
        <v>11.2935</v>
      </c>
      <c r="I1697" s="184">
        <v>10.257400000000001</v>
      </c>
      <c r="J1697" s="184">
        <v>8.06</v>
      </c>
      <c r="K1697" s="184">
        <v>7.2686000000000002</v>
      </c>
      <c r="L1697" s="184">
        <v>4.7832999999999997</v>
      </c>
      <c r="M1697" s="184">
        <v>5.6558000000000002</v>
      </c>
      <c r="N1697" s="184">
        <v>9.4521999999999995</v>
      </c>
      <c r="O1697" s="184">
        <v>5.8898000000000001</v>
      </c>
      <c r="P1697" s="184">
        <v>6.5514000000000001</v>
      </c>
      <c r="Q1697" s="184">
        <v>7.5350000000000001</v>
      </c>
      <c r="R1697" s="184">
        <v>4.7080000000000002</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44326</v>
      </c>
      <c r="E1698" s="184">
        <v>47.276600000000002</v>
      </c>
      <c r="F1698" s="184">
        <v>3.3464999999999998</v>
      </c>
      <c r="G1698" s="184">
        <v>3.3464999999999998</v>
      </c>
      <c r="H1698" s="184">
        <v>7.3116000000000003</v>
      </c>
      <c r="I1698" s="184">
        <v>7.8987999999999996</v>
      </c>
      <c r="J1698" s="184">
        <v>7.61</v>
      </c>
      <c r="K1698" s="184">
        <v>7.3341000000000003</v>
      </c>
      <c r="L1698" s="184">
        <v>4.0865</v>
      </c>
      <c r="M1698" s="184">
        <v>5.0777000000000001</v>
      </c>
      <c r="N1698" s="184">
        <v>7.8647999999999998</v>
      </c>
      <c r="O1698" s="184">
        <v>9.0045000000000002</v>
      </c>
      <c r="P1698" s="184">
        <v>8.2202000000000002</v>
      </c>
      <c r="Q1698" s="184">
        <v>8.6827000000000005</v>
      </c>
      <c r="R1698" s="184">
        <v>9.1951999999999998</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44326</v>
      </c>
      <c r="E1699" s="184">
        <v>45.036799999999999</v>
      </c>
      <c r="F1699" s="184">
        <v>2.8643000000000001</v>
      </c>
      <c r="G1699" s="184">
        <v>2.8643000000000001</v>
      </c>
      <c r="H1699" s="184">
        <v>6.8282999999999996</v>
      </c>
      <c r="I1699" s="184">
        <v>7.4135</v>
      </c>
      <c r="J1699" s="184">
        <v>7.1224999999999996</v>
      </c>
      <c r="K1699" s="184">
        <v>6.8398000000000003</v>
      </c>
      <c r="L1699" s="184">
        <v>3.5773000000000001</v>
      </c>
      <c r="M1699" s="184">
        <v>4.5530999999999997</v>
      </c>
      <c r="N1699" s="184">
        <v>7.3163999999999998</v>
      </c>
      <c r="O1699" s="184">
        <v>8.4588000000000001</v>
      </c>
      <c r="P1699" s="184">
        <v>7.6707000000000001</v>
      </c>
      <c r="Q1699" s="184">
        <v>7.6494999999999997</v>
      </c>
      <c r="R1699" s="184">
        <v>8.6403999999999996</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44326</v>
      </c>
      <c r="E1700" s="184">
        <v>1703.2474</v>
      </c>
      <c r="F1700" s="184">
        <v>4.7378</v>
      </c>
      <c r="G1700" s="184">
        <v>4.7378</v>
      </c>
      <c r="H1700" s="184">
        <v>7.0430000000000001</v>
      </c>
      <c r="I1700" s="184">
        <v>7.9683000000000002</v>
      </c>
      <c r="J1700" s="184">
        <v>5.8859000000000004</v>
      </c>
      <c r="K1700" s="184">
        <v>4.5833000000000004</v>
      </c>
      <c r="L1700" s="184">
        <v>2.5425</v>
      </c>
      <c r="M1700" s="184">
        <v>3.5432000000000001</v>
      </c>
      <c r="N1700" s="184">
        <v>4.2798999999999996</v>
      </c>
      <c r="O1700" s="184">
        <v>5.7314999999999996</v>
      </c>
      <c r="P1700" s="184">
        <v>6.1784999999999997</v>
      </c>
      <c r="Q1700" s="184">
        <v>7.1993</v>
      </c>
      <c r="R1700" s="184">
        <v>4.5429000000000004</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44326</v>
      </c>
      <c r="E1701" s="184">
        <v>1864.1474000000001</v>
      </c>
      <c r="F1701" s="184">
        <v>6.0381999999999998</v>
      </c>
      <c r="G1701" s="184">
        <v>6.0381999999999998</v>
      </c>
      <c r="H1701" s="184">
        <v>8.3431999999999995</v>
      </c>
      <c r="I1701" s="184">
        <v>9.2723999999999993</v>
      </c>
      <c r="J1701" s="184">
        <v>7.1935000000000002</v>
      </c>
      <c r="K1701" s="184">
        <v>5.9040999999999997</v>
      </c>
      <c r="L1701" s="184">
        <v>3.9211999999999998</v>
      </c>
      <c r="M1701" s="184">
        <v>4.9236000000000004</v>
      </c>
      <c r="N1701" s="184">
        <v>5.6746999999999996</v>
      </c>
      <c r="O1701" s="184">
        <v>6.9858000000000002</v>
      </c>
      <c r="P1701" s="184">
        <v>7.3658000000000001</v>
      </c>
      <c r="Q1701" s="184">
        <v>8.4441000000000006</v>
      </c>
      <c r="R1701" s="184">
        <v>5.8063000000000002</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44326</v>
      </c>
      <c r="E1702" s="184">
        <v>2848.0969</v>
      </c>
      <c r="F1702" s="184">
        <v>3.2214</v>
      </c>
      <c r="G1702" s="184">
        <v>3.2214</v>
      </c>
      <c r="H1702" s="184">
        <v>4.3529</v>
      </c>
      <c r="I1702" s="184">
        <v>7.78</v>
      </c>
      <c r="J1702" s="184">
        <v>7.1715</v>
      </c>
      <c r="K1702" s="184">
        <v>6.2138</v>
      </c>
      <c r="L1702" s="184">
        <v>2.9270999999999998</v>
      </c>
      <c r="M1702" s="184">
        <v>3.6379000000000001</v>
      </c>
      <c r="N1702" s="184">
        <v>6.6105999999999998</v>
      </c>
      <c r="O1702" s="184">
        <v>7.7873999999999999</v>
      </c>
      <c r="P1702" s="184">
        <v>7.2854999999999999</v>
      </c>
      <c r="Q1702" s="184">
        <v>7.6830999999999996</v>
      </c>
      <c r="R1702" s="184">
        <v>8.2100000000000009</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44326</v>
      </c>
      <c r="E1703" s="184">
        <v>3056.7328000000002</v>
      </c>
      <c r="F1703" s="184">
        <v>4.0716000000000001</v>
      </c>
      <c r="G1703" s="184">
        <v>4.0716000000000001</v>
      </c>
      <c r="H1703" s="184">
        <v>5.2037000000000004</v>
      </c>
      <c r="I1703" s="184">
        <v>8.6327999999999996</v>
      </c>
      <c r="J1703" s="184">
        <v>8.0269999999999992</v>
      </c>
      <c r="K1703" s="184">
        <v>7.0774999999999997</v>
      </c>
      <c r="L1703" s="184">
        <v>3.7911000000000001</v>
      </c>
      <c r="M1703" s="184">
        <v>4.5137999999999998</v>
      </c>
      <c r="N1703" s="184">
        <v>7.5202999999999998</v>
      </c>
      <c r="O1703" s="184">
        <v>8.7062000000000008</v>
      </c>
      <c r="P1703" s="184">
        <v>8.0878999999999994</v>
      </c>
      <c r="Q1703" s="184">
        <v>8.3613999999999997</v>
      </c>
      <c r="R1703" s="184">
        <v>9.1317000000000004</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44326</v>
      </c>
      <c r="E1706" s="184">
        <v>41.158299999999997</v>
      </c>
      <c r="F1706" s="184">
        <v>1.5373000000000001</v>
      </c>
      <c r="G1706" s="184">
        <v>1.5373000000000001</v>
      </c>
      <c r="H1706" s="184">
        <v>2.8521000000000001</v>
      </c>
      <c r="I1706" s="184">
        <v>8.7390000000000008</v>
      </c>
      <c r="J1706" s="184">
        <v>5.8707000000000003</v>
      </c>
      <c r="K1706" s="184">
        <v>5.3315000000000001</v>
      </c>
      <c r="L1706" s="184">
        <v>2.9407999999999999</v>
      </c>
      <c r="M1706" s="184">
        <v>4.3945999999999996</v>
      </c>
      <c r="N1706" s="184">
        <v>6.8916000000000004</v>
      </c>
      <c r="O1706" s="184">
        <v>8.2640999999999991</v>
      </c>
      <c r="P1706" s="184">
        <v>7.6348000000000003</v>
      </c>
      <c r="Q1706" s="184">
        <v>7.7157999999999998</v>
      </c>
      <c r="R1706" s="184">
        <v>8.5833999999999993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44326</v>
      </c>
      <c r="E1707" s="184">
        <v>43.840600000000002</v>
      </c>
      <c r="F1707" s="184">
        <v>2.3593999999999999</v>
      </c>
      <c r="G1707" s="184">
        <v>2.3593999999999999</v>
      </c>
      <c r="H1707" s="184">
        <v>3.6778</v>
      </c>
      <c r="I1707" s="184">
        <v>9.5617999999999999</v>
      </c>
      <c r="J1707" s="184">
        <v>6.7011000000000003</v>
      </c>
      <c r="K1707" s="184">
        <v>6.1653000000000002</v>
      </c>
      <c r="L1707" s="184">
        <v>3.7688000000000001</v>
      </c>
      <c r="M1707" s="184">
        <v>5.2333999999999996</v>
      </c>
      <c r="N1707" s="184">
        <v>7.7629000000000001</v>
      </c>
      <c r="O1707" s="184">
        <v>9.1569000000000003</v>
      </c>
      <c r="P1707" s="184">
        <v>8.5439000000000007</v>
      </c>
      <c r="Q1707" s="184">
        <v>8.8097999999999992</v>
      </c>
      <c r="R1707" s="184">
        <v>9.4717000000000002</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44326</v>
      </c>
      <c r="E1708" s="184">
        <v>21.8596</v>
      </c>
      <c r="F1708" s="184">
        <v>4.6771000000000003</v>
      </c>
      <c r="G1708" s="184">
        <v>4.6771000000000003</v>
      </c>
      <c r="H1708" s="184">
        <v>8.5056999999999992</v>
      </c>
      <c r="I1708" s="184">
        <v>8.1835000000000004</v>
      </c>
      <c r="J1708" s="184">
        <v>8.9713999999999992</v>
      </c>
      <c r="K1708" s="184">
        <v>6.7450000000000001</v>
      </c>
      <c r="L1708" s="184">
        <v>3.9706000000000001</v>
      </c>
      <c r="M1708" s="184">
        <v>4.8315999999999999</v>
      </c>
      <c r="N1708" s="184">
        <v>6.86</v>
      </c>
      <c r="O1708" s="184">
        <v>8.7393000000000001</v>
      </c>
      <c r="P1708" s="184">
        <v>8.1267999999999994</v>
      </c>
      <c r="Q1708" s="184">
        <v>8.5510000000000002</v>
      </c>
      <c r="R1708" s="184">
        <v>8.9323999999999995</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44326</v>
      </c>
      <c r="E1709" s="184">
        <v>21.0305</v>
      </c>
      <c r="F1709" s="184">
        <v>4.1668000000000003</v>
      </c>
      <c r="G1709" s="184">
        <v>4.1668000000000003</v>
      </c>
      <c r="H1709" s="184">
        <v>8.0207999999999995</v>
      </c>
      <c r="I1709" s="184">
        <v>7.7088000000000001</v>
      </c>
      <c r="J1709" s="184">
        <v>8.4867000000000008</v>
      </c>
      <c r="K1709" s="184">
        <v>6.2462</v>
      </c>
      <c r="L1709" s="184">
        <v>3.4704000000000002</v>
      </c>
      <c r="M1709" s="184">
        <v>4.3209999999999997</v>
      </c>
      <c r="N1709" s="184">
        <v>6.3314000000000004</v>
      </c>
      <c r="O1709" s="184">
        <v>8.2017000000000007</v>
      </c>
      <c r="P1709" s="184">
        <v>7.5888999999999998</v>
      </c>
      <c r="Q1709" s="184">
        <v>8.2520000000000007</v>
      </c>
      <c r="R1709" s="184">
        <v>8.4015000000000004</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44326</v>
      </c>
      <c r="E1710" s="184">
        <v>12.0794</v>
      </c>
      <c r="F1710" s="184">
        <v>4.7358000000000002</v>
      </c>
      <c r="G1710" s="184">
        <v>4.7358000000000002</v>
      </c>
      <c r="H1710" s="184">
        <v>7.4786000000000001</v>
      </c>
      <c r="I1710" s="184">
        <v>9.3140000000000001</v>
      </c>
      <c r="J1710" s="184">
        <v>7.8300999999999998</v>
      </c>
      <c r="K1710" s="184">
        <v>6.3331999999999997</v>
      </c>
      <c r="L1710" s="184">
        <v>3.6526000000000001</v>
      </c>
      <c r="M1710" s="184">
        <v>4.6062000000000003</v>
      </c>
      <c r="N1710" s="184">
        <v>6.5697999999999999</v>
      </c>
      <c r="O1710" s="184"/>
      <c r="P1710" s="184"/>
      <c r="Q1710" s="184">
        <v>8.6735000000000007</v>
      </c>
      <c r="R1710" s="184">
        <v>8.5577000000000005</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44326</v>
      </c>
      <c r="E1711" s="184">
        <v>11.794</v>
      </c>
      <c r="F1711" s="184">
        <v>3.7149000000000001</v>
      </c>
      <c r="G1711" s="184">
        <v>3.7149000000000001</v>
      </c>
      <c r="H1711" s="184">
        <v>6.4184999999999999</v>
      </c>
      <c r="I1711" s="184">
        <v>8.2715999999999994</v>
      </c>
      <c r="J1711" s="184">
        <v>6.7876000000000003</v>
      </c>
      <c r="K1711" s="184">
        <v>5.2689000000000004</v>
      </c>
      <c r="L1711" s="184">
        <v>2.5872999999999999</v>
      </c>
      <c r="M1711" s="184">
        <v>3.5243000000000002</v>
      </c>
      <c r="N1711" s="184">
        <v>5.4545000000000003</v>
      </c>
      <c r="O1711" s="184"/>
      <c r="P1711" s="184"/>
      <c r="Q1711" s="184">
        <v>7.5354000000000001</v>
      </c>
      <c r="R1711" s="184">
        <v>7.4218000000000002</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44326</v>
      </c>
      <c r="E1712" s="184">
        <v>10.1533</v>
      </c>
      <c r="F1712" s="184">
        <v>3.8357999999999999</v>
      </c>
      <c r="G1712" s="184">
        <v>3.8357999999999999</v>
      </c>
      <c r="H1712" s="184">
        <v>7.1997</v>
      </c>
      <c r="I1712" s="184">
        <v>7.4161999999999999</v>
      </c>
      <c r="J1712" s="184">
        <v>8.0563000000000002</v>
      </c>
      <c r="K1712" s="184"/>
      <c r="L1712" s="184"/>
      <c r="M1712" s="184"/>
      <c r="N1712" s="184"/>
      <c r="O1712" s="184"/>
      <c r="P1712" s="184"/>
      <c r="Q1712" s="184">
        <v>7.3624000000000001</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44326</v>
      </c>
      <c r="E1713" s="184">
        <v>10.1341</v>
      </c>
      <c r="F1713" s="184">
        <v>3.0022000000000002</v>
      </c>
      <c r="G1713" s="184">
        <v>3.0022000000000002</v>
      </c>
      <c r="H1713" s="184">
        <v>6.3364000000000003</v>
      </c>
      <c r="I1713" s="184">
        <v>6.5251000000000001</v>
      </c>
      <c r="J1713" s="184">
        <v>7.1654</v>
      </c>
      <c r="K1713" s="184"/>
      <c r="L1713" s="184"/>
      <c r="M1713" s="184"/>
      <c r="N1713" s="184"/>
      <c r="O1713" s="184"/>
      <c r="P1713" s="184"/>
      <c r="Q1713" s="184">
        <v>6.4402999999999997</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44326</v>
      </c>
      <c r="E1714" s="184">
        <v>12.508599999999999</v>
      </c>
      <c r="F1714" s="184">
        <v>3.2105999999999999</v>
      </c>
      <c r="G1714" s="184">
        <v>3.2105999999999999</v>
      </c>
      <c r="H1714" s="184">
        <v>6.5529000000000002</v>
      </c>
      <c r="I1714" s="184">
        <v>7.6718000000000002</v>
      </c>
      <c r="J1714" s="184">
        <v>6.9783999999999997</v>
      </c>
      <c r="K1714" s="184">
        <v>6.6943000000000001</v>
      </c>
      <c r="L1714" s="184">
        <v>3.5</v>
      </c>
      <c r="M1714" s="184">
        <v>4.1185</v>
      </c>
      <c r="N1714" s="184">
        <v>6.0197000000000003</v>
      </c>
      <c r="O1714" s="184">
        <v>7.6219999999999999</v>
      </c>
      <c r="P1714" s="184"/>
      <c r="Q1714" s="184">
        <v>7.3559999999999999</v>
      </c>
      <c r="R1714" s="184">
        <v>7.8231000000000002</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44326</v>
      </c>
      <c r="E1715" s="184">
        <v>12.819900000000001</v>
      </c>
      <c r="F1715" s="184">
        <v>3.9872999999999998</v>
      </c>
      <c r="G1715" s="184">
        <v>3.9872999999999998</v>
      </c>
      <c r="H1715" s="184">
        <v>7.3723000000000001</v>
      </c>
      <c r="I1715" s="184">
        <v>8.5081000000000007</v>
      </c>
      <c r="J1715" s="184">
        <v>7.8121999999999998</v>
      </c>
      <c r="K1715" s="184">
        <v>7.5453000000000001</v>
      </c>
      <c r="L1715" s="184">
        <v>4.3597999999999999</v>
      </c>
      <c r="M1715" s="184">
        <v>4.9814999999999996</v>
      </c>
      <c r="N1715" s="184">
        <v>6.9086999999999996</v>
      </c>
      <c r="O1715" s="184">
        <v>8.4641999999999999</v>
      </c>
      <c r="P1715" s="184"/>
      <c r="Q1715" s="184">
        <v>8.1961999999999993</v>
      </c>
      <c r="R1715" s="184">
        <v>8.6875999999999998</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44326</v>
      </c>
      <c r="E1716" s="184">
        <v>41.2104</v>
      </c>
      <c r="F1716" s="184">
        <v>11.258800000000001</v>
      </c>
      <c r="G1716" s="184">
        <v>11.258800000000001</v>
      </c>
      <c r="H1716" s="184">
        <v>9.8498000000000001</v>
      </c>
      <c r="I1716" s="184">
        <v>11.565200000000001</v>
      </c>
      <c r="J1716" s="184">
        <v>8.2429000000000006</v>
      </c>
      <c r="K1716" s="184">
        <v>8.6359999999999992</v>
      </c>
      <c r="L1716" s="184">
        <v>5.1204999999999998</v>
      </c>
      <c r="M1716" s="184">
        <v>5.9494999999999996</v>
      </c>
      <c r="N1716" s="184">
        <v>7.8531000000000004</v>
      </c>
      <c r="O1716" s="184">
        <v>8.1981999999999999</v>
      </c>
      <c r="P1716" s="184">
        <v>7.5944000000000003</v>
      </c>
      <c r="Q1716" s="184">
        <v>7.9977</v>
      </c>
      <c r="R1716" s="184">
        <v>8.7800999999999991</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44326</v>
      </c>
      <c r="E1717" s="184">
        <v>43.527500000000003</v>
      </c>
      <c r="F1717" s="184">
        <v>12.0871</v>
      </c>
      <c r="G1717" s="184">
        <v>12.0871</v>
      </c>
      <c r="H1717" s="184">
        <v>10.6233</v>
      </c>
      <c r="I1717" s="184">
        <v>12.3429</v>
      </c>
      <c r="J1717" s="184">
        <v>9.0138999999999996</v>
      </c>
      <c r="K1717" s="184">
        <v>9.4373000000000005</v>
      </c>
      <c r="L1717" s="184">
        <v>5.9593999999999996</v>
      </c>
      <c r="M1717" s="184">
        <v>6.8143000000000002</v>
      </c>
      <c r="N1717" s="184">
        <v>8.7415000000000003</v>
      </c>
      <c r="O1717" s="184">
        <v>9.0273000000000003</v>
      </c>
      <c r="P1717" s="184">
        <v>8.3482000000000003</v>
      </c>
      <c r="Q1717" s="184">
        <v>8.8552</v>
      </c>
      <c r="R1717" s="184">
        <v>9.6597000000000008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44326</v>
      </c>
      <c r="E1718" s="184">
        <v>35.708199999999998</v>
      </c>
      <c r="F1718" s="184">
        <v>3.9196</v>
      </c>
      <c r="G1718" s="184">
        <v>3.9196</v>
      </c>
      <c r="H1718" s="184">
        <v>8.4978999999999996</v>
      </c>
      <c r="I1718" s="184">
        <v>12.206200000000001</v>
      </c>
      <c r="J1718" s="184">
        <v>9.0175000000000001</v>
      </c>
      <c r="K1718" s="184">
        <v>5.8489000000000004</v>
      </c>
      <c r="L1718" s="184">
        <v>3.3149999999999999</v>
      </c>
      <c r="M1718" s="184">
        <v>4.2530999999999999</v>
      </c>
      <c r="N1718" s="184">
        <v>6.2022000000000004</v>
      </c>
      <c r="O1718" s="184">
        <v>3.9737</v>
      </c>
      <c r="P1718" s="184">
        <v>5.3884999999999996</v>
      </c>
      <c r="Q1718" s="184">
        <v>7.2043999999999997</v>
      </c>
      <c r="R1718" s="184">
        <v>3.5545</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44326</v>
      </c>
      <c r="E1719" s="184">
        <v>38.283299999999997</v>
      </c>
      <c r="F1719" s="184">
        <v>4.6417000000000002</v>
      </c>
      <c r="G1719" s="184">
        <v>4.6417000000000002</v>
      </c>
      <c r="H1719" s="184">
        <v>9.2235999999999994</v>
      </c>
      <c r="I1719" s="184">
        <v>12.935</v>
      </c>
      <c r="J1719" s="184">
        <v>9.7370999999999999</v>
      </c>
      <c r="K1719" s="184">
        <v>6.5830000000000002</v>
      </c>
      <c r="L1719" s="184">
        <v>4.0366999999999997</v>
      </c>
      <c r="M1719" s="184">
        <v>4.9669999999999996</v>
      </c>
      <c r="N1719" s="184">
        <v>7.0312000000000001</v>
      </c>
      <c r="O1719" s="184">
        <v>4.8238000000000003</v>
      </c>
      <c r="P1719" s="184">
        <v>6.2664999999999997</v>
      </c>
      <c r="Q1719" s="184">
        <v>7.7163000000000004</v>
      </c>
      <c r="R1719" s="184">
        <v>4.3270999999999997</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44326</v>
      </c>
      <c r="E1720" s="184">
        <v>34.704500000000003</v>
      </c>
      <c r="F1720" s="184">
        <v>1.8934</v>
      </c>
      <c r="G1720" s="184">
        <v>1.8934</v>
      </c>
      <c r="H1720" s="184">
        <v>8.1713000000000005</v>
      </c>
      <c r="I1720" s="184">
        <v>9.8027999999999995</v>
      </c>
      <c r="J1720" s="184">
        <v>8.6569000000000003</v>
      </c>
      <c r="K1720" s="184">
        <v>7.0255000000000001</v>
      </c>
      <c r="L1720" s="184">
        <v>3.2732000000000001</v>
      </c>
      <c r="M1720" s="184">
        <v>4.1161000000000003</v>
      </c>
      <c r="N1720" s="184">
        <v>13.5634</v>
      </c>
      <c r="O1720" s="184">
        <v>4.4485000000000001</v>
      </c>
      <c r="P1720" s="184">
        <v>5.3719999999999999</v>
      </c>
      <c r="Q1720" s="184">
        <v>7.1459000000000001</v>
      </c>
      <c r="R1720" s="184">
        <v>3.1391</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44326</v>
      </c>
      <c r="E1721" s="184">
        <v>36.710700000000003</v>
      </c>
      <c r="F1721" s="184">
        <v>2.2871999999999999</v>
      </c>
      <c r="G1721" s="184">
        <v>2.2871999999999999</v>
      </c>
      <c r="H1721" s="184">
        <v>8.5789000000000009</v>
      </c>
      <c r="I1721" s="184">
        <v>10.2097</v>
      </c>
      <c r="J1721" s="184">
        <v>9.0690000000000008</v>
      </c>
      <c r="K1721" s="184">
        <v>7.4363000000000001</v>
      </c>
      <c r="L1721" s="184">
        <v>3.6856</v>
      </c>
      <c r="M1721" s="184">
        <v>4.5438000000000001</v>
      </c>
      <c r="N1721" s="184">
        <v>14.0381</v>
      </c>
      <c r="O1721" s="184">
        <v>5.0098000000000003</v>
      </c>
      <c r="P1721" s="184">
        <v>6.0624000000000002</v>
      </c>
      <c r="Q1721" s="184">
        <v>7.3994999999999997</v>
      </c>
      <c r="R1721" s="184">
        <v>3.5846</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44326</v>
      </c>
      <c r="E1722" s="184">
        <v>26.250699999999998</v>
      </c>
      <c r="F1722" s="184">
        <v>6.7241999999999997</v>
      </c>
      <c r="G1722" s="184">
        <v>6.7241999999999997</v>
      </c>
      <c r="H1722" s="184">
        <v>5.6871</v>
      </c>
      <c r="I1722" s="184">
        <v>7.4801000000000002</v>
      </c>
      <c r="J1722" s="184">
        <v>7.6474000000000002</v>
      </c>
      <c r="K1722" s="184">
        <v>5.2885</v>
      </c>
      <c r="L1722" s="184">
        <v>3.3567</v>
      </c>
      <c r="M1722" s="184">
        <v>4.5758999999999999</v>
      </c>
      <c r="N1722" s="184">
        <v>6.8178999999999998</v>
      </c>
      <c r="O1722" s="184">
        <v>8.5884</v>
      </c>
      <c r="P1722" s="184">
        <v>8.1824999999999992</v>
      </c>
      <c r="Q1722" s="184">
        <v>8.5602</v>
      </c>
      <c r="R1722" s="184">
        <v>9.0357000000000003</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44326</v>
      </c>
      <c r="E1723" s="184">
        <v>25.221699999999998</v>
      </c>
      <c r="F1723" s="184">
        <v>6.2743000000000002</v>
      </c>
      <c r="G1723" s="184">
        <v>6.2743000000000002</v>
      </c>
      <c r="H1723" s="184">
        <v>5.1943000000000001</v>
      </c>
      <c r="I1723" s="184">
        <v>6.9856999999999996</v>
      </c>
      <c r="J1723" s="184">
        <v>7.1482999999999999</v>
      </c>
      <c r="K1723" s="184">
        <v>4.7835999999999999</v>
      </c>
      <c r="L1723" s="184">
        <v>2.8485</v>
      </c>
      <c r="M1723" s="184">
        <v>4.0593000000000004</v>
      </c>
      <c r="N1723" s="184">
        <v>6.2843999999999998</v>
      </c>
      <c r="O1723" s="184">
        <v>8.0177999999999994</v>
      </c>
      <c r="P1723" s="184">
        <v>7.5812999999999997</v>
      </c>
      <c r="Q1723" s="184">
        <v>6.9336000000000002</v>
      </c>
      <c r="R1723" s="184">
        <v>8.4914000000000005</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44326</v>
      </c>
      <c r="E1724" s="184">
        <v>32.583399999999997</v>
      </c>
      <c r="F1724" s="184">
        <v>0.70950000000000002</v>
      </c>
      <c r="G1724" s="184">
        <v>0.70950000000000002</v>
      </c>
      <c r="H1724" s="184">
        <v>4.8693999999999997</v>
      </c>
      <c r="I1724" s="184">
        <v>5.9908000000000001</v>
      </c>
      <c r="J1724" s="184">
        <v>5.4709000000000003</v>
      </c>
      <c r="K1724" s="184">
        <v>4.8624999999999998</v>
      </c>
      <c r="L1724" s="184">
        <v>3.3816999999999999</v>
      </c>
      <c r="M1724" s="184">
        <v>4.0595999999999997</v>
      </c>
      <c r="N1724" s="184">
        <v>6.9862000000000002</v>
      </c>
      <c r="O1724" s="184">
        <v>3.0697000000000001</v>
      </c>
      <c r="P1724" s="184">
        <v>4.4741</v>
      </c>
      <c r="Q1724" s="184">
        <v>6.5228999999999999</v>
      </c>
      <c r="R1724" s="184">
        <v>1.0138</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44326</v>
      </c>
      <c r="E1725" s="184">
        <v>34.854500000000002</v>
      </c>
      <c r="F1725" s="184">
        <v>1.4314</v>
      </c>
      <c r="G1725" s="184">
        <v>1.4314</v>
      </c>
      <c r="H1725" s="184">
        <v>5.5560999999999998</v>
      </c>
      <c r="I1725" s="184">
        <v>6.7043999999999997</v>
      </c>
      <c r="J1725" s="184">
        <v>6.1940999999999997</v>
      </c>
      <c r="K1725" s="184">
        <v>5.4801000000000002</v>
      </c>
      <c r="L1725" s="184">
        <v>4.0655000000000001</v>
      </c>
      <c r="M1725" s="184">
        <v>4.7733999999999996</v>
      </c>
      <c r="N1725" s="184">
        <v>7.7351000000000001</v>
      </c>
      <c r="O1725" s="184">
        <v>3.8012000000000001</v>
      </c>
      <c r="P1725" s="184">
        <v>5.3482000000000003</v>
      </c>
      <c r="Q1725" s="184">
        <v>7.1257000000000001</v>
      </c>
      <c r="R1725" s="184">
        <v>1.6942999999999999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44326</v>
      </c>
      <c r="E1726" s="184">
        <v>38.207700000000003</v>
      </c>
      <c r="F1726" s="184">
        <v>1.3375999999999999</v>
      </c>
      <c r="G1726" s="184">
        <v>1.3375999999999999</v>
      </c>
      <c r="H1726" s="184">
        <v>6.4358000000000004</v>
      </c>
      <c r="I1726" s="184">
        <v>9.1415000000000006</v>
      </c>
      <c r="J1726" s="184">
        <v>7.7205000000000004</v>
      </c>
      <c r="K1726" s="184">
        <v>5.4447000000000001</v>
      </c>
      <c r="L1726" s="184">
        <v>2.7753000000000001</v>
      </c>
      <c r="M1726" s="184">
        <v>3.9365999999999999</v>
      </c>
      <c r="N1726" s="184">
        <v>6.9109999999999996</v>
      </c>
      <c r="O1726" s="184">
        <v>5.7915000000000001</v>
      </c>
      <c r="P1726" s="184">
        <v>6.0890000000000004</v>
      </c>
      <c r="Q1726" s="184">
        <v>7.4038000000000004</v>
      </c>
      <c r="R1726" s="184">
        <v>8.3256999999999994</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44326</v>
      </c>
      <c r="E1727" s="184">
        <v>40.819899999999997</v>
      </c>
      <c r="F1727" s="184">
        <v>2.2955000000000001</v>
      </c>
      <c r="G1727" s="184">
        <v>2.2955000000000001</v>
      </c>
      <c r="H1727" s="184">
        <v>7.3296999999999999</v>
      </c>
      <c r="I1727" s="184">
        <v>10.046900000000001</v>
      </c>
      <c r="J1727" s="184">
        <v>8.6441999999999997</v>
      </c>
      <c r="K1727" s="184">
        <v>6.3727999999999998</v>
      </c>
      <c r="L1727" s="184">
        <v>3.7406000000000001</v>
      </c>
      <c r="M1727" s="184">
        <v>4.9276999999999997</v>
      </c>
      <c r="N1727" s="184">
        <v>7.9320000000000004</v>
      </c>
      <c r="O1727" s="184">
        <v>6.7592999999999996</v>
      </c>
      <c r="P1727" s="184">
        <v>7.0244</v>
      </c>
      <c r="Q1727" s="184">
        <v>8.1784999999999997</v>
      </c>
      <c r="R1727" s="184">
        <v>9.3414000000000001</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44326</v>
      </c>
      <c r="E1728" s="184">
        <v>24.584399999999999</v>
      </c>
      <c r="F1728" s="184">
        <v>6.9325000000000001</v>
      </c>
      <c r="G1728" s="184">
        <v>6.9325000000000001</v>
      </c>
      <c r="H1728" s="184">
        <v>5.5415999999999999</v>
      </c>
      <c r="I1728" s="184">
        <v>7.9565999999999999</v>
      </c>
      <c r="J1728" s="184">
        <v>7.7567000000000004</v>
      </c>
      <c r="K1728" s="184">
        <v>6.6589999999999998</v>
      </c>
      <c r="L1728" s="184">
        <v>4.3327</v>
      </c>
      <c r="M1728" s="184">
        <v>5.3876999999999997</v>
      </c>
      <c r="N1728" s="184">
        <v>8.2029999999999994</v>
      </c>
      <c r="O1728" s="184">
        <v>4.3018000000000001</v>
      </c>
      <c r="P1728" s="184">
        <v>5.7217000000000002</v>
      </c>
      <c r="Q1728" s="184">
        <v>7.3040000000000003</v>
      </c>
      <c r="R1728" s="184">
        <v>2.8860999999999999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44326</v>
      </c>
      <c r="E1729" s="184">
        <v>23.647600000000001</v>
      </c>
      <c r="F1729" s="184">
        <v>6.3315999999999999</v>
      </c>
      <c r="G1729" s="184">
        <v>6.3315999999999999</v>
      </c>
      <c r="H1729" s="184">
        <v>4.9439000000000002</v>
      </c>
      <c r="I1729" s="184">
        <v>7.3411999999999997</v>
      </c>
      <c r="J1729" s="184">
        <v>7.1380999999999997</v>
      </c>
      <c r="K1729" s="184">
        <v>6.0361000000000002</v>
      </c>
      <c r="L1729" s="184">
        <v>3.7454000000000001</v>
      </c>
      <c r="M1729" s="184">
        <v>4.8094000000000001</v>
      </c>
      <c r="N1729" s="184">
        <v>7.6375999999999999</v>
      </c>
      <c r="O1729" s="184">
        <v>3.8089</v>
      </c>
      <c r="P1729" s="184">
        <v>5.2187000000000001</v>
      </c>
      <c r="Q1729" s="184">
        <v>6.5072999999999999</v>
      </c>
      <c r="R1729" s="184">
        <v>2.4138999999999999</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3.9891870370370386</v>
      </c>
      <c r="G1730" s="186">
        <v>3.9891870370370386</v>
      </c>
      <c r="H1730" s="186">
        <v>6.8029629629629635</v>
      </c>
      <c r="I1730" s="186">
        <v>8.8999018518518511</v>
      </c>
      <c r="J1730" s="186">
        <v>7.8306018518518536</v>
      </c>
      <c r="K1730" s="186">
        <v>6.9967461538461544</v>
      </c>
      <c r="L1730" s="186">
        <v>4.5622749999999979</v>
      </c>
      <c r="M1730" s="186">
        <v>5.287073076923078</v>
      </c>
      <c r="N1730" s="186">
        <v>8.1153288461538455</v>
      </c>
      <c r="O1730" s="186">
        <v>6.6662019999999993</v>
      </c>
      <c r="P1730" s="186">
        <v>6.9158020833333369</v>
      </c>
      <c r="Q1730" s="186">
        <v>7.6939685185185152</v>
      </c>
      <c r="R1730" s="186">
        <v>6.3849153846153843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3.77535</v>
      </c>
      <c r="G1731" s="186">
        <v>3.77535</v>
      </c>
      <c r="H1731" s="186">
        <v>6.7892999999999999</v>
      </c>
      <c r="I1731" s="186">
        <v>8.4458000000000002</v>
      </c>
      <c r="J1731" s="186">
        <v>7.5936000000000003</v>
      </c>
      <c r="K1731" s="186">
        <v>6.58345</v>
      </c>
      <c r="L1731" s="186">
        <v>3.9429999999999996</v>
      </c>
      <c r="M1731" s="186">
        <v>4.9271499999999993</v>
      </c>
      <c r="N1731" s="186">
        <v>7.6244999999999994</v>
      </c>
      <c r="O1731" s="186">
        <v>7.87195</v>
      </c>
      <c r="P1731" s="186">
        <v>7.5095999999999998</v>
      </c>
      <c r="Q1731" s="186">
        <v>7.6994499999999997</v>
      </c>
      <c r="R1731" s="186">
        <v>8.3287499999999994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44326</v>
      </c>
      <c r="E1734" s="184">
        <v>45.3354</v>
      </c>
      <c r="F1734" s="184">
        <v>0.872</v>
      </c>
      <c r="G1734" s="184">
        <v>0.872</v>
      </c>
      <c r="H1734" s="184">
        <v>2.133</v>
      </c>
      <c r="I1734" s="184">
        <v>6.8155000000000001</v>
      </c>
      <c r="J1734" s="184">
        <v>2.0432999999999999</v>
      </c>
      <c r="K1734" s="184">
        <v>14.3817</v>
      </c>
      <c r="L1734" s="184">
        <v>45.342599999999997</v>
      </c>
      <c r="M1734" s="184">
        <v>65.927000000000007</v>
      </c>
      <c r="N1734" s="184">
        <v>109.19070000000001</v>
      </c>
      <c r="O1734" s="184">
        <v>2.4918</v>
      </c>
      <c r="P1734" s="184">
        <v>11.9519</v>
      </c>
      <c r="Q1734" s="184">
        <v>11.345700000000001</v>
      </c>
      <c r="R1734" s="184">
        <v>16.820699999999999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44326</v>
      </c>
      <c r="E1735" s="184">
        <v>49.299599999999998</v>
      </c>
      <c r="F1735" s="184">
        <v>0.88109999999999999</v>
      </c>
      <c r="G1735" s="184">
        <v>0.88109999999999999</v>
      </c>
      <c r="H1735" s="184">
        <v>2.1545999999999998</v>
      </c>
      <c r="I1735" s="184">
        <v>6.8604000000000003</v>
      </c>
      <c r="J1735" s="184">
        <v>2.1379000000000001</v>
      </c>
      <c r="K1735" s="184">
        <v>14.638999999999999</v>
      </c>
      <c r="L1735" s="184">
        <v>46.040900000000001</v>
      </c>
      <c r="M1735" s="184">
        <v>67.240300000000005</v>
      </c>
      <c r="N1735" s="184">
        <v>111.57899999999999</v>
      </c>
      <c r="O1735" s="184">
        <v>3.6760000000000002</v>
      </c>
      <c r="P1735" s="184">
        <v>13.2197</v>
      </c>
      <c r="Q1735" s="184">
        <v>17.001000000000001</v>
      </c>
      <c r="R1735" s="184">
        <v>18.1587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44326</v>
      </c>
      <c r="E1736" s="184">
        <v>51.61</v>
      </c>
      <c r="F1736" s="184">
        <v>0.27200000000000002</v>
      </c>
      <c r="G1736" s="184">
        <v>0.27200000000000002</v>
      </c>
      <c r="H1736" s="184">
        <v>2.2993000000000001</v>
      </c>
      <c r="I1736" s="184">
        <v>5.7798999999999996</v>
      </c>
      <c r="J1736" s="184">
        <v>3.4060999999999999</v>
      </c>
      <c r="K1736" s="184">
        <v>12.759399999999999</v>
      </c>
      <c r="L1736" s="184">
        <v>37.3337</v>
      </c>
      <c r="M1736" s="184">
        <v>55.7333</v>
      </c>
      <c r="N1736" s="184">
        <v>85.981999999999999</v>
      </c>
      <c r="O1736" s="184">
        <v>20.515799999999999</v>
      </c>
      <c r="P1736" s="184">
        <v>20.1983</v>
      </c>
      <c r="Q1736" s="184">
        <v>24.645800000000001</v>
      </c>
      <c r="R1736" s="184">
        <v>33.466099999999997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44326</v>
      </c>
      <c r="E1737" s="184">
        <v>47.07</v>
      </c>
      <c r="F1737" s="184">
        <v>0.25559999999999999</v>
      </c>
      <c r="G1737" s="184">
        <v>0.25559999999999999</v>
      </c>
      <c r="H1737" s="184">
        <v>2.2593999999999999</v>
      </c>
      <c r="I1737" s="184">
        <v>5.7039999999999997</v>
      </c>
      <c r="J1737" s="184">
        <v>3.2463000000000002</v>
      </c>
      <c r="K1737" s="184">
        <v>12.338900000000001</v>
      </c>
      <c r="L1737" s="184">
        <v>36.197899999999997</v>
      </c>
      <c r="M1737" s="184">
        <v>53.773299999999999</v>
      </c>
      <c r="N1737" s="184">
        <v>82.796099999999996</v>
      </c>
      <c r="O1737" s="184">
        <v>18.814299999999999</v>
      </c>
      <c r="P1737" s="184">
        <v>18.659400000000002</v>
      </c>
      <c r="Q1737" s="184">
        <v>23.114599999999999</v>
      </c>
      <c r="R1737" s="184">
        <v>31.3551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44326</v>
      </c>
      <c r="E1738" s="184">
        <v>20.98</v>
      </c>
      <c r="F1738" s="184">
        <v>0.2389</v>
      </c>
      <c r="G1738" s="184">
        <v>0.2389</v>
      </c>
      <c r="H1738" s="184">
        <v>1.5488999999999999</v>
      </c>
      <c r="I1738" s="184">
        <v>6.3895</v>
      </c>
      <c r="J1738" s="184">
        <v>5.2683999999999997</v>
      </c>
      <c r="K1738" s="184">
        <v>16.685199999999998</v>
      </c>
      <c r="L1738" s="184">
        <v>45.290900000000001</v>
      </c>
      <c r="M1738" s="184">
        <v>64.291300000000007</v>
      </c>
      <c r="N1738" s="184">
        <v>111.9192</v>
      </c>
      <c r="O1738" s="184"/>
      <c r="P1738" s="184"/>
      <c r="Q1738" s="184">
        <v>36.315899999999999</v>
      </c>
      <c r="R1738" s="184">
        <v>43.487499999999997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44326</v>
      </c>
      <c r="E1739" s="184">
        <v>20.07</v>
      </c>
      <c r="F1739" s="184">
        <v>0.19969999999999999</v>
      </c>
      <c r="G1739" s="184">
        <v>0.19969999999999999</v>
      </c>
      <c r="H1739" s="184">
        <v>1.5175000000000001</v>
      </c>
      <c r="I1739" s="184">
        <v>6.3593000000000002</v>
      </c>
      <c r="J1739" s="184">
        <v>5.1336000000000004</v>
      </c>
      <c r="K1739" s="184">
        <v>16.145800000000001</v>
      </c>
      <c r="L1739" s="184">
        <v>43.974200000000003</v>
      </c>
      <c r="M1739" s="184">
        <v>62.116300000000003</v>
      </c>
      <c r="N1739" s="184">
        <v>107.97929999999999</v>
      </c>
      <c r="O1739" s="184"/>
      <c r="P1739" s="184"/>
      <c r="Q1739" s="184">
        <v>33.811900000000001</v>
      </c>
      <c r="R1739" s="184">
        <v>40.829799999999999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44326</v>
      </c>
      <c r="E1740" s="184">
        <v>17.72</v>
      </c>
      <c r="F1740" s="184">
        <v>1.6054999999999999</v>
      </c>
      <c r="G1740" s="184">
        <v>1.6054999999999999</v>
      </c>
      <c r="H1740" s="184">
        <v>2.6057000000000001</v>
      </c>
      <c r="I1740" s="184">
        <v>8.1806999999999999</v>
      </c>
      <c r="J1740" s="184">
        <v>7.1341999999999999</v>
      </c>
      <c r="K1740" s="184">
        <v>18.054600000000001</v>
      </c>
      <c r="L1740" s="184">
        <v>46.084099999999999</v>
      </c>
      <c r="M1740" s="184">
        <v>64.378500000000003</v>
      </c>
      <c r="N1740" s="184">
        <v>114.0097</v>
      </c>
      <c r="O1740" s="184"/>
      <c r="P1740" s="184"/>
      <c r="Q1740" s="184">
        <v>29.203800000000001</v>
      </c>
      <c r="R1740" s="184">
        <v>33.666400000000003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44326</v>
      </c>
      <c r="E1741" s="184">
        <v>17.05</v>
      </c>
      <c r="F1741" s="184">
        <v>1.6091</v>
      </c>
      <c r="G1741" s="184">
        <v>1.6091</v>
      </c>
      <c r="H1741" s="184">
        <v>2.649</v>
      </c>
      <c r="I1741" s="184">
        <v>8.1852999999999998</v>
      </c>
      <c r="J1741" s="184">
        <v>7.0308000000000002</v>
      </c>
      <c r="K1741" s="184">
        <v>17.586200000000002</v>
      </c>
      <c r="L1741" s="184">
        <v>44.982999999999997</v>
      </c>
      <c r="M1741" s="184">
        <v>62.381</v>
      </c>
      <c r="N1741" s="184">
        <v>110.49379999999999</v>
      </c>
      <c r="O1741" s="184"/>
      <c r="P1741" s="184"/>
      <c r="Q1741" s="184">
        <v>26.992599999999999</v>
      </c>
      <c r="R1741" s="184">
        <v>31.383600000000001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44326</v>
      </c>
      <c r="E1742" s="184">
        <v>89.91</v>
      </c>
      <c r="F1742" s="184">
        <v>1.323</v>
      </c>
      <c r="G1742" s="184">
        <v>1.323</v>
      </c>
      <c r="H1742" s="184">
        <v>1.3539000000000001</v>
      </c>
      <c r="I1742" s="184">
        <v>5.2576000000000001</v>
      </c>
      <c r="J1742" s="184">
        <v>3.6246999999999998</v>
      </c>
      <c r="K1742" s="184">
        <v>14.0556</v>
      </c>
      <c r="L1742" s="184">
        <v>38.195500000000003</v>
      </c>
      <c r="M1742" s="184">
        <v>55.877299999999998</v>
      </c>
      <c r="N1742" s="184">
        <v>105.61199999999999</v>
      </c>
      <c r="O1742" s="184">
        <v>10.3093</v>
      </c>
      <c r="P1742" s="184">
        <v>15.0139</v>
      </c>
      <c r="Q1742" s="184">
        <v>21.5989</v>
      </c>
      <c r="R1742" s="184">
        <v>27.400099999999998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44326</v>
      </c>
      <c r="E1743" s="184">
        <v>84.917000000000002</v>
      </c>
      <c r="F1743" s="184">
        <v>1.3160000000000001</v>
      </c>
      <c r="G1743" s="184">
        <v>1.3160000000000001</v>
      </c>
      <c r="H1743" s="184">
        <v>1.3378000000000001</v>
      </c>
      <c r="I1743" s="184">
        <v>5.2229000000000001</v>
      </c>
      <c r="J1743" s="184">
        <v>3.5472000000000001</v>
      </c>
      <c r="K1743" s="184">
        <v>13.805400000000001</v>
      </c>
      <c r="L1743" s="184">
        <v>37.575299999999999</v>
      </c>
      <c r="M1743" s="184">
        <v>54.842199999999998</v>
      </c>
      <c r="N1743" s="184">
        <v>103.7649</v>
      </c>
      <c r="O1743" s="184">
        <v>9.4281000000000006</v>
      </c>
      <c r="P1743" s="184">
        <v>14.227399999999999</v>
      </c>
      <c r="Q1743" s="184">
        <v>16.617000000000001</v>
      </c>
      <c r="R1743" s="184">
        <v>26.2773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44326</v>
      </c>
      <c r="E1744" s="184">
        <v>19.347999999999999</v>
      </c>
      <c r="F1744" s="184">
        <v>1.1079000000000001</v>
      </c>
      <c r="G1744" s="184">
        <v>1.1079000000000001</v>
      </c>
      <c r="H1744" s="184">
        <v>2.5331000000000001</v>
      </c>
      <c r="I1744" s="184">
        <v>6.5301</v>
      </c>
      <c r="J1744" s="184">
        <v>4.0270999999999999</v>
      </c>
      <c r="K1744" s="184">
        <v>12.5145</v>
      </c>
      <c r="L1744" s="184">
        <v>46.498100000000001</v>
      </c>
      <c r="M1744" s="184">
        <v>60.804499999999997</v>
      </c>
      <c r="N1744" s="184">
        <v>105.9174</v>
      </c>
      <c r="O1744" s="184"/>
      <c r="P1744" s="184"/>
      <c r="Q1744" s="184">
        <v>34.005600000000001</v>
      </c>
      <c r="R1744" s="184">
        <v>34.503700000000002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44326</v>
      </c>
      <c r="E1745" s="184">
        <v>18.684999999999999</v>
      </c>
      <c r="F1745" s="184">
        <v>1.0929</v>
      </c>
      <c r="G1745" s="184">
        <v>1.0929</v>
      </c>
      <c r="H1745" s="184">
        <v>2.4958999999999998</v>
      </c>
      <c r="I1745" s="184">
        <v>6.4611999999999998</v>
      </c>
      <c r="J1745" s="184">
        <v>3.8864000000000001</v>
      </c>
      <c r="K1745" s="184">
        <v>12.0741</v>
      </c>
      <c r="L1745" s="184">
        <v>45.351999999999997</v>
      </c>
      <c r="M1745" s="184">
        <v>58.926600000000001</v>
      </c>
      <c r="N1745" s="184">
        <v>102.7012</v>
      </c>
      <c r="O1745" s="184"/>
      <c r="P1745" s="184"/>
      <c r="Q1745" s="184">
        <v>31.949300000000001</v>
      </c>
      <c r="R1745" s="184">
        <v>32.423699999999997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44326</v>
      </c>
      <c r="E1746" s="184">
        <v>69.793599999999998</v>
      </c>
      <c r="F1746" s="184">
        <v>0.42220000000000002</v>
      </c>
      <c r="G1746" s="184">
        <v>0.42220000000000002</v>
      </c>
      <c r="H1746" s="184">
        <v>1.1153</v>
      </c>
      <c r="I1746" s="184">
        <v>4.8246000000000002</v>
      </c>
      <c r="J1746" s="184">
        <v>1.8262</v>
      </c>
      <c r="K1746" s="184">
        <v>7.9728000000000003</v>
      </c>
      <c r="L1746" s="184">
        <v>38.489800000000002</v>
      </c>
      <c r="M1746" s="184">
        <v>62.871299999999998</v>
      </c>
      <c r="N1746" s="184">
        <v>96.621099999999998</v>
      </c>
      <c r="O1746" s="184">
        <v>4.6612</v>
      </c>
      <c r="P1746" s="184">
        <v>11.460599999999999</v>
      </c>
      <c r="Q1746" s="184">
        <v>13.510999999999999</v>
      </c>
      <c r="R1746" s="184">
        <v>15.714700000000001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44326</v>
      </c>
      <c r="E1747" s="184">
        <v>76.2637</v>
      </c>
      <c r="F1747" s="184">
        <v>0.42880000000000001</v>
      </c>
      <c r="G1747" s="184">
        <v>0.42880000000000001</v>
      </c>
      <c r="H1747" s="184">
        <v>1.1313</v>
      </c>
      <c r="I1747" s="184">
        <v>4.8578000000000001</v>
      </c>
      <c r="J1747" s="184">
        <v>1.8984000000000001</v>
      </c>
      <c r="K1747" s="184">
        <v>8.1938999999999993</v>
      </c>
      <c r="L1747" s="184">
        <v>39.059699999999999</v>
      </c>
      <c r="M1747" s="184">
        <v>63.886000000000003</v>
      </c>
      <c r="N1747" s="184">
        <v>98.286799999999999</v>
      </c>
      <c r="O1747" s="184">
        <v>5.6826999999999996</v>
      </c>
      <c r="P1747" s="184">
        <v>12.673500000000001</v>
      </c>
      <c r="Q1747" s="184">
        <v>19.5015</v>
      </c>
      <c r="R1747" s="184">
        <v>16.733699999999999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44326</v>
      </c>
      <c r="E1748" s="184">
        <v>62.426000000000002</v>
      </c>
      <c r="F1748" s="184">
        <v>1.2029000000000001</v>
      </c>
      <c r="G1748" s="184">
        <v>1.2029000000000001</v>
      </c>
      <c r="H1748" s="184">
        <v>2.0299</v>
      </c>
      <c r="I1748" s="184">
        <v>6.1378000000000004</v>
      </c>
      <c r="J1748" s="184">
        <v>3.2841999999999998</v>
      </c>
      <c r="K1748" s="184">
        <v>11.365600000000001</v>
      </c>
      <c r="L1748" s="184">
        <v>47.886899999999997</v>
      </c>
      <c r="M1748" s="184">
        <v>62.504199999999997</v>
      </c>
      <c r="N1748" s="184">
        <v>107.7543</v>
      </c>
      <c r="O1748" s="184">
        <v>8.0663999999999998</v>
      </c>
      <c r="P1748" s="184">
        <v>18.086300000000001</v>
      </c>
      <c r="Q1748" s="184">
        <v>17.7684</v>
      </c>
      <c r="R1748" s="184">
        <v>18.2758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44326</v>
      </c>
      <c r="E1749" s="184">
        <v>57.100999999999999</v>
      </c>
      <c r="F1749" s="184">
        <v>1.1962999999999999</v>
      </c>
      <c r="G1749" s="184">
        <v>1.1962999999999999</v>
      </c>
      <c r="H1749" s="184">
        <v>2.0097999999999998</v>
      </c>
      <c r="I1749" s="184">
        <v>6.0982000000000003</v>
      </c>
      <c r="J1749" s="184">
        <v>3.2008000000000001</v>
      </c>
      <c r="K1749" s="184">
        <v>11.121700000000001</v>
      </c>
      <c r="L1749" s="184">
        <v>47.190300000000001</v>
      </c>
      <c r="M1749" s="184">
        <v>61.347799999999999</v>
      </c>
      <c r="N1749" s="184">
        <v>105.7323</v>
      </c>
      <c r="O1749" s="184">
        <v>6.8261000000000003</v>
      </c>
      <c r="P1749" s="184">
        <v>16.692699999999999</v>
      </c>
      <c r="Q1749" s="184">
        <v>14.2133</v>
      </c>
      <c r="R1749" s="184">
        <v>17.094200000000001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44326</v>
      </c>
      <c r="E1750" s="184">
        <v>66.010199999999998</v>
      </c>
      <c r="F1750" s="184">
        <v>-0.45019999999999999</v>
      </c>
      <c r="G1750" s="184">
        <v>-0.45019999999999999</v>
      </c>
      <c r="H1750" s="184">
        <v>-0.46579999999999999</v>
      </c>
      <c r="I1750" s="184">
        <v>2.8875999999999999</v>
      </c>
      <c r="J1750" s="184">
        <v>0.80369999999999997</v>
      </c>
      <c r="K1750" s="184">
        <v>7.7788000000000004</v>
      </c>
      <c r="L1750" s="184">
        <v>35.397799999999997</v>
      </c>
      <c r="M1750" s="184">
        <v>55.495600000000003</v>
      </c>
      <c r="N1750" s="184">
        <v>97.956599999999995</v>
      </c>
      <c r="O1750" s="184">
        <v>2.5150999999999999</v>
      </c>
      <c r="P1750" s="184">
        <v>11.148300000000001</v>
      </c>
      <c r="Q1750" s="184">
        <v>12.5303</v>
      </c>
      <c r="R1750" s="184">
        <v>18.507100000000001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44326</v>
      </c>
      <c r="E1751" s="184">
        <v>71.207800000000006</v>
      </c>
      <c r="F1751" s="184">
        <v>-0.43869999999999998</v>
      </c>
      <c r="G1751" s="184">
        <v>-0.43869999999999998</v>
      </c>
      <c r="H1751" s="184">
        <v>-0.43890000000000001</v>
      </c>
      <c r="I1751" s="184">
        <v>2.9430999999999998</v>
      </c>
      <c r="J1751" s="184">
        <v>0.92449999999999999</v>
      </c>
      <c r="K1751" s="184">
        <v>8.1555999999999997</v>
      </c>
      <c r="L1751" s="184">
        <v>36.357500000000002</v>
      </c>
      <c r="M1751" s="184">
        <v>57.158000000000001</v>
      </c>
      <c r="N1751" s="184">
        <v>100.8014</v>
      </c>
      <c r="O1751" s="184">
        <v>3.74</v>
      </c>
      <c r="P1751" s="184">
        <v>12.2737</v>
      </c>
      <c r="Q1751" s="184">
        <v>15.9376</v>
      </c>
      <c r="R1751" s="184">
        <v>20.173200000000001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44326</v>
      </c>
      <c r="E1752" s="184">
        <v>38.07</v>
      </c>
      <c r="F1752" s="184">
        <v>0.63439999999999996</v>
      </c>
      <c r="G1752" s="184">
        <v>0.63439999999999996</v>
      </c>
      <c r="H1752" s="184">
        <v>1.5470999999999999</v>
      </c>
      <c r="I1752" s="184">
        <v>5.6326000000000001</v>
      </c>
      <c r="J1752" s="184">
        <v>1.9004000000000001</v>
      </c>
      <c r="K1752" s="184">
        <v>8.2149000000000001</v>
      </c>
      <c r="L1752" s="184">
        <v>42.798200000000001</v>
      </c>
      <c r="M1752" s="184">
        <v>61.862200000000001</v>
      </c>
      <c r="N1752" s="184">
        <v>109.98350000000001</v>
      </c>
      <c r="O1752" s="184">
        <v>9.9680999999999997</v>
      </c>
      <c r="P1752" s="184">
        <v>14.8551</v>
      </c>
      <c r="Q1752" s="184">
        <v>10.3531</v>
      </c>
      <c r="R1752" s="184">
        <v>25.205300000000001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44326</v>
      </c>
      <c r="E1753" s="184">
        <v>40.64</v>
      </c>
      <c r="F1753" s="184">
        <v>0.64390000000000003</v>
      </c>
      <c r="G1753" s="184">
        <v>0.64390000000000003</v>
      </c>
      <c r="H1753" s="184">
        <v>1.5491999999999999</v>
      </c>
      <c r="I1753" s="184">
        <v>5.6681999999999997</v>
      </c>
      <c r="J1753" s="184">
        <v>2.008</v>
      </c>
      <c r="K1753" s="184">
        <v>8.5470000000000006</v>
      </c>
      <c r="L1753" s="184">
        <v>43.807499999999997</v>
      </c>
      <c r="M1753" s="184">
        <v>63.607100000000003</v>
      </c>
      <c r="N1753" s="184">
        <v>113.2214</v>
      </c>
      <c r="O1753" s="184">
        <v>11.3344</v>
      </c>
      <c r="P1753" s="184">
        <v>15.941800000000001</v>
      </c>
      <c r="Q1753" s="184">
        <v>15.3873</v>
      </c>
      <c r="R1753" s="184">
        <v>26.9757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44326</v>
      </c>
      <c r="E1754" s="184">
        <v>13.21</v>
      </c>
      <c r="F1754" s="184">
        <v>0.45629999999999998</v>
      </c>
      <c r="G1754" s="184">
        <v>0.45629999999999998</v>
      </c>
      <c r="H1754" s="184">
        <v>0.45629999999999998</v>
      </c>
      <c r="I1754" s="184">
        <v>4.0976999999999997</v>
      </c>
      <c r="J1754" s="184">
        <v>2.9618000000000002</v>
      </c>
      <c r="K1754" s="184">
        <v>13.683299999999999</v>
      </c>
      <c r="L1754" s="184">
        <v>43.1203</v>
      </c>
      <c r="M1754" s="184">
        <v>57.6372</v>
      </c>
      <c r="N1754" s="184">
        <v>91.727099999999993</v>
      </c>
      <c r="O1754" s="184">
        <v>6.8067000000000002</v>
      </c>
      <c r="P1754" s="184"/>
      <c r="Q1754" s="184">
        <v>7.4234</v>
      </c>
      <c r="R1754" s="184">
        <v>21.052900000000001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44326</v>
      </c>
      <c r="E1755" s="184">
        <v>14.15</v>
      </c>
      <c r="F1755" s="184">
        <v>0.42580000000000001</v>
      </c>
      <c r="G1755" s="184">
        <v>0.42580000000000001</v>
      </c>
      <c r="H1755" s="184">
        <v>0.49719999999999998</v>
      </c>
      <c r="I1755" s="184">
        <v>4.1207000000000003</v>
      </c>
      <c r="J1755" s="184">
        <v>3.0590000000000002</v>
      </c>
      <c r="K1755" s="184">
        <v>13.9291</v>
      </c>
      <c r="L1755" s="184">
        <v>43.800800000000002</v>
      </c>
      <c r="M1755" s="184">
        <v>58.632300000000001</v>
      </c>
      <c r="N1755" s="184">
        <v>93.570499999999996</v>
      </c>
      <c r="O1755" s="184">
        <v>8.3558000000000003</v>
      </c>
      <c r="P1755" s="184"/>
      <c r="Q1755" s="184">
        <v>9.3398000000000003</v>
      </c>
      <c r="R1755" s="184">
        <v>22.332699999999999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44326</v>
      </c>
      <c r="E1756" s="184">
        <v>17.809999999999999</v>
      </c>
      <c r="F1756" s="184">
        <v>0.9637</v>
      </c>
      <c r="G1756" s="184">
        <v>0.9637</v>
      </c>
      <c r="H1756" s="184">
        <v>1.6553</v>
      </c>
      <c r="I1756" s="184">
        <v>5.6345999999999998</v>
      </c>
      <c r="J1756" s="184">
        <v>4.274</v>
      </c>
      <c r="K1756" s="184">
        <v>10.074199999999999</v>
      </c>
      <c r="L1756" s="184">
        <v>38.276400000000002</v>
      </c>
      <c r="M1756" s="184">
        <v>56.228099999999998</v>
      </c>
      <c r="N1756" s="184">
        <v>97.669300000000007</v>
      </c>
      <c r="O1756" s="184"/>
      <c r="P1756" s="184"/>
      <c r="Q1756" s="184">
        <v>61.412500000000001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44326</v>
      </c>
      <c r="E1757" s="184">
        <v>17.399999999999999</v>
      </c>
      <c r="F1757" s="184">
        <v>0.98670000000000002</v>
      </c>
      <c r="G1757" s="184">
        <v>0.98670000000000002</v>
      </c>
      <c r="H1757" s="184">
        <v>1.6355</v>
      </c>
      <c r="I1757" s="184">
        <v>5.5824999999999996</v>
      </c>
      <c r="J1757" s="184">
        <v>4.1292999999999997</v>
      </c>
      <c r="K1757" s="184">
        <v>9.5717999999999996</v>
      </c>
      <c r="L1757" s="184">
        <v>37.007899999999999</v>
      </c>
      <c r="M1757" s="184">
        <v>53.982300000000002</v>
      </c>
      <c r="N1757" s="184">
        <v>93.763900000000007</v>
      </c>
      <c r="O1757" s="184"/>
      <c r="P1757" s="184"/>
      <c r="Q1757" s="184">
        <v>58.323900000000002</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44326</v>
      </c>
      <c r="E1758" s="184">
        <v>16.47</v>
      </c>
      <c r="F1758" s="184">
        <v>0.30449999999999999</v>
      </c>
      <c r="G1758" s="184">
        <v>0.30449999999999999</v>
      </c>
      <c r="H1758" s="184">
        <v>0.48809999999999998</v>
      </c>
      <c r="I1758" s="184">
        <v>3.4548000000000001</v>
      </c>
      <c r="J1758" s="184">
        <v>-0.60350000000000004</v>
      </c>
      <c r="K1758" s="184">
        <v>5.5769000000000002</v>
      </c>
      <c r="L1758" s="184">
        <v>41.616500000000002</v>
      </c>
      <c r="M1758" s="184">
        <v>53.209299999999999</v>
      </c>
      <c r="N1758" s="184">
        <v>84.228200000000001</v>
      </c>
      <c r="O1758" s="184"/>
      <c r="P1758" s="184"/>
      <c r="Q1758" s="184">
        <v>21.8124</v>
      </c>
      <c r="R1758" s="184">
        <v>27.029399999999999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44326</v>
      </c>
      <c r="E1759" s="184">
        <v>15.8</v>
      </c>
      <c r="F1759" s="184">
        <v>0.25380000000000003</v>
      </c>
      <c r="G1759" s="184">
        <v>0.25380000000000003</v>
      </c>
      <c r="H1759" s="184">
        <v>0.44500000000000001</v>
      </c>
      <c r="I1759" s="184">
        <v>3.4030999999999998</v>
      </c>
      <c r="J1759" s="184">
        <v>-0.75380000000000003</v>
      </c>
      <c r="K1759" s="184">
        <v>5.1231</v>
      </c>
      <c r="L1759" s="184">
        <v>40.444400000000002</v>
      </c>
      <c r="M1759" s="184">
        <v>51.196199999999997</v>
      </c>
      <c r="N1759" s="184">
        <v>81.192700000000002</v>
      </c>
      <c r="O1759" s="184"/>
      <c r="P1759" s="184"/>
      <c r="Q1759" s="184">
        <v>19.828199999999999</v>
      </c>
      <c r="R1759" s="184">
        <v>24.9742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44326</v>
      </c>
      <c r="E1760" s="184">
        <v>13.6997</v>
      </c>
      <c r="F1760" s="184">
        <v>0.84509999999999996</v>
      </c>
      <c r="G1760" s="184">
        <v>0.84509999999999996</v>
      </c>
      <c r="H1760" s="184">
        <v>1.7951999999999999</v>
      </c>
      <c r="I1760" s="184">
        <v>5.2027000000000001</v>
      </c>
      <c r="J1760" s="184">
        <v>2.9944000000000002</v>
      </c>
      <c r="K1760" s="184">
        <v>9.3308</v>
      </c>
      <c r="L1760" s="184">
        <v>39.347799999999999</v>
      </c>
      <c r="M1760" s="184">
        <v>52.2104</v>
      </c>
      <c r="N1760" s="184">
        <v>95.110699999999994</v>
      </c>
      <c r="O1760" s="184"/>
      <c r="P1760" s="184"/>
      <c r="Q1760" s="184">
        <v>29.235800000000001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44326</v>
      </c>
      <c r="E1761" s="184">
        <v>13.334300000000001</v>
      </c>
      <c r="F1761" s="184">
        <v>0.82650000000000001</v>
      </c>
      <c r="G1761" s="184">
        <v>0.82650000000000001</v>
      </c>
      <c r="H1761" s="184">
        <v>1.7513000000000001</v>
      </c>
      <c r="I1761" s="184">
        <v>5.1112000000000002</v>
      </c>
      <c r="J1761" s="184">
        <v>2.7976999999999999</v>
      </c>
      <c r="K1761" s="184">
        <v>8.7405000000000008</v>
      </c>
      <c r="L1761" s="184">
        <v>37.854999999999997</v>
      </c>
      <c r="M1761" s="184">
        <v>49.742800000000003</v>
      </c>
      <c r="N1761" s="184">
        <v>90.838999999999999</v>
      </c>
      <c r="O1761" s="184"/>
      <c r="P1761" s="184"/>
      <c r="Q1761" s="184">
        <v>26.420400000000001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44326</v>
      </c>
      <c r="E1762" s="184">
        <v>125.37</v>
      </c>
      <c r="F1762" s="184">
        <v>0.86409999999999998</v>
      </c>
      <c r="G1762" s="184">
        <v>0.86409999999999998</v>
      </c>
      <c r="H1762" s="184">
        <v>1.0356000000000001</v>
      </c>
      <c r="I1762" s="184">
        <v>5.0087999999999999</v>
      </c>
      <c r="J1762" s="184">
        <v>2.1594000000000002</v>
      </c>
      <c r="K1762" s="184">
        <v>12.2964</v>
      </c>
      <c r="L1762" s="184">
        <v>49.799300000000002</v>
      </c>
      <c r="M1762" s="184">
        <v>74.807199999999995</v>
      </c>
      <c r="N1762" s="184">
        <v>125.7821</v>
      </c>
      <c r="O1762" s="184">
        <v>15.808</v>
      </c>
      <c r="P1762" s="184">
        <v>18.3934</v>
      </c>
      <c r="Q1762" s="184">
        <v>16.8748</v>
      </c>
      <c r="R1762" s="184">
        <v>35.672499999999999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44326</v>
      </c>
      <c r="E1763" s="184">
        <v>139.42400000000001</v>
      </c>
      <c r="F1763" s="184">
        <v>0.87549999999999994</v>
      </c>
      <c r="G1763" s="184">
        <v>0.87549999999999994</v>
      </c>
      <c r="H1763" s="184">
        <v>1.0633999999999999</v>
      </c>
      <c r="I1763" s="184">
        <v>5.0655000000000001</v>
      </c>
      <c r="J1763" s="184">
        <v>2.2791999999999999</v>
      </c>
      <c r="K1763" s="184">
        <v>12.6996</v>
      </c>
      <c r="L1763" s="184">
        <v>50.896700000000003</v>
      </c>
      <c r="M1763" s="184">
        <v>76.734399999999994</v>
      </c>
      <c r="N1763" s="184">
        <v>129.10480000000001</v>
      </c>
      <c r="O1763" s="184">
        <v>17.380800000000001</v>
      </c>
      <c r="P1763" s="184">
        <v>20.083400000000001</v>
      </c>
      <c r="Q1763" s="184">
        <v>19.975300000000001</v>
      </c>
      <c r="R1763" s="184">
        <v>37.607900000000001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44326</v>
      </c>
      <c r="E1764" s="184">
        <v>35.435000000000002</v>
      </c>
      <c r="F1764" s="184">
        <v>0.97460000000000002</v>
      </c>
      <c r="G1764" s="184">
        <v>0.97460000000000002</v>
      </c>
      <c r="H1764" s="184">
        <v>1.3123</v>
      </c>
      <c r="I1764" s="184">
        <v>6.6997999999999998</v>
      </c>
      <c r="J1764" s="184">
        <v>5.9881000000000002</v>
      </c>
      <c r="K1764" s="184">
        <v>17.466699999999999</v>
      </c>
      <c r="L1764" s="184">
        <v>48.4251</v>
      </c>
      <c r="M1764" s="184">
        <v>65.723500000000001</v>
      </c>
      <c r="N1764" s="184">
        <v>109.8111</v>
      </c>
      <c r="O1764" s="184">
        <v>6.9989999999999997</v>
      </c>
      <c r="P1764" s="184">
        <v>19.043199999999999</v>
      </c>
      <c r="Q1764" s="184">
        <v>19.809200000000001</v>
      </c>
      <c r="R1764" s="184">
        <v>20.439299999999999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44326</v>
      </c>
      <c r="E1765" s="184">
        <v>33.314</v>
      </c>
      <c r="F1765" s="184">
        <v>0.96679999999999999</v>
      </c>
      <c r="G1765" s="184">
        <v>0.96679999999999999</v>
      </c>
      <c r="H1765" s="184">
        <v>1.2922</v>
      </c>
      <c r="I1765" s="184">
        <v>6.6559999999999997</v>
      </c>
      <c r="J1765" s="184">
        <v>5.8932000000000002</v>
      </c>
      <c r="K1765" s="184">
        <v>17.166699999999999</v>
      </c>
      <c r="L1765" s="184">
        <v>47.655299999999997</v>
      </c>
      <c r="M1765" s="184">
        <v>64.424300000000002</v>
      </c>
      <c r="N1765" s="184">
        <v>107.57680000000001</v>
      </c>
      <c r="O1765" s="184">
        <v>5.8446999999999996</v>
      </c>
      <c r="P1765" s="184">
        <v>17.8873</v>
      </c>
      <c r="Q1765" s="184">
        <v>18.7575</v>
      </c>
      <c r="R1765" s="184">
        <v>19.116299999999999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44326</v>
      </c>
      <c r="E1766" s="184">
        <v>63.921999999999997</v>
      </c>
      <c r="F1766" s="184">
        <v>0.82650000000000001</v>
      </c>
      <c r="G1766" s="184">
        <v>0.82650000000000001</v>
      </c>
      <c r="H1766" s="184">
        <v>0.92549999999999999</v>
      </c>
      <c r="I1766" s="184">
        <v>5.7130000000000001</v>
      </c>
      <c r="J1766" s="184">
        <v>4.1821999999999999</v>
      </c>
      <c r="K1766" s="184">
        <v>16.2423</v>
      </c>
      <c r="L1766" s="184">
        <v>50.348500000000001</v>
      </c>
      <c r="M1766" s="184">
        <v>65.615200000000002</v>
      </c>
      <c r="N1766" s="184">
        <v>113.22329999999999</v>
      </c>
      <c r="O1766" s="184">
        <v>12.0367</v>
      </c>
      <c r="P1766" s="184">
        <v>19.8611</v>
      </c>
      <c r="Q1766" s="184">
        <v>19.0183</v>
      </c>
      <c r="R1766" s="184">
        <v>28.535499999999999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44326</v>
      </c>
      <c r="E1767" s="184">
        <v>69.155199999999994</v>
      </c>
      <c r="F1767" s="184">
        <v>0.83309999999999995</v>
      </c>
      <c r="G1767" s="184">
        <v>0.83309999999999995</v>
      </c>
      <c r="H1767" s="184">
        <v>0.94189999999999996</v>
      </c>
      <c r="I1767" s="184">
        <v>5.7481999999999998</v>
      </c>
      <c r="J1767" s="184">
        <v>4.2603</v>
      </c>
      <c r="K1767" s="184">
        <v>16.496600000000001</v>
      </c>
      <c r="L1767" s="184">
        <v>51.005400000000002</v>
      </c>
      <c r="M1767" s="184">
        <v>66.6828</v>
      </c>
      <c r="N1767" s="184">
        <v>115.09439999999999</v>
      </c>
      <c r="O1767" s="184">
        <v>13.095000000000001</v>
      </c>
      <c r="P1767" s="184">
        <v>21.121700000000001</v>
      </c>
      <c r="Q1767" s="184">
        <v>24.609300000000001</v>
      </c>
      <c r="R1767" s="184">
        <v>29.638500000000001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44326</v>
      </c>
      <c r="E1768" s="184">
        <v>18.170000000000002</v>
      </c>
      <c r="F1768" s="184">
        <v>0.94440000000000002</v>
      </c>
      <c r="G1768" s="184">
        <v>0.94440000000000002</v>
      </c>
      <c r="H1768" s="184">
        <v>2.2509999999999999</v>
      </c>
      <c r="I1768" s="184">
        <v>6.8823999999999996</v>
      </c>
      <c r="J1768" s="184">
        <v>5.4555999999999996</v>
      </c>
      <c r="K1768" s="184">
        <v>12.4381</v>
      </c>
      <c r="L1768" s="184">
        <v>44.896299999999997</v>
      </c>
      <c r="M1768" s="184">
        <v>59.386000000000003</v>
      </c>
      <c r="N1768" s="184">
        <v>109.8152</v>
      </c>
      <c r="O1768" s="184"/>
      <c r="P1768" s="184"/>
      <c r="Q1768" s="184">
        <v>34.906799999999997</v>
      </c>
      <c r="R1768" s="184"/>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44326</v>
      </c>
      <c r="E1769" s="184">
        <v>17.54</v>
      </c>
      <c r="F1769" s="184">
        <v>0.97870000000000001</v>
      </c>
      <c r="G1769" s="184">
        <v>0.97870000000000001</v>
      </c>
      <c r="H1769" s="184">
        <v>2.2145000000000001</v>
      </c>
      <c r="I1769" s="184">
        <v>6.8209999999999997</v>
      </c>
      <c r="J1769" s="184">
        <v>5.2820999999999998</v>
      </c>
      <c r="K1769" s="184">
        <v>12.005100000000001</v>
      </c>
      <c r="L1769" s="184">
        <v>43.770499999999998</v>
      </c>
      <c r="M1769" s="184">
        <v>57.309399999999997</v>
      </c>
      <c r="N1769" s="184">
        <v>106.35290000000001</v>
      </c>
      <c r="O1769" s="184"/>
      <c r="P1769" s="184"/>
      <c r="Q1769" s="184">
        <v>32.540900000000001</v>
      </c>
      <c r="R1769" s="184"/>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44326</v>
      </c>
      <c r="E1770" s="184">
        <v>117.50559739334101</v>
      </c>
      <c r="F1770" s="184">
        <v>2.2315999999999998</v>
      </c>
      <c r="G1770" s="184">
        <v>2.2315999999999998</v>
      </c>
      <c r="H1770" s="184">
        <v>7.5761000000000003</v>
      </c>
      <c r="I1770" s="184">
        <v>14</v>
      </c>
      <c r="J1770" s="184">
        <v>15.4152</v>
      </c>
      <c r="K1770" s="184">
        <v>36.2286</v>
      </c>
      <c r="L1770" s="184">
        <v>71.977500000000006</v>
      </c>
      <c r="M1770" s="184">
        <v>90.074299999999994</v>
      </c>
      <c r="N1770" s="184">
        <v>207.11609999999999</v>
      </c>
      <c r="O1770" s="184">
        <v>27.342600000000001</v>
      </c>
      <c r="P1770" s="184">
        <v>18.089300000000001</v>
      </c>
      <c r="Q1770" s="184">
        <v>10.5433</v>
      </c>
      <c r="R1770" s="184">
        <v>51.0929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44326</v>
      </c>
      <c r="E1771" s="184">
        <v>107.69240000000001</v>
      </c>
      <c r="F1771" s="184">
        <v>2.2345999999999999</v>
      </c>
      <c r="G1771" s="184">
        <v>2.2345999999999999</v>
      </c>
      <c r="H1771" s="184">
        <v>7.6131000000000002</v>
      </c>
      <c r="I1771" s="184">
        <v>14.0725</v>
      </c>
      <c r="J1771" s="184">
        <v>15.6014</v>
      </c>
      <c r="K1771" s="184">
        <v>36.921999999999997</v>
      </c>
      <c r="L1771" s="184">
        <v>73.511600000000001</v>
      </c>
      <c r="M1771" s="184">
        <v>91.963700000000003</v>
      </c>
      <c r="N1771" s="184">
        <v>210.9864</v>
      </c>
      <c r="O1771" s="184">
        <v>28.1433</v>
      </c>
      <c r="P1771" s="184">
        <v>18.581</v>
      </c>
      <c r="Q1771" s="184">
        <v>14.776</v>
      </c>
      <c r="R1771" s="184">
        <v>52.163600000000002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44326</v>
      </c>
      <c r="E1772" s="184">
        <v>92.846000000000004</v>
      </c>
      <c r="F1772" s="184">
        <v>0.68589999999999995</v>
      </c>
      <c r="G1772" s="184">
        <v>0.68589999999999995</v>
      </c>
      <c r="H1772" s="184">
        <v>1.6012</v>
      </c>
      <c r="I1772" s="184">
        <v>4.8445999999999998</v>
      </c>
      <c r="J1772" s="184">
        <v>3.1518000000000002</v>
      </c>
      <c r="K1772" s="184">
        <v>11.3443</v>
      </c>
      <c r="L1772" s="184">
        <v>39.626199999999997</v>
      </c>
      <c r="M1772" s="184">
        <v>58.112200000000001</v>
      </c>
      <c r="N1772" s="184">
        <v>97.4619</v>
      </c>
      <c r="O1772" s="184">
        <v>14.283799999999999</v>
      </c>
      <c r="P1772" s="184">
        <v>22.339500000000001</v>
      </c>
      <c r="Q1772" s="184">
        <v>26.7744</v>
      </c>
      <c r="R1772" s="184">
        <v>31.434000000000001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44326</v>
      </c>
      <c r="E1773" s="184">
        <v>84.570400000000006</v>
      </c>
      <c r="F1773" s="184">
        <v>0.67579999999999996</v>
      </c>
      <c r="G1773" s="184">
        <v>0.67579999999999996</v>
      </c>
      <c r="H1773" s="184">
        <v>1.5773999999999999</v>
      </c>
      <c r="I1773" s="184">
        <v>4.7954999999999997</v>
      </c>
      <c r="J1773" s="184">
        <v>3.0449999999999999</v>
      </c>
      <c r="K1773" s="184">
        <v>11.0463</v>
      </c>
      <c r="L1773" s="184">
        <v>38.885899999999999</v>
      </c>
      <c r="M1773" s="184">
        <v>56.902700000000003</v>
      </c>
      <c r="N1773" s="184">
        <v>95.304100000000005</v>
      </c>
      <c r="O1773" s="184">
        <v>12.9255</v>
      </c>
      <c r="P1773" s="184">
        <v>20.9482</v>
      </c>
      <c r="Q1773" s="184">
        <v>20.067699999999999</v>
      </c>
      <c r="R1773" s="184">
        <v>29.912199999999999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44326</v>
      </c>
      <c r="E1774" s="184">
        <v>114.6069</v>
      </c>
      <c r="F1774" s="184">
        <v>0.73109999999999997</v>
      </c>
      <c r="G1774" s="184">
        <v>0.73109999999999997</v>
      </c>
      <c r="H1774" s="184">
        <v>0.87609999999999999</v>
      </c>
      <c r="I1774" s="184">
        <v>4.7502000000000004</v>
      </c>
      <c r="J1774" s="184">
        <v>3.5840000000000001</v>
      </c>
      <c r="K1774" s="184">
        <v>14.637600000000001</v>
      </c>
      <c r="L1774" s="184">
        <v>42.947699999999998</v>
      </c>
      <c r="M1774" s="184">
        <v>60.346800000000002</v>
      </c>
      <c r="N1774" s="184">
        <v>107.6039</v>
      </c>
      <c r="O1774" s="184">
        <v>3.5676999999999999</v>
      </c>
      <c r="P1774" s="184">
        <v>10.9529</v>
      </c>
      <c r="Q1774" s="184">
        <v>16.203199999999999</v>
      </c>
      <c r="R1774" s="184">
        <v>20.697199999999999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44326</v>
      </c>
      <c r="E1775" s="184">
        <v>121.08620000000001</v>
      </c>
      <c r="F1775" s="184">
        <v>0.73950000000000005</v>
      </c>
      <c r="G1775" s="184">
        <v>0.73950000000000005</v>
      </c>
      <c r="H1775" s="184">
        <v>0.89590000000000003</v>
      </c>
      <c r="I1775" s="184">
        <v>4.7914000000000003</v>
      </c>
      <c r="J1775" s="184">
        <v>3.6749999999999998</v>
      </c>
      <c r="K1775" s="184">
        <v>14.921799999999999</v>
      </c>
      <c r="L1775" s="184">
        <v>43.661099999999998</v>
      </c>
      <c r="M1775" s="184">
        <v>61.556399999999996</v>
      </c>
      <c r="N1775" s="184">
        <v>109.693</v>
      </c>
      <c r="O1775" s="184">
        <v>4.5225</v>
      </c>
      <c r="P1775" s="184">
        <v>11.816700000000001</v>
      </c>
      <c r="Q1775" s="184">
        <v>16.202999999999999</v>
      </c>
      <c r="R1775" s="184">
        <v>21.875800000000002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44326</v>
      </c>
      <c r="E1776" s="184">
        <v>17.169</v>
      </c>
      <c r="F1776" s="184">
        <v>0.5111</v>
      </c>
      <c r="G1776" s="184">
        <v>0.5111</v>
      </c>
      <c r="H1776" s="184">
        <v>1.9258</v>
      </c>
      <c r="I1776" s="184">
        <v>7.0579999999999998</v>
      </c>
      <c r="J1776" s="184">
        <v>5.1623000000000001</v>
      </c>
      <c r="K1776" s="184">
        <v>18.393000000000001</v>
      </c>
      <c r="L1776" s="184">
        <v>47.252000000000002</v>
      </c>
      <c r="M1776" s="184">
        <v>61.058500000000002</v>
      </c>
      <c r="N1776" s="184">
        <v>103.709</v>
      </c>
      <c r="O1776" s="184"/>
      <c r="P1776" s="184"/>
      <c r="Q1776" s="184">
        <v>24.209800000000001</v>
      </c>
      <c r="R1776" s="184">
        <v>28.5</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44326</v>
      </c>
      <c r="E1777" s="184">
        <v>16.367999999999999</v>
      </c>
      <c r="F1777" s="184">
        <v>0.49730000000000002</v>
      </c>
      <c r="G1777" s="184">
        <v>0.49730000000000002</v>
      </c>
      <c r="H1777" s="184">
        <v>1.8924000000000001</v>
      </c>
      <c r="I1777" s="184">
        <v>6.9859999999999998</v>
      </c>
      <c r="J1777" s="184">
        <v>5.0038</v>
      </c>
      <c r="K1777" s="184">
        <v>17.8826</v>
      </c>
      <c r="L1777" s="184">
        <v>45.883699999999997</v>
      </c>
      <c r="M1777" s="184">
        <v>58.934199999999997</v>
      </c>
      <c r="N1777" s="184">
        <v>100.15900000000001</v>
      </c>
      <c r="O1777" s="184"/>
      <c r="P1777" s="184"/>
      <c r="Q1777" s="184">
        <v>21.8522</v>
      </c>
      <c r="R1777" s="184">
        <v>26.192599999999999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44326</v>
      </c>
      <c r="E1778" s="184">
        <v>23.94</v>
      </c>
      <c r="F1778" s="184">
        <v>0.46160000000000001</v>
      </c>
      <c r="G1778" s="184">
        <v>0.46160000000000001</v>
      </c>
      <c r="H1778" s="184">
        <v>0.8</v>
      </c>
      <c r="I1778" s="184">
        <v>4.8160999999999996</v>
      </c>
      <c r="J1778" s="184">
        <v>2.9235000000000002</v>
      </c>
      <c r="K1778" s="184">
        <v>13.729200000000001</v>
      </c>
      <c r="L1778" s="184">
        <v>43.353299999999997</v>
      </c>
      <c r="M1778" s="184">
        <v>57.189799999999998</v>
      </c>
      <c r="N1778" s="184">
        <v>98.672200000000004</v>
      </c>
      <c r="O1778" s="184">
        <v>12.541</v>
      </c>
      <c r="P1778" s="184">
        <v>15.0152</v>
      </c>
      <c r="Q1778" s="184">
        <v>13.4442</v>
      </c>
      <c r="R1778" s="184">
        <v>31.471399999999999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44326</v>
      </c>
      <c r="E1779" s="184">
        <v>22.67</v>
      </c>
      <c r="F1779" s="184">
        <v>0.44309999999999999</v>
      </c>
      <c r="G1779" s="184">
        <v>0.44309999999999999</v>
      </c>
      <c r="H1779" s="184">
        <v>0.8004</v>
      </c>
      <c r="I1779" s="184">
        <v>4.7596999999999996</v>
      </c>
      <c r="J1779" s="184">
        <v>2.8584000000000001</v>
      </c>
      <c r="K1779" s="184">
        <v>13.520300000000001</v>
      </c>
      <c r="L1779" s="184">
        <v>42.848100000000002</v>
      </c>
      <c r="M1779" s="184">
        <v>56.344799999999999</v>
      </c>
      <c r="N1779" s="184">
        <v>97.302000000000007</v>
      </c>
      <c r="O1779" s="184">
        <v>11.7951</v>
      </c>
      <c r="P1779" s="184">
        <v>14.1357</v>
      </c>
      <c r="Q1779" s="184">
        <v>12.5542</v>
      </c>
      <c r="R1779" s="184">
        <v>30.558299999999999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44326</v>
      </c>
      <c r="E1780" s="184">
        <v>11.753399999999999</v>
      </c>
      <c r="F1780" s="184">
        <v>0.57679999999999998</v>
      </c>
      <c r="G1780" s="184">
        <v>0.57679999999999998</v>
      </c>
      <c r="H1780" s="184">
        <v>1.5035000000000001</v>
      </c>
      <c r="I1780" s="184">
        <v>4.8708</v>
      </c>
      <c r="J1780" s="184">
        <v>2.923</v>
      </c>
      <c r="K1780" s="184">
        <v>10.9115</v>
      </c>
      <c r="L1780" s="184"/>
      <c r="M1780" s="184"/>
      <c r="N1780" s="184"/>
      <c r="O1780" s="184"/>
      <c r="P1780" s="184"/>
      <c r="Q1780" s="184">
        <v>17.533999999999999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44326</v>
      </c>
      <c r="E1781" s="184">
        <v>11.6607</v>
      </c>
      <c r="F1781" s="184">
        <v>0.56230000000000002</v>
      </c>
      <c r="G1781" s="184">
        <v>0.56230000000000002</v>
      </c>
      <c r="H1781" s="184">
        <v>1.4671000000000001</v>
      </c>
      <c r="I1781" s="184">
        <v>4.7964000000000002</v>
      </c>
      <c r="J1781" s="184">
        <v>2.7084999999999999</v>
      </c>
      <c r="K1781" s="184">
        <v>10.3376</v>
      </c>
      <c r="L1781" s="184"/>
      <c r="M1781" s="184"/>
      <c r="N1781" s="184"/>
      <c r="O1781" s="184"/>
      <c r="P1781" s="184"/>
      <c r="Q1781" s="184">
        <v>16.606999999999999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0.77271041666666651</v>
      </c>
      <c r="G1782" s="186">
        <v>0.77271041666666651</v>
      </c>
      <c r="H1782" s="186">
        <v>1.7011520833333329</v>
      </c>
      <c r="I1782" s="186">
        <v>5.8862395833333343</v>
      </c>
      <c r="J1782" s="186">
        <v>3.8904812500000006</v>
      </c>
      <c r="K1782" s="186">
        <v>13.523056250000002</v>
      </c>
      <c r="L1782" s="186">
        <v>44.392808695652164</v>
      </c>
      <c r="M1782" s="186">
        <v>61.544099999999993</v>
      </c>
      <c r="N1782" s="186">
        <v>107.72113695652175</v>
      </c>
      <c r="O1782" s="186">
        <v>10.649249999999997</v>
      </c>
      <c r="P1782" s="186">
        <v>16.23825714285714</v>
      </c>
      <c r="Q1782" s="186">
        <v>22.017960416666668</v>
      </c>
      <c r="R1782" s="186">
        <v>27.968739999999997</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0.78300000000000003</v>
      </c>
      <c r="G1783" s="186">
        <v>0.78300000000000003</v>
      </c>
      <c r="H1783" s="186">
        <v>1.548</v>
      </c>
      <c r="I1783" s="186">
        <v>5.6335999999999995</v>
      </c>
      <c r="J1783" s="186">
        <v>3.26525</v>
      </c>
      <c r="K1783" s="186">
        <v>12.607050000000001</v>
      </c>
      <c r="L1783" s="186">
        <v>43.785650000000004</v>
      </c>
      <c r="M1783" s="186">
        <v>60.575649999999996</v>
      </c>
      <c r="N1783" s="186">
        <v>105.67214999999999</v>
      </c>
      <c r="O1783" s="186">
        <v>9.6981000000000002</v>
      </c>
      <c r="P1783" s="186">
        <v>16.317250000000001</v>
      </c>
      <c r="Q1783" s="186">
        <v>19.655349999999999</v>
      </c>
      <c r="R1783" s="186">
        <v>27.214749999999999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44326</v>
      </c>
      <c r="E1786" s="184">
        <v>10.48</v>
      </c>
      <c r="F1786" s="184">
        <v>0.19120000000000001</v>
      </c>
      <c r="G1786" s="184">
        <v>0.19120000000000001</v>
      </c>
      <c r="H1786" s="184">
        <v>0.3831</v>
      </c>
      <c r="I1786" s="184">
        <v>1.5504</v>
      </c>
      <c r="J1786" s="184">
        <v>-2.3298999999999999</v>
      </c>
      <c r="K1786" s="184">
        <v>-2.6021999999999998</v>
      </c>
      <c r="L1786" s="184"/>
      <c r="M1786" s="184"/>
      <c r="N1786" s="184"/>
      <c r="O1786" s="184"/>
      <c r="P1786" s="184"/>
      <c r="Q1786" s="184">
        <v>4.8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44326</v>
      </c>
      <c r="E1787" s="184">
        <v>10.4</v>
      </c>
      <c r="F1787" s="184">
        <v>9.6199999999999994E-2</v>
      </c>
      <c r="G1787" s="184">
        <v>9.6199999999999994E-2</v>
      </c>
      <c r="H1787" s="184">
        <v>0.3861</v>
      </c>
      <c r="I1787" s="184">
        <v>1.4634</v>
      </c>
      <c r="J1787" s="184">
        <v>-2.5305</v>
      </c>
      <c r="K1787" s="184">
        <v>-3.0754999999999999</v>
      </c>
      <c r="L1787" s="184"/>
      <c r="M1787" s="184"/>
      <c r="N1787" s="184"/>
      <c r="O1787" s="184"/>
      <c r="P1787" s="184"/>
      <c r="Q1787" s="184">
        <v>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44326</v>
      </c>
      <c r="E1788" s="184">
        <v>14.38</v>
      </c>
      <c r="F1788" s="184">
        <v>0.77080000000000004</v>
      </c>
      <c r="G1788" s="184">
        <v>0.77080000000000004</v>
      </c>
      <c r="H1788" s="184">
        <v>1.6973</v>
      </c>
      <c r="I1788" s="184">
        <v>1.9858</v>
      </c>
      <c r="J1788" s="184">
        <v>1.1252</v>
      </c>
      <c r="K1788" s="184">
        <v>0.98309999999999997</v>
      </c>
      <c r="L1788" s="184">
        <v>17.8689</v>
      </c>
      <c r="M1788" s="184">
        <v>33.024999999999999</v>
      </c>
      <c r="N1788" s="184">
        <v>52.6539</v>
      </c>
      <c r="O1788" s="184"/>
      <c r="P1788" s="184"/>
      <c r="Q1788" s="184">
        <v>34.002400000000002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44326</v>
      </c>
      <c r="E1789" s="184">
        <v>14.09</v>
      </c>
      <c r="F1789" s="184">
        <v>0.71479999999999999</v>
      </c>
      <c r="G1789" s="184">
        <v>0.71479999999999999</v>
      </c>
      <c r="H1789" s="184">
        <v>1.6595</v>
      </c>
      <c r="I1789" s="184">
        <v>1.9537</v>
      </c>
      <c r="J1789" s="184">
        <v>0.93120000000000003</v>
      </c>
      <c r="K1789" s="184">
        <v>0.57099999999999995</v>
      </c>
      <c r="L1789" s="184">
        <v>16.929500000000001</v>
      </c>
      <c r="M1789" s="184">
        <v>31.436599999999999</v>
      </c>
      <c r="N1789" s="184">
        <v>50.213200000000001</v>
      </c>
      <c r="O1789" s="184"/>
      <c r="P1789" s="184"/>
      <c r="Q1789" s="184">
        <v>31.820699999999999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44326</v>
      </c>
      <c r="E1790" s="184">
        <v>12.03</v>
      </c>
      <c r="F1790" s="184">
        <v>0.25</v>
      </c>
      <c r="G1790" s="184">
        <v>0.25</v>
      </c>
      <c r="H1790" s="184">
        <v>1.6047</v>
      </c>
      <c r="I1790" s="184">
        <v>3.2618</v>
      </c>
      <c r="J1790" s="184">
        <v>1.0924</v>
      </c>
      <c r="K1790" s="184">
        <v>0.33360000000000001</v>
      </c>
      <c r="L1790" s="184">
        <v>14.6806</v>
      </c>
      <c r="M1790" s="184"/>
      <c r="N1790" s="184"/>
      <c r="O1790" s="184"/>
      <c r="P1790" s="184"/>
      <c r="Q1790" s="184">
        <v>20.3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44326</v>
      </c>
      <c r="E1791" s="184">
        <v>12.15</v>
      </c>
      <c r="F1791" s="184">
        <v>0.2475</v>
      </c>
      <c r="G1791" s="184">
        <v>0.2475</v>
      </c>
      <c r="H1791" s="184">
        <v>1.6736</v>
      </c>
      <c r="I1791" s="184">
        <v>3.3163</v>
      </c>
      <c r="J1791" s="184">
        <v>1.25</v>
      </c>
      <c r="K1791" s="184">
        <v>0.74629999999999996</v>
      </c>
      <c r="L1791" s="184">
        <v>15.7143</v>
      </c>
      <c r="M1791" s="184"/>
      <c r="N1791" s="184"/>
      <c r="O1791" s="184"/>
      <c r="P1791" s="184"/>
      <c r="Q1791" s="184">
        <v>21.5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44326</v>
      </c>
      <c r="E1792" s="184">
        <v>10.18</v>
      </c>
      <c r="F1792" s="184">
        <v>0.69240000000000002</v>
      </c>
      <c r="G1792" s="184">
        <v>0.69240000000000002</v>
      </c>
      <c r="H1792" s="184">
        <v>0.69240000000000002</v>
      </c>
      <c r="I1792" s="184">
        <v>2.004</v>
      </c>
      <c r="J1792" s="184">
        <v>0.79210000000000003</v>
      </c>
      <c r="K1792" s="184"/>
      <c r="L1792" s="184"/>
      <c r="M1792" s="184"/>
      <c r="N1792" s="184"/>
      <c r="O1792" s="184"/>
      <c r="P1792" s="184"/>
      <c r="Q1792" s="184">
        <v>1.8</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44326</v>
      </c>
      <c r="E1793" s="184">
        <v>10.15</v>
      </c>
      <c r="F1793" s="184">
        <v>0.69440000000000002</v>
      </c>
      <c r="G1793" s="184">
        <v>0.69440000000000002</v>
      </c>
      <c r="H1793" s="184">
        <v>0.69440000000000002</v>
      </c>
      <c r="I1793" s="184">
        <v>1.9076</v>
      </c>
      <c r="J1793" s="184">
        <v>0.69440000000000002</v>
      </c>
      <c r="K1793" s="184"/>
      <c r="L1793" s="184"/>
      <c r="M1793" s="184"/>
      <c r="N1793" s="184"/>
      <c r="O1793" s="184"/>
      <c r="P1793" s="184"/>
      <c r="Q1793" s="184">
        <v>1.5</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44326</v>
      </c>
      <c r="E1794" s="184">
        <v>10.904</v>
      </c>
      <c r="F1794" s="184">
        <v>1.0846</v>
      </c>
      <c r="G1794" s="184">
        <v>1.0846</v>
      </c>
      <c r="H1794" s="184">
        <v>2.3176999999999999</v>
      </c>
      <c r="I1794" s="184">
        <v>3.2869000000000002</v>
      </c>
      <c r="J1794" s="184">
        <v>1.0565</v>
      </c>
      <c r="K1794" s="184">
        <v>2.2888999999999999</v>
      </c>
      <c r="L1794" s="184"/>
      <c r="M1794" s="184"/>
      <c r="N1794" s="184"/>
      <c r="O1794" s="184"/>
      <c r="P1794" s="184"/>
      <c r="Q1794" s="184">
        <v>9.0399999999999991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44326</v>
      </c>
      <c r="E1795" s="184">
        <v>10.823</v>
      </c>
      <c r="F1795" s="184">
        <v>1.0740000000000001</v>
      </c>
      <c r="G1795" s="184">
        <v>1.0740000000000001</v>
      </c>
      <c r="H1795" s="184">
        <v>2.2871000000000001</v>
      </c>
      <c r="I1795" s="184">
        <v>3.2237</v>
      </c>
      <c r="J1795" s="184">
        <v>0.92320000000000002</v>
      </c>
      <c r="K1795" s="184">
        <v>1.8444</v>
      </c>
      <c r="L1795" s="184"/>
      <c r="M1795" s="184"/>
      <c r="N1795" s="184"/>
      <c r="O1795" s="184"/>
      <c r="P1795" s="184"/>
      <c r="Q1795" s="184">
        <v>8.23</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44326</v>
      </c>
      <c r="E1796" s="184">
        <v>25.521999999999998</v>
      </c>
      <c r="F1796" s="184">
        <v>0.83760000000000001</v>
      </c>
      <c r="G1796" s="184">
        <v>0.83760000000000001</v>
      </c>
      <c r="H1796" s="184">
        <v>2.3376999999999999</v>
      </c>
      <c r="I1796" s="184">
        <v>2.9319999999999999</v>
      </c>
      <c r="J1796" s="184">
        <v>-0.12130000000000001</v>
      </c>
      <c r="K1796" s="184">
        <v>-0.20330000000000001</v>
      </c>
      <c r="L1796" s="184"/>
      <c r="M1796" s="184"/>
      <c r="N1796" s="184"/>
      <c r="O1796" s="184"/>
      <c r="P1796" s="184"/>
      <c r="Q1796" s="184">
        <v>14.422800000000001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44326</v>
      </c>
      <c r="E1797" s="184">
        <v>14.8714</v>
      </c>
      <c r="F1797" s="184">
        <v>0.76290000000000002</v>
      </c>
      <c r="G1797" s="184">
        <v>0.76290000000000002</v>
      </c>
      <c r="H1797" s="184">
        <v>3.6349</v>
      </c>
      <c r="I1797" s="184">
        <v>6.5103</v>
      </c>
      <c r="J1797" s="184">
        <v>5.4328000000000003</v>
      </c>
      <c r="K1797" s="184">
        <v>16.809799999999999</v>
      </c>
      <c r="L1797" s="184">
        <v>47.7639</v>
      </c>
      <c r="M1797" s="184"/>
      <c r="N1797" s="184"/>
      <c r="O1797" s="184"/>
      <c r="P1797" s="184"/>
      <c r="Q1797" s="184">
        <v>48.713999999999999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44326</v>
      </c>
      <c r="E1798" s="184">
        <v>14.773999999999999</v>
      </c>
      <c r="F1798" s="184">
        <v>0.75290000000000001</v>
      </c>
      <c r="G1798" s="184">
        <v>0.75290000000000001</v>
      </c>
      <c r="H1798" s="184">
        <v>3.6227</v>
      </c>
      <c r="I1798" s="184">
        <v>6.4847000000000001</v>
      </c>
      <c r="J1798" s="184">
        <v>5.3360000000000003</v>
      </c>
      <c r="K1798" s="184">
        <v>16.483899999999998</v>
      </c>
      <c r="L1798" s="184">
        <v>46.823799999999999</v>
      </c>
      <c r="M1798" s="184"/>
      <c r="N1798" s="184"/>
      <c r="O1798" s="184"/>
      <c r="P1798" s="184"/>
      <c r="Q1798" s="184">
        <v>47.74</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44326</v>
      </c>
      <c r="E1799" s="184">
        <v>14.74</v>
      </c>
      <c r="F1799" s="184">
        <v>0.40870000000000001</v>
      </c>
      <c r="G1799" s="184">
        <v>0.40870000000000001</v>
      </c>
      <c r="H1799" s="184">
        <v>0.88980000000000004</v>
      </c>
      <c r="I1799" s="184">
        <v>1.7253000000000001</v>
      </c>
      <c r="J1799" s="184">
        <v>-1.1402000000000001</v>
      </c>
      <c r="K1799" s="184">
        <v>1.2363</v>
      </c>
      <c r="L1799" s="184">
        <v>23.761500000000002</v>
      </c>
      <c r="M1799" s="184">
        <v>38.273899999999998</v>
      </c>
      <c r="N1799" s="184">
        <v>72.196299999999994</v>
      </c>
      <c r="O1799" s="184"/>
      <c r="P1799" s="184"/>
      <c r="Q1799" s="184">
        <v>23.6142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44326</v>
      </c>
      <c r="E1800" s="184">
        <v>14.57</v>
      </c>
      <c r="F1800" s="184">
        <v>0.41349999999999998</v>
      </c>
      <c r="G1800" s="184">
        <v>0.41349999999999998</v>
      </c>
      <c r="H1800" s="184">
        <v>0.90029999999999999</v>
      </c>
      <c r="I1800" s="184">
        <v>1.6748000000000001</v>
      </c>
      <c r="J1800" s="184">
        <v>-1.2202999999999999</v>
      </c>
      <c r="K1800" s="184">
        <v>1.0402</v>
      </c>
      <c r="L1800" s="184">
        <v>23.265699999999999</v>
      </c>
      <c r="M1800" s="184">
        <v>37.452800000000003</v>
      </c>
      <c r="N1800" s="184">
        <v>71.009399999999999</v>
      </c>
      <c r="O1800" s="184"/>
      <c r="P1800" s="184"/>
      <c r="Q1800" s="184">
        <v>22.833100000000002</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44326</v>
      </c>
      <c r="E1801" s="184">
        <v>146.91120000000001</v>
      </c>
      <c r="F1801" s="184">
        <v>0.6845</v>
      </c>
      <c r="G1801" s="184">
        <v>0.6845</v>
      </c>
      <c r="H1801" s="184">
        <v>1.8251999999999999</v>
      </c>
      <c r="I1801" s="184">
        <v>2.9691999999999998</v>
      </c>
      <c r="J1801" s="184">
        <v>0.58679999999999999</v>
      </c>
      <c r="K1801" s="184">
        <v>-2.0790000000000002</v>
      </c>
      <c r="L1801" s="184">
        <v>20.146799999999999</v>
      </c>
      <c r="M1801" s="184">
        <v>31.739100000000001</v>
      </c>
      <c r="N1801" s="184">
        <v>61.119900000000001</v>
      </c>
      <c r="O1801" s="184">
        <v>13.4232</v>
      </c>
      <c r="P1801" s="184">
        <v>14.2529</v>
      </c>
      <c r="Q1801" s="184">
        <v>14.2539</v>
      </c>
      <c r="R1801" s="184">
        <v>17.1599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44326</v>
      </c>
      <c r="E1802" s="184">
        <v>608.15094070744999</v>
      </c>
      <c r="F1802" s="184">
        <v>0.67749999999999999</v>
      </c>
      <c r="G1802" s="184">
        <v>0.67749999999999999</v>
      </c>
      <c r="H1802" s="184">
        <v>1.8088</v>
      </c>
      <c r="I1802" s="184">
        <v>2.9365000000000001</v>
      </c>
      <c r="J1802" s="184">
        <v>0.5161</v>
      </c>
      <c r="K1802" s="184">
        <v>-2.2755999999999998</v>
      </c>
      <c r="L1802" s="184">
        <v>19.6629</v>
      </c>
      <c r="M1802" s="184">
        <v>30.968900000000001</v>
      </c>
      <c r="N1802" s="184">
        <v>59.8491</v>
      </c>
      <c r="O1802" s="184">
        <v>12.476000000000001</v>
      </c>
      <c r="P1802" s="184">
        <v>13.3025</v>
      </c>
      <c r="Q1802" s="184">
        <v>14.480700000000001</v>
      </c>
      <c r="R1802" s="184">
        <v>16.260400000000001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0.60902941176470582</v>
      </c>
      <c r="G1803" s="186">
        <v>0.60902941176470582</v>
      </c>
      <c r="H1803" s="186">
        <v>1.6714882352941178</v>
      </c>
      <c r="I1803" s="186">
        <v>2.8933176470588235</v>
      </c>
      <c r="J1803" s="186">
        <v>0.72908823529411759</v>
      </c>
      <c r="K1803" s="186">
        <v>2.1401266666666667</v>
      </c>
      <c r="L1803" s="186">
        <v>24.661790000000003</v>
      </c>
      <c r="M1803" s="186">
        <v>33.816049999999997</v>
      </c>
      <c r="N1803" s="186">
        <v>61.173633333333335</v>
      </c>
      <c r="O1803" s="186">
        <v>12.9496</v>
      </c>
      <c r="P1803" s="186">
        <v>13.777699999999999</v>
      </c>
      <c r="Q1803" s="186">
        <v>19.00304705882353</v>
      </c>
      <c r="R1803" s="186">
        <v>16.710149999999999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0.69240000000000002</v>
      </c>
      <c r="G1804" s="186">
        <v>0.69240000000000002</v>
      </c>
      <c r="H1804" s="186">
        <v>1.6736</v>
      </c>
      <c r="I1804" s="186">
        <v>2.9319999999999999</v>
      </c>
      <c r="J1804" s="186">
        <v>0.79210000000000003</v>
      </c>
      <c r="K1804" s="186">
        <v>0.74629999999999996</v>
      </c>
      <c r="L1804" s="186">
        <v>19.90485</v>
      </c>
      <c r="M1804" s="186">
        <v>32.38205</v>
      </c>
      <c r="N1804" s="186">
        <v>60.484499999999997</v>
      </c>
      <c r="O1804" s="186">
        <v>12.9496</v>
      </c>
      <c r="P1804" s="186">
        <v>13.777699999999999</v>
      </c>
      <c r="Q1804" s="186">
        <v>14.480700000000001</v>
      </c>
      <c r="R1804" s="186">
        <v>16.710149999999999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44326</v>
      </c>
      <c r="E1807" s="184">
        <v>245.4615</v>
      </c>
      <c r="F1807" s="184">
        <v>2.5830000000000002</v>
      </c>
      <c r="G1807" s="184">
        <v>2.5830000000000002</v>
      </c>
      <c r="H1807" s="184">
        <v>2.359</v>
      </c>
      <c r="I1807" s="184">
        <v>3.8389000000000002</v>
      </c>
      <c r="J1807" s="184">
        <v>4.3600000000000003</v>
      </c>
      <c r="K1807" s="184">
        <v>5.0411000000000001</v>
      </c>
      <c r="L1807" s="184">
        <v>4.0239000000000003</v>
      </c>
      <c r="M1807" s="184">
        <v>4.7417999999999996</v>
      </c>
      <c r="N1807" s="184">
        <v>6.3665000000000003</v>
      </c>
      <c r="O1807" s="184">
        <v>7.7111000000000001</v>
      </c>
      <c r="P1807" s="184">
        <v>7.6897000000000002</v>
      </c>
      <c r="Q1807" s="184">
        <v>7.8451000000000004</v>
      </c>
      <c r="R1807" s="184">
        <v>7.1641000000000004</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44326</v>
      </c>
      <c r="E1808" s="184">
        <v>429.03649999999999</v>
      </c>
      <c r="F1808" s="184">
        <v>2.9102000000000001</v>
      </c>
      <c r="G1808" s="184">
        <v>2.9102000000000001</v>
      </c>
      <c r="H1808" s="184">
        <v>2.8199000000000001</v>
      </c>
      <c r="I1808" s="184">
        <v>4.3265000000000002</v>
      </c>
      <c r="J1808" s="184">
        <v>4.6647999999999996</v>
      </c>
      <c r="K1808" s="184">
        <v>5.0731000000000002</v>
      </c>
      <c r="L1808" s="184">
        <v>4.1409000000000002</v>
      </c>
      <c r="M1808" s="184">
        <v>4.7582000000000004</v>
      </c>
      <c r="N1808" s="184">
        <v>6.3391000000000002</v>
      </c>
      <c r="O1808" s="184">
        <v>7.4976000000000003</v>
      </c>
      <c r="P1808" s="184">
        <v>7.6254</v>
      </c>
      <c r="Q1808" s="184">
        <v>8.3684999999999992</v>
      </c>
      <c r="R1808" s="184">
        <v>7.0082000000000004</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44326</v>
      </c>
      <c r="E1809" s="184">
        <v>424.80599999999998</v>
      </c>
      <c r="F1809" s="184">
        <v>2.7357999999999998</v>
      </c>
      <c r="G1809" s="184">
        <v>2.7357999999999998</v>
      </c>
      <c r="H1809" s="184">
        <v>2.6501999999999999</v>
      </c>
      <c r="I1809" s="184">
        <v>4.1559999999999997</v>
      </c>
      <c r="J1809" s="184">
        <v>4.4939</v>
      </c>
      <c r="K1809" s="184">
        <v>4.9024000000000001</v>
      </c>
      <c r="L1809" s="184">
        <v>3.9802</v>
      </c>
      <c r="M1809" s="184">
        <v>4.6032000000000002</v>
      </c>
      <c r="N1809" s="184">
        <v>6.1837999999999997</v>
      </c>
      <c r="O1809" s="184">
        <v>7.3582000000000001</v>
      </c>
      <c r="P1809" s="184">
        <v>7.4855</v>
      </c>
      <c r="Q1809" s="184">
        <v>7.6772999999999998</v>
      </c>
      <c r="R1809" s="184">
        <v>6.8644999999999996</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44326</v>
      </c>
      <c r="E1810" s="184">
        <v>12.0227</v>
      </c>
      <c r="F1810" s="184">
        <v>2.9354</v>
      </c>
      <c r="G1810" s="184">
        <v>2.9354</v>
      </c>
      <c r="H1810" s="184">
        <v>3.3851</v>
      </c>
      <c r="I1810" s="184">
        <v>4.2355</v>
      </c>
      <c r="J1810" s="184">
        <v>4.3346999999999998</v>
      </c>
      <c r="K1810" s="184">
        <v>4.6712999999999996</v>
      </c>
      <c r="L1810" s="184">
        <v>4.2123999999999997</v>
      </c>
      <c r="M1810" s="184">
        <v>4.6954000000000002</v>
      </c>
      <c r="N1810" s="184">
        <v>5.5163000000000002</v>
      </c>
      <c r="O1810" s="184"/>
      <c r="P1810" s="184"/>
      <c r="Q1810" s="184">
        <v>7.1547000000000001</v>
      </c>
      <c r="R1810" s="184">
        <v>6.5702999999999996</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44326</v>
      </c>
      <c r="E1811" s="184">
        <v>11.7408</v>
      </c>
      <c r="F1811" s="184">
        <v>1.9692000000000001</v>
      </c>
      <c r="G1811" s="184">
        <v>1.9692000000000001</v>
      </c>
      <c r="H1811" s="184">
        <v>2.4882</v>
      </c>
      <c r="I1811" s="184">
        <v>3.3351000000000002</v>
      </c>
      <c r="J1811" s="184">
        <v>3.4397000000000002</v>
      </c>
      <c r="K1811" s="184">
        <v>3.7719</v>
      </c>
      <c r="L1811" s="184">
        <v>3.3064</v>
      </c>
      <c r="M1811" s="184">
        <v>3.7761999999999998</v>
      </c>
      <c r="N1811" s="184">
        <v>4.5747</v>
      </c>
      <c r="O1811" s="184"/>
      <c r="P1811" s="184"/>
      <c r="Q1811" s="184">
        <v>6.2051999999999996</v>
      </c>
      <c r="R1811" s="184">
        <v>5.6116000000000001</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44326</v>
      </c>
      <c r="E1812" s="184">
        <v>1201.2032999999999</v>
      </c>
      <c r="F1812" s="184">
        <v>3.1974999999999998</v>
      </c>
      <c r="G1812" s="184">
        <v>3.1974999999999998</v>
      </c>
      <c r="H1812" s="184">
        <v>3.3889999999999998</v>
      </c>
      <c r="I1812" s="184">
        <v>3.9823</v>
      </c>
      <c r="J1812" s="184">
        <v>4.3756000000000004</v>
      </c>
      <c r="K1812" s="184">
        <v>4.4568000000000003</v>
      </c>
      <c r="L1812" s="184">
        <v>3.5857999999999999</v>
      </c>
      <c r="M1812" s="184">
        <v>3.7764000000000002</v>
      </c>
      <c r="N1812" s="184">
        <v>4.1957000000000004</v>
      </c>
      <c r="O1812" s="184"/>
      <c r="P1812" s="184"/>
      <c r="Q1812" s="184">
        <v>6.4284999999999997</v>
      </c>
      <c r="R1812" s="184">
        <v>5.5987999999999998</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44326</v>
      </c>
      <c r="E1813" s="184">
        <v>1207.8277</v>
      </c>
      <c r="F1813" s="184">
        <v>3.3875000000000002</v>
      </c>
      <c r="G1813" s="184">
        <v>3.3875000000000002</v>
      </c>
      <c r="H1813" s="184">
        <v>3.5787</v>
      </c>
      <c r="I1813" s="184">
        <v>4.1723999999999997</v>
      </c>
      <c r="J1813" s="184">
        <v>4.5663999999999998</v>
      </c>
      <c r="K1813" s="184">
        <v>4.6489000000000003</v>
      </c>
      <c r="L1813" s="184">
        <v>3.7799</v>
      </c>
      <c r="M1813" s="184">
        <v>3.9693999999999998</v>
      </c>
      <c r="N1813" s="184">
        <v>4.3894000000000002</v>
      </c>
      <c r="O1813" s="184"/>
      <c r="P1813" s="184"/>
      <c r="Q1813" s="184">
        <v>6.6276000000000002</v>
      </c>
      <c r="R1813" s="184">
        <v>5.7918000000000003</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44326</v>
      </c>
      <c r="E1814" s="184">
        <v>2579.5063</v>
      </c>
      <c r="F1814" s="184">
        <v>1.2717000000000001</v>
      </c>
      <c r="G1814" s="184">
        <v>1.2717000000000001</v>
      </c>
      <c r="H1814" s="184">
        <v>2.0613000000000001</v>
      </c>
      <c r="I1814" s="184">
        <v>3.4756</v>
      </c>
      <c r="J1814" s="184">
        <v>3.7982</v>
      </c>
      <c r="K1814" s="184">
        <v>3.8624999999999998</v>
      </c>
      <c r="L1814" s="184">
        <v>3.2732000000000001</v>
      </c>
      <c r="M1814" s="184">
        <v>3.5775000000000001</v>
      </c>
      <c r="N1814" s="184">
        <v>4.2975000000000003</v>
      </c>
      <c r="O1814" s="184">
        <v>6.4065000000000003</v>
      </c>
      <c r="P1814" s="184">
        <v>7.1963999999999997</v>
      </c>
      <c r="Q1814" s="184">
        <v>8.0640999999999998</v>
      </c>
      <c r="R1814" s="184">
        <v>5.6302000000000003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44326</v>
      </c>
      <c r="E1815" s="184">
        <v>2530.4333000000001</v>
      </c>
      <c r="F1815" s="184">
        <v>1.0611999999999999</v>
      </c>
      <c r="G1815" s="184">
        <v>1.0611999999999999</v>
      </c>
      <c r="H1815" s="184">
        <v>1.8503000000000001</v>
      </c>
      <c r="I1815" s="184">
        <v>3.2505999999999999</v>
      </c>
      <c r="J1815" s="184">
        <v>3.5617999999999999</v>
      </c>
      <c r="K1815" s="184">
        <v>3.6190000000000002</v>
      </c>
      <c r="L1815" s="184">
        <v>3.0289000000000001</v>
      </c>
      <c r="M1815" s="184">
        <v>3.3319000000000001</v>
      </c>
      <c r="N1815" s="184">
        <v>4.0486000000000004</v>
      </c>
      <c r="O1815" s="184">
        <v>6.1650999999999998</v>
      </c>
      <c r="P1815" s="184">
        <v>6.9801000000000002</v>
      </c>
      <c r="Q1815" s="184">
        <v>7.5076000000000001</v>
      </c>
      <c r="R1815" s="184">
        <v>5.3791000000000002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44326</v>
      </c>
      <c r="E1816" s="184">
        <v>3177.0257999999999</v>
      </c>
      <c r="F1816" s="184">
        <v>0.99880000000000002</v>
      </c>
      <c r="G1816" s="184">
        <v>0.99880000000000002</v>
      </c>
      <c r="H1816" s="184">
        <v>1.9020999999999999</v>
      </c>
      <c r="I1816" s="184">
        <v>3.0908000000000002</v>
      </c>
      <c r="J1816" s="184">
        <v>3.5185</v>
      </c>
      <c r="K1816" s="184">
        <v>3.5411999999999999</v>
      </c>
      <c r="L1816" s="184">
        <v>3.1669999999999998</v>
      </c>
      <c r="M1816" s="184">
        <v>3.3285999999999998</v>
      </c>
      <c r="N1816" s="184">
        <v>4.1782000000000004</v>
      </c>
      <c r="O1816" s="184">
        <v>5.8996000000000004</v>
      </c>
      <c r="P1816" s="184">
        <v>6.2830000000000004</v>
      </c>
      <c r="Q1816" s="184">
        <v>7.4231999999999996</v>
      </c>
      <c r="R1816" s="184">
        <v>5.4241999999999999</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44326</v>
      </c>
      <c r="E1817" s="184">
        <v>3055.3807999999999</v>
      </c>
      <c r="F1817" s="184">
        <v>0.43959999999999999</v>
      </c>
      <c r="G1817" s="184">
        <v>0.43959999999999999</v>
      </c>
      <c r="H1817" s="184">
        <v>1.3372999999999999</v>
      </c>
      <c r="I1817" s="184">
        <v>2.5261999999999998</v>
      </c>
      <c r="J1817" s="184">
        <v>2.9752000000000001</v>
      </c>
      <c r="K1817" s="184">
        <v>2.9937</v>
      </c>
      <c r="L1817" s="184">
        <v>2.5842999999999998</v>
      </c>
      <c r="M1817" s="184">
        <v>2.7383000000000002</v>
      </c>
      <c r="N1817" s="184">
        <v>3.5767000000000002</v>
      </c>
      <c r="O1817" s="184">
        <v>5.3261000000000003</v>
      </c>
      <c r="P1817" s="184">
        <v>5.6414999999999997</v>
      </c>
      <c r="Q1817" s="184">
        <v>7.2720000000000002</v>
      </c>
      <c r="R1817" s="184">
        <v>4.8193000000000001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44326</v>
      </c>
      <c r="E1818" s="184">
        <v>2865.5513999999998</v>
      </c>
      <c r="F1818" s="184">
        <v>1.2008000000000001</v>
      </c>
      <c r="G1818" s="184">
        <v>1.2008000000000001</v>
      </c>
      <c r="H1818" s="184">
        <v>1.9487000000000001</v>
      </c>
      <c r="I1818" s="184">
        <v>3.2507000000000001</v>
      </c>
      <c r="J1818" s="184">
        <v>3.7717999999999998</v>
      </c>
      <c r="K1818" s="184">
        <v>4.0552000000000001</v>
      </c>
      <c r="L1818" s="184">
        <v>3.5821000000000001</v>
      </c>
      <c r="M1818" s="184">
        <v>3.8306</v>
      </c>
      <c r="N1818" s="184">
        <v>4.4208999999999996</v>
      </c>
      <c r="O1818" s="184">
        <v>6.0297000000000001</v>
      </c>
      <c r="P1818" s="184">
        <v>6.5423999999999998</v>
      </c>
      <c r="Q1818" s="184">
        <v>7.5532000000000004</v>
      </c>
      <c r="R1818" s="184">
        <v>5.9210000000000003</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44326</v>
      </c>
      <c r="E1819" s="184">
        <v>2714.8072000000002</v>
      </c>
      <c r="F1819" s="184">
        <v>0.50019999999999998</v>
      </c>
      <c r="G1819" s="184">
        <v>0.50019999999999998</v>
      </c>
      <c r="H1819" s="184">
        <v>1.2472000000000001</v>
      </c>
      <c r="I1819" s="184">
        <v>2.5474000000000001</v>
      </c>
      <c r="J1819" s="184">
        <v>3.0629</v>
      </c>
      <c r="K1819" s="184">
        <v>3.3506999999999998</v>
      </c>
      <c r="L1819" s="184">
        <v>2.8605</v>
      </c>
      <c r="M1819" s="184">
        <v>3.1074000000000002</v>
      </c>
      <c r="N1819" s="184">
        <v>3.6901000000000002</v>
      </c>
      <c r="O1819" s="184">
        <v>5.2603</v>
      </c>
      <c r="P1819" s="184">
        <v>5.7630999999999997</v>
      </c>
      <c r="Q1819" s="184">
        <v>6.9877000000000002</v>
      </c>
      <c r="R1819" s="184">
        <v>5.1680000000000001</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44326</v>
      </c>
      <c r="E1822" s="184">
        <v>30.165099999999999</v>
      </c>
      <c r="F1822" s="184">
        <v>9.8493999999999993</v>
      </c>
      <c r="G1822" s="184">
        <v>9.8493999999999993</v>
      </c>
      <c r="H1822" s="184">
        <v>11.1732</v>
      </c>
      <c r="I1822" s="184">
        <v>15.974299999999999</v>
      </c>
      <c r="J1822" s="184">
        <v>14.7974</v>
      </c>
      <c r="K1822" s="184">
        <v>10.6655</v>
      </c>
      <c r="L1822" s="184">
        <v>8.3313000000000006</v>
      </c>
      <c r="M1822" s="184">
        <v>8.4267000000000003</v>
      </c>
      <c r="N1822" s="184">
        <v>9.3694000000000006</v>
      </c>
      <c r="O1822" s="184">
        <v>7.5956000000000001</v>
      </c>
      <c r="P1822" s="184">
        <v>7.9932999999999996</v>
      </c>
      <c r="Q1822" s="184">
        <v>8.5867000000000004</v>
      </c>
      <c r="R1822" s="184">
        <v>6.6753</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44326</v>
      </c>
      <c r="E1823" s="184">
        <v>30.3523</v>
      </c>
      <c r="F1823" s="184">
        <v>9.8286999999999995</v>
      </c>
      <c r="G1823" s="184">
        <v>9.8286999999999995</v>
      </c>
      <c r="H1823" s="184">
        <v>11.155900000000001</v>
      </c>
      <c r="I1823" s="184">
        <v>15.970800000000001</v>
      </c>
      <c r="J1823" s="184">
        <v>14.7925</v>
      </c>
      <c r="K1823" s="184">
        <v>10.684799999999999</v>
      </c>
      <c r="L1823" s="184">
        <v>8.3879999999999999</v>
      </c>
      <c r="M1823" s="184">
        <v>8.4974000000000007</v>
      </c>
      <c r="N1823" s="184">
        <v>9.4489999999999998</v>
      </c>
      <c r="O1823" s="184">
        <v>7.6837999999999997</v>
      </c>
      <c r="P1823" s="184">
        <v>8.0783000000000005</v>
      </c>
      <c r="Q1823" s="184">
        <v>8.8350000000000009</v>
      </c>
      <c r="R1823" s="184">
        <v>6.7672999999999996</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44326</v>
      </c>
      <c r="E1824" s="184">
        <v>11.997299999999999</v>
      </c>
      <c r="F1824" s="184">
        <v>2.9417</v>
      </c>
      <c r="G1824" s="184">
        <v>2.9417</v>
      </c>
      <c r="H1824" s="184">
        <v>3.3487</v>
      </c>
      <c r="I1824" s="184">
        <v>4.2881</v>
      </c>
      <c r="J1824" s="184">
        <v>4.5022000000000002</v>
      </c>
      <c r="K1824" s="184">
        <v>4.7686999999999999</v>
      </c>
      <c r="L1824" s="184">
        <v>4.0289000000000001</v>
      </c>
      <c r="M1824" s="184">
        <v>4.4481999999999999</v>
      </c>
      <c r="N1824" s="184">
        <v>5.6867999999999999</v>
      </c>
      <c r="O1824" s="184"/>
      <c r="P1824" s="184"/>
      <c r="Q1824" s="184">
        <v>7.1764999999999999</v>
      </c>
      <c r="R1824" s="184">
        <v>6.5891000000000002</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44326</v>
      </c>
      <c r="E1825" s="184">
        <v>11.898400000000001</v>
      </c>
      <c r="F1825" s="184">
        <v>2.4546000000000001</v>
      </c>
      <c r="G1825" s="184">
        <v>2.4546000000000001</v>
      </c>
      <c r="H1825" s="184">
        <v>2.8940000000000001</v>
      </c>
      <c r="I1825" s="184">
        <v>3.8622000000000001</v>
      </c>
      <c r="J1825" s="184">
        <v>4.0911999999999997</v>
      </c>
      <c r="K1825" s="184">
        <v>4.3823999999999996</v>
      </c>
      <c r="L1825" s="184">
        <v>3.6827999999999999</v>
      </c>
      <c r="M1825" s="184">
        <v>4.1105</v>
      </c>
      <c r="N1825" s="184">
        <v>5.3502000000000001</v>
      </c>
      <c r="O1825" s="184"/>
      <c r="P1825" s="184"/>
      <c r="Q1825" s="184">
        <v>6.8394000000000004</v>
      </c>
      <c r="R1825" s="184">
        <v>6.2556000000000003</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44326</v>
      </c>
      <c r="E1826" s="184">
        <v>1065.4766</v>
      </c>
      <c r="F1826" s="184">
        <v>2.1379999999999999</v>
      </c>
      <c r="G1826" s="184">
        <v>2.1379999999999999</v>
      </c>
      <c r="H1826" s="184">
        <v>2.3946999999999998</v>
      </c>
      <c r="I1826" s="184">
        <v>3.4853999999999998</v>
      </c>
      <c r="J1826" s="184">
        <v>3.8639999999999999</v>
      </c>
      <c r="K1826" s="184">
        <v>4.2123999999999997</v>
      </c>
      <c r="L1826" s="184">
        <v>3.6276999999999999</v>
      </c>
      <c r="M1826" s="184">
        <v>3.9214000000000002</v>
      </c>
      <c r="N1826" s="184">
        <v>4.7129000000000003</v>
      </c>
      <c r="O1826" s="184"/>
      <c r="P1826" s="184"/>
      <c r="Q1826" s="184">
        <v>5.0819000000000001</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44326</v>
      </c>
      <c r="E1827" s="184">
        <v>1061.9351999999999</v>
      </c>
      <c r="F1827" s="184">
        <v>1.8792</v>
      </c>
      <c r="G1827" s="184">
        <v>1.8792</v>
      </c>
      <c r="H1827" s="184">
        <v>2.1358000000000001</v>
      </c>
      <c r="I1827" s="184">
        <v>3.226</v>
      </c>
      <c r="J1827" s="184">
        <v>3.6040999999999999</v>
      </c>
      <c r="K1827" s="184">
        <v>3.9445999999999999</v>
      </c>
      <c r="L1827" s="184">
        <v>3.3559000000000001</v>
      </c>
      <c r="M1827" s="184">
        <v>3.6482999999999999</v>
      </c>
      <c r="N1827" s="184">
        <v>4.4385000000000003</v>
      </c>
      <c r="O1827" s="184"/>
      <c r="P1827" s="184"/>
      <c r="Q1827" s="184">
        <v>4.8087999999999997</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44326</v>
      </c>
      <c r="E1828" s="184">
        <v>21.668900000000001</v>
      </c>
      <c r="F1828" s="184">
        <v>3.2574999999999998</v>
      </c>
      <c r="G1828" s="184">
        <v>3.2574999999999998</v>
      </c>
      <c r="H1828" s="184">
        <v>3.0579000000000001</v>
      </c>
      <c r="I1828" s="184">
        <v>3.5903999999999998</v>
      </c>
      <c r="J1828" s="184">
        <v>4.2864000000000004</v>
      </c>
      <c r="K1828" s="184">
        <v>4.6280000000000001</v>
      </c>
      <c r="L1828" s="184">
        <v>4.1283000000000003</v>
      </c>
      <c r="M1828" s="184">
        <v>4.7980999999999998</v>
      </c>
      <c r="N1828" s="184">
        <v>6.1505000000000001</v>
      </c>
      <c r="O1828" s="184">
        <v>7.125</v>
      </c>
      <c r="P1828" s="184">
        <v>7.4329999999999998</v>
      </c>
      <c r="Q1828" s="184">
        <v>8.0169999999999995</v>
      </c>
      <c r="R1828" s="184">
        <v>6.7304000000000004</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44326</v>
      </c>
      <c r="E1829" s="184">
        <v>23.000800000000002</v>
      </c>
      <c r="F1829" s="184">
        <v>3.8626999999999998</v>
      </c>
      <c r="G1829" s="184">
        <v>3.8626999999999998</v>
      </c>
      <c r="H1829" s="184">
        <v>3.6297000000000001</v>
      </c>
      <c r="I1829" s="184">
        <v>4.1665999999999999</v>
      </c>
      <c r="J1829" s="184">
        <v>4.8677999999999999</v>
      </c>
      <c r="K1829" s="184">
        <v>5.2149000000000001</v>
      </c>
      <c r="L1829" s="184">
        <v>4.7214</v>
      </c>
      <c r="M1829" s="184">
        <v>5.4029999999999996</v>
      </c>
      <c r="N1829" s="184">
        <v>6.7892000000000001</v>
      </c>
      <c r="O1829" s="184">
        <v>7.7478999999999996</v>
      </c>
      <c r="P1829" s="184">
        <v>8.1753999999999998</v>
      </c>
      <c r="Q1829" s="184">
        <v>8.7752999999999997</v>
      </c>
      <c r="R1829" s="184">
        <v>7.3559999999999999</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44326</v>
      </c>
      <c r="E1830" s="184">
        <v>2175.7121999999999</v>
      </c>
      <c r="F1830" s="184">
        <v>3.4131999999999998</v>
      </c>
      <c r="G1830" s="184">
        <v>3.4131999999999998</v>
      </c>
      <c r="H1830" s="184">
        <v>6.4573999999999998</v>
      </c>
      <c r="I1830" s="184">
        <v>3.9939</v>
      </c>
      <c r="J1830" s="184">
        <v>3.5337999999999998</v>
      </c>
      <c r="K1830" s="184">
        <v>3.3313999999999999</v>
      </c>
      <c r="L1830" s="184">
        <v>3.8129</v>
      </c>
      <c r="M1830" s="184">
        <v>4.0646000000000004</v>
      </c>
      <c r="N1830" s="184">
        <v>5.0266000000000002</v>
      </c>
      <c r="O1830" s="184">
        <v>5.9443000000000001</v>
      </c>
      <c r="P1830" s="184">
        <v>6.1677999999999997</v>
      </c>
      <c r="Q1830" s="184">
        <v>7.5423999999999998</v>
      </c>
      <c r="R1830" s="184">
        <v>5.2530999999999999</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44326</v>
      </c>
      <c r="E1831" s="184">
        <v>2277.1592000000001</v>
      </c>
      <c r="F1831" s="184">
        <v>3.7332000000000001</v>
      </c>
      <c r="G1831" s="184">
        <v>3.7332000000000001</v>
      </c>
      <c r="H1831" s="184">
        <v>6.7777000000000003</v>
      </c>
      <c r="I1831" s="184">
        <v>4.3144</v>
      </c>
      <c r="J1831" s="184">
        <v>3.8549000000000002</v>
      </c>
      <c r="K1831" s="184">
        <v>3.6545999999999998</v>
      </c>
      <c r="L1831" s="184">
        <v>4.1391999999999998</v>
      </c>
      <c r="M1831" s="184">
        <v>4.4202000000000004</v>
      </c>
      <c r="N1831" s="184">
        <v>5.4057000000000004</v>
      </c>
      <c r="O1831" s="184">
        <v>6.4440999999999997</v>
      </c>
      <c r="P1831" s="184">
        <v>6.8457999999999997</v>
      </c>
      <c r="Q1831" s="184">
        <v>7.6841999999999997</v>
      </c>
      <c r="R1831" s="184">
        <v>5.6798000000000002</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44326</v>
      </c>
      <c r="E1832" s="184">
        <v>12.020099999999999</v>
      </c>
      <c r="F1832" s="184">
        <v>3.0373000000000001</v>
      </c>
      <c r="G1832" s="184">
        <v>3.0373000000000001</v>
      </c>
      <c r="H1832" s="184">
        <v>2.8645999999999998</v>
      </c>
      <c r="I1832" s="184">
        <v>3.4750000000000001</v>
      </c>
      <c r="J1832" s="184">
        <v>3.7833999999999999</v>
      </c>
      <c r="K1832" s="184">
        <v>3.9477000000000002</v>
      </c>
      <c r="L1832" s="184">
        <v>3.3809</v>
      </c>
      <c r="M1832" s="184">
        <v>3.6051000000000002</v>
      </c>
      <c r="N1832" s="184">
        <v>4.5296000000000003</v>
      </c>
      <c r="O1832" s="184"/>
      <c r="P1832" s="184"/>
      <c r="Q1832" s="184">
        <v>6.7577999999999996</v>
      </c>
      <c r="R1832" s="184">
        <v>6.0571000000000002</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44326</v>
      </c>
      <c r="E1833" s="184">
        <v>11.9657</v>
      </c>
      <c r="F1833" s="184">
        <v>2.9493999999999998</v>
      </c>
      <c r="G1833" s="184">
        <v>2.9493999999999998</v>
      </c>
      <c r="H1833" s="184">
        <v>2.7467999999999999</v>
      </c>
      <c r="I1833" s="184">
        <v>3.3378999999999999</v>
      </c>
      <c r="J1833" s="184">
        <v>3.6322999999999999</v>
      </c>
      <c r="K1833" s="184">
        <v>3.7911999999999999</v>
      </c>
      <c r="L1833" s="184">
        <v>3.2206999999999999</v>
      </c>
      <c r="M1833" s="184">
        <v>3.4430000000000001</v>
      </c>
      <c r="N1833" s="184">
        <v>4.3651</v>
      </c>
      <c r="O1833" s="184"/>
      <c r="P1833" s="184"/>
      <c r="Q1833" s="184">
        <v>6.5857999999999999</v>
      </c>
      <c r="R1833" s="184">
        <v>5.8959000000000001</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44326</v>
      </c>
      <c r="E1836" s="184">
        <v>2137.8006999999998</v>
      </c>
      <c r="F1836" s="184">
        <v>1.5283</v>
      </c>
      <c r="G1836" s="184">
        <v>1.5283</v>
      </c>
      <c r="H1836" s="184">
        <v>2.0693999999999999</v>
      </c>
      <c r="I1836" s="184">
        <v>3.0417000000000001</v>
      </c>
      <c r="J1836" s="184">
        <v>3.5129000000000001</v>
      </c>
      <c r="K1836" s="184">
        <v>3.5809000000000002</v>
      </c>
      <c r="L1836" s="184">
        <v>3.0524</v>
      </c>
      <c r="M1836" s="184">
        <v>3.2012999999999998</v>
      </c>
      <c r="N1836" s="184">
        <v>4.1001000000000003</v>
      </c>
      <c r="O1836" s="184">
        <v>6.2098000000000004</v>
      </c>
      <c r="P1836" s="184">
        <v>6.7609000000000004</v>
      </c>
      <c r="Q1836" s="184">
        <v>7.6040000000000001</v>
      </c>
      <c r="R1836" s="184">
        <v>5.4608999999999996</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44326</v>
      </c>
      <c r="E1837" s="184">
        <v>2232.1682999999998</v>
      </c>
      <c r="F1837" s="184">
        <v>2.1785000000000001</v>
      </c>
      <c r="G1837" s="184">
        <v>2.1785000000000001</v>
      </c>
      <c r="H1837" s="184">
        <v>2.7198000000000002</v>
      </c>
      <c r="I1837" s="184">
        <v>3.6928000000000001</v>
      </c>
      <c r="J1837" s="184">
        <v>4.1651999999999996</v>
      </c>
      <c r="K1837" s="184">
        <v>4.2370000000000001</v>
      </c>
      <c r="L1837" s="184">
        <v>3.7128999999999999</v>
      </c>
      <c r="M1837" s="184">
        <v>3.8681000000000001</v>
      </c>
      <c r="N1837" s="184">
        <v>4.7785000000000002</v>
      </c>
      <c r="O1837" s="184">
        <v>6.8091999999999997</v>
      </c>
      <c r="P1837" s="184">
        <v>7.2911000000000001</v>
      </c>
      <c r="Q1837" s="184">
        <v>7.9347000000000003</v>
      </c>
      <c r="R1837" s="184">
        <v>6.0898000000000003</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44326</v>
      </c>
      <c r="E1840" s="184">
        <v>33.851599999999998</v>
      </c>
      <c r="F1840" s="184">
        <v>1.7254</v>
      </c>
      <c r="G1840" s="184">
        <v>1.7254</v>
      </c>
      <c r="H1840" s="184">
        <v>1.9415</v>
      </c>
      <c r="I1840" s="184">
        <v>2.8681999999999999</v>
      </c>
      <c r="J1840" s="184">
        <v>3.45</v>
      </c>
      <c r="K1840" s="184">
        <v>3.7273999999999998</v>
      </c>
      <c r="L1840" s="184">
        <v>3.2118000000000002</v>
      </c>
      <c r="M1840" s="184">
        <v>3.5712999999999999</v>
      </c>
      <c r="N1840" s="184">
        <v>4.7072000000000003</v>
      </c>
      <c r="O1840" s="184">
        <v>6.5754000000000001</v>
      </c>
      <c r="P1840" s="184">
        <v>6.8135000000000003</v>
      </c>
      <c r="Q1840" s="184">
        <v>7.5511999999999997</v>
      </c>
      <c r="R1840" s="184">
        <v>5.9151999999999996</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44326</v>
      </c>
      <c r="E1841" s="184">
        <v>34.823999999999998</v>
      </c>
      <c r="F1841" s="184">
        <v>2.1665000000000001</v>
      </c>
      <c r="G1841" s="184">
        <v>2.1665000000000001</v>
      </c>
      <c r="H1841" s="184">
        <v>2.3818000000000001</v>
      </c>
      <c r="I1841" s="184">
        <v>3.3058000000000001</v>
      </c>
      <c r="J1841" s="184">
        <v>3.8942999999999999</v>
      </c>
      <c r="K1841" s="184">
        <v>4.1721000000000004</v>
      </c>
      <c r="L1841" s="184">
        <v>3.6596000000000002</v>
      </c>
      <c r="M1841" s="184">
        <v>4.0236999999999998</v>
      </c>
      <c r="N1841" s="184">
        <v>5.1696</v>
      </c>
      <c r="O1841" s="184">
        <v>7.0140000000000002</v>
      </c>
      <c r="P1841" s="184">
        <v>7.2266000000000004</v>
      </c>
      <c r="Q1841" s="184">
        <v>8.0126000000000008</v>
      </c>
      <c r="R1841" s="184">
        <v>6.3769</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44326</v>
      </c>
      <c r="E1842" s="184">
        <v>34.354599999999998</v>
      </c>
      <c r="F1842" s="184">
        <v>1.3105</v>
      </c>
      <c r="G1842" s="184">
        <v>1.3105</v>
      </c>
      <c r="H1842" s="184">
        <v>1.6396999999999999</v>
      </c>
      <c r="I1842" s="184">
        <v>2.9325999999999999</v>
      </c>
      <c r="J1842" s="184">
        <v>3.4510000000000001</v>
      </c>
      <c r="K1842" s="184">
        <v>3.7477</v>
      </c>
      <c r="L1842" s="184">
        <v>3.2549000000000001</v>
      </c>
      <c r="M1842" s="184">
        <v>3.4020999999999999</v>
      </c>
      <c r="N1842" s="184">
        <v>4.2742000000000004</v>
      </c>
      <c r="O1842" s="184">
        <v>6.4134000000000002</v>
      </c>
      <c r="P1842" s="184">
        <v>6.7343999999999999</v>
      </c>
      <c r="Q1842" s="184">
        <v>3.8433000000000002</v>
      </c>
      <c r="R1842" s="184">
        <v>5.7111999999999998</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44326</v>
      </c>
      <c r="E1843" s="184">
        <v>35.227800000000002</v>
      </c>
      <c r="F1843" s="184">
        <v>1.4507000000000001</v>
      </c>
      <c r="G1843" s="184">
        <v>1.4507000000000001</v>
      </c>
      <c r="H1843" s="184">
        <v>1.8064</v>
      </c>
      <c r="I1843" s="184">
        <v>3.0897999999999999</v>
      </c>
      <c r="J1843" s="184">
        <v>3.6107</v>
      </c>
      <c r="K1843" s="184">
        <v>3.9089</v>
      </c>
      <c r="L1843" s="184">
        <v>3.4165999999999999</v>
      </c>
      <c r="M1843" s="184">
        <v>3.5809000000000002</v>
      </c>
      <c r="N1843" s="184">
        <v>4.4893999999999998</v>
      </c>
      <c r="O1843" s="184">
        <v>6.7118000000000002</v>
      </c>
      <c r="P1843" s="184">
        <v>7.0637999999999996</v>
      </c>
      <c r="Q1843" s="184">
        <v>7.9554</v>
      </c>
      <c r="R1843" s="184">
        <v>5.9843000000000002</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44326</v>
      </c>
      <c r="E1844" s="184">
        <v>1063.3107</v>
      </c>
      <c r="F1844" s="184">
        <v>1.8368</v>
      </c>
      <c r="G1844" s="184">
        <v>1.8368</v>
      </c>
      <c r="H1844" s="184">
        <v>2.5070999999999999</v>
      </c>
      <c r="I1844" s="184">
        <v>3.1375999999999999</v>
      </c>
      <c r="J1844" s="184">
        <v>3.7759</v>
      </c>
      <c r="K1844" s="184">
        <v>3.4567000000000001</v>
      </c>
      <c r="L1844" s="184">
        <v>3.2947000000000002</v>
      </c>
      <c r="M1844" s="184">
        <v>3.5213999999999999</v>
      </c>
      <c r="N1844" s="184">
        <v>4.0321999999999996</v>
      </c>
      <c r="O1844" s="184"/>
      <c r="P1844" s="184"/>
      <c r="Q1844" s="184">
        <v>4.3182999999999998</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44326</v>
      </c>
      <c r="E1845" s="184">
        <v>1059.6387</v>
      </c>
      <c r="F1845" s="184">
        <v>1.6352</v>
      </c>
      <c r="G1845" s="184">
        <v>1.6352</v>
      </c>
      <c r="H1845" s="184">
        <v>2.3064</v>
      </c>
      <c r="I1845" s="184">
        <v>2.9363999999999999</v>
      </c>
      <c r="J1845" s="184">
        <v>3.5587</v>
      </c>
      <c r="K1845" s="184">
        <v>3.2761999999999998</v>
      </c>
      <c r="L1845" s="184">
        <v>3.1017999999999999</v>
      </c>
      <c r="M1845" s="184">
        <v>3.3226</v>
      </c>
      <c r="N1845" s="184">
        <v>3.8144</v>
      </c>
      <c r="O1845" s="184"/>
      <c r="P1845" s="184"/>
      <c r="Q1845" s="184">
        <v>4.07</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44326</v>
      </c>
      <c r="E1846" s="184">
        <v>1092.1938</v>
      </c>
      <c r="F1846" s="184">
        <v>2.6072000000000002</v>
      </c>
      <c r="G1846" s="184">
        <v>2.6072000000000002</v>
      </c>
      <c r="H1846" s="184">
        <v>2.911</v>
      </c>
      <c r="I1846" s="184">
        <v>4.0945</v>
      </c>
      <c r="J1846" s="184">
        <v>3.9723999999999999</v>
      </c>
      <c r="K1846" s="184">
        <v>4.1664000000000003</v>
      </c>
      <c r="L1846" s="184">
        <v>3.6206</v>
      </c>
      <c r="M1846" s="184">
        <v>4.0290999999999997</v>
      </c>
      <c r="N1846" s="184">
        <v>5.0084</v>
      </c>
      <c r="O1846" s="184"/>
      <c r="P1846" s="184"/>
      <c r="Q1846" s="184">
        <v>5.7991999999999999</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44326</v>
      </c>
      <c r="E1847" s="184">
        <v>1085.0123000000001</v>
      </c>
      <c r="F1847" s="184">
        <v>2.1869999999999998</v>
      </c>
      <c r="G1847" s="184">
        <v>2.1869999999999998</v>
      </c>
      <c r="H1847" s="184">
        <v>2.4910000000000001</v>
      </c>
      <c r="I1847" s="184">
        <v>3.6741000000000001</v>
      </c>
      <c r="J1847" s="184">
        <v>3.5510999999999999</v>
      </c>
      <c r="K1847" s="184">
        <v>3.7423000000000002</v>
      </c>
      <c r="L1847" s="184">
        <v>3.1934999999999998</v>
      </c>
      <c r="M1847" s="184">
        <v>3.5973000000000002</v>
      </c>
      <c r="N1847" s="184">
        <v>4.5686</v>
      </c>
      <c r="O1847" s="184"/>
      <c r="P1847" s="184"/>
      <c r="Q1847" s="184">
        <v>5.3540000000000001</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44326</v>
      </c>
      <c r="E1848" s="184">
        <v>1021.8266</v>
      </c>
      <c r="F1848" s="184">
        <v>2.383</v>
      </c>
      <c r="G1848" s="184">
        <v>2.383</v>
      </c>
      <c r="H1848" s="184">
        <v>2.7002999999999999</v>
      </c>
      <c r="I1848" s="184">
        <v>3.6185999999999998</v>
      </c>
      <c r="J1848" s="184">
        <v>3.8725999999999998</v>
      </c>
      <c r="K1848" s="184">
        <v>3.9895</v>
      </c>
      <c r="L1848" s="184">
        <v>3.5522999999999998</v>
      </c>
      <c r="M1848" s="184"/>
      <c r="N1848" s="184"/>
      <c r="O1848" s="184"/>
      <c r="P1848" s="184"/>
      <c r="Q1848" s="184">
        <v>3.7054</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44326</v>
      </c>
      <c r="E1849" s="184">
        <v>1020.226</v>
      </c>
      <c r="F1849" s="184">
        <v>2.1434000000000002</v>
      </c>
      <c r="G1849" s="184">
        <v>2.1434000000000002</v>
      </c>
      <c r="H1849" s="184">
        <v>2.4636</v>
      </c>
      <c r="I1849" s="184">
        <v>3.3803999999999998</v>
      </c>
      <c r="J1849" s="184">
        <v>3.6328</v>
      </c>
      <c r="K1849" s="184">
        <v>3.7906</v>
      </c>
      <c r="L1849" s="184">
        <v>3.2989999999999999</v>
      </c>
      <c r="M1849" s="184"/>
      <c r="N1849" s="184"/>
      <c r="O1849" s="184"/>
      <c r="P1849" s="184"/>
      <c r="Q1849" s="184">
        <v>3.4337</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44326</v>
      </c>
      <c r="E1850" s="184">
        <v>13.9978</v>
      </c>
      <c r="F1850" s="184">
        <v>2.8690000000000002</v>
      </c>
      <c r="G1850" s="184">
        <v>2.8690000000000002</v>
      </c>
      <c r="H1850" s="184">
        <v>3.6158000000000001</v>
      </c>
      <c r="I1850" s="184">
        <v>3.0394999999999999</v>
      </c>
      <c r="J1850" s="184">
        <v>3.1880999999999999</v>
      </c>
      <c r="K1850" s="184">
        <v>3.2631999999999999</v>
      </c>
      <c r="L1850" s="184">
        <v>3.1248999999999998</v>
      </c>
      <c r="M1850" s="184">
        <v>3.2570999999999999</v>
      </c>
      <c r="N1850" s="184">
        <v>3.2837999999999998</v>
      </c>
      <c r="O1850" s="184">
        <v>0.37540000000000001</v>
      </c>
      <c r="P1850" s="184">
        <v>2.7073999999999998</v>
      </c>
      <c r="Q1850" s="184">
        <v>4.4767000000000001</v>
      </c>
      <c r="R1850" s="184">
        <v>4.6614000000000004</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44326</v>
      </c>
      <c r="E1851" s="184">
        <v>13.571899999999999</v>
      </c>
      <c r="F1851" s="184">
        <v>2.0621999999999998</v>
      </c>
      <c r="G1851" s="184">
        <v>2.0621999999999998</v>
      </c>
      <c r="H1851" s="184">
        <v>2.8060999999999998</v>
      </c>
      <c r="I1851" s="184">
        <v>2.2302</v>
      </c>
      <c r="J1851" s="184">
        <v>2.3732000000000002</v>
      </c>
      <c r="K1851" s="184">
        <v>2.4561999999999999</v>
      </c>
      <c r="L1851" s="184">
        <v>2.5274999999999999</v>
      </c>
      <c r="M1851" s="184">
        <v>2.8574999999999999</v>
      </c>
      <c r="N1851" s="184">
        <v>2.9836999999999998</v>
      </c>
      <c r="O1851" s="184">
        <v>0.21590000000000001</v>
      </c>
      <c r="P1851" s="184">
        <v>2.419</v>
      </c>
      <c r="Q1851" s="184">
        <v>4.0571999999999999</v>
      </c>
      <c r="R1851" s="184">
        <v>4.5087999999999999</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44326</v>
      </c>
      <c r="E1852" s="184">
        <v>2319.4443000000001</v>
      </c>
      <c r="F1852" s="184">
        <v>2.1080000000000001</v>
      </c>
      <c r="G1852" s="184">
        <v>2.1080000000000001</v>
      </c>
      <c r="H1852" s="184">
        <v>2.2658999999999998</v>
      </c>
      <c r="I1852" s="184">
        <v>2.9447000000000001</v>
      </c>
      <c r="J1852" s="184">
        <v>2.9137</v>
      </c>
      <c r="K1852" s="184">
        <v>3.0186000000000002</v>
      </c>
      <c r="L1852" s="184">
        <v>2.694</v>
      </c>
      <c r="M1852" s="184">
        <v>2.9514</v>
      </c>
      <c r="N1852" s="184">
        <v>3.6034000000000002</v>
      </c>
      <c r="O1852" s="184">
        <v>5.8826999999999998</v>
      </c>
      <c r="P1852" s="184">
        <v>6.4341999999999997</v>
      </c>
      <c r="Q1852" s="184">
        <v>7.4997999999999996</v>
      </c>
      <c r="R1852" s="184">
        <v>4.9391999999999996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44326</v>
      </c>
      <c r="E1853" s="184">
        <v>2198.9884999999999</v>
      </c>
      <c r="F1853" s="184">
        <v>1.1879999999999999</v>
      </c>
      <c r="G1853" s="184">
        <v>1.1879999999999999</v>
      </c>
      <c r="H1853" s="184">
        <v>1.3472</v>
      </c>
      <c r="I1853" s="184">
        <v>2.0249000000000001</v>
      </c>
      <c r="J1853" s="184">
        <v>1.9925999999999999</v>
      </c>
      <c r="K1853" s="184">
        <v>2.0941000000000001</v>
      </c>
      <c r="L1853" s="184">
        <v>1.7648999999999999</v>
      </c>
      <c r="M1853" s="184">
        <v>2.0158</v>
      </c>
      <c r="N1853" s="184">
        <v>2.6629999999999998</v>
      </c>
      <c r="O1853" s="184">
        <v>5.0391000000000004</v>
      </c>
      <c r="P1853" s="184">
        <v>5.6455000000000002</v>
      </c>
      <c r="Q1853" s="184">
        <v>7.2706999999999997</v>
      </c>
      <c r="R1853" s="184">
        <v>4.1151999999999997</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44326</v>
      </c>
      <c r="E1854" s="184">
        <v>3060.7084</v>
      </c>
      <c r="F1854" s="184">
        <v>2.9828999999999999</v>
      </c>
      <c r="G1854" s="184">
        <v>2.9828999999999999</v>
      </c>
      <c r="H1854" s="184">
        <v>3.4171</v>
      </c>
      <c r="I1854" s="184">
        <v>4.1497000000000002</v>
      </c>
      <c r="J1854" s="184">
        <v>4.3449999999999998</v>
      </c>
      <c r="K1854" s="184">
        <v>5.3045999999999998</v>
      </c>
      <c r="L1854" s="184">
        <v>4.7714999999999996</v>
      </c>
      <c r="M1854" s="184">
        <v>5.8105000000000002</v>
      </c>
      <c r="N1854" s="184">
        <v>5.4200999999999997</v>
      </c>
      <c r="O1854" s="184">
        <v>4.1196999999999999</v>
      </c>
      <c r="P1854" s="184">
        <v>4.8893000000000004</v>
      </c>
      <c r="Q1854" s="184">
        <v>5.9237000000000002</v>
      </c>
      <c r="R1854" s="184">
        <v>2.8216000000000001</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44326</v>
      </c>
      <c r="E1855" s="184">
        <v>3267.5295000000001</v>
      </c>
      <c r="F1855" s="184">
        <v>3.7530000000000001</v>
      </c>
      <c r="G1855" s="184">
        <v>3.7530000000000001</v>
      </c>
      <c r="H1855" s="184">
        <v>4.1875</v>
      </c>
      <c r="I1855" s="184">
        <v>4.9196999999999997</v>
      </c>
      <c r="J1855" s="184">
        <v>5.1172000000000004</v>
      </c>
      <c r="K1855" s="184">
        <v>6.0838000000000001</v>
      </c>
      <c r="L1855" s="184">
        <v>5.5602</v>
      </c>
      <c r="M1855" s="184">
        <v>6.6151999999999997</v>
      </c>
      <c r="N1855" s="184">
        <v>6.2344999999999997</v>
      </c>
      <c r="O1855" s="184">
        <v>4.9375</v>
      </c>
      <c r="P1855" s="184">
        <v>5.78</v>
      </c>
      <c r="Q1855" s="184">
        <v>7.0114000000000001</v>
      </c>
      <c r="R1855" s="184">
        <v>3.6193</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44326</v>
      </c>
      <c r="E1858" s="184">
        <v>27.156300000000002</v>
      </c>
      <c r="F1858" s="184">
        <v>1.9268000000000001</v>
      </c>
      <c r="G1858" s="184">
        <v>1.9268000000000001</v>
      </c>
      <c r="H1858" s="184">
        <v>2.1322000000000001</v>
      </c>
      <c r="I1858" s="184">
        <v>3.1623999999999999</v>
      </c>
      <c r="J1858" s="184">
        <v>3.6053000000000002</v>
      </c>
      <c r="K1858" s="184">
        <v>3.7566999999999999</v>
      </c>
      <c r="L1858" s="184">
        <v>3.2974000000000001</v>
      </c>
      <c r="M1858" s="184">
        <v>3.6086</v>
      </c>
      <c r="N1858" s="184">
        <v>4.4817999999999998</v>
      </c>
      <c r="O1858" s="184">
        <v>8.6054999999999993</v>
      </c>
      <c r="P1858" s="184">
        <v>8.0716000000000001</v>
      </c>
      <c r="Q1858" s="184">
        <v>8.0798000000000005</v>
      </c>
      <c r="R1858" s="184">
        <v>9.2675000000000001</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44326</v>
      </c>
      <c r="E1859" s="184">
        <v>27.691500000000001</v>
      </c>
      <c r="F1859" s="184">
        <v>2.3730000000000002</v>
      </c>
      <c r="G1859" s="184">
        <v>2.3730000000000002</v>
      </c>
      <c r="H1859" s="184">
        <v>2.5998000000000001</v>
      </c>
      <c r="I1859" s="184">
        <v>3.6297999999999999</v>
      </c>
      <c r="J1859" s="184">
        <v>4.0704000000000002</v>
      </c>
      <c r="K1859" s="184">
        <v>4.2239000000000004</v>
      </c>
      <c r="L1859" s="184">
        <v>3.7663000000000002</v>
      </c>
      <c r="M1859" s="184">
        <v>4.0799000000000003</v>
      </c>
      <c r="N1859" s="184">
        <v>4.9665999999999997</v>
      </c>
      <c r="O1859" s="184">
        <v>8.8818999999999999</v>
      </c>
      <c r="P1859" s="184">
        <v>8.3362999999999996</v>
      </c>
      <c r="Q1859" s="184">
        <v>8.8545999999999996</v>
      </c>
      <c r="R1859" s="184">
        <v>9.5137</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44326</v>
      </c>
      <c r="E1860" s="184">
        <v>2183.3534</v>
      </c>
      <c r="F1860" s="184">
        <v>0.64139999999999997</v>
      </c>
      <c r="G1860" s="184">
        <v>0.64139999999999997</v>
      </c>
      <c r="H1860" s="184">
        <v>1.381</v>
      </c>
      <c r="I1860" s="184">
        <v>2.6492</v>
      </c>
      <c r="J1860" s="184">
        <v>3.1606000000000001</v>
      </c>
      <c r="K1860" s="184">
        <v>3.137</v>
      </c>
      <c r="L1860" s="184">
        <v>2.6408999999999998</v>
      </c>
      <c r="M1860" s="184">
        <v>2.7858999999999998</v>
      </c>
      <c r="N1860" s="184">
        <v>3.2679</v>
      </c>
      <c r="O1860" s="184">
        <v>3.41</v>
      </c>
      <c r="P1860" s="184">
        <v>4.7497999999999996</v>
      </c>
      <c r="Q1860" s="184">
        <v>6.0118999999999998</v>
      </c>
      <c r="R1860" s="184">
        <v>4.4766000000000004</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44326</v>
      </c>
      <c r="E1861" s="184">
        <v>2269.6835000000001</v>
      </c>
      <c r="F1861" s="184">
        <v>1.462</v>
      </c>
      <c r="G1861" s="184">
        <v>1.462</v>
      </c>
      <c r="H1861" s="184">
        <v>2.2029999999999998</v>
      </c>
      <c r="I1861" s="184">
        <v>3.4719000000000002</v>
      </c>
      <c r="J1861" s="184">
        <v>3.9838</v>
      </c>
      <c r="K1861" s="184">
        <v>3.9641000000000002</v>
      </c>
      <c r="L1861" s="184">
        <v>3.4704000000000002</v>
      </c>
      <c r="M1861" s="184">
        <v>3.6179999999999999</v>
      </c>
      <c r="N1861" s="184">
        <v>4.1191000000000004</v>
      </c>
      <c r="O1861" s="184">
        <v>4.2763999999999998</v>
      </c>
      <c r="P1861" s="184">
        <v>5.5030999999999999</v>
      </c>
      <c r="Q1861" s="184">
        <v>7.0327000000000002</v>
      </c>
      <c r="R1861" s="184">
        <v>5.3372999999999999</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44326</v>
      </c>
      <c r="E1862" s="184">
        <v>4737.5358999999999</v>
      </c>
      <c r="F1862" s="184">
        <v>1.837</v>
      </c>
      <c r="G1862" s="184">
        <v>1.837</v>
      </c>
      <c r="H1862" s="184">
        <v>2.1960000000000002</v>
      </c>
      <c r="I1862" s="184">
        <v>3.2728000000000002</v>
      </c>
      <c r="J1862" s="184">
        <v>3.8449</v>
      </c>
      <c r="K1862" s="184">
        <v>4.0247999999999999</v>
      </c>
      <c r="L1862" s="184">
        <v>3.5392999999999999</v>
      </c>
      <c r="M1862" s="184">
        <v>3.8845000000000001</v>
      </c>
      <c r="N1862" s="184">
        <v>4.8952999999999998</v>
      </c>
      <c r="O1862" s="184">
        <v>6.9490999999999996</v>
      </c>
      <c r="P1862" s="184">
        <v>6.9745999999999997</v>
      </c>
      <c r="Q1862" s="184">
        <v>7.7461000000000002</v>
      </c>
      <c r="R1862" s="184">
        <v>6.2154999999999996</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44326</v>
      </c>
      <c r="E1863" s="184">
        <v>4695.2952999999998</v>
      </c>
      <c r="F1863" s="184">
        <v>1.6563000000000001</v>
      </c>
      <c r="G1863" s="184">
        <v>1.6563000000000001</v>
      </c>
      <c r="H1863" s="184">
        <v>2.0154000000000001</v>
      </c>
      <c r="I1863" s="184">
        <v>3.0918999999999999</v>
      </c>
      <c r="J1863" s="184">
        <v>3.6644999999999999</v>
      </c>
      <c r="K1863" s="184">
        <v>3.8435000000000001</v>
      </c>
      <c r="L1863" s="184">
        <v>3.3557000000000001</v>
      </c>
      <c r="M1863" s="184">
        <v>3.7016</v>
      </c>
      <c r="N1863" s="184">
        <v>4.7130999999999998</v>
      </c>
      <c r="O1863" s="184">
        <v>6.7855999999999996</v>
      </c>
      <c r="P1863" s="184">
        <v>6.8315000000000001</v>
      </c>
      <c r="Q1863" s="184">
        <v>7.2855999999999996</v>
      </c>
      <c r="R1863" s="184">
        <v>6.0385</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44326</v>
      </c>
      <c r="E1864" s="184">
        <v>11.1196</v>
      </c>
      <c r="F1864" s="184">
        <v>3.0644</v>
      </c>
      <c r="G1864" s="184">
        <v>3.0644</v>
      </c>
      <c r="H1864" s="184">
        <v>3.895</v>
      </c>
      <c r="I1864" s="184">
        <v>4.5800999999999998</v>
      </c>
      <c r="J1864" s="184">
        <v>4.4748000000000001</v>
      </c>
      <c r="K1864" s="184">
        <v>4.1200999999999999</v>
      </c>
      <c r="L1864" s="184">
        <v>3.7216999999999998</v>
      </c>
      <c r="M1864" s="184">
        <v>3.9870999999999999</v>
      </c>
      <c r="N1864" s="184">
        <v>4.6581000000000001</v>
      </c>
      <c r="O1864" s="184"/>
      <c r="P1864" s="184"/>
      <c r="Q1864" s="184">
        <v>5.8090000000000002</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44326</v>
      </c>
      <c r="E1865" s="184">
        <v>10.878500000000001</v>
      </c>
      <c r="F1865" s="184">
        <v>1.7897000000000001</v>
      </c>
      <c r="G1865" s="184">
        <v>1.7897000000000001</v>
      </c>
      <c r="H1865" s="184">
        <v>2.2058</v>
      </c>
      <c r="I1865" s="184">
        <v>3.0712999999999999</v>
      </c>
      <c r="J1865" s="184">
        <v>3.0600999999999998</v>
      </c>
      <c r="K1865" s="184">
        <v>2.7210000000000001</v>
      </c>
      <c r="L1865" s="184">
        <v>2.3574000000000002</v>
      </c>
      <c r="M1865" s="184">
        <v>2.6612</v>
      </c>
      <c r="N1865" s="184">
        <v>3.3540000000000001</v>
      </c>
      <c r="O1865" s="184"/>
      <c r="P1865" s="184"/>
      <c r="Q1865" s="184">
        <v>4.5820999999999996</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44326</v>
      </c>
      <c r="E1866" s="184">
        <v>11.489699999999999</v>
      </c>
      <c r="F1866" s="184">
        <v>1.2707999999999999</v>
      </c>
      <c r="G1866" s="184">
        <v>1.2707999999999999</v>
      </c>
      <c r="H1866" s="184">
        <v>2.3155000000000001</v>
      </c>
      <c r="I1866" s="184">
        <v>3.8860000000000001</v>
      </c>
      <c r="J1866" s="184">
        <v>4.165</v>
      </c>
      <c r="K1866" s="184">
        <v>4.3029999999999999</v>
      </c>
      <c r="L1866" s="184">
        <v>3.8929</v>
      </c>
      <c r="M1866" s="184">
        <v>4.0659000000000001</v>
      </c>
      <c r="N1866" s="184">
        <v>4.7286999999999999</v>
      </c>
      <c r="O1866" s="184"/>
      <c r="P1866" s="184"/>
      <c r="Q1866" s="184">
        <v>6.2275</v>
      </c>
      <c r="R1866" s="184">
        <v>5.9516999999999998</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44326</v>
      </c>
      <c r="E1867" s="184">
        <v>11.308</v>
      </c>
      <c r="F1867" s="184">
        <v>0.53800000000000003</v>
      </c>
      <c r="G1867" s="184">
        <v>0.53800000000000003</v>
      </c>
      <c r="H1867" s="184">
        <v>1.5683</v>
      </c>
      <c r="I1867" s="184">
        <v>3.1625000000000001</v>
      </c>
      <c r="J1867" s="184">
        <v>3.4251999999999998</v>
      </c>
      <c r="K1867" s="184">
        <v>3.4929999999999999</v>
      </c>
      <c r="L1867" s="184">
        <v>3.0044</v>
      </c>
      <c r="M1867" s="184">
        <v>3.2717000000000001</v>
      </c>
      <c r="N1867" s="184">
        <v>3.9674999999999998</v>
      </c>
      <c r="O1867" s="184"/>
      <c r="P1867" s="184"/>
      <c r="Q1867" s="184">
        <v>5.4932999999999996</v>
      </c>
      <c r="R1867" s="184">
        <v>5.1974999999999998</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44326</v>
      </c>
      <c r="E1868" s="184">
        <v>3429.4490000000001</v>
      </c>
      <c r="F1868" s="184">
        <v>2.8094000000000001</v>
      </c>
      <c r="G1868" s="184">
        <v>2.8094000000000001</v>
      </c>
      <c r="H1868" s="184">
        <v>3.2957999999999998</v>
      </c>
      <c r="I1868" s="184">
        <v>3.5282</v>
      </c>
      <c r="J1868" s="184">
        <v>4.2247000000000003</v>
      </c>
      <c r="K1868" s="184">
        <v>4.1505000000000001</v>
      </c>
      <c r="L1868" s="184">
        <v>4.1135999999999999</v>
      </c>
      <c r="M1868" s="184">
        <v>4.4461000000000004</v>
      </c>
      <c r="N1868" s="184">
        <v>5.1707999999999998</v>
      </c>
      <c r="O1868" s="184">
        <v>5.3647999999999998</v>
      </c>
      <c r="P1868" s="184">
        <v>6.3829000000000002</v>
      </c>
      <c r="Q1868" s="184">
        <v>7.68</v>
      </c>
      <c r="R1868" s="184">
        <v>4.1026999999999996</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44326</v>
      </c>
      <c r="E1869" s="184">
        <v>3271.2105999999999</v>
      </c>
      <c r="F1869" s="184">
        <v>2.3094000000000001</v>
      </c>
      <c r="G1869" s="184">
        <v>2.3094000000000001</v>
      </c>
      <c r="H1869" s="184">
        <v>2.7957999999999998</v>
      </c>
      <c r="I1869" s="184">
        <v>3.0276000000000001</v>
      </c>
      <c r="J1869" s="184">
        <v>3.4762</v>
      </c>
      <c r="K1869" s="184">
        <v>3.5657999999999999</v>
      </c>
      <c r="L1869" s="184">
        <v>3.5728</v>
      </c>
      <c r="M1869" s="184">
        <v>3.9034</v>
      </c>
      <c r="N1869" s="184">
        <v>4.6166</v>
      </c>
      <c r="O1869" s="184">
        <v>4.7914000000000003</v>
      </c>
      <c r="P1869" s="184">
        <v>5.7743000000000002</v>
      </c>
      <c r="Q1869" s="184">
        <v>6.9211999999999998</v>
      </c>
      <c r="R1869" s="184">
        <v>3.5306000000000002</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44326</v>
      </c>
      <c r="E1870" s="184">
        <v>1099.4174</v>
      </c>
      <c r="F1870" s="184">
        <v>2.9687999999999999</v>
      </c>
      <c r="G1870" s="184">
        <v>2.9687999999999999</v>
      </c>
      <c r="H1870" s="184">
        <v>2.4056999999999999</v>
      </c>
      <c r="I1870" s="184">
        <v>2.8761000000000001</v>
      </c>
      <c r="J1870" s="184">
        <v>3.0049999999999999</v>
      </c>
      <c r="K1870" s="184">
        <v>3.1996000000000002</v>
      </c>
      <c r="L1870" s="184">
        <v>4.4249999999999998</v>
      </c>
      <c r="M1870" s="184">
        <v>4.8604000000000003</v>
      </c>
      <c r="N1870" s="184">
        <v>4.2206999999999999</v>
      </c>
      <c r="O1870" s="184"/>
      <c r="P1870" s="184"/>
      <c r="Q1870" s="184">
        <v>5.0368000000000004</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44326</v>
      </c>
      <c r="E1871" s="184">
        <v>1088.2858000000001</v>
      </c>
      <c r="F1871" s="184">
        <v>2.4689999999999999</v>
      </c>
      <c r="G1871" s="184">
        <v>2.4689999999999999</v>
      </c>
      <c r="H1871" s="184">
        <v>1.8971</v>
      </c>
      <c r="I1871" s="184">
        <v>2.3731</v>
      </c>
      <c r="J1871" s="184">
        <v>2.5026000000000002</v>
      </c>
      <c r="K1871" s="184">
        <v>2.6959</v>
      </c>
      <c r="L1871" s="184">
        <v>3.9150999999999998</v>
      </c>
      <c r="M1871" s="184">
        <v>4.3434999999999997</v>
      </c>
      <c r="N1871" s="184">
        <v>3.7012</v>
      </c>
      <c r="O1871" s="184"/>
      <c r="P1871" s="184"/>
      <c r="Q1871" s="184">
        <v>4.484</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2.4520596491228073</v>
      </c>
      <c r="G1872" s="186">
        <v>2.4520596491228073</v>
      </c>
      <c r="H1872" s="186">
        <v>2.9497789473684204</v>
      </c>
      <c r="I1872" s="186">
        <v>3.8725807017543863</v>
      </c>
      <c r="J1872" s="186">
        <v>4.1328771929824555</v>
      </c>
      <c r="K1872" s="186">
        <v>4.1478789473684206</v>
      </c>
      <c r="L1872" s="186">
        <v>3.688236842105264</v>
      </c>
      <c r="M1872" s="186">
        <v>4.0339000000000009</v>
      </c>
      <c r="N1872" s="186">
        <v>4.7826090909090908</v>
      </c>
      <c r="O1872" s="186">
        <v>5.9875285714285713</v>
      </c>
      <c r="P1872" s="186">
        <v>6.5225857142857144</v>
      </c>
      <c r="Q1872" s="186">
        <v>6.6468666666666669</v>
      </c>
      <c r="R1872" s="186">
        <v>5.7788022222222226</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2.1785000000000001</v>
      </c>
      <c r="G1873" s="186">
        <v>2.1785000000000001</v>
      </c>
      <c r="H1873" s="186">
        <v>2.4882</v>
      </c>
      <c r="I1873" s="186">
        <v>3.3803999999999998</v>
      </c>
      <c r="J1873" s="186">
        <v>3.7759</v>
      </c>
      <c r="K1873" s="186">
        <v>3.9089</v>
      </c>
      <c r="L1873" s="186">
        <v>3.5522999999999998</v>
      </c>
      <c r="M1873" s="186">
        <v>3.8306</v>
      </c>
      <c r="N1873" s="186">
        <v>4.5686</v>
      </c>
      <c r="O1873" s="186">
        <v>6.4065000000000003</v>
      </c>
      <c r="P1873" s="186">
        <v>6.8135000000000003</v>
      </c>
      <c r="Q1873" s="186">
        <v>7.0327000000000002</v>
      </c>
      <c r="R1873" s="186">
        <v>5.7918000000000003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44326</v>
      </c>
      <c r="E1876" s="184">
        <v>63.867400000000004</v>
      </c>
      <c r="F1876" s="184">
        <v>1.5670999999999999</v>
      </c>
      <c r="G1876" s="184">
        <v>1.5670999999999999</v>
      </c>
      <c r="H1876" s="184">
        <v>3.2132000000000001</v>
      </c>
      <c r="I1876" s="184">
        <v>6.4897</v>
      </c>
      <c r="J1876" s="184">
        <v>3.7040999999999999</v>
      </c>
      <c r="K1876" s="184">
        <v>9.2057000000000002</v>
      </c>
      <c r="L1876" s="184">
        <v>37.018300000000004</v>
      </c>
      <c r="M1876" s="184">
        <v>49.8352</v>
      </c>
      <c r="N1876" s="184">
        <v>80.808599999999998</v>
      </c>
      <c r="O1876" s="184">
        <v>0.86809999999999998</v>
      </c>
      <c r="P1876" s="184">
        <v>10.296200000000001</v>
      </c>
      <c r="Q1876" s="184">
        <v>15.1694</v>
      </c>
      <c r="R1876" s="184">
        <v>14.4877</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44326</v>
      </c>
      <c r="E1877" s="184">
        <v>69.290400000000005</v>
      </c>
      <c r="F1877" s="184">
        <v>1.5752999999999999</v>
      </c>
      <c r="G1877" s="184">
        <v>1.5752999999999999</v>
      </c>
      <c r="H1877" s="184">
        <v>3.2324999999999999</v>
      </c>
      <c r="I1877" s="184">
        <v>6.53</v>
      </c>
      <c r="J1877" s="184">
        <v>3.7911999999999999</v>
      </c>
      <c r="K1877" s="184">
        <v>9.4374000000000002</v>
      </c>
      <c r="L1877" s="184">
        <v>37.649500000000003</v>
      </c>
      <c r="M1877" s="184">
        <v>50.945</v>
      </c>
      <c r="N1877" s="184">
        <v>82.702799999999996</v>
      </c>
      <c r="O1877" s="184">
        <v>1.9892000000000001</v>
      </c>
      <c r="P1877" s="184">
        <v>11.5299</v>
      </c>
      <c r="Q1877" s="184">
        <v>17.1614</v>
      </c>
      <c r="R1877" s="184">
        <v>15.7197</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44326</v>
      </c>
      <c r="E1878" s="184">
        <v>11.778</v>
      </c>
      <c r="F1878" s="184">
        <v>0.83040000000000003</v>
      </c>
      <c r="G1878" s="184">
        <v>0.83040000000000003</v>
      </c>
      <c r="H1878" s="184">
        <v>1.6221000000000001</v>
      </c>
      <c r="I1878" s="184">
        <v>3.0175999999999998</v>
      </c>
      <c r="J1878" s="184">
        <v>2.3195000000000001</v>
      </c>
      <c r="K1878" s="184">
        <v>7.1018999999999997</v>
      </c>
      <c r="L1878" s="184"/>
      <c r="M1878" s="184"/>
      <c r="N1878" s="184"/>
      <c r="O1878" s="184"/>
      <c r="P1878" s="184"/>
      <c r="Q1878" s="184">
        <v>17.78</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44326</v>
      </c>
      <c r="E1879" s="184">
        <v>11.741</v>
      </c>
      <c r="F1879" s="184">
        <v>0.83299999999999996</v>
      </c>
      <c r="G1879" s="184">
        <v>0.83299999999999996</v>
      </c>
      <c r="H1879" s="184">
        <v>1.6009</v>
      </c>
      <c r="I1879" s="184">
        <v>2.9822000000000002</v>
      </c>
      <c r="J1879" s="184">
        <v>2.2646000000000002</v>
      </c>
      <c r="K1879" s="184">
        <v>6.9112999999999998</v>
      </c>
      <c r="L1879" s="184"/>
      <c r="M1879" s="184"/>
      <c r="N1879" s="184"/>
      <c r="O1879" s="184"/>
      <c r="P1879" s="184"/>
      <c r="Q1879" s="184">
        <v>17.41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44326</v>
      </c>
      <c r="E1880" s="184">
        <v>356.90600000000001</v>
      </c>
      <c r="F1880" s="184">
        <v>0.78820000000000001</v>
      </c>
      <c r="G1880" s="184">
        <v>0.78820000000000001</v>
      </c>
      <c r="H1880" s="184">
        <v>2.3761999999999999</v>
      </c>
      <c r="I1880" s="184">
        <v>4.0867000000000004</v>
      </c>
      <c r="J1880" s="184">
        <v>1.8140000000000001</v>
      </c>
      <c r="K1880" s="184">
        <v>0.53490000000000004</v>
      </c>
      <c r="L1880" s="184">
        <v>22.659099999999999</v>
      </c>
      <c r="M1880" s="184">
        <v>35.471800000000002</v>
      </c>
      <c r="N1880" s="184">
        <v>68.174999999999997</v>
      </c>
      <c r="O1880" s="184">
        <v>6.4287999999999998</v>
      </c>
      <c r="P1880" s="184">
        <v>12.56</v>
      </c>
      <c r="Q1880" s="184">
        <v>13.9976</v>
      </c>
      <c r="R1880" s="184">
        <v>11.906700000000001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44326</v>
      </c>
      <c r="E1881" s="184">
        <v>384.13799999999998</v>
      </c>
      <c r="F1881" s="184">
        <v>0.79610000000000003</v>
      </c>
      <c r="G1881" s="184">
        <v>0.79610000000000003</v>
      </c>
      <c r="H1881" s="184">
        <v>2.395</v>
      </c>
      <c r="I1881" s="184">
        <v>4.1253000000000002</v>
      </c>
      <c r="J1881" s="184">
        <v>1.8969</v>
      </c>
      <c r="K1881" s="184">
        <v>0.76619999999999999</v>
      </c>
      <c r="L1881" s="184">
        <v>23.2227</v>
      </c>
      <c r="M1881" s="184">
        <v>36.4054</v>
      </c>
      <c r="N1881" s="184">
        <v>69.729200000000006</v>
      </c>
      <c r="O1881" s="184">
        <v>7.5595999999999997</v>
      </c>
      <c r="P1881" s="184">
        <v>13.778499999999999</v>
      </c>
      <c r="Q1881" s="184">
        <v>15.303900000000001</v>
      </c>
      <c r="R1881" s="184">
        <v>12.917999999999999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44326</v>
      </c>
      <c r="E1882" s="184">
        <v>207.29</v>
      </c>
      <c r="F1882" s="184">
        <v>1.5182</v>
      </c>
      <c r="G1882" s="184">
        <v>1.5182</v>
      </c>
      <c r="H1882" s="184">
        <v>4.4965999999999999</v>
      </c>
      <c r="I1882" s="184">
        <v>7.1985999999999999</v>
      </c>
      <c r="J1882" s="184">
        <v>4.8666999999999998</v>
      </c>
      <c r="K1882" s="184">
        <v>6.8120000000000003</v>
      </c>
      <c r="L1882" s="184">
        <v>34.350900000000003</v>
      </c>
      <c r="M1882" s="184">
        <v>40.822000000000003</v>
      </c>
      <c r="N1882" s="184">
        <v>75.788700000000006</v>
      </c>
      <c r="O1882" s="184">
        <v>12.891299999999999</v>
      </c>
      <c r="P1882" s="184">
        <v>13.082700000000001</v>
      </c>
      <c r="Q1882" s="184">
        <v>19.849699999999999</v>
      </c>
      <c r="R1882" s="184">
        <v>21.106000000000002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44326</v>
      </c>
      <c r="E1883" s="184">
        <v>222.66</v>
      </c>
      <c r="F1883" s="184">
        <v>1.5183</v>
      </c>
      <c r="G1883" s="184">
        <v>1.5183</v>
      </c>
      <c r="H1883" s="184">
        <v>4.5057999999999998</v>
      </c>
      <c r="I1883" s="184">
        <v>7.2182000000000004</v>
      </c>
      <c r="J1883" s="184">
        <v>4.9095000000000004</v>
      </c>
      <c r="K1883" s="184">
        <v>6.9451999999999998</v>
      </c>
      <c r="L1883" s="184">
        <v>34.676099999999998</v>
      </c>
      <c r="M1883" s="184">
        <v>41.362499999999997</v>
      </c>
      <c r="N1883" s="184">
        <v>76.728300000000004</v>
      </c>
      <c r="O1883" s="184">
        <v>13.604799999999999</v>
      </c>
      <c r="P1883" s="184">
        <v>14.0199</v>
      </c>
      <c r="Q1883" s="184">
        <v>17.450700000000001</v>
      </c>
      <c r="R1883" s="184">
        <v>21.7666</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44326</v>
      </c>
      <c r="E1884" s="184">
        <v>14.01</v>
      </c>
      <c r="F1884" s="184">
        <v>0.8639</v>
      </c>
      <c r="G1884" s="184">
        <v>0.8639</v>
      </c>
      <c r="H1884" s="184">
        <v>2.7879999999999998</v>
      </c>
      <c r="I1884" s="184">
        <v>5.6561000000000003</v>
      </c>
      <c r="J1884" s="184">
        <v>2.9390000000000001</v>
      </c>
      <c r="K1884" s="184">
        <v>4.4743000000000004</v>
      </c>
      <c r="L1884" s="184">
        <v>26.443999999999999</v>
      </c>
      <c r="M1884" s="184">
        <v>38.029600000000002</v>
      </c>
      <c r="N1884" s="184">
        <v>65.017700000000005</v>
      </c>
      <c r="O1884" s="184"/>
      <c r="P1884" s="184"/>
      <c r="Q1884" s="184">
        <v>13.1807</v>
      </c>
      <c r="R1884" s="184">
        <v>17.1722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44326</v>
      </c>
      <c r="E1885" s="184">
        <v>13.55</v>
      </c>
      <c r="F1885" s="184">
        <v>0.89349999999999996</v>
      </c>
      <c r="G1885" s="184">
        <v>0.89349999999999996</v>
      </c>
      <c r="H1885" s="184">
        <v>2.7292999999999998</v>
      </c>
      <c r="I1885" s="184">
        <v>5.6117999999999997</v>
      </c>
      <c r="J1885" s="184">
        <v>2.8853</v>
      </c>
      <c r="K1885" s="184">
        <v>4.3109999999999999</v>
      </c>
      <c r="L1885" s="184">
        <v>25.929400000000001</v>
      </c>
      <c r="M1885" s="184">
        <v>37.145699999999998</v>
      </c>
      <c r="N1885" s="184">
        <v>64.043599999999998</v>
      </c>
      <c r="O1885" s="184"/>
      <c r="P1885" s="184"/>
      <c r="Q1885" s="184">
        <v>11.8017</v>
      </c>
      <c r="R1885" s="184">
        <v>16.148499999999999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44326</v>
      </c>
      <c r="E1886" s="184">
        <v>75.14</v>
      </c>
      <c r="F1886" s="184">
        <v>0.83199999999999996</v>
      </c>
      <c r="G1886" s="184">
        <v>0.83199999999999996</v>
      </c>
      <c r="H1886" s="184">
        <v>2.2313000000000001</v>
      </c>
      <c r="I1886" s="184">
        <v>4.8124000000000002</v>
      </c>
      <c r="J1886" s="184">
        <v>2.6642999999999999</v>
      </c>
      <c r="K1886" s="184">
        <v>12.0322</v>
      </c>
      <c r="L1886" s="184">
        <v>47.2179</v>
      </c>
      <c r="M1886" s="184">
        <v>67.349699999999999</v>
      </c>
      <c r="N1886" s="184">
        <v>116.4794</v>
      </c>
      <c r="O1886" s="184">
        <v>8.0616000000000003</v>
      </c>
      <c r="P1886" s="184">
        <v>16.396000000000001</v>
      </c>
      <c r="Q1886" s="184">
        <v>15.8979</v>
      </c>
      <c r="R1886" s="184">
        <v>19.627800000000001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44326</v>
      </c>
      <c r="E1887" s="184">
        <v>69.34</v>
      </c>
      <c r="F1887" s="184">
        <v>0.82879999999999998</v>
      </c>
      <c r="G1887" s="184">
        <v>0.82879999999999998</v>
      </c>
      <c r="H1887" s="184">
        <v>2.2111000000000001</v>
      </c>
      <c r="I1887" s="184">
        <v>4.7748999999999997</v>
      </c>
      <c r="J1887" s="184">
        <v>2.5739999999999998</v>
      </c>
      <c r="K1887" s="184">
        <v>11.7486</v>
      </c>
      <c r="L1887" s="184">
        <v>46.441400000000002</v>
      </c>
      <c r="M1887" s="184">
        <v>66.004300000000001</v>
      </c>
      <c r="N1887" s="184">
        <v>114.14449999999999</v>
      </c>
      <c r="O1887" s="184">
        <v>6.8888999999999996</v>
      </c>
      <c r="P1887" s="184">
        <v>15.159599999999999</v>
      </c>
      <c r="Q1887" s="184">
        <v>15.8218</v>
      </c>
      <c r="R1887" s="184">
        <v>18.340399999999999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44326</v>
      </c>
      <c r="E1888" s="184">
        <v>16.017199999999999</v>
      </c>
      <c r="F1888" s="184">
        <v>0.77700000000000002</v>
      </c>
      <c r="G1888" s="184">
        <v>0.77700000000000002</v>
      </c>
      <c r="H1888" s="184">
        <v>0.50760000000000005</v>
      </c>
      <c r="I1888" s="184">
        <v>1.8795999999999999</v>
      </c>
      <c r="J1888" s="184">
        <v>0.14249999999999999</v>
      </c>
      <c r="K1888" s="184">
        <v>-0.26400000000000001</v>
      </c>
      <c r="L1888" s="184">
        <v>18.449400000000001</v>
      </c>
      <c r="M1888" s="184">
        <v>30.226400000000002</v>
      </c>
      <c r="N1888" s="184">
        <v>56.814599999999999</v>
      </c>
      <c r="O1888" s="184">
        <v>3.9207999999999998</v>
      </c>
      <c r="P1888" s="184">
        <v>10.018599999999999</v>
      </c>
      <c r="Q1888" s="184">
        <v>8.6524999999999999</v>
      </c>
      <c r="R1888" s="184">
        <v>14.477</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44326</v>
      </c>
      <c r="E1889" s="184">
        <v>14.335900000000001</v>
      </c>
      <c r="F1889" s="184">
        <v>0.76190000000000002</v>
      </c>
      <c r="G1889" s="184">
        <v>0.76190000000000002</v>
      </c>
      <c r="H1889" s="184">
        <v>0.47310000000000002</v>
      </c>
      <c r="I1889" s="184">
        <v>1.8095000000000001</v>
      </c>
      <c r="J1889" s="184">
        <v>-1.12E-2</v>
      </c>
      <c r="K1889" s="184">
        <v>-0.69889999999999997</v>
      </c>
      <c r="L1889" s="184">
        <v>16.727599999999999</v>
      </c>
      <c r="M1889" s="184">
        <v>27.747</v>
      </c>
      <c r="N1889" s="184">
        <v>53.110599999999998</v>
      </c>
      <c r="O1889" s="184">
        <v>2.1225000000000001</v>
      </c>
      <c r="P1889" s="184">
        <v>7.9348999999999998</v>
      </c>
      <c r="Q1889" s="184">
        <v>6.5505000000000004</v>
      </c>
      <c r="R1889" s="184">
        <v>12.2704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44326</v>
      </c>
      <c r="E1890" s="184">
        <v>348.04211607650501</v>
      </c>
      <c r="F1890" s="184">
        <v>0.79790000000000005</v>
      </c>
      <c r="G1890" s="184">
        <v>0.79790000000000005</v>
      </c>
      <c r="H1890" s="184">
        <v>2.9009999999999998</v>
      </c>
      <c r="I1890" s="184">
        <v>5.3137999999999996</v>
      </c>
      <c r="J1890" s="184">
        <v>1.6287</v>
      </c>
      <c r="K1890" s="184">
        <v>0.61599999999999999</v>
      </c>
      <c r="L1890" s="184">
        <v>26.985199999999999</v>
      </c>
      <c r="M1890" s="184">
        <v>42.421199999999999</v>
      </c>
      <c r="N1890" s="184">
        <v>73.691800000000001</v>
      </c>
      <c r="O1890" s="184">
        <v>10.3826</v>
      </c>
      <c r="P1890" s="184">
        <v>16.115500000000001</v>
      </c>
      <c r="Q1890" s="184">
        <v>15.973699999999999</v>
      </c>
      <c r="R1890" s="184">
        <v>18.7089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44326</v>
      </c>
      <c r="E1891" s="184">
        <v>46.651000000000003</v>
      </c>
      <c r="F1891" s="184">
        <v>0.8034</v>
      </c>
      <c r="G1891" s="184">
        <v>0.8034</v>
      </c>
      <c r="H1891" s="184">
        <v>2.9140000000000001</v>
      </c>
      <c r="I1891" s="184">
        <v>5.3403</v>
      </c>
      <c r="J1891" s="184">
        <v>1.6849000000000001</v>
      </c>
      <c r="K1891" s="184">
        <v>0.77569999999999995</v>
      </c>
      <c r="L1891" s="184">
        <v>27.395600000000002</v>
      </c>
      <c r="M1891" s="184">
        <v>43.115699999999997</v>
      </c>
      <c r="N1891" s="184">
        <v>74.8309</v>
      </c>
      <c r="O1891" s="184">
        <v>11.101900000000001</v>
      </c>
      <c r="P1891" s="184">
        <v>17.1418</v>
      </c>
      <c r="Q1891" s="184">
        <v>15.018000000000001</v>
      </c>
      <c r="R1891" s="184">
        <v>19.482199999999999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44326</v>
      </c>
      <c r="E1892" s="184">
        <v>50.436999999999998</v>
      </c>
      <c r="F1892" s="184">
        <v>0.68269999999999997</v>
      </c>
      <c r="G1892" s="184">
        <v>0.68269999999999997</v>
      </c>
      <c r="H1892" s="184">
        <v>1.5176000000000001</v>
      </c>
      <c r="I1892" s="184">
        <v>3.7776999999999998</v>
      </c>
      <c r="J1892" s="184">
        <v>0.8357</v>
      </c>
      <c r="K1892" s="184">
        <v>2.9641999999999999</v>
      </c>
      <c r="L1892" s="184">
        <v>26.535399999999999</v>
      </c>
      <c r="M1892" s="184">
        <v>38.070099999999996</v>
      </c>
      <c r="N1892" s="184">
        <v>73.001999999999995</v>
      </c>
      <c r="O1892" s="184">
        <v>8.9268000000000001</v>
      </c>
      <c r="P1892" s="184">
        <v>14.9968</v>
      </c>
      <c r="Q1892" s="184">
        <v>18.4146</v>
      </c>
      <c r="R1892" s="184">
        <v>17.866199999999999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44326</v>
      </c>
      <c r="E1893" s="184">
        <v>47.042000000000002</v>
      </c>
      <c r="F1893" s="184">
        <v>0.67630000000000001</v>
      </c>
      <c r="G1893" s="184">
        <v>0.67630000000000001</v>
      </c>
      <c r="H1893" s="184">
        <v>1.4996</v>
      </c>
      <c r="I1893" s="184">
        <v>3.7401</v>
      </c>
      <c r="J1893" s="184">
        <v>0.75390000000000001</v>
      </c>
      <c r="K1893" s="184">
        <v>2.7275</v>
      </c>
      <c r="L1893" s="184">
        <v>25.945799999999998</v>
      </c>
      <c r="M1893" s="184">
        <v>37.092700000000001</v>
      </c>
      <c r="N1893" s="184">
        <v>71.348399999999998</v>
      </c>
      <c r="O1893" s="184">
        <v>7.8918999999999997</v>
      </c>
      <c r="P1893" s="184">
        <v>13.9575</v>
      </c>
      <c r="Q1893" s="184">
        <v>14.627599999999999</v>
      </c>
      <c r="R1893" s="184">
        <v>16.735700000000001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44326</v>
      </c>
      <c r="E1894" s="184">
        <v>100.0029</v>
      </c>
      <c r="F1894" s="184">
        <v>1.2707999999999999</v>
      </c>
      <c r="G1894" s="184">
        <v>1.2707999999999999</v>
      </c>
      <c r="H1894" s="184">
        <v>2.8151000000000002</v>
      </c>
      <c r="I1894" s="184">
        <v>4.6516000000000002</v>
      </c>
      <c r="J1894" s="184">
        <v>3.0657000000000001</v>
      </c>
      <c r="K1894" s="184">
        <v>3.2656000000000001</v>
      </c>
      <c r="L1894" s="184">
        <v>28.702999999999999</v>
      </c>
      <c r="M1894" s="184">
        <v>41.251399999999997</v>
      </c>
      <c r="N1894" s="184">
        <v>76.232699999999994</v>
      </c>
      <c r="O1894" s="184">
        <v>10.5557</v>
      </c>
      <c r="P1894" s="184">
        <v>14.996</v>
      </c>
      <c r="Q1894" s="184">
        <v>15.549899999999999</v>
      </c>
      <c r="R1894" s="184">
        <v>18.4451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44326</v>
      </c>
      <c r="E1895" s="184">
        <v>106.3045</v>
      </c>
      <c r="F1895" s="184">
        <v>1.2759</v>
      </c>
      <c r="G1895" s="184">
        <v>1.2759</v>
      </c>
      <c r="H1895" s="184">
        <v>2.8275000000000001</v>
      </c>
      <c r="I1895" s="184">
        <v>4.6775000000000002</v>
      </c>
      <c r="J1895" s="184">
        <v>3.1211000000000002</v>
      </c>
      <c r="K1895" s="184">
        <v>3.4289000000000001</v>
      </c>
      <c r="L1895" s="184">
        <v>29.118099999999998</v>
      </c>
      <c r="M1895" s="184">
        <v>41.918500000000002</v>
      </c>
      <c r="N1895" s="184">
        <v>77.3429</v>
      </c>
      <c r="O1895" s="184">
        <v>11.2728</v>
      </c>
      <c r="P1895" s="184">
        <v>15.8233</v>
      </c>
      <c r="Q1895" s="184">
        <v>14.479799999999999</v>
      </c>
      <c r="R1895" s="184">
        <v>19.207000000000001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44326</v>
      </c>
      <c r="E1896" s="184">
        <v>69.099999999999994</v>
      </c>
      <c r="F1896" s="184">
        <v>0.93489999999999995</v>
      </c>
      <c r="G1896" s="184">
        <v>0.93489999999999995</v>
      </c>
      <c r="H1896" s="184">
        <v>3.1036000000000001</v>
      </c>
      <c r="I1896" s="184">
        <v>4.1604000000000001</v>
      </c>
      <c r="J1896" s="184">
        <v>2.1585000000000001</v>
      </c>
      <c r="K1896" s="184">
        <v>1.4386000000000001</v>
      </c>
      <c r="L1896" s="184">
        <v>26.510400000000001</v>
      </c>
      <c r="M1896" s="184">
        <v>42.739100000000001</v>
      </c>
      <c r="N1896" s="184">
        <v>71.634399999999999</v>
      </c>
      <c r="O1896" s="184">
        <v>9.2017000000000007</v>
      </c>
      <c r="P1896" s="184">
        <v>11.6868</v>
      </c>
      <c r="Q1896" s="184">
        <v>13.589600000000001</v>
      </c>
      <c r="R1896" s="184">
        <v>12.986800000000001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44326</v>
      </c>
      <c r="E1897" s="184">
        <v>68.12</v>
      </c>
      <c r="F1897" s="184">
        <v>0.91849999999999998</v>
      </c>
      <c r="G1897" s="184">
        <v>0.91849999999999998</v>
      </c>
      <c r="H1897" s="184">
        <v>3.0872000000000002</v>
      </c>
      <c r="I1897" s="184">
        <v>4.1272000000000002</v>
      </c>
      <c r="J1897" s="184">
        <v>2.1135999999999999</v>
      </c>
      <c r="K1897" s="184">
        <v>1.2937000000000001</v>
      </c>
      <c r="L1897" s="184">
        <v>26.194900000000001</v>
      </c>
      <c r="M1897" s="184">
        <v>42.183300000000003</v>
      </c>
      <c r="N1897" s="184">
        <v>70.769599999999997</v>
      </c>
      <c r="O1897" s="184">
        <v>8.7517999999999994</v>
      </c>
      <c r="P1897" s="184">
        <v>11.318</v>
      </c>
      <c r="Q1897" s="184">
        <v>13.276300000000001</v>
      </c>
      <c r="R1897" s="184">
        <v>12.422700000000001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44326</v>
      </c>
      <c r="E1898" s="184">
        <v>164.67179999999999</v>
      </c>
      <c r="F1898" s="184">
        <v>0.78490000000000004</v>
      </c>
      <c r="G1898" s="184">
        <v>0.78490000000000004</v>
      </c>
      <c r="H1898" s="184">
        <v>0.81759999999999999</v>
      </c>
      <c r="I1898" s="184">
        <v>1.7394000000000001</v>
      </c>
      <c r="J1898" s="184">
        <v>-0.30270000000000002</v>
      </c>
      <c r="K1898" s="184">
        <v>-1.7528999999999999</v>
      </c>
      <c r="L1898" s="184">
        <v>15.1851</v>
      </c>
      <c r="M1898" s="184">
        <v>25.667200000000001</v>
      </c>
      <c r="N1898" s="184">
        <v>51.776699999999998</v>
      </c>
      <c r="O1898" s="184">
        <v>5.0972</v>
      </c>
      <c r="P1898" s="184">
        <v>14.4559</v>
      </c>
      <c r="Q1898" s="184">
        <v>18.0593</v>
      </c>
      <c r="R1898" s="184">
        <v>12.8231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44326</v>
      </c>
      <c r="E1899" s="184">
        <v>177.80119999999999</v>
      </c>
      <c r="F1899" s="184">
        <v>0.79369999999999996</v>
      </c>
      <c r="G1899" s="184">
        <v>0.79369999999999996</v>
      </c>
      <c r="H1899" s="184">
        <v>0.83779999999999999</v>
      </c>
      <c r="I1899" s="184">
        <v>1.7804</v>
      </c>
      <c r="J1899" s="184">
        <v>-0.21110000000000001</v>
      </c>
      <c r="K1899" s="184">
        <v>-1.486</v>
      </c>
      <c r="L1899" s="184">
        <v>15.8497</v>
      </c>
      <c r="M1899" s="184">
        <v>26.7669</v>
      </c>
      <c r="N1899" s="184">
        <v>53.591999999999999</v>
      </c>
      <c r="O1899" s="184">
        <v>6.5132000000000003</v>
      </c>
      <c r="P1899" s="184">
        <v>15.7707</v>
      </c>
      <c r="Q1899" s="184">
        <v>16.1876</v>
      </c>
      <c r="R1899" s="184">
        <v>14.348000000000001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44326</v>
      </c>
      <c r="E1900" s="184">
        <v>13.072800000000001</v>
      </c>
      <c r="F1900" s="184">
        <v>0.58320000000000005</v>
      </c>
      <c r="G1900" s="184">
        <v>0.58320000000000005</v>
      </c>
      <c r="H1900" s="184">
        <v>1.1536999999999999</v>
      </c>
      <c r="I1900" s="184">
        <v>2.4683000000000002</v>
      </c>
      <c r="J1900" s="184">
        <v>0.76539999999999997</v>
      </c>
      <c r="K1900" s="184">
        <v>2.9670999999999998</v>
      </c>
      <c r="L1900" s="184">
        <v>21.875</v>
      </c>
      <c r="M1900" s="184">
        <v>29.594100000000001</v>
      </c>
      <c r="N1900" s="184">
        <v>53.9208</v>
      </c>
      <c r="O1900" s="184"/>
      <c r="P1900" s="184"/>
      <c r="Q1900" s="184">
        <v>9.9404000000000003</v>
      </c>
      <c r="R1900" s="184">
        <v>16.206700000000001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44326</v>
      </c>
      <c r="E1901" s="184">
        <v>12.552199999999999</v>
      </c>
      <c r="F1901" s="184">
        <v>0.57369999999999999</v>
      </c>
      <c r="G1901" s="184">
        <v>0.57369999999999999</v>
      </c>
      <c r="H1901" s="184">
        <v>1.1319999999999999</v>
      </c>
      <c r="I1901" s="184">
        <v>2.4251</v>
      </c>
      <c r="J1901" s="184">
        <v>0.67049999999999998</v>
      </c>
      <c r="K1901" s="184">
        <v>2.6890999999999998</v>
      </c>
      <c r="L1901" s="184">
        <v>21.204699999999999</v>
      </c>
      <c r="M1901" s="184">
        <v>28.5243</v>
      </c>
      <c r="N1901" s="184">
        <v>52.212499999999999</v>
      </c>
      <c r="O1901" s="184"/>
      <c r="P1901" s="184"/>
      <c r="Q1901" s="184">
        <v>8.3716000000000008</v>
      </c>
      <c r="R1901" s="184">
        <v>14.8528</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44326</v>
      </c>
      <c r="E1902" s="184">
        <v>12.5053</v>
      </c>
      <c r="F1902" s="184">
        <v>0.55969999999999998</v>
      </c>
      <c r="G1902" s="184">
        <v>0.55969999999999998</v>
      </c>
      <c r="H1902" s="184">
        <v>0.93789999999999996</v>
      </c>
      <c r="I1902" s="184">
        <v>1.8563000000000001</v>
      </c>
      <c r="J1902" s="184">
        <v>0.2132</v>
      </c>
      <c r="K1902" s="184">
        <v>1.3806</v>
      </c>
      <c r="L1902" s="184">
        <v>19.827300000000001</v>
      </c>
      <c r="M1902" s="184">
        <v>26.658999999999999</v>
      </c>
      <c r="N1902" s="184">
        <v>50.38</v>
      </c>
      <c r="O1902" s="184"/>
      <c r="P1902" s="184"/>
      <c r="Q1902" s="184">
        <v>8.4061000000000003</v>
      </c>
      <c r="R1902" s="184">
        <v>15.225899999999999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44326</v>
      </c>
      <c r="E1903" s="184">
        <v>11.9932</v>
      </c>
      <c r="F1903" s="184">
        <v>0.55079999999999996</v>
      </c>
      <c r="G1903" s="184">
        <v>0.55079999999999996</v>
      </c>
      <c r="H1903" s="184">
        <v>0.91720000000000002</v>
      </c>
      <c r="I1903" s="184">
        <v>1.8142</v>
      </c>
      <c r="J1903" s="184">
        <v>0.1202</v>
      </c>
      <c r="K1903" s="184">
        <v>1.1146</v>
      </c>
      <c r="L1903" s="184">
        <v>19.1812</v>
      </c>
      <c r="M1903" s="184">
        <v>25.6267</v>
      </c>
      <c r="N1903" s="184">
        <v>48.728900000000003</v>
      </c>
      <c r="O1903" s="184"/>
      <c r="P1903" s="184"/>
      <c r="Q1903" s="184">
        <v>6.7819000000000003</v>
      </c>
      <c r="R1903" s="184">
        <v>13.86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44326</v>
      </c>
      <c r="E1904" s="184">
        <v>322.36250000000001</v>
      </c>
      <c r="F1904" s="184">
        <v>1.3617999999999999</v>
      </c>
      <c r="G1904" s="184">
        <v>1.3617999999999999</v>
      </c>
      <c r="H1904" s="184">
        <v>3.0135000000000001</v>
      </c>
      <c r="I1904" s="184">
        <v>5.0911999999999997</v>
      </c>
      <c r="J1904" s="184">
        <v>1.8127</v>
      </c>
      <c r="K1904" s="184">
        <v>0.92789999999999995</v>
      </c>
      <c r="L1904" s="184">
        <v>36.678199999999997</v>
      </c>
      <c r="M1904" s="184">
        <v>53.348500000000001</v>
      </c>
      <c r="N1904" s="184">
        <v>88.905000000000001</v>
      </c>
      <c r="O1904" s="184">
        <v>6.47</v>
      </c>
      <c r="P1904" s="184">
        <v>12.4092</v>
      </c>
      <c r="Q1904" s="184">
        <v>16.824300000000001</v>
      </c>
      <c r="R1904" s="184">
        <v>14.7889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44326</v>
      </c>
      <c r="E1905" s="184">
        <v>343.2371</v>
      </c>
      <c r="F1905" s="184">
        <v>1.3689</v>
      </c>
      <c r="G1905" s="184">
        <v>1.3689</v>
      </c>
      <c r="H1905" s="184">
        <v>3.0304000000000002</v>
      </c>
      <c r="I1905" s="184">
        <v>5.1257000000000001</v>
      </c>
      <c r="J1905" s="184">
        <v>1.887</v>
      </c>
      <c r="K1905" s="184">
        <v>1.141</v>
      </c>
      <c r="L1905" s="184">
        <v>37.290300000000002</v>
      </c>
      <c r="M1905" s="184">
        <v>54.401499999999999</v>
      </c>
      <c r="N1905" s="184">
        <v>90.698999999999998</v>
      </c>
      <c r="O1905" s="184">
        <v>7.4071999999999996</v>
      </c>
      <c r="P1905" s="184">
        <v>13.342499999999999</v>
      </c>
      <c r="Q1905" s="184">
        <v>12.744999999999999</v>
      </c>
      <c r="R1905" s="184">
        <v>15.8574</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44326</v>
      </c>
      <c r="E1906" s="184">
        <v>14.11</v>
      </c>
      <c r="F1906" s="184">
        <v>1.147</v>
      </c>
      <c r="G1906" s="184">
        <v>1.147</v>
      </c>
      <c r="H1906" s="184">
        <v>2.7677</v>
      </c>
      <c r="I1906" s="184">
        <v>3.5977000000000001</v>
      </c>
      <c r="J1906" s="184">
        <v>0.85780000000000001</v>
      </c>
      <c r="K1906" s="184">
        <v>-0.35310000000000002</v>
      </c>
      <c r="L1906" s="184">
        <v>21.847999999999999</v>
      </c>
      <c r="M1906" s="184">
        <v>31.9925</v>
      </c>
      <c r="N1906" s="184">
        <v>63.689100000000003</v>
      </c>
      <c r="O1906" s="184"/>
      <c r="P1906" s="184"/>
      <c r="Q1906" s="184">
        <v>15.220599999999999</v>
      </c>
      <c r="R1906" s="184">
        <v>16.735099999999999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44326</v>
      </c>
      <c r="E1907" s="184">
        <v>13.85</v>
      </c>
      <c r="F1907" s="184">
        <v>1.1687000000000001</v>
      </c>
      <c r="G1907" s="184">
        <v>1.1687000000000001</v>
      </c>
      <c r="H1907" s="184">
        <v>2.8210999999999999</v>
      </c>
      <c r="I1907" s="184">
        <v>3.6677</v>
      </c>
      <c r="J1907" s="184">
        <v>0.874</v>
      </c>
      <c r="K1907" s="184">
        <v>-0.43130000000000002</v>
      </c>
      <c r="L1907" s="184">
        <v>21.491199999999999</v>
      </c>
      <c r="M1907" s="184">
        <v>31.404199999999999</v>
      </c>
      <c r="N1907" s="184">
        <v>62.749699999999997</v>
      </c>
      <c r="O1907" s="184"/>
      <c r="P1907" s="184"/>
      <c r="Q1907" s="184">
        <v>14.3422</v>
      </c>
      <c r="R1907" s="184">
        <v>15.879799999999999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44326</v>
      </c>
      <c r="E1908" s="184">
        <v>89.985399999999998</v>
      </c>
      <c r="F1908" s="184">
        <v>0.65720000000000001</v>
      </c>
      <c r="G1908" s="184">
        <v>0.65720000000000001</v>
      </c>
      <c r="H1908" s="184">
        <v>1.9831000000000001</v>
      </c>
      <c r="I1908" s="184">
        <v>3.3721999999999999</v>
      </c>
      <c r="J1908" s="184">
        <v>1.3801000000000001</v>
      </c>
      <c r="K1908" s="184">
        <v>0.56799999999999995</v>
      </c>
      <c r="L1908" s="184">
        <v>24.370999999999999</v>
      </c>
      <c r="M1908" s="184">
        <v>37.633600000000001</v>
      </c>
      <c r="N1908" s="184">
        <v>68.550200000000004</v>
      </c>
      <c r="O1908" s="184">
        <v>13.1035</v>
      </c>
      <c r="P1908" s="184">
        <v>14.564399999999999</v>
      </c>
      <c r="Q1908" s="184">
        <v>13.019299999999999</v>
      </c>
      <c r="R1908" s="184">
        <v>20.290500000000002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44326</v>
      </c>
      <c r="E1909" s="184">
        <v>84.708299999999994</v>
      </c>
      <c r="F1909" s="184">
        <v>0.65200000000000002</v>
      </c>
      <c r="G1909" s="184">
        <v>0.65200000000000002</v>
      </c>
      <c r="H1909" s="184">
        <v>1.9703999999999999</v>
      </c>
      <c r="I1909" s="184">
        <v>3.3458000000000001</v>
      </c>
      <c r="J1909" s="184">
        <v>1.3211999999999999</v>
      </c>
      <c r="K1909" s="184">
        <v>0.39300000000000002</v>
      </c>
      <c r="L1909" s="184">
        <v>23.948699999999999</v>
      </c>
      <c r="M1909" s="184">
        <v>36.936599999999999</v>
      </c>
      <c r="N1909" s="184">
        <v>67.419899999999998</v>
      </c>
      <c r="O1909" s="184">
        <v>12.3399</v>
      </c>
      <c r="P1909" s="184">
        <v>13.758699999999999</v>
      </c>
      <c r="Q1909" s="184">
        <v>14.463900000000001</v>
      </c>
      <c r="R1909" s="184">
        <v>19.512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0.93957941176470594</v>
      </c>
      <c r="G1910" s="186">
        <v>0.93957941176470594</v>
      </c>
      <c r="H1910" s="186">
        <v>2.2479617647058823</v>
      </c>
      <c r="I1910" s="186">
        <v>4.0666235294117641</v>
      </c>
      <c r="J1910" s="186">
        <v>1.8091411764705878</v>
      </c>
      <c r="K1910" s="186">
        <v>3.0290000000000004</v>
      </c>
      <c r="L1910" s="186">
        <v>27.091409374999998</v>
      </c>
      <c r="M1910" s="186">
        <v>39.334115624999995</v>
      </c>
      <c r="N1910" s="186">
        <v>70.78185937500001</v>
      </c>
      <c r="O1910" s="186">
        <v>8.0563249999999993</v>
      </c>
      <c r="P1910" s="186">
        <v>13.546391666666663</v>
      </c>
      <c r="Q1910" s="186">
        <v>14.156455882352942</v>
      </c>
      <c r="R1910" s="186">
        <v>16.317993750000003</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0.8296</v>
      </c>
      <c r="G1911" s="186">
        <v>0.8296</v>
      </c>
      <c r="H1911" s="186">
        <v>2.3856000000000002</v>
      </c>
      <c r="I1911" s="186">
        <v>4.1059999999999999</v>
      </c>
      <c r="J1911" s="186">
        <v>1.81335</v>
      </c>
      <c r="K1911" s="186">
        <v>1.4096000000000002</v>
      </c>
      <c r="L1911" s="186">
        <v>26.070349999999998</v>
      </c>
      <c r="M1911" s="186">
        <v>37.831600000000002</v>
      </c>
      <c r="N1911" s="186">
        <v>70.249400000000009</v>
      </c>
      <c r="O1911" s="186">
        <v>7.97675</v>
      </c>
      <c r="P1911" s="186">
        <v>13.867999999999999</v>
      </c>
      <c r="Q1911" s="186">
        <v>14.822800000000001</v>
      </c>
      <c r="R1911" s="186">
        <v>16.014150000000001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44326</v>
      </c>
      <c r="C8" s="65">
        <f>VLOOKUP($A8,'Return Data'!$B$7:$R$2843,4,0)</f>
        <v>26.452999999999999</v>
      </c>
      <c r="D8" s="65">
        <f>VLOOKUP($A8,'Return Data'!$B$7:$R$2843,10,0)</f>
        <v>1.5309999999999999</v>
      </c>
      <c r="E8" s="66">
        <f t="shared" ref="E8:E16" si="0">RANK(D8,D$8:D$16,0)</f>
        <v>6</v>
      </c>
      <c r="F8" s="65">
        <f>VLOOKUP($A8,'Return Data'!$B$7:$R$2843,11,0)</f>
        <v>13.836600000000001</v>
      </c>
      <c r="G8" s="66">
        <f t="shared" ref="G8:G16" si="1">RANK(F8,F$8:F$16,0)</f>
        <v>4</v>
      </c>
      <c r="H8" s="65">
        <f>VLOOKUP($A8,'Return Data'!$B$7:$R$2843,12,0)</f>
        <v>22.229399999999998</v>
      </c>
      <c r="I8" s="66">
        <f t="shared" ref="I8:I16" si="2">RANK(H8,H$8:H$16,0)</f>
        <v>4</v>
      </c>
      <c r="J8" s="65">
        <f>VLOOKUP($A8,'Return Data'!$B$7:$R$2843,13,0)</f>
        <v>42.457099999999997</v>
      </c>
      <c r="K8" s="66">
        <f t="shared" ref="K8:K16" si="3">RANK(J8,J$8:J$16,0)</f>
        <v>5</v>
      </c>
      <c r="L8" s="65">
        <f>VLOOKUP($A8,'Return Data'!$B$7:$R$2843,17,0)</f>
        <v>18.631900000000002</v>
      </c>
      <c r="M8" s="66">
        <f t="shared" ref="M8:M14" si="4">RANK(L8,L$8:L$16,0)</f>
        <v>2</v>
      </c>
      <c r="N8" s="65">
        <f>VLOOKUP($A8,'Return Data'!$B$7:$R$2843,14,0)</f>
        <v>12.267799999999999</v>
      </c>
      <c r="O8" s="66">
        <f t="shared" ref="O8:O14" si="5">RANK(N8,N$8:N$16,0)</f>
        <v>2</v>
      </c>
      <c r="P8" s="65">
        <f>VLOOKUP($A8,'Return Data'!$B$7:$R$2843,15,0)</f>
        <v>11.076499999999999</v>
      </c>
      <c r="Q8" s="66">
        <f t="shared" ref="Q8:Q14" si="6">RANK(P8,P$8:P$16,0)</f>
        <v>3</v>
      </c>
      <c r="R8" s="65">
        <f>VLOOKUP($A8,'Return Data'!$B$7:$R$2843,16,0)</f>
        <v>9.4984000000000002</v>
      </c>
      <c r="S8" s="67">
        <f t="shared" ref="S8:S16" si="7">RANK(R8,R$8:R$16,0)</f>
        <v>6</v>
      </c>
    </row>
    <row r="9" spans="1:20" x14ac:dyDescent="0.3">
      <c r="A9" s="63" t="s">
        <v>1246</v>
      </c>
      <c r="B9" s="64">
        <f>VLOOKUP($A9,'Return Data'!$B$7:$R$2843,3,0)</f>
        <v>44326</v>
      </c>
      <c r="C9" s="65">
        <f>VLOOKUP($A9,'Return Data'!$B$7:$R$2843,4,0)</f>
        <v>42.146999999999998</v>
      </c>
      <c r="D9" s="65">
        <f>VLOOKUP($A9,'Return Data'!$B$7:$R$2843,10,0)</f>
        <v>1.3051999999999999</v>
      </c>
      <c r="E9" s="66">
        <f t="shared" si="0"/>
        <v>7</v>
      </c>
      <c r="F9" s="65">
        <f>VLOOKUP($A9,'Return Data'!$B$7:$R$2843,11,0)</f>
        <v>13.252700000000001</v>
      </c>
      <c r="G9" s="66">
        <f t="shared" si="1"/>
        <v>5</v>
      </c>
      <c r="H9" s="65">
        <f>VLOOKUP($A9,'Return Data'!$B$7:$R$2843,12,0)</f>
        <v>18.1846</v>
      </c>
      <c r="I9" s="66">
        <f t="shared" si="2"/>
        <v>5</v>
      </c>
      <c r="J9" s="65">
        <f>VLOOKUP($A9,'Return Data'!$B$7:$R$2843,13,0)</f>
        <v>43.3523</v>
      </c>
      <c r="K9" s="66">
        <f t="shared" si="3"/>
        <v>3</v>
      </c>
      <c r="L9" s="65">
        <f>VLOOKUP($A9,'Return Data'!$B$7:$R$2843,17,0)</f>
        <v>16.078399999999998</v>
      </c>
      <c r="M9" s="66">
        <f t="shared" si="4"/>
        <v>3</v>
      </c>
      <c r="N9" s="65">
        <f>VLOOKUP($A9,'Return Data'!$B$7:$R$2843,14,0)</f>
        <v>10.400399999999999</v>
      </c>
      <c r="O9" s="66">
        <f t="shared" si="5"/>
        <v>4</v>
      </c>
      <c r="P9" s="65">
        <f>VLOOKUP($A9,'Return Data'!$B$7:$R$2843,15,0)</f>
        <v>9.9857999999999993</v>
      </c>
      <c r="Q9" s="66">
        <f t="shared" si="6"/>
        <v>4</v>
      </c>
      <c r="R9" s="65">
        <f>VLOOKUP($A9,'Return Data'!$B$7:$R$2843,16,0)</f>
        <v>9.5704999999999991</v>
      </c>
      <c r="S9" s="67">
        <f t="shared" si="7"/>
        <v>5</v>
      </c>
    </row>
    <row r="10" spans="1:20" x14ac:dyDescent="0.3">
      <c r="A10" s="63" t="s">
        <v>1248</v>
      </c>
      <c r="B10" s="64">
        <f>VLOOKUP($A10,'Return Data'!$B$7:$R$2843,3,0)</f>
        <v>44326</v>
      </c>
      <c r="C10" s="65">
        <f>VLOOKUP($A10,'Return Data'!$B$7:$R$2843,4,0)</f>
        <v>351.27870000000001</v>
      </c>
      <c r="D10" s="65">
        <f>VLOOKUP($A10,'Return Data'!$B$7:$R$2843,10,0)</f>
        <v>6.5164999999999997</v>
      </c>
      <c r="E10" s="66">
        <f t="shared" si="0"/>
        <v>2</v>
      </c>
      <c r="F10" s="65">
        <f>VLOOKUP($A10,'Return Data'!$B$7:$R$2843,11,0)</f>
        <v>29.983000000000001</v>
      </c>
      <c r="G10" s="66">
        <f t="shared" si="1"/>
        <v>2</v>
      </c>
      <c r="H10" s="65">
        <f>VLOOKUP($A10,'Return Data'!$B$7:$R$2843,12,0)</f>
        <v>31.093800000000002</v>
      </c>
      <c r="I10" s="66">
        <f t="shared" si="2"/>
        <v>2</v>
      </c>
      <c r="J10" s="65">
        <f>VLOOKUP($A10,'Return Data'!$B$7:$R$2843,13,0)</f>
        <v>53.608400000000003</v>
      </c>
      <c r="K10" s="66">
        <f t="shared" si="3"/>
        <v>2</v>
      </c>
      <c r="L10" s="65">
        <f>VLOOKUP($A10,'Return Data'!$B$7:$R$2843,17,0)</f>
        <v>16.0062</v>
      </c>
      <c r="M10" s="66">
        <f t="shared" si="4"/>
        <v>4</v>
      </c>
      <c r="N10" s="65">
        <f>VLOOKUP($A10,'Return Data'!$B$7:$R$2843,14,0)</f>
        <v>10.6859</v>
      </c>
      <c r="O10" s="66">
        <f t="shared" si="5"/>
        <v>3</v>
      </c>
      <c r="P10" s="65">
        <f>VLOOKUP($A10,'Return Data'!$B$7:$R$2843,15,0)</f>
        <v>14.1991</v>
      </c>
      <c r="Q10" s="66">
        <f t="shared" si="6"/>
        <v>2</v>
      </c>
      <c r="R10" s="65">
        <f>VLOOKUP($A10,'Return Data'!$B$7:$R$2843,16,0)</f>
        <v>21.166399999999999</v>
      </c>
      <c r="S10" s="67">
        <f t="shared" si="7"/>
        <v>2</v>
      </c>
    </row>
    <row r="11" spans="1:20" x14ac:dyDescent="0.3">
      <c r="A11" s="63" t="s">
        <v>2027</v>
      </c>
      <c r="B11" s="64">
        <f>VLOOKUP($A11,'Return Data'!$B$7:$R$2843,3,0)</f>
        <v>44326</v>
      </c>
      <c r="C11" s="65">
        <f>VLOOKUP($A11,'Return Data'!$B$7:$R$2843,4,0)</f>
        <v>22.138000000000002</v>
      </c>
      <c r="D11" s="65">
        <f>VLOOKUP($A11,'Return Data'!$B$7:$R$2843,10,0)</f>
        <v>-0.20419999999999999</v>
      </c>
      <c r="E11" s="66">
        <f t="shared" si="0"/>
        <v>9</v>
      </c>
      <c r="F11" s="65">
        <f>VLOOKUP($A11,'Return Data'!$B$7:$R$2843,11,0)</f>
        <v>11.6074</v>
      </c>
      <c r="G11" s="66">
        <f t="shared" si="1"/>
        <v>7</v>
      </c>
      <c r="H11" s="65">
        <f>VLOOKUP($A11,'Return Data'!$B$7:$R$2843,12,0)</f>
        <v>17.2148</v>
      </c>
      <c r="I11" s="66">
        <f t="shared" si="2"/>
        <v>6</v>
      </c>
      <c r="J11" s="65">
        <f>VLOOKUP($A11,'Return Data'!$B$7:$R$2843,13,0)</f>
        <v>36.857100000000003</v>
      </c>
      <c r="K11" s="66">
        <f t="shared" si="3"/>
        <v>6</v>
      </c>
      <c r="L11" s="65">
        <f>VLOOKUP($A11,'Return Data'!$B$7:$R$2843,17,0)</f>
        <v>12.1607</v>
      </c>
      <c r="M11" s="66">
        <f t="shared" si="4"/>
        <v>6</v>
      </c>
      <c r="N11" s="65">
        <f>VLOOKUP($A11,'Return Data'!$B$7:$R$2843,14,0)</f>
        <v>8.6862999999999992</v>
      </c>
      <c r="O11" s="66">
        <f t="shared" si="5"/>
        <v>6</v>
      </c>
      <c r="P11" s="65">
        <f>VLOOKUP($A11,'Return Data'!$B$7:$R$2843,15,0)</f>
        <v>7.8514999999999997</v>
      </c>
      <c r="Q11" s="66">
        <f t="shared" si="6"/>
        <v>8</v>
      </c>
      <c r="R11" s="65">
        <f>VLOOKUP($A11,'Return Data'!$B$7:$R$2843,16,0)</f>
        <v>8.1828000000000003</v>
      </c>
      <c r="S11" s="67">
        <f t="shared" si="7"/>
        <v>9</v>
      </c>
    </row>
    <row r="12" spans="1:20" x14ac:dyDescent="0.3">
      <c r="A12" s="63" t="s">
        <v>1250</v>
      </c>
      <c r="B12" s="64">
        <f>VLOOKUP($A12,'Return Data'!$B$7:$R$2843,3,0)</f>
        <v>44326</v>
      </c>
      <c r="C12" s="65">
        <f>VLOOKUP($A12,'Return Data'!$B$7:$R$2843,4,0)</f>
        <v>66.763000000000005</v>
      </c>
      <c r="D12" s="65">
        <f>VLOOKUP($A12,'Return Data'!$B$7:$R$2843,10,0)</f>
        <v>31.283200000000001</v>
      </c>
      <c r="E12" s="66">
        <f t="shared" si="0"/>
        <v>1</v>
      </c>
      <c r="F12" s="65">
        <f>VLOOKUP($A12,'Return Data'!$B$7:$R$2843,11,0)</f>
        <v>40.315300000000001</v>
      </c>
      <c r="G12" s="66">
        <f t="shared" si="1"/>
        <v>1</v>
      </c>
      <c r="H12" s="65">
        <f>VLOOKUP($A12,'Return Data'!$B$7:$R$2843,12,0)</f>
        <v>43.212600000000002</v>
      </c>
      <c r="I12" s="66">
        <f t="shared" si="2"/>
        <v>1</v>
      </c>
      <c r="J12" s="65">
        <f>VLOOKUP($A12,'Return Data'!$B$7:$R$2843,13,0)</f>
        <v>94.869299999999996</v>
      </c>
      <c r="K12" s="66">
        <f t="shared" si="3"/>
        <v>1</v>
      </c>
      <c r="L12" s="65">
        <f>VLOOKUP($A12,'Return Data'!$B$7:$R$2843,17,0)</f>
        <v>34.543500000000002</v>
      </c>
      <c r="M12" s="66">
        <f t="shared" si="4"/>
        <v>1</v>
      </c>
      <c r="N12" s="65">
        <f>VLOOKUP($A12,'Return Data'!$B$7:$R$2843,14,0)</f>
        <v>24.5303</v>
      </c>
      <c r="O12" s="66">
        <f t="shared" si="5"/>
        <v>1</v>
      </c>
      <c r="P12" s="65">
        <f>VLOOKUP($A12,'Return Data'!$B$7:$R$2843,15,0)</f>
        <v>16.4724</v>
      </c>
      <c r="Q12" s="66">
        <f t="shared" si="6"/>
        <v>1</v>
      </c>
      <c r="R12" s="65">
        <f>VLOOKUP($A12,'Return Data'!$B$7:$R$2843,16,0)</f>
        <v>9.8786000000000005</v>
      </c>
      <c r="S12" s="67">
        <f t="shared" si="7"/>
        <v>4</v>
      </c>
    </row>
    <row r="13" spans="1:20" x14ac:dyDescent="0.3">
      <c r="A13" s="63" t="s">
        <v>1608</v>
      </c>
      <c r="B13" s="64">
        <f>VLOOKUP($A13,'Return Data'!$B$7:$R$2843,3,0)</f>
        <v>44326</v>
      </c>
      <c r="C13" s="65">
        <f>VLOOKUP($A13,'Return Data'!$B$7:$R$2843,4,0)</f>
        <v>22.297699999999999</v>
      </c>
      <c r="D13" s="65">
        <f>VLOOKUP($A13,'Return Data'!$B$7:$R$2843,10,0)</f>
        <v>2.0667</v>
      </c>
      <c r="E13" s="66">
        <f t="shared" si="0"/>
        <v>5</v>
      </c>
      <c r="F13" s="65">
        <f>VLOOKUP($A13,'Return Data'!$B$7:$R$2843,11,0)</f>
        <v>12.095000000000001</v>
      </c>
      <c r="G13" s="66">
        <f t="shared" si="1"/>
        <v>6</v>
      </c>
      <c r="H13" s="65">
        <f>VLOOKUP($A13,'Return Data'!$B$7:$R$2843,12,0)</f>
        <v>11.713100000000001</v>
      </c>
      <c r="I13" s="66">
        <f t="shared" si="2"/>
        <v>7</v>
      </c>
      <c r="J13" s="65">
        <f>VLOOKUP($A13,'Return Data'!$B$7:$R$2843,13,0)</f>
        <v>20.246700000000001</v>
      </c>
      <c r="K13" s="66">
        <f t="shared" si="3"/>
        <v>9</v>
      </c>
      <c r="L13" s="65">
        <f>VLOOKUP($A13,'Return Data'!$B$7:$R$2843,17,0)</f>
        <v>10.603999999999999</v>
      </c>
      <c r="M13" s="66">
        <f t="shared" si="4"/>
        <v>7</v>
      </c>
      <c r="N13" s="65">
        <f>VLOOKUP($A13,'Return Data'!$B$7:$R$2843,14,0)</f>
        <v>8.6611999999999991</v>
      </c>
      <c r="O13" s="66">
        <f t="shared" si="5"/>
        <v>7</v>
      </c>
      <c r="P13" s="65">
        <f>VLOOKUP($A13,'Return Data'!$B$7:$R$2843,15,0)</f>
        <v>9.1923999999999992</v>
      </c>
      <c r="Q13" s="66">
        <f t="shared" si="6"/>
        <v>5</v>
      </c>
      <c r="R13" s="65">
        <f>VLOOKUP($A13,'Return Data'!$B$7:$R$2843,16,0)</f>
        <v>9.4419000000000004</v>
      </c>
      <c r="S13" s="67">
        <f t="shared" si="7"/>
        <v>7</v>
      </c>
    </row>
    <row r="14" spans="1:20" x14ac:dyDescent="0.3">
      <c r="A14" s="63" t="s">
        <v>1253</v>
      </c>
      <c r="B14" s="64">
        <f>VLOOKUP($A14,'Return Data'!$B$7:$R$2843,3,0)</f>
        <v>44326</v>
      </c>
      <c r="C14" s="65">
        <f>VLOOKUP($A14,'Return Data'!$B$7:$R$2843,4,0)</f>
        <v>34.200699999999998</v>
      </c>
      <c r="D14" s="65">
        <f>VLOOKUP($A14,'Return Data'!$B$7:$R$2843,10,0)</f>
        <v>2.6640999999999999</v>
      </c>
      <c r="E14" s="66">
        <f t="shared" si="0"/>
        <v>4</v>
      </c>
      <c r="F14" s="65">
        <f>VLOOKUP($A14,'Return Data'!$B$7:$R$2843,11,0)</f>
        <v>10.315200000000001</v>
      </c>
      <c r="G14" s="66">
        <f t="shared" si="1"/>
        <v>8</v>
      </c>
      <c r="H14" s="65">
        <f>VLOOKUP($A14,'Return Data'!$B$7:$R$2843,12,0)</f>
        <v>9.8531999999999993</v>
      </c>
      <c r="I14" s="66">
        <f t="shared" si="2"/>
        <v>9</v>
      </c>
      <c r="J14" s="65">
        <f>VLOOKUP($A14,'Return Data'!$B$7:$R$2843,13,0)</f>
        <v>23.372499999999999</v>
      </c>
      <c r="K14" s="66">
        <f t="shared" si="3"/>
        <v>8</v>
      </c>
      <c r="L14" s="65">
        <f>VLOOKUP($A14,'Return Data'!$B$7:$R$2843,17,0)</f>
        <v>14.515599999999999</v>
      </c>
      <c r="M14" s="66">
        <f t="shared" si="4"/>
        <v>5</v>
      </c>
      <c r="N14" s="65">
        <f>VLOOKUP($A14,'Return Data'!$B$7:$R$2843,14,0)</f>
        <v>9.3826999999999998</v>
      </c>
      <c r="O14" s="66">
        <f t="shared" si="5"/>
        <v>5</v>
      </c>
      <c r="P14" s="65">
        <f>VLOOKUP($A14,'Return Data'!$B$7:$R$2843,15,0)</f>
        <v>9.1050000000000004</v>
      </c>
      <c r="Q14" s="66">
        <f t="shared" si="6"/>
        <v>6</v>
      </c>
      <c r="R14" s="65">
        <f>VLOOKUP($A14,'Return Data'!$B$7:$R$2843,16,0)</f>
        <v>8.2830999999999992</v>
      </c>
      <c r="S14" s="67">
        <f t="shared" si="7"/>
        <v>8</v>
      </c>
    </row>
    <row r="15" spans="1:20" x14ac:dyDescent="0.3">
      <c r="A15" s="63" t="s">
        <v>1255</v>
      </c>
      <c r="B15" s="64">
        <f>VLOOKUP($A15,'Return Data'!$B$7:$R$2843,3,0)</f>
        <v>44326</v>
      </c>
      <c r="C15" s="65">
        <f>VLOOKUP($A15,'Return Data'!$B$7:$R$2843,4,0)</f>
        <v>13.6252</v>
      </c>
      <c r="D15" s="65">
        <f>VLOOKUP($A15,'Return Data'!$B$7:$R$2843,10,0)</f>
        <v>2.6922000000000001</v>
      </c>
      <c r="E15" s="66">
        <f t="shared" si="0"/>
        <v>3</v>
      </c>
      <c r="F15" s="65">
        <f>VLOOKUP($A15,'Return Data'!$B$7:$R$2843,11,0)</f>
        <v>18.213799999999999</v>
      </c>
      <c r="G15" s="66">
        <f t="shared" si="1"/>
        <v>3</v>
      </c>
      <c r="H15" s="65">
        <f>VLOOKUP($A15,'Return Data'!$B$7:$R$2843,12,0)</f>
        <v>25.812100000000001</v>
      </c>
      <c r="I15" s="66">
        <f t="shared" si="2"/>
        <v>3</v>
      </c>
      <c r="J15" s="65">
        <f>VLOOKUP($A15,'Return Data'!$B$7:$R$2843,13,0)</f>
        <v>43.0062</v>
      </c>
      <c r="K15" s="66">
        <f t="shared" si="3"/>
        <v>4</v>
      </c>
      <c r="L15" s="65"/>
      <c r="M15" s="66"/>
      <c r="N15" s="65"/>
      <c r="O15" s="66"/>
      <c r="P15" s="65"/>
      <c r="Q15" s="66"/>
      <c r="R15" s="65">
        <f>VLOOKUP($A15,'Return Data'!$B$7:$R$2843,16,0)</f>
        <v>29.869499999999999</v>
      </c>
      <c r="S15" s="67">
        <f t="shared" si="7"/>
        <v>1</v>
      </c>
    </row>
    <row r="16" spans="1:20" x14ac:dyDescent="0.3">
      <c r="A16" s="63" t="s">
        <v>1257</v>
      </c>
      <c r="B16" s="64">
        <f>VLOOKUP($A16,'Return Data'!$B$7:$R$2843,3,0)</f>
        <v>44326</v>
      </c>
      <c r="C16" s="65">
        <f>VLOOKUP($A16,'Return Data'!$B$7:$R$2843,4,0)</f>
        <v>40.478700000000003</v>
      </c>
      <c r="D16" s="65">
        <f>VLOOKUP($A16,'Return Data'!$B$7:$R$2843,10,0)</f>
        <v>-3.7499999999999999E-2</v>
      </c>
      <c r="E16" s="66">
        <f t="shared" si="0"/>
        <v>8</v>
      </c>
      <c r="F16" s="65">
        <f>VLOOKUP($A16,'Return Data'!$B$7:$R$2843,11,0)</f>
        <v>7.6285999999999996</v>
      </c>
      <c r="G16" s="66">
        <f t="shared" si="1"/>
        <v>9</v>
      </c>
      <c r="H16" s="65">
        <f>VLOOKUP($A16,'Return Data'!$B$7:$R$2843,12,0)</f>
        <v>11.375999999999999</v>
      </c>
      <c r="I16" s="66">
        <f t="shared" si="2"/>
        <v>8</v>
      </c>
      <c r="J16" s="65">
        <f>VLOOKUP($A16,'Return Data'!$B$7:$R$2843,13,0)</f>
        <v>31.7319</v>
      </c>
      <c r="K16" s="66">
        <f t="shared" si="3"/>
        <v>7</v>
      </c>
      <c r="L16" s="65">
        <f>VLOOKUP($A16,'Return Data'!$B$7:$R$2843,17,0)</f>
        <v>10.545</v>
      </c>
      <c r="M16" s="66">
        <f>RANK(L16,L$8:L$16,0)</f>
        <v>8</v>
      </c>
      <c r="N16" s="65">
        <f>VLOOKUP($A16,'Return Data'!$B$7:$R$2843,14,0)</f>
        <v>6.3742999999999999</v>
      </c>
      <c r="O16" s="66">
        <f>RANK(N16,N$8:N$16,0)</f>
        <v>8</v>
      </c>
      <c r="P16" s="65">
        <f>VLOOKUP($A16,'Return Data'!$B$7:$R$2843,15,0)</f>
        <v>8.1310000000000002</v>
      </c>
      <c r="Q16" s="66">
        <f>RANK(P16,P$8:P$16,0)</f>
        <v>7</v>
      </c>
      <c r="R16" s="65">
        <f>VLOOKUP($A16,'Return Data'!$B$7:$R$2843,16,0)</f>
        <v>11.933199999999999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5.3130222222222212</v>
      </c>
      <c r="E18" s="74"/>
      <c r="F18" s="75">
        <f>AVERAGE(F8:F16)</f>
        <v>17.471955555555557</v>
      </c>
      <c r="G18" s="74"/>
      <c r="H18" s="75">
        <f>AVERAGE(H8:H16)</f>
        <v>21.187733333333334</v>
      </c>
      <c r="I18" s="74"/>
      <c r="J18" s="75">
        <f>AVERAGE(J8:J16)</f>
        <v>43.277944444444444</v>
      </c>
      <c r="K18" s="74"/>
      <c r="L18" s="75">
        <f>AVERAGE(L8:L16)</f>
        <v>16.635662499999999</v>
      </c>
      <c r="M18" s="74"/>
      <c r="N18" s="75">
        <f>AVERAGE(N8:N16)</f>
        <v>11.3736125</v>
      </c>
      <c r="O18" s="74"/>
      <c r="P18" s="75">
        <f>AVERAGE(P8:P16)</f>
        <v>10.751712500000002</v>
      </c>
      <c r="Q18" s="74"/>
      <c r="R18" s="75">
        <f>AVERAGE(R8:R16)</f>
        <v>13.0916</v>
      </c>
      <c r="S18" s="76"/>
    </row>
    <row r="19" spans="1:19" x14ac:dyDescent="0.3">
      <c r="A19" s="73" t="s">
        <v>28</v>
      </c>
      <c r="B19" s="74"/>
      <c r="C19" s="74"/>
      <c r="D19" s="75">
        <f>MIN(D8:D16)</f>
        <v>-0.20419999999999999</v>
      </c>
      <c r="E19" s="74"/>
      <c r="F19" s="75">
        <f>MIN(F8:F16)</f>
        <v>7.6285999999999996</v>
      </c>
      <c r="G19" s="74"/>
      <c r="H19" s="75">
        <f>MIN(H8:H16)</f>
        <v>9.8531999999999993</v>
      </c>
      <c r="I19" s="74"/>
      <c r="J19" s="75">
        <f>MIN(J8:J16)</f>
        <v>20.246700000000001</v>
      </c>
      <c r="K19" s="74"/>
      <c r="L19" s="75">
        <f>MIN(L8:L16)</f>
        <v>10.545</v>
      </c>
      <c r="M19" s="74"/>
      <c r="N19" s="75">
        <f>MIN(N8:N16)</f>
        <v>6.3742999999999999</v>
      </c>
      <c r="O19" s="74"/>
      <c r="P19" s="75">
        <f>MIN(P8:P16)</f>
        <v>7.8514999999999997</v>
      </c>
      <c r="Q19" s="74"/>
      <c r="R19" s="75">
        <f>MIN(R8:R16)</f>
        <v>8.1828000000000003</v>
      </c>
      <c r="S19" s="76"/>
    </row>
    <row r="20" spans="1:19" ht="15" thickBot="1" x14ac:dyDescent="0.35">
      <c r="A20" s="77" t="s">
        <v>29</v>
      </c>
      <c r="B20" s="78"/>
      <c r="C20" s="78"/>
      <c r="D20" s="79">
        <f>MAX(D8:D16)</f>
        <v>31.283200000000001</v>
      </c>
      <c r="E20" s="78"/>
      <c r="F20" s="79">
        <f>MAX(F8:F16)</f>
        <v>40.315300000000001</v>
      </c>
      <c r="G20" s="78"/>
      <c r="H20" s="79">
        <f>MAX(H8:H16)</f>
        <v>43.212600000000002</v>
      </c>
      <c r="I20" s="78"/>
      <c r="J20" s="79">
        <f>MAX(J8:J16)</f>
        <v>94.869299999999996</v>
      </c>
      <c r="K20" s="78"/>
      <c r="L20" s="79">
        <f>MAX(L8:L16)</f>
        <v>34.543500000000002</v>
      </c>
      <c r="M20" s="78"/>
      <c r="N20" s="79">
        <f>MAX(N8:N16)</f>
        <v>24.5303</v>
      </c>
      <c r="O20" s="78"/>
      <c r="P20" s="79">
        <f>MAX(P8:P16)</f>
        <v>16.4724</v>
      </c>
      <c r="Q20" s="78"/>
      <c r="R20" s="79">
        <f>MAX(R8:R16)</f>
        <v>29.869499999999999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44326</v>
      </c>
      <c r="C8" s="65">
        <f>VLOOKUP($A8,'Return Data'!$B$7:$R$2843,4,0)</f>
        <v>72.48</v>
      </c>
      <c r="D8" s="65">
        <f>VLOOKUP($A8,'Return Data'!$B$7:$R$2843,10,0)</f>
        <v>2.2572999999999999</v>
      </c>
      <c r="E8" s="66">
        <f t="shared" ref="E8:E17" si="0">RANK(D8,D$8:D$17,0)</f>
        <v>3</v>
      </c>
      <c r="F8" s="65">
        <f>VLOOKUP($A8,'Return Data'!$B$7:$R$2843,11,0)</f>
        <v>14.0519</v>
      </c>
      <c r="G8" s="66">
        <f t="shared" ref="G8:G14" si="1">RANK(F8,F$8:F$17,0)</f>
        <v>3</v>
      </c>
      <c r="H8" s="65">
        <f>VLOOKUP($A8,'Return Data'!$B$7:$R$2843,12,0)</f>
        <v>21.794699999999999</v>
      </c>
      <c r="I8" s="66">
        <f t="shared" ref="I8:I14" si="2">RANK(H8,H$8:H$17,0)</f>
        <v>2</v>
      </c>
      <c r="J8" s="65">
        <f>VLOOKUP($A8,'Return Data'!$B$7:$R$2843,13,0)</f>
        <v>41.369199999999999</v>
      </c>
      <c r="K8" s="66">
        <f t="shared" ref="K8" si="3">RANK(J8,J$8:J$17,0)</f>
        <v>2</v>
      </c>
      <c r="L8" s="65">
        <f>VLOOKUP($A8,'Return Data'!$B$7:$R$2843,17,0)</f>
        <v>14.858000000000001</v>
      </c>
      <c r="M8" s="66">
        <f t="shared" ref="M8" si="4">RANK(L8,L$8:L$17,0)</f>
        <v>3</v>
      </c>
      <c r="N8" s="65">
        <f>VLOOKUP($A8,'Return Data'!$B$7:$R$2843,14,0)</f>
        <v>11.2112</v>
      </c>
      <c r="O8" s="66">
        <f t="shared" ref="O8" si="5">RANK(N8,N$8:N$17,0)</f>
        <v>2</v>
      </c>
      <c r="P8" s="65">
        <f>VLOOKUP($A8,'Return Data'!$B$7:$R$2843,15,0)</f>
        <v>13.038</v>
      </c>
      <c r="Q8" s="66">
        <f t="shared" ref="Q8" si="6">RANK(P8,P$8:P$17,0)</f>
        <v>3</v>
      </c>
      <c r="R8" s="65">
        <f>VLOOKUP($A8,'Return Data'!$B$7:$R$2843,16,0)</f>
        <v>12.356400000000001</v>
      </c>
      <c r="S8" s="67">
        <f t="shared" ref="S8:S17" si="7">RANK(R8,R$8:R$17,0)</f>
        <v>6</v>
      </c>
    </row>
    <row r="9" spans="1:20" x14ac:dyDescent="0.3">
      <c r="A9" s="63" t="s">
        <v>546</v>
      </c>
      <c r="B9" s="64">
        <f>VLOOKUP($A9,'Return Data'!$B$7:$R$2843,3,0)</f>
        <v>44326</v>
      </c>
      <c r="C9" s="65">
        <f>VLOOKUP($A9,'Return Data'!$B$7:$R$2843,4,0)</f>
        <v>255.59700000000001</v>
      </c>
      <c r="D9" s="65">
        <f>VLOOKUP($A9,'Return Data'!$B$7:$R$2843,10,0)</f>
        <v>1.1929000000000001</v>
      </c>
      <c r="E9" s="66">
        <f t="shared" si="0"/>
        <v>7</v>
      </c>
      <c r="F9" s="65">
        <f>VLOOKUP($A9,'Return Data'!$B$7:$R$2843,11,0)</f>
        <v>26.819500000000001</v>
      </c>
      <c r="G9" s="66">
        <f t="shared" si="1"/>
        <v>1</v>
      </c>
      <c r="H9" s="65">
        <f>VLOOKUP($A9,'Return Data'!$B$7:$R$2843,12,0)</f>
        <v>34.58</v>
      </c>
      <c r="I9" s="66">
        <f t="shared" si="2"/>
        <v>1</v>
      </c>
      <c r="J9" s="65">
        <f>VLOOKUP($A9,'Return Data'!$B$7:$R$2843,13,0)</f>
        <v>58.011000000000003</v>
      </c>
      <c r="K9" s="66">
        <f t="shared" ref="K9:K17" si="8">RANK(J9,J$8:J$17,0)</f>
        <v>1</v>
      </c>
      <c r="L9" s="65">
        <f>VLOOKUP($A9,'Return Data'!$B$7:$R$2843,17,0)</f>
        <v>12.8902</v>
      </c>
      <c r="M9" s="66">
        <f t="shared" ref="M9:M17" si="9">RANK(L9,L$8:L$17,0)</f>
        <v>6</v>
      </c>
      <c r="N9" s="65">
        <f>VLOOKUP($A9,'Return Data'!$B$7:$R$2843,14,0)</f>
        <v>10.4137</v>
      </c>
      <c r="O9" s="66">
        <f t="shared" ref="O9:O17" si="10">RANK(N9,N$8:N$17,0)</f>
        <v>5</v>
      </c>
      <c r="P9" s="65">
        <f>VLOOKUP($A9,'Return Data'!$B$7:$R$2843,15,0)</f>
        <v>13.533200000000001</v>
      </c>
      <c r="Q9" s="66">
        <f t="shared" ref="Q9:Q14" si="11">RANK(P9,P$8:P$17,0)</f>
        <v>1</v>
      </c>
      <c r="R9" s="65">
        <f>VLOOKUP($A9,'Return Data'!$B$7:$R$2843,16,0)</f>
        <v>13.439</v>
      </c>
      <c r="S9" s="67">
        <f t="shared" si="7"/>
        <v>3</v>
      </c>
    </row>
    <row r="10" spans="1:20" x14ac:dyDescent="0.3">
      <c r="A10" s="63" t="s">
        <v>548</v>
      </c>
      <c r="B10" s="64">
        <f>VLOOKUP($A10,'Return Data'!$B$7:$R$2843,3,0)</f>
        <v>44326</v>
      </c>
      <c r="C10" s="65">
        <f>VLOOKUP($A10,'Return Data'!$B$7:$R$2843,4,0)</f>
        <v>48.84</v>
      </c>
      <c r="D10" s="65">
        <f>VLOOKUP($A10,'Return Data'!$B$7:$R$2843,10,0)</f>
        <v>1.5807</v>
      </c>
      <c r="E10" s="66">
        <f t="shared" si="0"/>
        <v>5</v>
      </c>
      <c r="F10" s="65">
        <f>VLOOKUP($A10,'Return Data'!$B$7:$R$2843,11,0)</f>
        <v>11.710900000000001</v>
      </c>
      <c r="G10" s="66">
        <f t="shared" si="1"/>
        <v>5</v>
      </c>
      <c r="H10" s="65">
        <f>VLOOKUP($A10,'Return Data'!$B$7:$R$2843,12,0)</f>
        <v>20.177199999999999</v>
      </c>
      <c r="I10" s="66">
        <f t="shared" si="2"/>
        <v>4</v>
      </c>
      <c r="J10" s="65">
        <f>VLOOKUP($A10,'Return Data'!$B$7:$R$2843,13,0)</f>
        <v>40.304499999999997</v>
      </c>
      <c r="K10" s="66">
        <f t="shared" si="8"/>
        <v>3</v>
      </c>
      <c r="L10" s="65">
        <f>VLOOKUP($A10,'Return Data'!$B$7:$R$2843,17,0)</f>
        <v>13.754300000000001</v>
      </c>
      <c r="M10" s="66">
        <f t="shared" si="9"/>
        <v>5</v>
      </c>
      <c r="N10" s="65">
        <f>VLOOKUP($A10,'Return Data'!$B$7:$R$2843,14,0)</f>
        <v>11.032299999999999</v>
      </c>
      <c r="O10" s="66">
        <f t="shared" si="10"/>
        <v>3</v>
      </c>
      <c r="P10" s="65">
        <f>VLOOKUP($A10,'Return Data'!$B$7:$R$2843,15,0)</f>
        <v>12.4453</v>
      </c>
      <c r="Q10" s="66">
        <f t="shared" si="11"/>
        <v>4</v>
      </c>
      <c r="R10" s="65">
        <f>VLOOKUP($A10,'Return Data'!$B$7:$R$2843,16,0)</f>
        <v>13.227600000000001</v>
      </c>
      <c r="S10" s="67">
        <f t="shared" si="7"/>
        <v>4</v>
      </c>
    </row>
    <row r="11" spans="1:20" x14ac:dyDescent="0.3">
      <c r="A11" s="63" t="s">
        <v>549</v>
      </c>
      <c r="B11" s="64">
        <f>VLOOKUP($A11,'Return Data'!$B$7:$R$2843,3,0)</f>
        <v>44326</v>
      </c>
      <c r="C11" s="65">
        <f>VLOOKUP($A11,'Return Data'!$B$7:$R$2843,4,0)</f>
        <v>9.8539999999999992</v>
      </c>
      <c r="D11" s="65">
        <f>VLOOKUP($A11,'Return Data'!$B$7:$R$2843,10,0)</f>
        <v>2.5400999999999998</v>
      </c>
      <c r="E11" s="66">
        <f t="shared" si="0"/>
        <v>2</v>
      </c>
      <c r="F11" s="65">
        <f>VLOOKUP($A11,'Return Data'!$B$7:$R$2843,11,0)</f>
        <v>10.9635</v>
      </c>
      <c r="G11" s="66">
        <f t="shared" si="1"/>
        <v>7</v>
      </c>
      <c r="H11" s="65">
        <f>VLOOKUP($A11,'Return Data'!$B$7:$R$2843,12,0)</f>
        <v>12.0002</v>
      </c>
      <c r="I11" s="66">
        <f t="shared" si="2"/>
        <v>9</v>
      </c>
      <c r="J11" s="65">
        <f>VLOOKUP($A11,'Return Data'!$B$7:$R$2843,13,0)</f>
        <v>21.348700000000001</v>
      </c>
      <c r="K11" s="66">
        <f t="shared" si="8"/>
        <v>10</v>
      </c>
      <c r="L11" s="65"/>
      <c r="M11" s="66"/>
      <c r="N11" s="65"/>
      <c r="O11" s="66"/>
      <c r="P11" s="65"/>
      <c r="Q11" s="66"/>
      <c r="R11" s="65">
        <f>VLOOKUP($A11,'Return Data'!$B$7:$R$2843,16,0)</f>
        <v>-1.0765</v>
      </c>
      <c r="S11" s="67">
        <f t="shared" si="7"/>
        <v>10</v>
      </c>
    </row>
    <row r="12" spans="1:20" x14ac:dyDescent="0.3">
      <c r="A12" s="63" t="s">
        <v>551</v>
      </c>
      <c r="B12" s="64">
        <f>VLOOKUP($A12,'Return Data'!$B$7:$R$2843,3,0)</f>
        <v>44326</v>
      </c>
      <c r="C12" s="65">
        <f>VLOOKUP($A12,'Return Data'!$B$7:$R$2843,4,0)</f>
        <v>13.679</v>
      </c>
      <c r="D12" s="65">
        <f>VLOOKUP($A12,'Return Data'!$B$7:$R$2843,10,0)</f>
        <v>1.3409</v>
      </c>
      <c r="E12" s="66">
        <f t="shared" si="0"/>
        <v>6</v>
      </c>
      <c r="F12" s="65">
        <f>VLOOKUP($A12,'Return Data'!$B$7:$R$2843,11,0)</f>
        <v>9.9597999999999995</v>
      </c>
      <c r="G12" s="66">
        <f t="shared" si="1"/>
        <v>8</v>
      </c>
      <c r="H12" s="65">
        <f>VLOOKUP($A12,'Return Data'!$B$7:$R$2843,12,0)</f>
        <v>16.209299999999999</v>
      </c>
      <c r="I12" s="66">
        <f t="shared" si="2"/>
        <v>8</v>
      </c>
      <c r="J12" s="65">
        <f>VLOOKUP($A12,'Return Data'!$B$7:$R$2843,13,0)</f>
        <v>37.325600000000001</v>
      </c>
      <c r="K12" s="66">
        <f t="shared" si="8"/>
        <v>6</v>
      </c>
      <c r="L12" s="65">
        <f>VLOOKUP($A12,'Return Data'!$B$7:$R$2843,17,0)</f>
        <v>14.5162</v>
      </c>
      <c r="M12" s="66">
        <f t="shared" si="9"/>
        <v>4</v>
      </c>
      <c r="N12" s="65"/>
      <c r="O12" s="66"/>
      <c r="P12" s="65"/>
      <c r="Q12" s="66"/>
      <c r="R12" s="65">
        <f>VLOOKUP($A12,'Return Data'!$B$7:$R$2843,16,0)</f>
        <v>11.974600000000001</v>
      </c>
      <c r="S12" s="67">
        <f t="shared" si="7"/>
        <v>8</v>
      </c>
    </row>
    <row r="13" spans="1:20" x14ac:dyDescent="0.3">
      <c r="A13" s="63" t="s">
        <v>553</v>
      </c>
      <c r="B13" s="64">
        <f>VLOOKUP($A13,'Return Data'!$B$7:$R$2843,3,0)</f>
        <v>44326</v>
      </c>
      <c r="C13" s="65">
        <f>VLOOKUP($A13,'Return Data'!$B$7:$R$2843,4,0)</f>
        <v>31.896999999999998</v>
      </c>
      <c r="D13" s="65">
        <f>VLOOKUP($A13,'Return Data'!$B$7:$R$2843,10,0)</f>
        <v>0.9143</v>
      </c>
      <c r="E13" s="66">
        <f t="shared" si="0"/>
        <v>8</v>
      </c>
      <c r="F13" s="65">
        <f>VLOOKUP($A13,'Return Data'!$B$7:$R$2843,11,0)</f>
        <v>7.242</v>
      </c>
      <c r="G13" s="66">
        <f t="shared" si="1"/>
        <v>10</v>
      </c>
      <c r="H13" s="65">
        <f>VLOOKUP($A13,'Return Data'!$B$7:$R$2843,12,0)</f>
        <v>9.6342999999999996</v>
      </c>
      <c r="I13" s="66">
        <f t="shared" si="2"/>
        <v>10</v>
      </c>
      <c r="J13" s="65">
        <f>VLOOKUP($A13,'Return Data'!$B$7:$R$2843,13,0)</f>
        <v>24.374199999999998</v>
      </c>
      <c r="K13" s="66">
        <f t="shared" si="8"/>
        <v>9</v>
      </c>
      <c r="L13" s="65">
        <f>VLOOKUP($A13,'Return Data'!$B$7:$R$2843,17,0)</f>
        <v>11.641400000000001</v>
      </c>
      <c r="M13" s="66">
        <f t="shared" si="9"/>
        <v>8</v>
      </c>
      <c r="N13" s="65">
        <f>VLOOKUP($A13,'Return Data'!$B$7:$R$2843,14,0)</f>
        <v>9.0067000000000004</v>
      </c>
      <c r="O13" s="66">
        <f t="shared" si="10"/>
        <v>6</v>
      </c>
      <c r="P13" s="65">
        <f>VLOOKUP($A13,'Return Data'!$B$7:$R$2843,15,0)</f>
        <v>9.8346</v>
      </c>
      <c r="Q13" s="66">
        <f t="shared" si="11"/>
        <v>5</v>
      </c>
      <c r="R13" s="65">
        <f>VLOOKUP($A13,'Return Data'!$B$7:$R$2843,16,0)</f>
        <v>12.375400000000001</v>
      </c>
      <c r="S13" s="67">
        <f t="shared" si="7"/>
        <v>5</v>
      </c>
    </row>
    <row r="14" spans="1:20" x14ac:dyDescent="0.3">
      <c r="A14" s="63" t="s">
        <v>556</v>
      </c>
      <c r="B14" s="64">
        <f>VLOOKUP($A14,'Return Data'!$B$7:$R$2843,3,0)</f>
        <v>44326</v>
      </c>
      <c r="C14" s="65">
        <f>VLOOKUP($A14,'Return Data'!$B$7:$R$2843,4,0)</f>
        <v>118.9884</v>
      </c>
      <c r="D14" s="65">
        <f>VLOOKUP($A14,'Return Data'!$B$7:$R$2843,10,0)</f>
        <v>2.7301000000000002</v>
      </c>
      <c r="E14" s="66">
        <f t="shared" si="0"/>
        <v>1</v>
      </c>
      <c r="F14" s="65">
        <f>VLOOKUP($A14,'Return Data'!$B$7:$R$2843,11,0)</f>
        <v>14.391400000000001</v>
      </c>
      <c r="G14" s="66">
        <f t="shared" si="1"/>
        <v>2</v>
      </c>
      <c r="H14" s="65">
        <f>VLOOKUP($A14,'Return Data'!$B$7:$R$2843,12,0)</f>
        <v>21.3371</v>
      </c>
      <c r="I14" s="66">
        <f t="shared" si="2"/>
        <v>3</v>
      </c>
      <c r="J14" s="65">
        <f>VLOOKUP($A14,'Return Data'!$B$7:$R$2843,13,0)</f>
        <v>37.381100000000004</v>
      </c>
      <c r="K14" s="66">
        <f t="shared" si="8"/>
        <v>5</v>
      </c>
      <c r="L14" s="65">
        <f>VLOOKUP($A14,'Return Data'!$B$7:$R$2843,17,0)</f>
        <v>12.5618</v>
      </c>
      <c r="M14" s="66">
        <f t="shared" si="9"/>
        <v>7</v>
      </c>
      <c r="N14" s="65">
        <f>VLOOKUP($A14,'Return Data'!$B$7:$R$2843,14,0)</f>
        <v>10.422700000000001</v>
      </c>
      <c r="O14" s="66">
        <f t="shared" si="10"/>
        <v>4</v>
      </c>
      <c r="P14" s="65">
        <f>VLOOKUP($A14,'Return Data'!$B$7:$R$2843,15,0)</f>
        <v>13.234500000000001</v>
      </c>
      <c r="Q14" s="66">
        <f t="shared" si="11"/>
        <v>2</v>
      </c>
      <c r="R14" s="65">
        <f>VLOOKUP($A14,'Return Data'!$B$7:$R$2843,16,0)</f>
        <v>12.335100000000001</v>
      </c>
      <c r="S14" s="67">
        <f t="shared" si="7"/>
        <v>7</v>
      </c>
    </row>
    <row r="15" spans="1:20" x14ac:dyDescent="0.3">
      <c r="A15" s="63" t="s">
        <v>557</v>
      </c>
      <c r="B15" s="64">
        <f>VLOOKUP($A15,'Return Data'!$B$7:$R$2843,3,0)</f>
        <v>44326</v>
      </c>
      <c r="C15" s="65">
        <f>VLOOKUP($A15,'Return Data'!$B$7:$R$2843,4,0)</f>
        <v>13.569699999999999</v>
      </c>
      <c r="D15" s="65">
        <f>VLOOKUP($A15,'Return Data'!$B$7:$R$2843,10,0)</f>
        <v>0.74990000000000001</v>
      </c>
      <c r="E15" s="66">
        <f t="shared" si="0"/>
        <v>9</v>
      </c>
      <c r="F15" s="65">
        <f>VLOOKUP($A15,'Return Data'!$B$7:$R$2843,11,0)</f>
        <v>11.6747</v>
      </c>
      <c r="G15" s="66">
        <f t="shared" ref="G15" si="12">RANK(F15,F$8:F$17,0)</f>
        <v>6</v>
      </c>
      <c r="H15" s="65">
        <f>VLOOKUP($A15,'Return Data'!$B$7:$R$2843,12,0)</f>
        <v>17.532399999999999</v>
      </c>
      <c r="I15" s="66">
        <f>RANK(H15,H$8:H$17,0)</f>
        <v>6</v>
      </c>
      <c r="J15" s="65">
        <f>VLOOKUP($A15,'Return Data'!$B$7:$R$2843,13,0)</f>
        <v>32.591700000000003</v>
      </c>
      <c r="K15" s="66">
        <f t="shared" si="8"/>
        <v>8</v>
      </c>
      <c r="L15" s="65"/>
      <c r="M15" s="66"/>
      <c r="N15" s="65"/>
      <c r="O15" s="66"/>
      <c r="P15" s="65"/>
      <c r="Q15" s="66"/>
      <c r="R15" s="65">
        <f>VLOOKUP($A15,'Return Data'!$B$7:$R$2843,16,0)</f>
        <v>29.5778</v>
      </c>
      <c r="S15" s="67">
        <f t="shared" si="7"/>
        <v>1</v>
      </c>
    </row>
    <row r="16" spans="1:20" x14ac:dyDescent="0.3">
      <c r="A16" s="63" t="s">
        <v>559</v>
      </c>
      <c r="B16" s="64">
        <f>VLOOKUP($A16,'Return Data'!$B$7:$R$2843,3,0)</f>
        <v>44326</v>
      </c>
      <c r="C16" s="65">
        <f>VLOOKUP($A16,'Return Data'!$B$7:$R$2843,4,0)</f>
        <v>13.7964</v>
      </c>
      <c r="D16" s="65">
        <f>VLOOKUP($A16,'Return Data'!$B$7:$R$2843,10,0)</f>
        <v>1.7665999999999999</v>
      </c>
      <c r="E16" s="66">
        <f t="shared" si="0"/>
        <v>4</v>
      </c>
      <c r="F16" s="65">
        <f>VLOOKUP($A16,'Return Data'!$B$7:$R$2843,11,0)</f>
        <v>13.8589</v>
      </c>
      <c r="G16" s="66">
        <f>RANK(F16,F$8:F$17,0)</f>
        <v>4</v>
      </c>
      <c r="H16" s="65">
        <f>VLOOKUP($A16,'Return Data'!$B$7:$R$2843,12,0)</f>
        <v>19.426600000000001</v>
      </c>
      <c r="I16" s="66">
        <f>RANK(H16,H$8:H$17,0)</f>
        <v>5</v>
      </c>
      <c r="J16" s="65">
        <f>VLOOKUP($A16,'Return Data'!$B$7:$R$2843,13,0)</f>
        <v>34.978299999999997</v>
      </c>
      <c r="K16" s="66">
        <f t="shared" si="8"/>
        <v>7</v>
      </c>
      <c r="L16" s="65">
        <f>VLOOKUP($A16,'Return Data'!$B$7:$R$2843,17,0)</f>
        <v>15.879300000000001</v>
      </c>
      <c r="M16" s="66">
        <f t="shared" si="9"/>
        <v>2</v>
      </c>
      <c r="N16" s="65"/>
      <c r="O16" s="66"/>
      <c r="P16" s="65"/>
      <c r="Q16" s="66"/>
      <c r="R16" s="65">
        <f>VLOOKUP($A16,'Return Data'!$B$7:$R$2843,16,0)</f>
        <v>15.1442</v>
      </c>
      <c r="S16" s="67">
        <f t="shared" si="7"/>
        <v>2</v>
      </c>
    </row>
    <row r="17" spans="1:19" x14ac:dyDescent="0.3">
      <c r="A17" s="63" t="s">
        <v>561</v>
      </c>
      <c r="B17" s="64">
        <f>VLOOKUP($A17,'Return Data'!$B$7:$R$2843,3,0)</f>
        <v>44326</v>
      </c>
      <c r="C17" s="65">
        <f>VLOOKUP($A17,'Return Data'!$B$7:$R$2843,4,0)</f>
        <v>14.37</v>
      </c>
      <c r="D17" s="65">
        <f>VLOOKUP($A17,'Return Data'!$B$7:$R$2843,10,0)</f>
        <v>0.27910000000000001</v>
      </c>
      <c r="E17" s="66">
        <f t="shared" si="0"/>
        <v>10</v>
      </c>
      <c r="F17" s="65">
        <f>VLOOKUP($A17,'Return Data'!$B$7:$R$2843,11,0)</f>
        <v>8.6167999999999996</v>
      </c>
      <c r="G17" s="66">
        <f>RANK(F17,F$8:F$17,0)</f>
        <v>9</v>
      </c>
      <c r="H17" s="65">
        <f>VLOOKUP($A17,'Return Data'!$B$7:$R$2843,12,0)</f>
        <v>17.402000000000001</v>
      </c>
      <c r="I17" s="66">
        <f>RANK(H17,H$8:H$17,0)</f>
        <v>7</v>
      </c>
      <c r="J17" s="65">
        <f>VLOOKUP($A17,'Return Data'!$B$7:$R$2843,13,0)</f>
        <v>38.840600000000002</v>
      </c>
      <c r="K17" s="66">
        <f t="shared" si="8"/>
        <v>4</v>
      </c>
      <c r="L17" s="65">
        <f>VLOOKUP($A17,'Return Data'!$B$7:$R$2843,17,0)</f>
        <v>16.3538</v>
      </c>
      <c r="M17" s="66">
        <f t="shared" si="9"/>
        <v>1</v>
      </c>
      <c r="N17" s="65">
        <f>VLOOKUP($A17,'Return Data'!$B$7:$R$2843,14,0)</f>
        <v>12.5344</v>
      </c>
      <c r="O17" s="66">
        <f t="shared" si="10"/>
        <v>1</v>
      </c>
      <c r="P17" s="65"/>
      <c r="Q17" s="66"/>
      <c r="R17" s="65">
        <f>VLOOKUP($A17,'Return Data'!$B$7:$R$2843,16,0)</f>
        <v>11.378399999999999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1.5351900000000001</v>
      </c>
      <c r="E19" s="74"/>
      <c r="F19" s="75">
        <f>AVERAGE(F8:F17)</f>
        <v>12.928940000000003</v>
      </c>
      <c r="G19" s="74"/>
      <c r="H19" s="75">
        <f>AVERAGE(H8:H17)</f>
        <v>19.00938</v>
      </c>
      <c r="I19" s="74"/>
      <c r="J19" s="75">
        <f>AVERAGE(J8:J17)</f>
        <v>36.65249</v>
      </c>
      <c r="K19" s="74"/>
      <c r="L19" s="75">
        <f>AVERAGE(L8:L17)</f>
        <v>14.056875000000002</v>
      </c>
      <c r="M19" s="74"/>
      <c r="N19" s="75">
        <f>AVERAGE(N8:N17)</f>
        <v>10.770166666666668</v>
      </c>
      <c r="O19" s="74"/>
      <c r="P19" s="75">
        <f>AVERAGE(P8:P17)</f>
        <v>12.417120000000001</v>
      </c>
      <c r="Q19" s="74"/>
      <c r="R19" s="75">
        <f>AVERAGE(R8:R17)</f>
        <v>13.0732</v>
      </c>
      <c r="S19" s="76"/>
    </row>
    <row r="20" spans="1:19" x14ac:dyDescent="0.3">
      <c r="A20" s="73" t="s">
        <v>28</v>
      </c>
      <c r="B20" s="74"/>
      <c r="C20" s="74"/>
      <c r="D20" s="75">
        <f>MIN(D8:D17)</f>
        <v>0.27910000000000001</v>
      </c>
      <c r="E20" s="74"/>
      <c r="F20" s="75">
        <f>MIN(F8:F17)</f>
        <v>7.242</v>
      </c>
      <c r="G20" s="74"/>
      <c r="H20" s="75">
        <f>MIN(H8:H17)</f>
        <v>9.6342999999999996</v>
      </c>
      <c r="I20" s="74"/>
      <c r="J20" s="75">
        <f>MIN(J8:J17)</f>
        <v>21.348700000000001</v>
      </c>
      <c r="K20" s="74"/>
      <c r="L20" s="75">
        <f>MIN(L8:L17)</f>
        <v>11.641400000000001</v>
      </c>
      <c r="M20" s="74"/>
      <c r="N20" s="75">
        <f>MIN(N8:N17)</f>
        <v>9.0067000000000004</v>
      </c>
      <c r="O20" s="74"/>
      <c r="P20" s="75">
        <f>MIN(P8:P17)</f>
        <v>9.8346</v>
      </c>
      <c r="Q20" s="74"/>
      <c r="R20" s="75">
        <f>MIN(R8:R17)</f>
        <v>-1.0765</v>
      </c>
      <c r="S20" s="76"/>
    </row>
    <row r="21" spans="1:19" ht="15" thickBot="1" x14ac:dyDescent="0.35">
      <c r="A21" s="77" t="s">
        <v>29</v>
      </c>
      <c r="B21" s="78"/>
      <c r="C21" s="78"/>
      <c r="D21" s="79">
        <f>MAX(D8:D17)</f>
        <v>2.7301000000000002</v>
      </c>
      <c r="E21" s="78"/>
      <c r="F21" s="79">
        <f>MAX(F8:F17)</f>
        <v>26.819500000000001</v>
      </c>
      <c r="G21" s="78"/>
      <c r="H21" s="79">
        <f>MAX(H8:H17)</f>
        <v>34.58</v>
      </c>
      <c r="I21" s="78"/>
      <c r="J21" s="79">
        <f>MAX(J8:J17)</f>
        <v>58.011000000000003</v>
      </c>
      <c r="K21" s="78"/>
      <c r="L21" s="79">
        <f>MAX(L8:L17)</f>
        <v>16.3538</v>
      </c>
      <c r="M21" s="78"/>
      <c r="N21" s="79">
        <f>MAX(N8:N17)</f>
        <v>12.5344</v>
      </c>
      <c r="O21" s="78"/>
      <c r="P21" s="79">
        <f>MAX(P8:P17)</f>
        <v>13.533200000000001</v>
      </c>
      <c r="Q21" s="78"/>
      <c r="R21" s="79">
        <f>MAX(R8:R17)</f>
        <v>29.5778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44326</v>
      </c>
      <c r="C8" s="65">
        <f>VLOOKUP($A8,'Return Data'!$B$7:$R$2843,4,0)</f>
        <v>67.11</v>
      </c>
      <c r="D8" s="65">
        <f>VLOOKUP($A8,'Return Data'!$B$7:$R$2843,10,0)</f>
        <v>1.9443999999999999</v>
      </c>
      <c r="E8" s="66">
        <f t="shared" ref="E8:E17" si="0">RANK(D8,D$8:D$17,0)</f>
        <v>2</v>
      </c>
      <c r="F8" s="65">
        <f>VLOOKUP($A8,'Return Data'!$B$7:$R$2843,11,0)</f>
        <v>13.380599999999999</v>
      </c>
      <c r="G8" s="66">
        <f t="shared" ref="G8:G14" si="1">RANK(F8,F$8:F$17,0)</f>
        <v>3</v>
      </c>
      <c r="H8" s="65">
        <f>VLOOKUP($A8,'Return Data'!$B$7:$R$2843,12,0)</f>
        <v>20.7666</v>
      </c>
      <c r="I8" s="66">
        <f t="shared" ref="I8" si="2">RANK(H8,H$8:H$17,0)</f>
        <v>2</v>
      </c>
      <c r="J8" s="65">
        <f>VLOOKUP($A8,'Return Data'!$B$7:$R$2843,13,0)</f>
        <v>39.725200000000001</v>
      </c>
      <c r="K8" s="66">
        <f>RANK(J8,J$8:J$17,0)</f>
        <v>2</v>
      </c>
      <c r="L8" s="65">
        <f>VLOOKUP($A8,'Return Data'!$B$7:$R$2843,17,0)</f>
        <v>13.5947</v>
      </c>
      <c r="M8" s="66">
        <f>RANK(L8,L$8:L$17,0)</f>
        <v>3</v>
      </c>
      <c r="N8" s="65">
        <f>VLOOKUP($A8,'Return Data'!$B$7:$R$2843,14,0)</f>
        <v>10.0055</v>
      </c>
      <c r="O8" s="66">
        <f>RANK(N8,N$8:N$17,0)</f>
        <v>3</v>
      </c>
      <c r="P8" s="65">
        <f>VLOOKUP($A8,'Return Data'!$B$7:$R$2843,15,0)</f>
        <v>11.852499999999999</v>
      </c>
      <c r="Q8" s="66">
        <f>RANK(P8,P$8:P$17,0)</f>
        <v>3</v>
      </c>
      <c r="R8" s="65">
        <f>VLOOKUP($A8,'Return Data'!$B$7:$R$2843,16,0)</f>
        <v>9.4633000000000003</v>
      </c>
      <c r="S8" s="67">
        <f t="shared" ref="S8:S17" si="3">RANK(R8,R$8:R$17,0)</f>
        <v>9</v>
      </c>
    </row>
    <row r="9" spans="1:20" x14ac:dyDescent="0.3">
      <c r="A9" s="63" t="s">
        <v>545</v>
      </c>
      <c r="B9" s="64">
        <f>VLOOKUP($A9,'Return Data'!$B$7:$R$2843,3,0)</f>
        <v>44326</v>
      </c>
      <c r="C9" s="65">
        <f>VLOOKUP($A9,'Return Data'!$B$7:$R$2843,4,0)</f>
        <v>242.76599999999999</v>
      </c>
      <c r="D9" s="65">
        <f>VLOOKUP($A9,'Return Data'!$B$7:$R$2843,10,0)</f>
        <v>1.0502</v>
      </c>
      <c r="E9" s="66">
        <f t="shared" si="0"/>
        <v>6</v>
      </c>
      <c r="F9" s="65">
        <f>VLOOKUP($A9,'Return Data'!$B$7:$R$2843,11,0)</f>
        <v>26.457100000000001</v>
      </c>
      <c r="G9" s="66">
        <f t="shared" si="1"/>
        <v>1</v>
      </c>
      <c r="H9" s="65">
        <f>VLOOKUP($A9,'Return Data'!$B$7:$R$2843,12,0)</f>
        <v>33.9983</v>
      </c>
      <c r="I9" s="66">
        <f t="shared" ref="I9:I17" si="4">RANK(H9,H$8:H$17,0)</f>
        <v>1</v>
      </c>
      <c r="J9" s="65">
        <f>VLOOKUP($A9,'Return Data'!$B$7:$R$2843,13,0)</f>
        <v>57.101599999999998</v>
      </c>
      <c r="K9" s="66">
        <f t="shared" ref="K9:K17" si="5">RANK(J9,J$8:J$17,0)</f>
        <v>1</v>
      </c>
      <c r="L9" s="65">
        <f>VLOOKUP($A9,'Return Data'!$B$7:$R$2843,17,0)</f>
        <v>12.2309</v>
      </c>
      <c r="M9" s="66">
        <f t="shared" ref="M9:M17" si="6">RANK(L9,L$8:L$17,0)</f>
        <v>6</v>
      </c>
      <c r="N9" s="65">
        <f>VLOOKUP($A9,'Return Data'!$B$7:$R$2843,14,0)</f>
        <v>9.3225999999999996</v>
      </c>
      <c r="O9" s="66">
        <f t="shared" ref="O9:O17" si="7">RANK(N9,N$8:N$17,0)</f>
        <v>4</v>
      </c>
      <c r="P9" s="65">
        <f>VLOOKUP($A9,'Return Data'!$B$7:$R$2843,15,0)</f>
        <v>13.620900000000001</v>
      </c>
      <c r="Q9" s="66">
        <f t="shared" ref="Q9:Q14" si="8">RANK(P9,P$8:P$17,0)</f>
        <v>1</v>
      </c>
      <c r="R9" s="65">
        <f>VLOOKUP($A9,'Return Data'!$B$7:$R$2843,16,0)</f>
        <v>16.6814</v>
      </c>
      <c r="S9" s="67">
        <f t="shared" si="3"/>
        <v>2</v>
      </c>
    </row>
    <row r="10" spans="1:20" x14ac:dyDescent="0.3">
      <c r="A10" s="63" t="s">
        <v>547</v>
      </c>
      <c r="B10" s="64">
        <f>VLOOKUP($A10,'Return Data'!$B$7:$R$2843,3,0)</f>
        <v>44326</v>
      </c>
      <c r="C10" s="65">
        <f>VLOOKUP($A10,'Return Data'!$B$7:$R$2843,4,0)</f>
        <v>44.94</v>
      </c>
      <c r="D10" s="65">
        <f>VLOOKUP($A10,'Return Data'!$B$7:$R$2843,10,0)</f>
        <v>1.4218</v>
      </c>
      <c r="E10" s="66">
        <f t="shared" si="0"/>
        <v>4</v>
      </c>
      <c r="F10" s="65">
        <f>VLOOKUP($A10,'Return Data'!$B$7:$R$2843,11,0)</f>
        <v>11.375500000000001</v>
      </c>
      <c r="G10" s="66">
        <f t="shared" si="1"/>
        <v>5</v>
      </c>
      <c r="H10" s="65">
        <f>VLOOKUP($A10,'Return Data'!$B$7:$R$2843,12,0)</f>
        <v>19.648599999999998</v>
      </c>
      <c r="I10" s="66">
        <f t="shared" si="4"/>
        <v>4</v>
      </c>
      <c r="J10" s="65">
        <f>VLOOKUP($A10,'Return Data'!$B$7:$R$2843,13,0)</f>
        <v>39.4786</v>
      </c>
      <c r="K10" s="66">
        <f t="shared" si="5"/>
        <v>3</v>
      </c>
      <c r="L10" s="65">
        <f>VLOOKUP($A10,'Return Data'!$B$7:$R$2843,17,0)</f>
        <v>13.117000000000001</v>
      </c>
      <c r="M10" s="66">
        <f t="shared" si="6"/>
        <v>5</v>
      </c>
      <c r="N10" s="65">
        <f>VLOOKUP($A10,'Return Data'!$B$7:$R$2843,14,0)</f>
        <v>10.256500000000001</v>
      </c>
      <c r="O10" s="66">
        <f t="shared" si="7"/>
        <v>2</v>
      </c>
      <c r="P10" s="65">
        <f>VLOOKUP($A10,'Return Data'!$B$7:$R$2843,15,0)</f>
        <v>11.380100000000001</v>
      </c>
      <c r="Q10" s="66">
        <f t="shared" si="8"/>
        <v>4</v>
      </c>
      <c r="R10" s="65">
        <f>VLOOKUP($A10,'Return Data'!$B$7:$R$2843,16,0)</f>
        <v>11.023999999999999</v>
      </c>
      <c r="S10" s="67">
        <f t="shared" si="3"/>
        <v>5</v>
      </c>
    </row>
    <row r="11" spans="1:20" x14ac:dyDescent="0.3">
      <c r="A11" s="63" t="s">
        <v>550</v>
      </c>
      <c r="B11" s="64">
        <f>VLOOKUP($A11,'Return Data'!$B$7:$R$2843,3,0)</f>
        <v>44326</v>
      </c>
      <c r="C11" s="65">
        <f>VLOOKUP($A11,'Return Data'!$B$7:$R$2843,4,0)</f>
        <v>9.5678999999999998</v>
      </c>
      <c r="D11" s="65">
        <f>VLOOKUP($A11,'Return Data'!$B$7:$R$2843,10,0)</f>
        <v>1.8977999999999999</v>
      </c>
      <c r="E11" s="66">
        <f t="shared" si="0"/>
        <v>3</v>
      </c>
      <c r="F11" s="65">
        <f>VLOOKUP($A11,'Return Data'!$B$7:$R$2843,11,0)</f>
        <v>9.7210999999999999</v>
      </c>
      <c r="G11" s="66">
        <f t="shared" si="1"/>
        <v>7</v>
      </c>
      <c r="H11" s="65">
        <f>VLOOKUP($A11,'Return Data'!$B$7:$R$2843,12,0)</f>
        <v>10.1645</v>
      </c>
      <c r="I11" s="66">
        <f t="shared" si="4"/>
        <v>9</v>
      </c>
      <c r="J11" s="65">
        <f>VLOOKUP($A11,'Return Data'!$B$7:$R$2843,13,0)</f>
        <v>18.714300000000001</v>
      </c>
      <c r="K11" s="66">
        <f t="shared" si="5"/>
        <v>10</v>
      </c>
      <c r="L11" s="65"/>
      <c r="M11" s="66"/>
      <c r="N11" s="65"/>
      <c r="O11" s="66"/>
      <c r="P11" s="65"/>
      <c r="Q11" s="66"/>
      <c r="R11" s="65">
        <f>VLOOKUP($A11,'Return Data'!$B$7:$R$2843,16,0)</f>
        <v>-3.1983000000000001</v>
      </c>
      <c r="S11" s="67">
        <f t="shared" si="3"/>
        <v>10</v>
      </c>
    </row>
    <row r="12" spans="1:20" x14ac:dyDescent="0.3">
      <c r="A12" s="63" t="s">
        <v>552</v>
      </c>
      <c r="B12" s="64">
        <f>VLOOKUP($A12,'Return Data'!$B$7:$R$2843,3,0)</f>
        <v>44326</v>
      </c>
      <c r="C12" s="65">
        <f>VLOOKUP($A12,'Return Data'!$B$7:$R$2843,4,0)</f>
        <v>13.257</v>
      </c>
      <c r="D12" s="65">
        <f>VLOOKUP($A12,'Return Data'!$B$7:$R$2843,10,0)</f>
        <v>1.0287999999999999</v>
      </c>
      <c r="E12" s="66">
        <f t="shared" si="0"/>
        <v>7</v>
      </c>
      <c r="F12" s="65">
        <f>VLOOKUP($A12,'Return Data'!$B$7:$R$2843,11,0)</f>
        <v>9.2729999999999997</v>
      </c>
      <c r="G12" s="66">
        <f t="shared" si="1"/>
        <v>8</v>
      </c>
      <c r="H12" s="65">
        <f>VLOOKUP($A12,'Return Data'!$B$7:$R$2843,12,0)</f>
        <v>15.1081</v>
      </c>
      <c r="I12" s="66">
        <f t="shared" si="4"/>
        <v>8</v>
      </c>
      <c r="J12" s="65">
        <f>VLOOKUP($A12,'Return Data'!$B$7:$R$2843,13,0)</f>
        <v>35.607599999999998</v>
      </c>
      <c r="K12" s="66">
        <f t="shared" si="5"/>
        <v>5</v>
      </c>
      <c r="L12" s="65">
        <f>VLOOKUP($A12,'Return Data'!$B$7:$R$2843,17,0)</f>
        <v>13.238300000000001</v>
      </c>
      <c r="M12" s="66">
        <f t="shared" si="6"/>
        <v>4</v>
      </c>
      <c r="N12" s="65"/>
      <c r="O12" s="66"/>
      <c r="P12" s="65"/>
      <c r="Q12" s="66"/>
      <c r="R12" s="65">
        <f>VLOOKUP($A12,'Return Data'!$B$7:$R$2843,16,0)</f>
        <v>10.7149</v>
      </c>
      <c r="S12" s="67">
        <f t="shared" si="3"/>
        <v>7</v>
      </c>
    </row>
    <row r="13" spans="1:20" x14ac:dyDescent="0.3">
      <c r="A13" s="63" t="s">
        <v>554</v>
      </c>
      <c r="B13" s="64">
        <f>VLOOKUP($A13,'Return Data'!$B$7:$R$2843,3,0)</f>
        <v>44326</v>
      </c>
      <c r="C13" s="65">
        <f>VLOOKUP($A13,'Return Data'!$B$7:$R$2843,4,0)</f>
        <v>29.132000000000001</v>
      </c>
      <c r="D13" s="65">
        <f>VLOOKUP($A13,'Return Data'!$B$7:$R$2843,10,0)</f>
        <v>0.59389999999999998</v>
      </c>
      <c r="E13" s="66">
        <f t="shared" si="0"/>
        <v>8</v>
      </c>
      <c r="F13" s="65">
        <f>VLOOKUP($A13,'Return Data'!$B$7:$R$2843,11,0)</f>
        <v>6.5467000000000004</v>
      </c>
      <c r="G13" s="66">
        <f t="shared" si="1"/>
        <v>10</v>
      </c>
      <c r="H13" s="65">
        <f>VLOOKUP($A13,'Return Data'!$B$7:$R$2843,12,0)</f>
        <v>8.5638000000000005</v>
      </c>
      <c r="I13" s="66">
        <f t="shared" si="4"/>
        <v>10</v>
      </c>
      <c r="J13" s="65">
        <f>VLOOKUP($A13,'Return Data'!$B$7:$R$2843,13,0)</f>
        <v>22.7593</v>
      </c>
      <c r="K13" s="66">
        <f t="shared" si="5"/>
        <v>9</v>
      </c>
      <c r="L13" s="65">
        <f>VLOOKUP($A13,'Return Data'!$B$7:$R$2843,17,0)</f>
        <v>10.242100000000001</v>
      </c>
      <c r="M13" s="66">
        <f t="shared" si="6"/>
        <v>8</v>
      </c>
      <c r="N13" s="65">
        <f>VLOOKUP($A13,'Return Data'!$B$7:$R$2843,14,0)</f>
        <v>7.6938000000000004</v>
      </c>
      <c r="O13" s="66">
        <f t="shared" si="7"/>
        <v>6</v>
      </c>
      <c r="P13" s="65">
        <f>VLOOKUP($A13,'Return Data'!$B$7:$R$2843,15,0)</f>
        <v>8.5434999999999999</v>
      </c>
      <c r="Q13" s="66">
        <f t="shared" si="8"/>
        <v>5</v>
      </c>
      <c r="R13" s="65">
        <f>VLOOKUP($A13,'Return Data'!$B$7:$R$2843,16,0)</f>
        <v>10.983700000000001</v>
      </c>
      <c r="S13" s="67">
        <f t="shared" si="3"/>
        <v>6</v>
      </c>
    </row>
    <row r="14" spans="1:20" x14ac:dyDescent="0.3">
      <c r="A14" s="63" t="s">
        <v>555</v>
      </c>
      <c r="B14" s="64">
        <f>VLOOKUP($A14,'Return Data'!$B$7:$R$2843,3,0)</f>
        <v>44326</v>
      </c>
      <c r="C14" s="65">
        <f>VLOOKUP($A14,'Return Data'!$B$7:$R$2843,4,0)</f>
        <v>110.8154</v>
      </c>
      <c r="D14" s="65">
        <f>VLOOKUP($A14,'Return Data'!$B$7:$R$2843,10,0)</f>
        <v>2.3235999999999999</v>
      </c>
      <c r="E14" s="66">
        <f t="shared" si="0"/>
        <v>1</v>
      </c>
      <c r="F14" s="65">
        <f>VLOOKUP($A14,'Return Data'!$B$7:$R$2843,11,0)</f>
        <v>13.587</v>
      </c>
      <c r="G14" s="66">
        <f t="shared" si="1"/>
        <v>2</v>
      </c>
      <c r="H14" s="65">
        <f>VLOOKUP($A14,'Return Data'!$B$7:$R$2843,12,0)</f>
        <v>20.069400000000002</v>
      </c>
      <c r="I14" s="66">
        <f t="shared" si="4"/>
        <v>3</v>
      </c>
      <c r="J14" s="65">
        <f>VLOOKUP($A14,'Return Data'!$B$7:$R$2843,13,0)</f>
        <v>35.493200000000002</v>
      </c>
      <c r="K14" s="66">
        <f t="shared" si="5"/>
        <v>6</v>
      </c>
      <c r="L14" s="65">
        <f>VLOOKUP($A14,'Return Data'!$B$7:$R$2843,17,0)</f>
        <v>11.073399999999999</v>
      </c>
      <c r="M14" s="66">
        <f t="shared" si="6"/>
        <v>7</v>
      </c>
      <c r="N14" s="65">
        <f>VLOOKUP($A14,'Return Data'!$B$7:$R$2843,14,0)</f>
        <v>8.9773999999999994</v>
      </c>
      <c r="O14" s="66">
        <f t="shared" si="7"/>
        <v>5</v>
      </c>
      <c r="P14" s="65">
        <f>VLOOKUP($A14,'Return Data'!$B$7:$R$2843,15,0)</f>
        <v>12.062099999999999</v>
      </c>
      <c r="Q14" s="66">
        <f t="shared" si="8"/>
        <v>2</v>
      </c>
      <c r="R14" s="65">
        <f>VLOOKUP($A14,'Return Data'!$B$7:$R$2843,16,0)</f>
        <v>15.7005</v>
      </c>
      <c r="S14" s="67">
        <f t="shared" si="3"/>
        <v>3</v>
      </c>
    </row>
    <row r="15" spans="1:20" x14ac:dyDescent="0.3">
      <c r="A15" s="63" t="s">
        <v>558</v>
      </c>
      <c r="B15" s="64">
        <f>VLOOKUP($A15,'Return Data'!$B$7:$R$2843,3,0)</f>
        <v>44326</v>
      </c>
      <c r="C15" s="65">
        <f>VLOOKUP($A15,'Return Data'!$B$7:$R$2843,4,0)</f>
        <v>13.2676</v>
      </c>
      <c r="D15" s="65">
        <f>VLOOKUP($A15,'Return Data'!$B$7:$R$2843,10,0)</f>
        <v>0.3145</v>
      </c>
      <c r="E15" s="66">
        <f t="shared" si="0"/>
        <v>9</v>
      </c>
      <c r="F15" s="65">
        <f>VLOOKUP($A15,'Return Data'!$B$7:$R$2843,11,0)</f>
        <v>10.639900000000001</v>
      </c>
      <c r="G15" s="66">
        <f t="shared" ref="G15" si="9">RANK(F15,F$8:F$17,0)</f>
        <v>6</v>
      </c>
      <c r="H15" s="65">
        <f>VLOOKUP($A15,'Return Data'!$B$7:$R$2843,12,0)</f>
        <v>15.8813</v>
      </c>
      <c r="I15" s="66">
        <f t="shared" si="4"/>
        <v>7</v>
      </c>
      <c r="J15" s="65">
        <f>VLOOKUP($A15,'Return Data'!$B$7:$R$2843,13,0)</f>
        <v>30.052800000000001</v>
      </c>
      <c r="K15" s="66">
        <f t="shared" si="5"/>
        <v>8</v>
      </c>
      <c r="L15" s="65"/>
      <c r="M15" s="66"/>
      <c r="N15" s="65"/>
      <c r="O15" s="66"/>
      <c r="P15" s="65"/>
      <c r="Q15" s="66"/>
      <c r="R15" s="65">
        <f>VLOOKUP($A15,'Return Data'!$B$7:$R$2843,16,0)</f>
        <v>27.1249</v>
      </c>
      <c r="S15" s="67">
        <f t="shared" si="3"/>
        <v>1</v>
      </c>
    </row>
    <row r="16" spans="1:20" x14ac:dyDescent="0.3">
      <c r="A16" s="63" t="s">
        <v>560</v>
      </c>
      <c r="B16" s="64">
        <f>VLOOKUP($A16,'Return Data'!$B$7:$R$2843,3,0)</f>
        <v>44326</v>
      </c>
      <c r="C16" s="65">
        <f>VLOOKUP($A16,'Return Data'!$B$7:$R$2843,4,0)</f>
        <v>13.2454</v>
      </c>
      <c r="D16" s="65">
        <f>VLOOKUP($A16,'Return Data'!$B$7:$R$2843,10,0)</f>
        <v>1.3498000000000001</v>
      </c>
      <c r="E16" s="66">
        <f t="shared" si="0"/>
        <v>5</v>
      </c>
      <c r="F16" s="65">
        <f>VLOOKUP($A16,'Return Data'!$B$7:$R$2843,11,0)</f>
        <v>12.8728</v>
      </c>
      <c r="G16" s="66">
        <f>RANK(F16,F$8:F$17,0)</f>
        <v>4</v>
      </c>
      <c r="H16" s="65">
        <f>VLOOKUP($A16,'Return Data'!$B$7:$R$2843,12,0)</f>
        <v>17.9361</v>
      </c>
      <c r="I16" s="66">
        <f t="shared" si="4"/>
        <v>5</v>
      </c>
      <c r="J16" s="65">
        <f>VLOOKUP($A16,'Return Data'!$B$7:$R$2843,13,0)</f>
        <v>32.738100000000003</v>
      </c>
      <c r="K16" s="66">
        <f t="shared" si="5"/>
        <v>7</v>
      </c>
      <c r="L16" s="65">
        <f>VLOOKUP($A16,'Return Data'!$B$7:$R$2843,17,0)</f>
        <v>13.8993</v>
      </c>
      <c r="M16" s="66">
        <f t="shared" si="6"/>
        <v>2</v>
      </c>
      <c r="N16" s="65"/>
      <c r="O16" s="66"/>
      <c r="P16" s="65"/>
      <c r="Q16" s="66"/>
      <c r="R16" s="65">
        <f>VLOOKUP($A16,'Return Data'!$B$7:$R$2843,16,0)</f>
        <v>13.1061</v>
      </c>
      <c r="S16" s="67">
        <f t="shared" si="3"/>
        <v>4</v>
      </c>
    </row>
    <row r="17" spans="1:19" x14ac:dyDescent="0.3">
      <c r="A17" s="63" t="s">
        <v>562</v>
      </c>
      <c r="B17" s="64">
        <f>VLOOKUP($A17,'Return Data'!$B$7:$R$2843,3,0)</f>
        <v>44326</v>
      </c>
      <c r="C17" s="65">
        <f>VLOOKUP($A17,'Return Data'!$B$7:$R$2843,4,0)</f>
        <v>14.03</v>
      </c>
      <c r="D17" s="65">
        <f>VLOOKUP($A17,'Return Data'!$B$7:$R$2843,10,0)</f>
        <v>0</v>
      </c>
      <c r="E17" s="66">
        <f t="shared" si="0"/>
        <v>10</v>
      </c>
      <c r="F17" s="65">
        <f>VLOOKUP($A17,'Return Data'!$B$7:$R$2843,11,0)</f>
        <v>8.0893999999999995</v>
      </c>
      <c r="G17" s="66">
        <f>RANK(F17,F$8:F$17,0)</f>
        <v>9</v>
      </c>
      <c r="H17" s="65">
        <f>VLOOKUP($A17,'Return Data'!$B$7:$R$2843,12,0)</f>
        <v>16.6251</v>
      </c>
      <c r="I17" s="66">
        <f t="shared" si="4"/>
        <v>6</v>
      </c>
      <c r="J17" s="65">
        <f>VLOOKUP($A17,'Return Data'!$B$7:$R$2843,13,0)</f>
        <v>37.683999999999997</v>
      </c>
      <c r="K17" s="66">
        <f t="shared" si="5"/>
        <v>4</v>
      </c>
      <c r="L17" s="65">
        <f>VLOOKUP($A17,'Return Data'!$B$7:$R$2843,17,0)</f>
        <v>15.461</v>
      </c>
      <c r="M17" s="66">
        <f t="shared" si="6"/>
        <v>1</v>
      </c>
      <c r="N17" s="65">
        <f>VLOOKUP($A17,'Return Data'!$B$7:$R$2843,14,0)</f>
        <v>11.7514</v>
      </c>
      <c r="O17" s="66">
        <f t="shared" si="7"/>
        <v>1</v>
      </c>
      <c r="P17" s="65"/>
      <c r="Q17" s="66"/>
      <c r="R17" s="65">
        <f>VLOOKUP($A17,'Return Data'!$B$7:$R$2843,16,0)</f>
        <v>10.5885</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1.1924800000000002</v>
      </c>
      <c r="E19" s="74"/>
      <c r="F19" s="75">
        <f>AVERAGE(F8:F17)</f>
        <v>12.19431</v>
      </c>
      <c r="G19" s="74"/>
      <c r="H19" s="75">
        <f>AVERAGE(H8:H17)</f>
        <v>17.876180000000002</v>
      </c>
      <c r="I19" s="74"/>
      <c r="J19" s="75">
        <f>AVERAGE(J8:J17)</f>
        <v>34.935469999999995</v>
      </c>
      <c r="K19" s="74"/>
      <c r="L19" s="75">
        <f>AVERAGE(L8:L17)</f>
        <v>12.857087499999999</v>
      </c>
      <c r="M19" s="74"/>
      <c r="N19" s="75">
        <f>AVERAGE(N8:N17)</f>
        <v>9.6678666666666686</v>
      </c>
      <c r="O19" s="74"/>
      <c r="P19" s="75">
        <f>AVERAGE(P8:P17)</f>
        <v>11.491820000000001</v>
      </c>
      <c r="Q19" s="74"/>
      <c r="R19" s="75">
        <f>AVERAGE(R8:R17)</f>
        <v>12.2189</v>
      </c>
      <c r="S19" s="76"/>
    </row>
    <row r="20" spans="1:19" x14ac:dyDescent="0.3">
      <c r="A20" s="73" t="s">
        <v>28</v>
      </c>
      <c r="B20" s="74"/>
      <c r="C20" s="74"/>
      <c r="D20" s="75">
        <f>MIN(D8:D17)</f>
        <v>0</v>
      </c>
      <c r="E20" s="74"/>
      <c r="F20" s="75">
        <f>MIN(F8:F17)</f>
        <v>6.5467000000000004</v>
      </c>
      <c r="G20" s="74"/>
      <c r="H20" s="75">
        <f>MIN(H8:H17)</f>
        <v>8.5638000000000005</v>
      </c>
      <c r="I20" s="74"/>
      <c r="J20" s="75">
        <f>MIN(J8:J17)</f>
        <v>18.714300000000001</v>
      </c>
      <c r="K20" s="74"/>
      <c r="L20" s="75">
        <f>MIN(L8:L17)</f>
        <v>10.242100000000001</v>
      </c>
      <c r="M20" s="74"/>
      <c r="N20" s="75">
        <f>MIN(N8:N17)</f>
        <v>7.6938000000000004</v>
      </c>
      <c r="O20" s="74"/>
      <c r="P20" s="75">
        <f>MIN(P8:P17)</f>
        <v>8.5434999999999999</v>
      </c>
      <c r="Q20" s="74"/>
      <c r="R20" s="75">
        <f>MIN(R8:R17)</f>
        <v>-3.1983000000000001</v>
      </c>
      <c r="S20" s="76"/>
    </row>
    <row r="21" spans="1:19" ht="15" thickBot="1" x14ac:dyDescent="0.35">
      <c r="A21" s="77" t="s">
        <v>29</v>
      </c>
      <c r="B21" s="78"/>
      <c r="C21" s="78"/>
      <c r="D21" s="79">
        <f>MAX(D8:D17)</f>
        <v>2.3235999999999999</v>
      </c>
      <c r="E21" s="78"/>
      <c r="F21" s="79">
        <f>MAX(F8:F17)</f>
        <v>26.457100000000001</v>
      </c>
      <c r="G21" s="78"/>
      <c r="H21" s="79">
        <f>MAX(H8:H17)</f>
        <v>33.9983</v>
      </c>
      <c r="I21" s="78"/>
      <c r="J21" s="79">
        <f>MAX(J8:J17)</f>
        <v>57.101599999999998</v>
      </c>
      <c r="K21" s="78"/>
      <c r="L21" s="79">
        <f>MAX(L8:L17)</f>
        <v>15.461</v>
      </c>
      <c r="M21" s="78"/>
      <c r="N21" s="79">
        <f>MAX(N8:N17)</f>
        <v>11.7514</v>
      </c>
      <c r="O21" s="78"/>
      <c r="P21" s="79">
        <f>MAX(P8:P17)</f>
        <v>13.620900000000001</v>
      </c>
      <c r="Q21" s="78"/>
      <c r="R21" s="79">
        <f>MAX(R8:R17)</f>
        <v>27.1249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2021-05-11T07:20:50Z</dcterms:modified>
</cp:coreProperties>
</file>