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890A7556-A80A-4C96-A89D-3B71D782318F}"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14" i="11" l="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<sst xmlns="http://schemas.openxmlformats.org/spreadsheetml/2006/main" count="11246" uniqueCount="2031">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</sst>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1609</v>
      </c>
      <c r="D23" s="135"/>
      <c r="E23" s="136"/>
      <c r="F23" s="51"/>
      <c r="G23" s="134" t="s">
        <v>1610</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1562</v>
      </c>
      <c r="D27" s="142"/>
      <c r="E27" s="143"/>
      <c r="F27" s="51"/>
      <c r="G27" s="141" t="s">
        <v>1563</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1601</v>
      </c>
      <c r="D39" s="142"/>
      <c r="E39" s="143"/>
      <c r="F39" s="51"/>
      <c r="G39" s="141" t="s">
        <v>1602</v>
      </c>
      <c r="H39" s="142"/>
      <c r="I39" s="143"/>
      <c r="K39" s="141" t="s">
        <v>1560</v>
      </c>
      <c r="L39" s="142"/>
      <c r="M39" s="143"/>
      <c r="N39" s="51"/>
      <c r="O39" s="141" t="s">
        <v>1561</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44357</v>
      </c>
      <c r="C8" s="65">
        <f>VLOOKUP($A8,'Return Data'!$B$7:$R$2843,4,0)</f>
        <v>1058.02</v>
      </c>
      <c r="D8" s="65">
        <f>VLOOKUP($A8,'Return Data'!$B$7:$R$2843,10,0)</f>
        <v>4.8758999999999997</v>
      </c>
      <c r="E8" s="66">
        <f t="shared" ref="E8:E40" si="0">RANK(D8,D$8:D$40,0)</f>
        <v>19</v>
      </c>
      <c r="F8" s="65">
        <f>VLOOKUP($A8,'Return Data'!$B$7:$R$2843,11,0)</f>
        <v>17.950900000000001</v>
      </c>
      <c r="G8" s="66">
        <f t="shared" ref="G8:G40" si="1">RANK(F8,F$8:F$40,0)</f>
        <v>14</v>
      </c>
      <c r="H8" s="65">
        <f>VLOOKUP($A8,'Return Data'!$B$7:$R$2843,12,0)</f>
        <v>36.9499</v>
      </c>
      <c r="I8" s="66">
        <f t="shared" ref="I8:I40" si="2">RANK(H8,H$8:H$40,0)</f>
        <v>12</v>
      </c>
      <c r="J8" s="65">
        <f>VLOOKUP($A8,'Return Data'!$B$7:$R$2843,13,0)</f>
        <v>53.238500000000002</v>
      </c>
      <c r="K8" s="66">
        <f t="shared" ref="K8:K40" si="3">RANK(J8,J$8:J$40,0)</f>
        <v>9</v>
      </c>
      <c r="L8" s="65">
        <f>VLOOKUP($A8,'Return Data'!$B$7:$R$2843,17,0)</f>
        <v>14.150700000000001</v>
      </c>
      <c r="M8" s="66">
        <f t="shared" ref="M8:M17" si="4">RANK(L8,L$8:L$40,0)</f>
        <v>24</v>
      </c>
      <c r="N8" s="65">
        <f>VLOOKUP($A8,'Return Data'!$B$7:$R$2843,14,0)</f>
        <v>9.9882000000000009</v>
      </c>
      <c r="O8" s="66">
        <f>RANK(N8,N$8:N$40,0)</f>
        <v>24</v>
      </c>
      <c r="P8" s="65">
        <f>VLOOKUP($A8,'Return Data'!$B$7:$R$2843,15,0)</f>
        <v>11.709899999999999</v>
      </c>
      <c r="Q8" s="66">
        <f>RANK(P8,P$8:P$40,0)</f>
        <v>17</v>
      </c>
      <c r="R8" s="65">
        <f>VLOOKUP($A8,'Return Data'!$B$7:$R$2843,16,0)</f>
        <v>14.0396</v>
      </c>
      <c r="S8" s="67">
        <f t="shared" ref="S8:S40" si="5">RANK(R8,R$8:R$40,0)</f>
        <v>17</v>
      </c>
    </row>
    <row r="9" spans="1:20" x14ac:dyDescent="0.3">
      <c r="A9" s="63" t="s">
        <v>480</v>
      </c>
      <c r="B9" s="64">
        <f>VLOOKUP($A9,'Return Data'!$B$7:$R$2843,3,0)</f>
        <v>44357</v>
      </c>
      <c r="C9" s="65">
        <f>VLOOKUP($A9,'Return Data'!$B$7:$R$2843,4,0)</f>
        <v>14.51</v>
      </c>
      <c r="D9" s="65">
        <f>VLOOKUP($A9,'Return Data'!$B$7:$R$2843,10,0)</f>
        <v>4.0890000000000004</v>
      </c>
      <c r="E9" s="66">
        <f t="shared" si="0"/>
        <v>25</v>
      </c>
      <c r="F9" s="65">
        <f>VLOOKUP($A9,'Return Data'!$B$7:$R$2843,11,0)</f>
        <v>11.615399999999999</v>
      </c>
      <c r="G9" s="66">
        <f t="shared" si="1"/>
        <v>29</v>
      </c>
      <c r="H9" s="65">
        <f>VLOOKUP($A9,'Return Data'!$B$7:$R$2843,12,0)</f>
        <v>28.748899999999999</v>
      </c>
      <c r="I9" s="66">
        <f t="shared" si="2"/>
        <v>27</v>
      </c>
      <c r="J9" s="65">
        <f>VLOOKUP($A9,'Return Data'!$B$7:$R$2843,13,0)</f>
        <v>42.254899999999999</v>
      </c>
      <c r="K9" s="66">
        <f t="shared" si="3"/>
        <v>26</v>
      </c>
      <c r="L9" s="65">
        <f>VLOOKUP($A9,'Return Data'!$B$7:$R$2843,17,0)</f>
        <v>17.305499999999999</v>
      </c>
      <c r="M9" s="66">
        <f t="shared" si="4"/>
        <v>12</v>
      </c>
      <c r="N9" s="65"/>
      <c r="O9" s="66"/>
      <c r="P9" s="65"/>
      <c r="Q9" s="66"/>
      <c r="R9" s="65">
        <f>VLOOKUP($A9,'Return Data'!$B$7:$R$2843,16,0)</f>
        <v>14.013999999999999</v>
      </c>
      <c r="S9" s="67">
        <f t="shared" si="5"/>
        <v>18</v>
      </c>
    </row>
    <row r="10" spans="1:20" x14ac:dyDescent="0.3">
      <c r="A10" s="63" t="s">
        <v>483</v>
      </c>
      <c r="B10" s="64">
        <f>VLOOKUP($A10,'Return Data'!$B$7:$R$2843,3,0)</f>
        <v>44357</v>
      </c>
      <c r="C10" s="65">
        <f>VLOOKUP($A10,'Return Data'!$B$7:$R$2843,4,0)</f>
        <v>79.69</v>
      </c>
      <c r="D10" s="65">
        <f>VLOOKUP($A10,'Return Data'!$B$7:$R$2843,10,0)</f>
        <v>3.2120000000000002</v>
      </c>
      <c r="E10" s="66">
        <f t="shared" si="0"/>
        <v>31</v>
      </c>
      <c r="F10" s="65">
        <f>VLOOKUP($A10,'Return Data'!$B$7:$R$2843,11,0)</f>
        <v>16.556999999999999</v>
      </c>
      <c r="G10" s="66">
        <f t="shared" si="1"/>
        <v>20</v>
      </c>
      <c r="H10" s="65">
        <f>VLOOKUP($A10,'Return Data'!$B$7:$R$2843,12,0)</f>
        <v>32.529499999999999</v>
      </c>
      <c r="I10" s="66">
        <f t="shared" si="2"/>
        <v>19</v>
      </c>
      <c r="J10" s="65">
        <f>VLOOKUP($A10,'Return Data'!$B$7:$R$2843,13,0)</f>
        <v>48.730899999999998</v>
      </c>
      <c r="K10" s="66">
        <f t="shared" si="3"/>
        <v>14</v>
      </c>
      <c r="L10" s="65">
        <f>VLOOKUP($A10,'Return Data'!$B$7:$R$2843,17,0)</f>
        <v>15.3294</v>
      </c>
      <c r="M10" s="66">
        <f t="shared" si="4"/>
        <v>20</v>
      </c>
      <c r="N10" s="65">
        <f>VLOOKUP($A10,'Return Data'!$B$7:$R$2843,14,0)</f>
        <v>10.2119</v>
      </c>
      <c r="O10" s="66">
        <f t="shared" ref="O10:O17" si="6">RANK(N10,N$8:N$40,0)</f>
        <v>23</v>
      </c>
      <c r="P10" s="65">
        <f>VLOOKUP($A10,'Return Data'!$B$7:$R$2843,15,0)</f>
        <v>12.0418</v>
      </c>
      <c r="Q10" s="66">
        <f>RANK(P10,P$8:P$40,0)</f>
        <v>15</v>
      </c>
      <c r="R10" s="65">
        <f>VLOOKUP($A10,'Return Data'!$B$7:$R$2843,16,0)</f>
        <v>12.1731</v>
      </c>
      <c r="S10" s="67">
        <f t="shared" si="5"/>
        <v>25</v>
      </c>
    </row>
    <row r="11" spans="1:20" x14ac:dyDescent="0.3">
      <c r="A11" s="63" t="s">
        <v>1780</v>
      </c>
      <c r="B11" s="64">
        <f>VLOOKUP($A11,'Return Data'!$B$7:$R$2843,3,0)</f>
        <v>44357</v>
      </c>
      <c r="C11" s="65">
        <f>VLOOKUP($A11,'Return Data'!$B$7:$R$2843,4,0)</f>
        <v>18.488</v>
      </c>
      <c r="D11" s="65">
        <f>VLOOKUP($A11,'Return Data'!$B$7:$R$2843,10,0)</f>
        <v>6.4344999999999999</v>
      </c>
      <c r="E11" s="66">
        <f t="shared" si="0"/>
        <v>7</v>
      </c>
      <c r="F11" s="65">
        <f>VLOOKUP($A11,'Return Data'!$B$7:$R$2843,11,0)</f>
        <v>20.290199999999999</v>
      </c>
      <c r="G11" s="66">
        <f t="shared" si="1"/>
        <v>8</v>
      </c>
      <c r="H11" s="65">
        <f>VLOOKUP($A11,'Return Data'!$B$7:$R$2843,12,0)</f>
        <v>35.770499999999998</v>
      </c>
      <c r="I11" s="66">
        <f t="shared" si="2"/>
        <v>14</v>
      </c>
      <c r="J11" s="65">
        <f>VLOOKUP($A11,'Return Data'!$B$7:$R$2843,13,0)</f>
        <v>46.558</v>
      </c>
      <c r="K11" s="66">
        <f t="shared" si="3"/>
        <v>18</v>
      </c>
      <c r="L11" s="65">
        <f>VLOOKUP($A11,'Return Data'!$B$7:$R$2843,17,0)</f>
        <v>21.820399999999999</v>
      </c>
      <c r="M11" s="66">
        <f t="shared" si="4"/>
        <v>4</v>
      </c>
      <c r="N11" s="65">
        <f>VLOOKUP($A11,'Return Data'!$B$7:$R$2843,14,0)</f>
        <v>18.331600000000002</v>
      </c>
      <c r="O11" s="66">
        <f t="shared" si="6"/>
        <v>2</v>
      </c>
      <c r="P11" s="65"/>
      <c r="Q11" s="66"/>
      <c r="R11" s="65">
        <f>VLOOKUP($A11,'Return Data'!$B$7:$R$2843,16,0)</f>
        <v>15.8453</v>
      </c>
      <c r="S11" s="67">
        <f t="shared" si="5"/>
        <v>9</v>
      </c>
    </row>
    <row r="12" spans="1:20" x14ac:dyDescent="0.3">
      <c r="A12" s="63" t="s">
        <v>484</v>
      </c>
      <c r="B12" s="64">
        <f>VLOOKUP($A12,'Return Data'!$B$7:$R$2843,3,0)</f>
        <v>44357</v>
      </c>
      <c r="C12" s="65">
        <f>VLOOKUP($A12,'Return Data'!$B$7:$R$2843,4,0)</f>
        <v>20.6</v>
      </c>
      <c r="D12" s="65">
        <f>VLOOKUP($A12,'Return Data'!$B$7:$R$2843,10,0)</f>
        <v>14.763199999999999</v>
      </c>
      <c r="E12" s="66">
        <f t="shared" si="0"/>
        <v>2</v>
      </c>
      <c r="F12" s="65">
        <f>VLOOKUP($A12,'Return Data'!$B$7:$R$2843,11,0)</f>
        <v>30.545000000000002</v>
      </c>
      <c r="G12" s="66">
        <f t="shared" si="1"/>
        <v>2</v>
      </c>
      <c r="H12" s="65">
        <f>VLOOKUP($A12,'Return Data'!$B$7:$R$2843,12,0)</f>
        <v>50.365000000000002</v>
      </c>
      <c r="I12" s="66">
        <f t="shared" si="2"/>
        <v>2</v>
      </c>
      <c r="J12" s="65">
        <f>VLOOKUP($A12,'Return Data'!$B$7:$R$2843,13,0)</f>
        <v>75.767899999999997</v>
      </c>
      <c r="K12" s="66">
        <f t="shared" si="3"/>
        <v>3</v>
      </c>
      <c r="L12" s="65">
        <f>VLOOKUP($A12,'Return Data'!$B$7:$R$2843,17,0)</f>
        <v>26.035699999999999</v>
      </c>
      <c r="M12" s="66">
        <f t="shared" si="4"/>
        <v>2</v>
      </c>
      <c r="N12" s="65">
        <f>VLOOKUP($A12,'Return Data'!$B$7:$R$2843,14,0)</f>
        <v>13.2713</v>
      </c>
      <c r="O12" s="66">
        <f t="shared" si="6"/>
        <v>12</v>
      </c>
      <c r="P12" s="65"/>
      <c r="Q12" s="66"/>
      <c r="R12" s="65">
        <f>VLOOKUP($A12,'Return Data'!$B$7:$R$2843,16,0)</f>
        <v>15.9162</v>
      </c>
      <c r="S12" s="67">
        <f t="shared" si="5"/>
        <v>7</v>
      </c>
    </row>
    <row r="13" spans="1:20" x14ac:dyDescent="0.3">
      <c r="A13" s="63" t="s">
        <v>486</v>
      </c>
      <c r="B13" s="64">
        <f>VLOOKUP($A13,'Return Data'!$B$7:$R$2843,3,0)</f>
        <v>44357</v>
      </c>
      <c r="C13" s="65">
        <f>VLOOKUP($A13,'Return Data'!$B$7:$R$2843,4,0)</f>
        <v>241.93</v>
      </c>
      <c r="D13" s="65">
        <f>VLOOKUP($A13,'Return Data'!$B$7:$R$2843,10,0)</f>
        <v>4.7361000000000004</v>
      </c>
      <c r="E13" s="66">
        <f t="shared" si="0"/>
        <v>20</v>
      </c>
      <c r="F13" s="65">
        <f>VLOOKUP($A13,'Return Data'!$B$7:$R$2843,11,0)</f>
        <v>15.331099999999999</v>
      </c>
      <c r="G13" s="66">
        <f t="shared" si="1"/>
        <v>23</v>
      </c>
      <c r="H13" s="65">
        <f>VLOOKUP($A13,'Return Data'!$B$7:$R$2843,12,0)</f>
        <v>30.483799999999999</v>
      </c>
      <c r="I13" s="66">
        <f t="shared" si="2"/>
        <v>24</v>
      </c>
      <c r="J13" s="65">
        <f>VLOOKUP($A13,'Return Data'!$B$7:$R$2843,13,0)</f>
        <v>42.950800000000001</v>
      </c>
      <c r="K13" s="66">
        <f t="shared" si="3"/>
        <v>24</v>
      </c>
      <c r="L13" s="65">
        <f>VLOOKUP($A13,'Return Data'!$B$7:$R$2843,17,0)</f>
        <v>19.181699999999999</v>
      </c>
      <c r="M13" s="66">
        <f t="shared" si="4"/>
        <v>7</v>
      </c>
      <c r="N13" s="65">
        <f>VLOOKUP($A13,'Return Data'!$B$7:$R$2843,14,0)</f>
        <v>15.9839</v>
      </c>
      <c r="O13" s="66">
        <f t="shared" si="6"/>
        <v>4</v>
      </c>
      <c r="P13" s="65">
        <f>VLOOKUP($A13,'Return Data'!$B$7:$R$2843,15,0)</f>
        <v>16.018000000000001</v>
      </c>
      <c r="Q13" s="66">
        <f>RANK(P13,P$8:P$40,0)</f>
        <v>3</v>
      </c>
      <c r="R13" s="65">
        <f>VLOOKUP($A13,'Return Data'!$B$7:$R$2843,16,0)</f>
        <v>15.4975</v>
      </c>
      <c r="S13" s="67">
        <f t="shared" si="5"/>
        <v>10</v>
      </c>
    </row>
    <row r="14" spans="1:20" x14ac:dyDescent="0.3">
      <c r="A14" s="63" t="s">
        <v>488</v>
      </c>
      <c r="B14" s="64">
        <f>VLOOKUP($A14,'Return Data'!$B$7:$R$2843,3,0)</f>
        <v>44357</v>
      </c>
      <c r="C14" s="65">
        <f>VLOOKUP($A14,'Return Data'!$B$7:$R$2843,4,0)</f>
        <v>234.58600000000001</v>
      </c>
      <c r="D14" s="65">
        <f>VLOOKUP($A14,'Return Data'!$B$7:$R$2843,10,0)</f>
        <v>5.9451999999999998</v>
      </c>
      <c r="E14" s="66">
        <f t="shared" si="0"/>
        <v>14</v>
      </c>
      <c r="F14" s="65">
        <f>VLOOKUP($A14,'Return Data'!$B$7:$R$2843,11,0)</f>
        <v>17.598199999999999</v>
      </c>
      <c r="G14" s="66">
        <f t="shared" si="1"/>
        <v>16</v>
      </c>
      <c r="H14" s="65">
        <f>VLOOKUP($A14,'Return Data'!$B$7:$R$2843,12,0)</f>
        <v>36.058100000000003</v>
      </c>
      <c r="I14" s="66">
        <f t="shared" si="2"/>
        <v>13</v>
      </c>
      <c r="J14" s="65">
        <f>VLOOKUP($A14,'Return Data'!$B$7:$R$2843,13,0)</f>
        <v>47.154299999999999</v>
      </c>
      <c r="K14" s="66">
        <f t="shared" si="3"/>
        <v>16</v>
      </c>
      <c r="L14" s="65">
        <f>VLOOKUP($A14,'Return Data'!$B$7:$R$2843,17,0)</f>
        <v>19.819600000000001</v>
      </c>
      <c r="M14" s="66">
        <f t="shared" si="4"/>
        <v>6</v>
      </c>
      <c r="N14" s="65">
        <f>VLOOKUP($A14,'Return Data'!$B$7:$R$2843,14,0)</f>
        <v>15.5276</v>
      </c>
      <c r="O14" s="66">
        <f t="shared" si="6"/>
        <v>6</v>
      </c>
      <c r="P14" s="65">
        <f>VLOOKUP($A14,'Return Data'!$B$7:$R$2843,15,0)</f>
        <v>15.398300000000001</v>
      </c>
      <c r="Q14" s="66">
        <f>RANK(P14,P$8:P$40,0)</f>
        <v>6</v>
      </c>
      <c r="R14" s="65">
        <f>VLOOKUP($A14,'Return Data'!$B$7:$R$2843,16,0)</f>
        <v>14.959199999999999</v>
      </c>
      <c r="S14" s="67">
        <f t="shared" si="5"/>
        <v>13</v>
      </c>
    </row>
    <row r="15" spans="1:20" x14ac:dyDescent="0.3">
      <c r="A15" s="63" t="s">
        <v>490</v>
      </c>
      <c r="B15" s="64">
        <f>VLOOKUP($A15,'Return Data'!$B$7:$R$2843,3,0)</f>
        <v>44357</v>
      </c>
      <c r="C15" s="65">
        <f>VLOOKUP($A15,'Return Data'!$B$7:$R$2843,4,0)</f>
        <v>36.78</v>
      </c>
      <c r="D15" s="65">
        <f>VLOOKUP($A15,'Return Data'!$B$7:$R$2843,10,0)</f>
        <v>5.3566000000000003</v>
      </c>
      <c r="E15" s="66">
        <f t="shared" si="0"/>
        <v>16</v>
      </c>
      <c r="F15" s="65">
        <f>VLOOKUP($A15,'Return Data'!$B$7:$R$2843,11,0)</f>
        <v>17.433</v>
      </c>
      <c r="G15" s="66">
        <f t="shared" si="1"/>
        <v>17</v>
      </c>
      <c r="H15" s="65">
        <f>VLOOKUP($A15,'Return Data'!$B$7:$R$2843,12,0)</f>
        <v>35.021999999999998</v>
      </c>
      <c r="I15" s="66">
        <f t="shared" si="2"/>
        <v>15</v>
      </c>
      <c r="J15" s="65">
        <f>VLOOKUP($A15,'Return Data'!$B$7:$R$2843,13,0)</f>
        <v>46.417200000000001</v>
      </c>
      <c r="K15" s="66">
        <f t="shared" si="3"/>
        <v>19</v>
      </c>
      <c r="L15" s="65">
        <f>VLOOKUP($A15,'Return Data'!$B$7:$R$2843,17,0)</f>
        <v>17.3644</v>
      </c>
      <c r="M15" s="66">
        <f t="shared" si="4"/>
        <v>11</v>
      </c>
      <c r="N15" s="65">
        <f>VLOOKUP($A15,'Return Data'!$B$7:$R$2843,14,0)</f>
        <v>13.618600000000001</v>
      </c>
      <c r="O15" s="66">
        <f t="shared" si="6"/>
        <v>9</v>
      </c>
      <c r="P15" s="65">
        <f>VLOOKUP($A15,'Return Data'!$B$7:$R$2843,15,0)</f>
        <v>13.1432</v>
      </c>
      <c r="Q15" s="66">
        <f>RANK(P15,P$8:P$40,0)</f>
        <v>12</v>
      </c>
      <c r="R15" s="65">
        <f>VLOOKUP($A15,'Return Data'!$B$7:$R$2843,16,0)</f>
        <v>13.269500000000001</v>
      </c>
      <c r="S15" s="67">
        <f t="shared" si="5"/>
        <v>20</v>
      </c>
    </row>
    <row r="16" spans="1:20" x14ac:dyDescent="0.3">
      <c r="A16" s="63" t="s">
        <v>493</v>
      </c>
      <c r="B16" s="64">
        <f>VLOOKUP($A16,'Return Data'!$B$7:$R$2843,3,0)</f>
        <v>44357</v>
      </c>
      <c r="C16" s="65">
        <f>VLOOKUP($A16,'Return Data'!$B$7:$R$2843,4,0)</f>
        <v>180.70740000000001</v>
      </c>
      <c r="D16" s="65">
        <f>VLOOKUP($A16,'Return Data'!$B$7:$R$2843,10,0)</f>
        <v>6.1988000000000003</v>
      </c>
      <c r="E16" s="66">
        <f t="shared" si="0"/>
        <v>12</v>
      </c>
      <c r="F16" s="65">
        <f>VLOOKUP($A16,'Return Data'!$B$7:$R$2843,11,0)</f>
        <v>19.053899999999999</v>
      </c>
      <c r="G16" s="66">
        <f t="shared" si="1"/>
        <v>12</v>
      </c>
      <c r="H16" s="65">
        <f>VLOOKUP($A16,'Return Data'!$B$7:$R$2843,12,0)</f>
        <v>40.802</v>
      </c>
      <c r="I16" s="66">
        <f t="shared" si="2"/>
        <v>5</v>
      </c>
      <c r="J16" s="65">
        <f>VLOOKUP($A16,'Return Data'!$B$7:$R$2843,13,0)</f>
        <v>51.267699999999998</v>
      </c>
      <c r="K16" s="66">
        <f t="shared" si="3"/>
        <v>12</v>
      </c>
      <c r="L16" s="65">
        <f>VLOOKUP($A16,'Return Data'!$B$7:$R$2843,17,0)</f>
        <v>17.552099999999999</v>
      </c>
      <c r="M16" s="66">
        <f t="shared" si="4"/>
        <v>10</v>
      </c>
      <c r="N16" s="65">
        <f>VLOOKUP($A16,'Return Data'!$B$7:$R$2843,14,0)</f>
        <v>13.489000000000001</v>
      </c>
      <c r="O16" s="66">
        <f t="shared" si="6"/>
        <v>11</v>
      </c>
      <c r="P16" s="65">
        <f>VLOOKUP($A16,'Return Data'!$B$7:$R$2843,15,0)</f>
        <v>13.2369</v>
      </c>
      <c r="Q16" s="66">
        <f>RANK(P16,P$8:P$40,0)</f>
        <v>11</v>
      </c>
      <c r="R16" s="65">
        <f>VLOOKUP($A16,'Return Data'!$B$7:$R$2843,16,0)</f>
        <v>15.090400000000001</v>
      </c>
      <c r="S16" s="67">
        <f t="shared" si="5"/>
        <v>12</v>
      </c>
    </row>
    <row r="17" spans="1:19" x14ac:dyDescent="0.3">
      <c r="A17" s="63" t="s">
        <v>495</v>
      </c>
      <c r="B17" s="64">
        <f>VLOOKUP($A17,'Return Data'!$B$7:$R$2843,3,0)</f>
        <v>44357</v>
      </c>
      <c r="C17" s="65">
        <f>VLOOKUP($A17,'Return Data'!$B$7:$R$2843,4,0)</f>
        <v>76.733999999999995</v>
      </c>
      <c r="D17" s="65">
        <f>VLOOKUP($A17,'Return Data'!$B$7:$R$2843,10,0)</f>
        <v>5.7130999999999998</v>
      </c>
      <c r="E17" s="66">
        <f t="shared" si="0"/>
        <v>15</v>
      </c>
      <c r="F17" s="65">
        <f>VLOOKUP($A17,'Return Data'!$B$7:$R$2843,11,0)</f>
        <v>19.769600000000001</v>
      </c>
      <c r="G17" s="66">
        <f t="shared" si="1"/>
        <v>9</v>
      </c>
      <c r="H17" s="65">
        <f>VLOOKUP($A17,'Return Data'!$B$7:$R$2843,12,0)</f>
        <v>38.376600000000003</v>
      </c>
      <c r="I17" s="66">
        <f t="shared" si="2"/>
        <v>10</v>
      </c>
      <c r="J17" s="65">
        <f>VLOOKUP($A17,'Return Data'!$B$7:$R$2843,13,0)</f>
        <v>52.719700000000003</v>
      </c>
      <c r="K17" s="66">
        <f t="shared" si="3"/>
        <v>11</v>
      </c>
      <c r="L17" s="65">
        <f>VLOOKUP($A17,'Return Data'!$B$7:$R$2843,17,0)</f>
        <v>15.849600000000001</v>
      </c>
      <c r="M17" s="66">
        <f t="shared" si="4"/>
        <v>18</v>
      </c>
      <c r="N17" s="65">
        <f>VLOOKUP($A17,'Return Data'!$B$7:$R$2843,14,0)</f>
        <v>13.1447</v>
      </c>
      <c r="O17" s="66">
        <f t="shared" si="6"/>
        <v>13</v>
      </c>
      <c r="P17" s="65">
        <f>VLOOKUP($A17,'Return Data'!$B$7:$R$2843,15,0)</f>
        <v>14.253</v>
      </c>
      <c r="Q17" s="66">
        <f>RANK(P17,P$8:P$40,0)</f>
        <v>9</v>
      </c>
      <c r="R17" s="65">
        <f>VLOOKUP($A17,'Return Data'!$B$7:$R$2843,16,0)</f>
        <v>15.911899999999999</v>
      </c>
      <c r="S17" s="67">
        <f t="shared" si="5"/>
        <v>8</v>
      </c>
    </row>
    <row r="18" spans="1:19" x14ac:dyDescent="0.3">
      <c r="A18" s="63" t="s">
        <v>496</v>
      </c>
      <c r="B18" s="64">
        <f>VLOOKUP($A18,'Return Data'!$B$7:$R$2843,3,0)</f>
        <v>44357</v>
      </c>
      <c r="C18" s="65">
        <f>VLOOKUP($A18,'Return Data'!$B$7:$R$2843,4,0)</f>
        <v>15.1233</v>
      </c>
      <c r="D18" s="65">
        <f>VLOOKUP($A18,'Return Data'!$B$7:$R$2843,10,0)</f>
        <v>3.9373</v>
      </c>
      <c r="E18" s="66">
        <f t="shared" si="0"/>
        <v>27</v>
      </c>
      <c r="F18" s="65">
        <f>VLOOKUP($A18,'Return Data'!$B$7:$R$2843,11,0)</f>
        <v>13.8477</v>
      </c>
      <c r="G18" s="66">
        <f t="shared" si="1"/>
        <v>25</v>
      </c>
      <c r="H18" s="65">
        <f>VLOOKUP($A18,'Return Data'!$B$7:$R$2843,12,0)</f>
        <v>29.649000000000001</v>
      </c>
      <c r="I18" s="66">
        <f t="shared" si="2"/>
        <v>26</v>
      </c>
      <c r="J18" s="65">
        <f>VLOOKUP($A18,'Return Data'!$B$7:$R$2843,13,0)</f>
        <v>42.570399999999999</v>
      </c>
      <c r="K18" s="66">
        <f t="shared" si="3"/>
        <v>25</v>
      </c>
      <c r="L18" s="65"/>
      <c r="M18" s="66"/>
      <c r="N18" s="65"/>
      <c r="O18" s="66"/>
      <c r="P18" s="65"/>
      <c r="Q18" s="66"/>
      <c r="R18" s="65">
        <f>VLOOKUP($A18,'Return Data'!$B$7:$R$2843,16,0)</f>
        <v>16.993300000000001</v>
      </c>
      <c r="S18" s="67">
        <f t="shared" si="5"/>
        <v>3</v>
      </c>
    </row>
    <row r="19" spans="1:19" x14ac:dyDescent="0.3">
      <c r="A19" s="63" t="s">
        <v>499</v>
      </c>
      <c r="B19" s="64">
        <f>VLOOKUP($A19,'Return Data'!$B$7:$R$2843,3,0)</f>
        <v>44357</v>
      </c>
      <c r="C19" s="65">
        <f>VLOOKUP($A19,'Return Data'!$B$7:$R$2843,4,0)</f>
        <v>203.71</v>
      </c>
      <c r="D19" s="65">
        <f>VLOOKUP($A19,'Return Data'!$B$7:$R$2843,10,0)</f>
        <v>7.6123000000000003</v>
      </c>
      <c r="E19" s="66">
        <f t="shared" si="0"/>
        <v>3</v>
      </c>
      <c r="F19" s="65">
        <f>VLOOKUP($A19,'Return Data'!$B$7:$R$2843,11,0)</f>
        <v>26.1753</v>
      </c>
      <c r="G19" s="66">
        <f t="shared" si="1"/>
        <v>3</v>
      </c>
      <c r="H19" s="65">
        <f>VLOOKUP($A19,'Return Data'!$B$7:$R$2843,12,0)</f>
        <v>46.091500000000003</v>
      </c>
      <c r="I19" s="66">
        <f t="shared" si="2"/>
        <v>3</v>
      </c>
      <c r="J19" s="65">
        <f>VLOOKUP($A19,'Return Data'!$B$7:$R$2843,13,0)</f>
        <v>53.801400000000001</v>
      </c>
      <c r="K19" s="66">
        <f t="shared" si="3"/>
        <v>6</v>
      </c>
      <c r="L19" s="65">
        <f>VLOOKUP($A19,'Return Data'!$B$7:$R$2843,17,0)</f>
        <v>18.0061</v>
      </c>
      <c r="M19" s="66">
        <f>RANK(L19,L$8:L$40,0)</f>
        <v>8</v>
      </c>
      <c r="N19" s="65">
        <f>VLOOKUP($A19,'Return Data'!$B$7:$R$2843,14,0)</f>
        <v>14.783300000000001</v>
      </c>
      <c r="O19" s="66">
        <f>RANK(N19,N$8:N$40,0)</f>
        <v>7</v>
      </c>
      <c r="P19" s="65">
        <f>VLOOKUP($A19,'Return Data'!$B$7:$R$2843,15,0)</f>
        <v>15.8712</v>
      </c>
      <c r="Q19" s="66">
        <f>RANK(P19,P$8:P$40,0)</f>
        <v>4</v>
      </c>
      <c r="R19" s="65">
        <f>VLOOKUP($A19,'Return Data'!$B$7:$R$2843,16,0)</f>
        <v>16.482900000000001</v>
      </c>
      <c r="S19" s="67">
        <f t="shared" si="5"/>
        <v>4</v>
      </c>
    </row>
    <row r="20" spans="1:19" x14ac:dyDescent="0.3">
      <c r="A20" s="63" t="s">
        <v>501</v>
      </c>
      <c r="B20" s="64">
        <f>VLOOKUP($A20,'Return Data'!$B$7:$R$2843,3,0)</f>
        <v>44357</v>
      </c>
      <c r="C20" s="65">
        <f>VLOOKUP($A20,'Return Data'!$B$7:$R$2843,4,0)</f>
        <v>15.6683</v>
      </c>
      <c r="D20" s="65">
        <f>VLOOKUP($A20,'Return Data'!$B$7:$R$2843,10,0)</f>
        <v>4.6289999999999996</v>
      </c>
      <c r="E20" s="66">
        <f t="shared" si="0"/>
        <v>21</v>
      </c>
      <c r="F20" s="65">
        <f>VLOOKUP($A20,'Return Data'!$B$7:$R$2843,11,0)</f>
        <v>12.741</v>
      </c>
      <c r="G20" s="66">
        <f t="shared" si="1"/>
        <v>28</v>
      </c>
      <c r="H20" s="65">
        <f>VLOOKUP($A20,'Return Data'!$B$7:$R$2843,12,0)</f>
        <v>24.6404</v>
      </c>
      <c r="I20" s="66">
        <f t="shared" si="2"/>
        <v>33</v>
      </c>
      <c r="J20" s="65">
        <f>VLOOKUP($A20,'Return Data'!$B$7:$R$2843,13,0)</f>
        <v>37.216099999999997</v>
      </c>
      <c r="K20" s="66">
        <f t="shared" si="3"/>
        <v>30</v>
      </c>
      <c r="L20" s="65">
        <f>VLOOKUP($A20,'Return Data'!$B$7:$R$2843,17,0)</f>
        <v>14.950799999999999</v>
      </c>
      <c r="M20" s="66">
        <f>RANK(L20,L$8:L$40,0)</f>
        <v>21</v>
      </c>
      <c r="N20" s="65">
        <f>VLOOKUP($A20,'Return Data'!$B$7:$R$2843,14,0)</f>
        <v>7.9516</v>
      </c>
      <c r="O20" s="66">
        <f>RANK(N20,N$8:N$40,0)</f>
        <v>25</v>
      </c>
      <c r="P20" s="65"/>
      <c r="Q20" s="66"/>
      <c r="R20" s="65">
        <f>VLOOKUP($A20,'Return Data'!$B$7:$R$2843,16,0)</f>
        <v>10.1844</v>
      </c>
      <c r="S20" s="67">
        <f t="shared" si="5"/>
        <v>33</v>
      </c>
    </row>
    <row r="21" spans="1:19" x14ac:dyDescent="0.3">
      <c r="A21" s="63" t="s">
        <v>502</v>
      </c>
      <c r="B21" s="64">
        <f>VLOOKUP($A21,'Return Data'!$B$7:$R$2843,3,0)</f>
        <v>44357</v>
      </c>
      <c r="C21" s="65">
        <f>VLOOKUP($A21,'Return Data'!$B$7:$R$2843,4,0)</f>
        <v>16.54</v>
      </c>
      <c r="D21" s="65">
        <f>VLOOKUP($A21,'Return Data'!$B$7:$R$2843,10,0)</f>
        <v>6.8475000000000001</v>
      </c>
      <c r="E21" s="66">
        <f t="shared" si="0"/>
        <v>6</v>
      </c>
      <c r="F21" s="65">
        <f>VLOOKUP($A21,'Return Data'!$B$7:$R$2843,11,0)</f>
        <v>19.7683</v>
      </c>
      <c r="G21" s="66">
        <f t="shared" si="1"/>
        <v>10</v>
      </c>
      <c r="H21" s="65">
        <f>VLOOKUP($A21,'Return Data'!$B$7:$R$2843,12,0)</f>
        <v>37.033999999999999</v>
      </c>
      <c r="I21" s="66">
        <f t="shared" si="2"/>
        <v>11</v>
      </c>
      <c r="J21" s="65">
        <f>VLOOKUP($A21,'Return Data'!$B$7:$R$2843,13,0)</f>
        <v>55.014099999999999</v>
      </c>
      <c r="K21" s="66">
        <f t="shared" si="3"/>
        <v>5</v>
      </c>
      <c r="L21" s="65">
        <f>VLOOKUP($A21,'Return Data'!$B$7:$R$2843,17,0)</f>
        <v>16.8431</v>
      </c>
      <c r="M21" s="66">
        <f>RANK(L21,L$8:L$40,0)</f>
        <v>13</v>
      </c>
      <c r="N21" s="65">
        <f>VLOOKUP($A21,'Return Data'!$B$7:$R$2843,14,0)</f>
        <v>11.6761</v>
      </c>
      <c r="O21" s="66">
        <f>RANK(N21,N$8:N$40,0)</f>
        <v>18</v>
      </c>
      <c r="P21" s="65"/>
      <c r="Q21" s="66"/>
      <c r="R21" s="65">
        <f>VLOOKUP($A21,'Return Data'!$B$7:$R$2843,16,0)</f>
        <v>11.9817</v>
      </c>
      <c r="S21" s="67">
        <f t="shared" si="5"/>
        <v>27</v>
      </c>
    </row>
    <row r="22" spans="1:19" x14ac:dyDescent="0.3">
      <c r="A22" s="63" t="s">
        <v>504</v>
      </c>
      <c r="B22" s="64">
        <f>VLOOKUP($A22,'Return Data'!$B$7:$R$2843,3,0)</f>
        <v>44357</v>
      </c>
      <c r="C22" s="65">
        <f>VLOOKUP($A22,'Return Data'!$B$7:$R$2843,4,0)</f>
        <v>14.221</v>
      </c>
      <c r="D22" s="65">
        <f>VLOOKUP($A22,'Return Data'!$B$7:$R$2843,10,0)</f>
        <v>2.089</v>
      </c>
      <c r="E22" s="66">
        <f t="shared" si="0"/>
        <v>33</v>
      </c>
      <c r="F22" s="65">
        <f>VLOOKUP($A22,'Return Data'!$B$7:$R$2843,11,0)</f>
        <v>11.532</v>
      </c>
      <c r="G22" s="66">
        <f t="shared" si="1"/>
        <v>30</v>
      </c>
      <c r="H22" s="65">
        <f>VLOOKUP($A22,'Return Data'!$B$7:$R$2843,12,0)</f>
        <v>30.941199999999998</v>
      </c>
      <c r="I22" s="66">
        <f t="shared" si="2"/>
        <v>23</v>
      </c>
      <c r="J22" s="65">
        <f>VLOOKUP($A22,'Return Data'!$B$7:$R$2843,13,0)</f>
        <v>43.890599999999999</v>
      </c>
      <c r="K22" s="66">
        <f t="shared" si="3"/>
        <v>22</v>
      </c>
      <c r="L22" s="65"/>
      <c r="M22" s="66"/>
      <c r="N22" s="65"/>
      <c r="O22" s="66"/>
      <c r="P22" s="65"/>
      <c r="Q22" s="66"/>
      <c r="R22" s="65">
        <f>VLOOKUP($A22,'Return Data'!$B$7:$R$2843,16,0)</f>
        <v>15.170199999999999</v>
      </c>
      <c r="S22" s="67">
        <f t="shared" si="5"/>
        <v>11</v>
      </c>
    </row>
    <row r="23" spans="1:19" x14ac:dyDescent="0.3">
      <c r="A23" s="63" t="s">
        <v>506</v>
      </c>
      <c r="B23" s="64">
        <f>VLOOKUP($A23,'Return Data'!$B$7:$R$2843,3,0)</f>
        <v>44357</v>
      </c>
      <c r="C23" s="65">
        <f>VLOOKUP($A23,'Return Data'!$B$7:$R$2843,4,0)</f>
        <v>13.8972</v>
      </c>
      <c r="D23" s="65">
        <f>VLOOKUP($A23,'Return Data'!$B$7:$R$2843,10,0)</f>
        <v>3.7452999999999999</v>
      </c>
      <c r="E23" s="66">
        <f t="shared" si="0"/>
        <v>28</v>
      </c>
      <c r="F23" s="65">
        <f>VLOOKUP($A23,'Return Data'!$B$7:$R$2843,11,0)</f>
        <v>13.354900000000001</v>
      </c>
      <c r="G23" s="66">
        <f t="shared" si="1"/>
        <v>26</v>
      </c>
      <c r="H23" s="65">
        <f>VLOOKUP($A23,'Return Data'!$B$7:$R$2843,12,0)</f>
        <v>26.627099999999999</v>
      </c>
      <c r="I23" s="66">
        <f t="shared" si="2"/>
        <v>29</v>
      </c>
      <c r="J23" s="65">
        <f>VLOOKUP($A23,'Return Data'!$B$7:$R$2843,13,0)</f>
        <v>37.904600000000002</v>
      </c>
      <c r="K23" s="66">
        <f t="shared" si="3"/>
        <v>28</v>
      </c>
      <c r="L23" s="65">
        <f>VLOOKUP($A23,'Return Data'!$B$7:$R$2843,17,0)</f>
        <v>13.8125</v>
      </c>
      <c r="M23" s="66">
        <f>RANK(L23,L$8:L$40,0)</f>
        <v>25</v>
      </c>
      <c r="N23" s="65"/>
      <c r="O23" s="66"/>
      <c r="P23" s="65"/>
      <c r="Q23" s="66"/>
      <c r="R23" s="65">
        <f>VLOOKUP($A23,'Return Data'!$B$7:$R$2843,16,0)</f>
        <v>11.8108</v>
      </c>
      <c r="S23" s="67">
        <f t="shared" si="5"/>
        <v>29</v>
      </c>
    </row>
    <row r="24" spans="1:19" x14ac:dyDescent="0.3">
      <c r="A24" s="63" t="s">
        <v>509</v>
      </c>
      <c r="B24" s="64">
        <f>VLOOKUP($A24,'Return Data'!$B$7:$R$2843,3,0)</f>
        <v>44357</v>
      </c>
      <c r="C24" s="65">
        <f>VLOOKUP($A24,'Return Data'!$B$7:$R$2843,4,0)</f>
        <v>68.558999999999997</v>
      </c>
      <c r="D24" s="65">
        <f>VLOOKUP($A24,'Return Data'!$B$7:$R$2843,10,0)</f>
        <v>7.0625</v>
      </c>
      <c r="E24" s="66">
        <f t="shared" si="0"/>
        <v>5</v>
      </c>
      <c r="F24" s="65">
        <f>VLOOKUP($A24,'Return Data'!$B$7:$R$2843,11,0)</f>
        <v>19.404199999999999</v>
      </c>
      <c r="G24" s="66">
        <f t="shared" si="1"/>
        <v>11</v>
      </c>
      <c r="H24" s="65">
        <f>VLOOKUP($A24,'Return Data'!$B$7:$R$2843,12,0)</f>
        <v>39.694200000000002</v>
      </c>
      <c r="I24" s="66">
        <f t="shared" si="2"/>
        <v>6</v>
      </c>
      <c r="J24" s="65">
        <f>VLOOKUP($A24,'Return Data'!$B$7:$R$2843,13,0)</f>
        <v>76.218800000000002</v>
      </c>
      <c r="K24" s="66">
        <f t="shared" si="3"/>
        <v>2</v>
      </c>
      <c r="L24" s="65">
        <f>VLOOKUP($A24,'Return Data'!$B$7:$R$2843,17,0)</f>
        <v>24.125900000000001</v>
      </c>
      <c r="M24" s="66">
        <f>RANK(L24,L$8:L$40,0)</f>
        <v>3</v>
      </c>
      <c r="N24" s="65">
        <f>VLOOKUP($A24,'Return Data'!$B$7:$R$2843,14,0)</f>
        <v>13.0939</v>
      </c>
      <c r="O24" s="66">
        <f>RANK(N24,N$8:N$40,0)</f>
        <v>14</v>
      </c>
      <c r="P24" s="65">
        <f>VLOOKUP($A24,'Return Data'!$B$7:$R$2843,15,0)</f>
        <v>11.6685</v>
      </c>
      <c r="Q24" s="66">
        <f>RANK(P24,P$8:P$40,0)</f>
        <v>18</v>
      </c>
      <c r="R24" s="65">
        <f>VLOOKUP($A24,'Return Data'!$B$7:$R$2843,16,0)</f>
        <v>12.6891</v>
      </c>
      <c r="S24" s="67">
        <f t="shared" si="5"/>
        <v>22</v>
      </c>
    </row>
    <row r="25" spans="1:19" x14ac:dyDescent="0.3">
      <c r="A25" s="63" t="s">
        <v>1838</v>
      </c>
      <c r="B25" s="64">
        <f>VLOOKUP($A25,'Return Data'!$B$7:$R$2843,3,0)</f>
        <v>44357</v>
      </c>
      <c r="C25" s="65">
        <f>VLOOKUP($A25,'Return Data'!$B$7:$R$2843,4,0)</f>
        <v>40.473999999999997</v>
      </c>
      <c r="D25" s="65">
        <f>VLOOKUP($A25,'Return Data'!$B$7:$R$2843,10,0)</f>
        <v>6.2058999999999997</v>
      </c>
      <c r="E25" s="66">
        <f t="shared" si="0"/>
        <v>11</v>
      </c>
      <c r="F25" s="65">
        <f>VLOOKUP($A25,'Return Data'!$B$7:$R$2843,11,0)</f>
        <v>21.7117</v>
      </c>
      <c r="G25" s="66">
        <f t="shared" si="1"/>
        <v>7</v>
      </c>
      <c r="H25" s="65">
        <f>VLOOKUP($A25,'Return Data'!$B$7:$R$2843,12,0)</f>
        <v>42.584400000000002</v>
      </c>
      <c r="I25" s="66">
        <f t="shared" si="2"/>
        <v>4</v>
      </c>
      <c r="J25" s="65">
        <f>VLOOKUP($A25,'Return Data'!$B$7:$R$2843,13,0)</f>
        <v>59.56</v>
      </c>
      <c r="K25" s="66">
        <f t="shared" si="3"/>
        <v>4</v>
      </c>
      <c r="L25" s="65">
        <f>VLOOKUP($A25,'Return Data'!$B$7:$R$2843,17,0)</f>
        <v>21.177199999999999</v>
      </c>
      <c r="M25" s="66">
        <f>RANK(L25,L$8:L$40,0)</f>
        <v>5</v>
      </c>
      <c r="N25" s="65">
        <f>VLOOKUP($A25,'Return Data'!$B$7:$R$2843,14,0)</f>
        <v>16.247299999999999</v>
      </c>
      <c r="O25" s="66">
        <f>RANK(N25,N$8:N$40,0)</f>
        <v>3</v>
      </c>
      <c r="P25" s="65">
        <f>VLOOKUP($A25,'Return Data'!$B$7:$R$2843,15,0)</f>
        <v>15.1365</v>
      </c>
      <c r="Q25" s="66">
        <f>RANK(P25,P$8:P$40,0)</f>
        <v>7</v>
      </c>
      <c r="R25" s="65">
        <f>VLOOKUP($A25,'Return Data'!$B$7:$R$2843,16,0)</f>
        <v>13.113899999999999</v>
      </c>
      <c r="S25" s="67">
        <f t="shared" si="5"/>
        <v>21</v>
      </c>
    </row>
    <row r="26" spans="1:19" x14ac:dyDescent="0.3">
      <c r="A26" s="63" t="s">
        <v>510</v>
      </c>
      <c r="B26" s="64">
        <f>VLOOKUP($A26,'Return Data'!$B$7:$R$2843,3,0)</f>
        <v>44357</v>
      </c>
      <c r="C26" s="65">
        <f>VLOOKUP($A26,'Return Data'!$B$7:$R$2843,4,0)</f>
        <v>37.372999999999998</v>
      </c>
      <c r="D26" s="65">
        <f>VLOOKUP($A26,'Return Data'!$B$7:$R$2843,10,0)</f>
        <v>4.5778999999999996</v>
      </c>
      <c r="E26" s="66">
        <f t="shared" si="0"/>
        <v>24</v>
      </c>
      <c r="F26" s="65">
        <f>VLOOKUP($A26,'Return Data'!$B$7:$R$2843,11,0)</f>
        <v>14.6235</v>
      </c>
      <c r="G26" s="66">
        <f t="shared" si="1"/>
        <v>24</v>
      </c>
      <c r="H26" s="65">
        <f>VLOOKUP($A26,'Return Data'!$B$7:$R$2843,12,0)</f>
        <v>29.871099999999998</v>
      </c>
      <c r="I26" s="66">
        <f t="shared" si="2"/>
        <v>25</v>
      </c>
      <c r="J26" s="65">
        <f>VLOOKUP($A26,'Return Data'!$B$7:$R$2843,13,0)</f>
        <v>43.808700000000002</v>
      </c>
      <c r="K26" s="66">
        <f t="shared" si="3"/>
        <v>23</v>
      </c>
      <c r="L26" s="65">
        <f>VLOOKUP($A26,'Return Data'!$B$7:$R$2843,17,0)</f>
        <v>14.645</v>
      </c>
      <c r="M26" s="66">
        <f>RANK(L26,L$8:L$40,0)</f>
        <v>22</v>
      </c>
      <c r="N26" s="65">
        <f>VLOOKUP($A26,'Return Data'!$B$7:$R$2843,14,0)</f>
        <v>10.442600000000001</v>
      </c>
      <c r="O26" s="66">
        <f>RANK(N26,N$8:N$40,0)</f>
        <v>22</v>
      </c>
      <c r="P26" s="65">
        <f>VLOOKUP($A26,'Return Data'!$B$7:$R$2843,15,0)</f>
        <v>12.588800000000001</v>
      </c>
      <c r="Q26" s="66">
        <f>RANK(P26,P$8:P$40,0)</f>
        <v>13</v>
      </c>
      <c r="R26" s="65">
        <f>VLOOKUP($A26,'Return Data'!$B$7:$R$2843,16,0)</f>
        <v>14.935499999999999</v>
      </c>
      <c r="S26" s="67">
        <f t="shared" si="5"/>
        <v>14</v>
      </c>
    </row>
    <row r="27" spans="1:19" x14ac:dyDescent="0.3">
      <c r="A27" s="63" t="s">
        <v>513</v>
      </c>
      <c r="B27" s="64">
        <f>VLOOKUP($A27,'Return Data'!$B$7:$R$2843,3,0)</f>
        <v>44357</v>
      </c>
      <c r="C27" s="65">
        <f>VLOOKUP($A27,'Return Data'!$B$7:$R$2843,4,0)</f>
        <v>139.18119999999999</v>
      </c>
      <c r="D27" s="65">
        <f>VLOOKUP($A27,'Return Data'!$B$7:$R$2843,10,0)</f>
        <v>3.4001999999999999</v>
      </c>
      <c r="E27" s="66">
        <f t="shared" si="0"/>
        <v>30</v>
      </c>
      <c r="F27" s="65">
        <f>VLOOKUP($A27,'Return Data'!$B$7:$R$2843,11,0)</f>
        <v>10.0014</v>
      </c>
      <c r="G27" s="66">
        <f t="shared" si="1"/>
        <v>33</v>
      </c>
      <c r="H27" s="65">
        <f>VLOOKUP($A27,'Return Data'!$B$7:$R$2843,12,0)</f>
        <v>25.962800000000001</v>
      </c>
      <c r="I27" s="66">
        <f t="shared" si="2"/>
        <v>30</v>
      </c>
      <c r="J27" s="65">
        <f>VLOOKUP($A27,'Return Data'!$B$7:$R$2843,13,0)</f>
        <v>34.337400000000002</v>
      </c>
      <c r="K27" s="66">
        <f t="shared" si="3"/>
        <v>33</v>
      </c>
      <c r="L27" s="65">
        <f>VLOOKUP($A27,'Return Data'!$B$7:$R$2843,17,0)</f>
        <v>12.2301</v>
      </c>
      <c r="M27" s="66">
        <f>RANK(L27,L$8:L$40,0)</f>
        <v>27</v>
      </c>
      <c r="N27" s="65">
        <f>VLOOKUP($A27,'Return Data'!$B$7:$R$2843,14,0)</f>
        <v>12.0025</v>
      </c>
      <c r="O27" s="66">
        <f>RANK(N27,N$8:N$40,0)</f>
        <v>16</v>
      </c>
      <c r="P27" s="65">
        <f>VLOOKUP($A27,'Return Data'!$B$7:$R$2843,15,0)</f>
        <v>11.052</v>
      </c>
      <c r="Q27" s="66">
        <f>RANK(P27,P$8:P$40,0)</f>
        <v>21</v>
      </c>
      <c r="R27" s="65">
        <f>VLOOKUP($A27,'Return Data'!$B$7:$R$2843,16,0)</f>
        <v>10.5039</v>
      </c>
      <c r="S27" s="67">
        <f t="shared" si="5"/>
        <v>31</v>
      </c>
    </row>
    <row r="28" spans="1:19" x14ac:dyDescent="0.3">
      <c r="A28" s="63" t="s">
        <v>514</v>
      </c>
      <c r="B28" s="64">
        <f>VLOOKUP($A28,'Return Data'!$B$7:$R$2843,3,0)</f>
        <v>44357</v>
      </c>
      <c r="C28" s="65">
        <f>VLOOKUP($A28,'Return Data'!$B$7:$R$2843,4,0)</f>
        <v>15.667</v>
      </c>
      <c r="D28" s="65">
        <f>VLOOKUP($A28,'Return Data'!$B$7:$R$2843,10,0)</f>
        <v>6.4059999999999997</v>
      </c>
      <c r="E28" s="66">
        <f t="shared" si="0"/>
        <v>9</v>
      </c>
      <c r="F28" s="65">
        <f>VLOOKUP($A28,'Return Data'!$B$7:$R$2843,11,0)</f>
        <v>23.151800000000001</v>
      </c>
      <c r="G28" s="66">
        <f t="shared" si="1"/>
        <v>4</v>
      </c>
      <c r="H28" s="65">
        <f>VLOOKUP($A28,'Return Data'!$B$7:$R$2843,12,0)</f>
        <v>39.668199999999999</v>
      </c>
      <c r="I28" s="66">
        <f t="shared" si="2"/>
        <v>7</v>
      </c>
      <c r="J28" s="65">
        <f>VLOOKUP($A28,'Return Data'!$B$7:$R$2843,13,0)</f>
        <v>53.265999999999998</v>
      </c>
      <c r="K28" s="66">
        <f t="shared" si="3"/>
        <v>8</v>
      </c>
      <c r="L28" s="65"/>
      <c r="M28" s="66"/>
      <c r="N28" s="65"/>
      <c r="O28" s="66"/>
      <c r="P28" s="65"/>
      <c r="Q28" s="66"/>
      <c r="R28" s="65">
        <f>VLOOKUP($A28,'Return Data'!$B$7:$R$2843,16,0)</f>
        <v>26.720400000000001</v>
      </c>
      <c r="S28" s="67">
        <f t="shared" si="5"/>
        <v>1</v>
      </c>
    </row>
    <row r="29" spans="1:19" x14ac:dyDescent="0.3">
      <c r="A29" s="63" t="s">
        <v>517</v>
      </c>
      <c r="B29" s="64">
        <f>VLOOKUP($A29,'Return Data'!$B$7:$R$2843,3,0)</f>
        <v>44357</v>
      </c>
      <c r="C29" s="65">
        <f>VLOOKUP($A29,'Return Data'!$B$7:$R$2843,4,0)</f>
        <v>22.323</v>
      </c>
      <c r="D29" s="65">
        <f>VLOOKUP($A29,'Return Data'!$B$7:$R$2843,10,0)</f>
        <v>5.2375999999999996</v>
      </c>
      <c r="E29" s="66">
        <f t="shared" si="0"/>
        <v>17</v>
      </c>
      <c r="F29" s="65">
        <f>VLOOKUP($A29,'Return Data'!$B$7:$R$2843,11,0)</f>
        <v>16.862100000000002</v>
      </c>
      <c r="G29" s="66">
        <f t="shared" si="1"/>
        <v>19</v>
      </c>
      <c r="H29" s="65">
        <f>VLOOKUP($A29,'Return Data'!$B$7:$R$2843,12,0)</f>
        <v>32.457099999999997</v>
      </c>
      <c r="I29" s="66">
        <f t="shared" si="2"/>
        <v>20</v>
      </c>
      <c r="J29" s="65">
        <f>VLOOKUP($A29,'Return Data'!$B$7:$R$2843,13,0)</f>
        <v>46.026000000000003</v>
      </c>
      <c r="K29" s="66">
        <f t="shared" si="3"/>
        <v>20</v>
      </c>
      <c r="L29" s="65">
        <f>VLOOKUP($A29,'Return Data'!$B$7:$R$2843,17,0)</f>
        <v>17.6004</v>
      </c>
      <c r="M29" s="66">
        <f>RANK(L29,L$8:L$40,0)</f>
        <v>9</v>
      </c>
      <c r="N29" s="65">
        <f>VLOOKUP($A29,'Return Data'!$B$7:$R$2843,14,0)</f>
        <v>15.902900000000001</v>
      </c>
      <c r="O29" s="66">
        <f>RANK(N29,N$8:N$40,0)</f>
        <v>5</v>
      </c>
      <c r="P29" s="65">
        <f>VLOOKUP($A29,'Return Data'!$B$7:$R$2843,15,0)</f>
        <v>16.4146</v>
      </c>
      <c r="Q29" s="66">
        <f>RANK(P29,P$8:P$40,0)</f>
        <v>2</v>
      </c>
      <c r="R29" s="65">
        <f>VLOOKUP($A29,'Return Data'!$B$7:$R$2843,16,0)</f>
        <v>14.6569</v>
      </c>
      <c r="S29" s="67">
        <f t="shared" si="5"/>
        <v>16</v>
      </c>
    </row>
    <row r="30" spans="1:19" x14ac:dyDescent="0.3">
      <c r="A30" s="63" t="s">
        <v>519</v>
      </c>
      <c r="B30" s="64">
        <f>VLOOKUP($A30,'Return Data'!$B$7:$R$2843,3,0)</f>
        <v>44357</v>
      </c>
      <c r="C30" s="65">
        <f>VLOOKUP($A30,'Return Data'!$B$7:$R$2843,4,0)</f>
        <v>14.995200000000001</v>
      </c>
      <c r="D30" s="65">
        <f>VLOOKUP($A30,'Return Data'!$B$7:$R$2843,10,0)</f>
        <v>2.7229999999999999</v>
      </c>
      <c r="E30" s="66">
        <f t="shared" si="0"/>
        <v>32</v>
      </c>
      <c r="F30" s="65">
        <f>VLOOKUP($A30,'Return Data'!$B$7:$R$2843,11,0)</f>
        <v>11.4412</v>
      </c>
      <c r="G30" s="66">
        <f t="shared" si="1"/>
        <v>31</v>
      </c>
      <c r="H30" s="65">
        <f>VLOOKUP($A30,'Return Data'!$B$7:$R$2843,12,0)</f>
        <v>26.786799999999999</v>
      </c>
      <c r="I30" s="66">
        <f t="shared" si="2"/>
        <v>28</v>
      </c>
      <c r="J30" s="65">
        <f>VLOOKUP($A30,'Return Data'!$B$7:$R$2843,13,0)</f>
        <v>36.823799999999999</v>
      </c>
      <c r="K30" s="66">
        <f t="shared" si="3"/>
        <v>31</v>
      </c>
      <c r="L30" s="65"/>
      <c r="M30" s="66"/>
      <c r="N30" s="65"/>
      <c r="O30" s="66"/>
      <c r="P30" s="65"/>
      <c r="Q30" s="66"/>
      <c r="R30" s="65">
        <f>VLOOKUP($A30,'Return Data'!$B$7:$R$2843,16,0)</f>
        <v>15.937099999999999</v>
      </c>
      <c r="S30" s="67">
        <f t="shared" si="5"/>
        <v>6</v>
      </c>
    </row>
    <row r="31" spans="1:19" x14ac:dyDescent="0.3">
      <c r="A31" s="63" t="s">
        <v>2011</v>
      </c>
      <c r="B31" s="64">
        <f>VLOOKUP($A31,'Return Data'!$B$7:$R$2843,3,0)</f>
        <v>44357</v>
      </c>
      <c r="C31" s="65">
        <f>VLOOKUP($A31,'Return Data'!$B$7:$R$2843,4,0)</f>
        <v>13.621600000000001</v>
      </c>
      <c r="D31" s="65">
        <f>VLOOKUP($A31,'Return Data'!$B$7:$R$2843,10,0)</f>
        <v>4.0452000000000004</v>
      </c>
      <c r="E31" s="66">
        <f t="shared" si="0"/>
        <v>26</v>
      </c>
      <c r="F31" s="65">
        <f>VLOOKUP($A31,'Return Data'!$B$7:$R$2843,11,0)</f>
        <v>12.9308</v>
      </c>
      <c r="G31" s="66">
        <f t="shared" si="1"/>
        <v>27</v>
      </c>
      <c r="H31" s="65">
        <f>VLOOKUP($A31,'Return Data'!$B$7:$R$2843,12,0)</f>
        <v>25.485700000000001</v>
      </c>
      <c r="I31" s="66">
        <f t="shared" si="2"/>
        <v>31</v>
      </c>
      <c r="J31" s="65">
        <f>VLOOKUP($A31,'Return Data'!$B$7:$R$2843,13,0)</f>
        <v>35.636800000000001</v>
      </c>
      <c r="K31" s="66">
        <f t="shared" si="3"/>
        <v>32</v>
      </c>
      <c r="L31" s="65">
        <f>VLOOKUP($A31,'Return Data'!$B$7:$R$2843,17,0)</f>
        <v>11.850300000000001</v>
      </c>
      <c r="M31" s="66">
        <f t="shared" ref="M31:M40" si="7">RANK(L31,L$8:L$40,0)</f>
        <v>28</v>
      </c>
      <c r="N31" s="65"/>
      <c r="O31" s="66"/>
      <c r="P31" s="65"/>
      <c r="Q31" s="66"/>
      <c r="R31" s="65">
        <f>VLOOKUP($A31,'Return Data'!$B$7:$R$2843,16,0)</f>
        <v>10.4307</v>
      </c>
      <c r="S31" s="67">
        <f t="shared" si="5"/>
        <v>32</v>
      </c>
    </row>
    <row r="32" spans="1:19" x14ac:dyDescent="0.3">
      <c r="A32" s="63" t="s">
        <v>522</v>
      </c>
      <c r="B32" s="64">
        <f>VLOOKUP($A32,'Return Data'!$B$7:$R$2843,3,0)</f>
        <v>44357</v>
      </c>
      <c r="C32" s="65">
        <f>VLOOKUP($A32,'Return Data'!$B$7:$R$2843,4,0)</f>
        <v>67.021600000000007</v>
      </c>
      <c r="D32" s="65">
        <f>VLOOKUP($A32,'Return Data'!$B$7:$R$2843,10,0)</f>
        <v>6.2850000000000001</v>
      </c>
      <c r="E32" s="66">
        <f t="shared" si="0"/>
        <v>10</v>
      </c>
      <c r="F32" s="65">
        <f>VLOOKUP($A32,'Return Data'!$B$7:$R$2843,11,0)</f>
        <v>22.2469</v>
      </c>
      <c r="G32" s="66">
        <f t="shared" si="1"/>
        <v>5</v>
      </c>
      <c r="H32" s="65">
        <f>VLOOKUP($A32,'Return Data'!$B$7:$R$2843,12,0)</f>
        <v>39.625100000000003</v>
      </c>
      <c r="I32" s="66">
        <f t="shared" si="2"/>
        <v>8</v>
      </c>
      <c r="J32" s="65">
        <f>VLOOKUP($A32,'Return Data'!$B$7:$R$2843,13,0)</f>
        <v>52.805199999999999</v>
      </c>
      <c r="K32" s="66">
        <f t="shared" si="3"/>
        <v>10</v>
      </c>
      <c r="L32" s="65">
        <f>VLOOKUP($A32,'Return Data'!$B$7:$R$2843,17,0)</f>
        <v>7.8722000000000003</v>
      </c>
      <c r="M32" s="66">
        <f t="shared" si="7"/>
        <v>29</v>
      </c>
      <c r="N32" s="65">
        <f>VLOOKUP($A32,'Return Data'!$B$7:$R$2843,14,0)</f>
        <v>4.8666999999999998</v>
      </c>
      <c r="O32" s="66">
        <f t="shared" ref="O32:O40" si="8">RANK(N32,N$8:N$40,0)</f>
        <v>26</v>
      </c>
      <c r="P32" s="65">
        <f>VLOOKUP($A32,'Return Data'!$B$7:$R$2843,15,0)</f>
        <v>9.4345999999999997</v>
      </c>
      <c r="Q32" s="66">
        <f t="shared" ref="Q32:Q40" si="9">RANK(P32,P$8:P$40,0)</f>
        <v>22</v>
      </c>
      <c r="R32" s="65">
        <f>VLOOKUP($A32,'Return Data'!$B$7:$R$2843,16,0)</f>
        <v>11.976599999999999</v>
      </c>
      <c r="S32" s="67">
        <f t="shared" si="5"/>
        <v>28</v>
      </c>
    </row>
    <row r="33" spans="1:19" x14ac:dyDescent="0.3">
      <c r="A33" s="63" t="s">
        <v>528</v>
      </c>
      <c r="B33" s="64">
        <f>VLOOKUP($A33,'Return Data'!$B$7:$R$2843,3,0)</f>
        <v>44357</v>
      </c>
      <c r="C33" s="65">
        <f>VLOOKUP($A33,'Return Data'!$B$7:$R$2843,4,0)</f>
        <v>100.49</v>
      </c>
      <c r="D33" s="65">
        <f>VLOOKUP($A33,'Return Data'!$B$7:$R$2843,10,0)</f>
        <v>6.4062000000000001</v>
      </c>
      <c r="E33" s="66">
        <f t="shared" si="0"/>
        <v>8</v>
      </c>
      <c r="F33" s="65">
        <f>VLOOKUP($A33,'Return Data'!$B$7:$R$2843,11,0)</f>
        <v>17.752500000000001</v>
      </c>
      <c r="G33" s="66">
        <f t="shared" si="1"/>
        <v>15</v>
      </c>
      <c r="H33" s="65">
        <f>VLOOKUP($A33,'Return Data'!$B$7:$R$2843,12,0)</f>
        <v>33.346600000000002</v>
      </c>
      <c r="I33" s="66">
        <f t="shared" si="2"/>
        <v>17</v>
      </c>
      <c r="J33" s="65">
        <f>VLOOKUP($A33,'Return Data'!$B$7:$R$2843,13,0)</f>
        <v>48.741900000000001</v>
      </c>
      <c r="K33" s="66">
        <f t="shared" si="3"/>
        <v>13</v>
      </c>
      <c r="L33" s="65">
        <f>VLOOKUP($A33,'Return Data'!$B$7:$R$2843,17,0)</f>
        <v>16.2257</v>
      </c>
      <c r="M33" s="66">
        <f t="shared" si="7"/>
        <v>16</v>
      </c>
      <c r="N33" s="65">
        <f>VLOOKUP($A33,'Return Data'!$B$7:$R$2843,14,0)</f>
        <v>12.251300000000001</v>
      </c>
      <c r="O33" s="66">
        <f t="shared" si="8"/>
        <v>15</v>
      </c>
      <c r="P33" s="65">
        <f>VLOOKUP($A33,'Return Data'!$B$7:$R$2843,15,0)</f>
        <v>11.6279</v>
      </c>
      <c r="Q33" s="66">
        <f t="shared" si="9"/>
        <v>19</v>
      </c>
      <c r="R33" s="65">
        <f>VLOOKUP($A33,'Return Data'!$B$7:$R$2843,16,0)</f>
        <v>12.6082</v>
      </c>
      <c r="S33" s="67">
        <f t="shared" si="5"/>
        <v>23</v>
      </c>
    </row>
    <row r="34" spans="1:19" x14ac:dyDescent="0.3">
      <c r="A34" s="63" t="s">
        <v>530</v>
      </c>
      <c r="B34" s="64">
        <f>VLOOKUP($A34,'Return Data'!$B$7:$R$2843,3,0)</f>
        <v>44357</v>
      </c>
      <c r="C34" s="65">
        <f>VLOOKUP($A34,'Return Data'!$B$7:$R$2843,4,0)</f>
        <v>109.53</v>
      </c>
      <c r="D34" s="65">
        <f>VLOOKUP($A34,'Return Data'!$B$7:$R$2843,10,0)</f>
        <v>4.6231999999999998</v>
      </c>
      <c r="E34" s="66">
        <f t="shared" si="0"/>
        <v>22</v>
      </c>
      <c r="F34" s="65">
        <f>VLOOKUP($A34,'Return Data'!$B$7:$R$2843,11,0)</f>
        <v>16.409800000000001</v>
      </c>
      <c r="G34" s="66">
        <f t="shared" si="1"/>
        <v>21</v>
      </c>
      <c r="H34" s="65">
        <f>VLOOKUP($A34,'Return Data'!$B$7:$R$2843,12,0)</f>
        <v>32.779699999999998</v>
      </c>
      <c r="I34" s="66">
        <f t="shared" si="2"/>
        <v>18</v>
      </c>
      <c r="J34" s="65">
        <f>VLOOKUP($A34,'Return Data'!$B$7:$R$2843,13,0)</f>
        <v>47.296900000000001</v>
      </c>
      <c r="K34" s="66">
        <f t="shared" si="3"/>
        <v>15</v>
      </c>
      <c r="L34" s="65">
        <f>VLOOKUP($A34,'Return Data'!$B$7:$R$2843,17,0)</f>
        <v>15.713200000000001</v>
      </c>
      <c r="M34" s="66">
        <f t="shared" si="7"/>
        <v>19</v>
      </c>
      <c r="N34" s="65">
        <f>VLOOKUP($A34,'Return Data'!$B$7:$R$2843,14,0)</f>
        <v>11.101000000000001</v>
      </c>
      <c r="O34" s="66">
        <f t="shared" si="8"/>
        <v>20</v>
      </c>
      <c r="P34" s="65">
        <f>VLOOKUP($A34,'Return Data'!$B$7:$R$2843,15,0)</f>
        <v>15.4724</v>
      </c>
      <c r="Q34" s="66">
        <f t="shared" si="9"/>
        <v>5</v>
      </c>
      <c r="R34" s="65">
        <f>VLOOKUP($A34,'Return Data'!$B$7:$R$2843,16,0)</f>
        <v>14.6891</v>
      </c>
      <c r="S34" s="67">
        <f t="shared" si="5"/>
        <v>15</v>
      </c>
    </row>
    <row r="35" spans="1:19" x14ac:dyDescent="0.3">
      <c r="A35" s="63" t="s">
        <v>532</v>
      </c>
      <c r="B35" s="64">
        <f>VLOOKUP($A35,'Return Data'!$B$7:$R$2843,3,0)</f>
        <v>44357</v>
      </c>
      <c r="C35" s="65">
        <f>VLOOKUP($A35,'Return Data'!$B$7:$R$2843,4,0)</f>
        <v>251.85740000000001</v>
      </c>
      <c r="D35" s="65">
        <f>VLOOKUP($A35,'Return Data'!$B$7:$R$2843,10,0)</f>
        <v>19.454799999999999</v>
      </c>
      <c r="E35" s="66">
        <f t="shared" si="0"/>
        <v>1</v>
      </c>
      <c r="F35" s="65">
        <f>VLOOKUP($A35,'Return Data'!$B$7:$R$2843,11,0)</f>
        <v>34.049599999999998</v>
      </c>
      <c r="G35" s="66">
        <f t="shared" si="1"/>
        <v>1</v>
      </c>
      <c r="H35" s="65">
        <f>VLOOKUP($A35,'Return Data'!$B$7:$R$2843,12,0)</f>
        <v>57.6008</v>
      </c>
      <c r="I35" s="66">
        <f t="shared" si="2"/>
        <v>1</v>
      </c>
      <c r="J35" s="65">
        <f>VLOOKUP($A35,'Return Data'!$B$7:$R$2843,13,0)</f>
        <v>89.419600000000003</v>
      </c>
      <c r="K35" s="66">
        <f t="shared" si="3"/>
        <v>1</v>
      </c>
      <c r="L35" s="65">
        <f>VLOOKUP($A35,'Return Data'!$B$7:$R$2843,17,0)</f>
        <v>33.377000000000002</v>
      </c>
      <c r="M35" s="66">
        <f t="shared" si="7"/>
        <v>1</v>
      </c>
      <c r="N35" s="65">
        <f>VLOOKUP($A35,'Return Data'!$B$7:$R$2843,14,0)</f>
        <v>24.9483</v>
      </c>
      <c r="O35" s="66">
        <f t="shared" si="8"/>
        <v>1</v>
      </c>
      <c r="P35" s="65">
        <f>VLOOKUP($A35,'Return Data'!$B$7:$R$2843,15,0)</f>
        <v>18.271799999999999</v>
      </c>
      <c r="Q35" s="66">
        <f t="shared" si="9"/>
        <v>1</v>
      </c>
      <c r="R35" s="65">
        <f>VLOOKUP($A35,'Return Data'!$B$7:$R$2843,16,0)</f>
        <v>17.761600000000001</v>
      </c>
      <c r="S35" s="67">
        <f t="shared" si="5"/>
        <v>2</v>
      </c>
    </row>
    <row r="36" spans="1:19" x14ac:dyDescent="0.3">
      <c r="A36" s="63" t="s">
        <v>1842</v>
      </c>
      <c r="B36" s="64">
        <f>VLOOKUP($A36,'Return Data'!$B$7:$R$2843,3,0)</f>
        <v>44357</v>
      </c>
      <c r="C36" s="65">
        <f>VLOOKUP($A36,'Return Data'!$B$7:$R$2843,4,0)</f>
        <v>198.27330000000001</v>
      </c>
      <c r="D36" s="65">
        <f>VLOOKUP($A36,'Return Data'!$B$7:$R$2843,10,0)</f>
        <v>4.9443999999999999</v>
      </c>
      <c r="E36" s="66">
        <f t="shared" si="0"/>
        <v>18</v>
      </c>
      <c r="F36" s="65">
        <f>VLOOKUP($A36,'Return Data'!$B$7:$R$2843,11,0)</f>
        <v>15.416399999999999</v>
      </c>
      <c r="G36" s="66">
        <f t="shared" si="1"/>
        <v>22</v>
      </c>
      <c r="H36" s="65">
        <f>VLOOKUP($A36,'Return Data'!$B$7:$R$2843,12,0)</f>
        <v>31.77</v>
      </c>
      <c r="I36" s="66">
        <f t="shared" si="2"/>
        <v>22</v>
      </c>
      <c r="J36" s="65">
        <f>VLOOKUP($A36,'Return Data'!$B$7:$R$2843,13,0)</f>
        <v>42.079599999999999</v>
      </c>
      <c r="K36" s="66">
        <f t="shared" si="3"/>
        <v>27</v>
      </c>
      <c r="L36" s="65">
        <f>VLOOKUP($A36,'Return Data'!$B$7:$R$2843,17,0)</f>
        <v>16.2941</v>
      </c>
      <c r="M36" s="66">
        <f t="shared" si="7"/>
        <v>15</v>
      </c>
      <c r="N36" s="65">
        <f>VLOOKUP($A36,'Return Data'!$B$7:$R$2843,14,0)</f>
        <v>14.1774</v>
      </c>
      <c r="O36" s="66">
        <f t="shared" si="8"/>
        <v>8</v>
      </c>
      <c r="P36" s="65">
        <f>VLOOKUP($A36,'Return Data'!$B$7:$R$2843,15,0)</f>
        <v>14.2232</v>
      </c>
      <c r="Q36" s="66">
        <f t="shared" si="9"/>
        <v>10</v>
      </c>
      <c r="R36" s="65">
        <f>VLOOKUP($A36,'Return Data'!$B$7:$R$2843,16,0)</f>
        <v>15.9764</v>
      </c>
      <c r="S36" s="67">
        <f t="shared" si="5"/>
        <v>5</v>
      </c>
    </row>
    <row r="37" spans="1:19" x14ac:dyDescent="0.3">
      <c r="A37" s="63" t="s">
        <v>533</v>
      </c>
      <c r="B37" s="64">
        <f>VLOOKUP($A37,'Return Data'!$B$7:$R$2843,3,0)</f>
        <v>44357</v>
      </c>
      <c r="C37" s="65">
        <f>VLOOKUP($A37,'Return Data'!$B$7:$R$2843,4,0)</f>
        <v>22.865600000000001</v>
      </c>
      <c r="D37" s="65">
        <f>VLOOKUP($A37,'Return Data'!$B$7:$R$2843,10,0)</f>
        <v>3.6735000000000002</v>
      </c>
      <c r="E37" s="66">
        <f t="shared" si="0"/>
        <v>29</v>
      </c>
      <c r="F37" s="65">
        <f>VLOOKUP($A37,'Return Data'!$B$7:$R$2843,11,0)</f>
        <v>10.6425</v>
      </c>
      <c r="G37" s="66">
        <f t="shared" si="1"/>
        <v>32</v>
      </c>
      <c r="H37" s="65">
        <f>VLOOKUP($A37,'Return Data'!$B$7:$R$2843,12,0)</f>
        <v>25.384399999999999</v>
      </c>
      <c r="I37" s="66">
        <f t="shared" si="2"/>
        <v>32</v>
      </c>
      <c r="J37" s="65">
        <f>VLOOKUP($A37,'Return Data'!$B$7:$R$2843,13,0)</f>
        <v>37.811799999999998</v>
      </c>
      <c r="K37" s="66">
        <f t="shared" si="3"/>
        <v>29</v>
      </c>
      <c r="L37" s="65">
        <f>VLOOKUP($A37,'Return Data'!$B$7:$R$2843,17,0)</f>
        <v>13.5375</v>
      </c>
      <c r="M37" s="66">
        <f t="shared" si="7"/>
        <v>26</v>
      </c>
      <c r="N37" s="65">
        <f>VLOOKUP($A37,'Return Data'!$B$7:$R$2843,14,0)</f>
        <v>11.1562</v>
      </c>
      <c r="O37" s="66">
        <f t="shared" si="8"/>
        <v>19</v>
      </c>
      <c r="P37" s="65">
        <f>VLOOKUP($A37,'Return Data'!$B$7:$R$2843,15,0)</f>
        <v>11.7349</v>
      </c>
      <c r="Q37" s="66">
        <f t="shared" si="9"/>
        <v>16</v>
      </c>
      <c r="R37" s="65">
        <f>VLOOKUP($A37,'Return Data'!$B$7:$R$2843,16,0)</f>
        <v>11.642099999999999</v>
      </c>
      <c r="S37" s="67">
        <f t="shared" si="5"/>
        <v>30</v>
      </c>
    </row>
    <row r="38" spans="1:19" x14ac:dyDescent="0.3">
      <c r="A38" s="63" t="s">
        <v>536</v>
      </c>
      <c r="B38" s="64">
        <f>VLOOKUP($A38,'Return Data'!$B$7:$R$2843,3,0)</f>
        <v>44357</v>
      </c>
      <c r="C38" s="65">
        <f>VLOOKUP($A38,'Return Data'!$B$7:$R$2843,4,0)</f>
        <v>130.88579999999999</v>
      </c>
      <c r="D38" s="65">
        <f>VLOOKUP($A38,'Return Data'!$B$7:$R$2843,10,0)</f>
        <v>6.03</v>
      </c>
      <c r="E38" s="66">
        <f t="shared" si="0"/>
        <v>13</v>
      </c>
      <c r="F38" s="65">
        <f>VLOOKUP($A38,'Return Data'!$B$7:$R$2843,11,0)</f>
        <v>18.2377</v>
      </c>
      <c r="G38" s="66">
        <f t="shared" si="1"/>
        <v>13</v>
      </c>
      <c r="H38" s="65">
        <f>VLOOKUP($A38,'Return Data'!$B$7:$R$2843,12,0)</f>
        <v>32.2562</v>
      </c>
      <c r="I38" s="66">
        <f t="shared" si="2"/>
        <v>21</v>
      </c>
      <c r="J38" s="65">
        <f>VLOOKUP($A38,'Return Data'!$B$7:$R$2843,13,0)</f>
        <v>44.118600000000001</v>
      </c>
      <c r="K38" s="66">
        <f t="shared" si="3"/>
        <v>21</v>
      </c>
      <c r="L38" s="65">
        <f>VLOOKUP($A38,'Return Data'!$B$7:$R$2843,17,0)</f>
        <v>16.2103</v>
      </c>
      <c r="M38" s="66">
        <f t="shared" si="7"/>
        <v>17</v>
      </c>
      <c r="N38" s="65">
        <f>VLOOKUP($A38,'Return Data'!$B$7:$R$2843,14,0)</f>
        <v>13.6004</v>
      </c>
      <c r="O38" s="66">
        <f t="shared" si="8"/>
        <v>10</v>
      </c>
      <c r="P38" s="65">
        <f>VLOOKUP($A38,'Return Data'!$B$7:$R$2843,15,0)</f>
        <v>14.316000000000001</v>
      </c>
      <c r="Q38" s="66">
        <f t="shared" si="9"/>
        <v>8</v>
      </c>
      <c r="R38" s="65">
        <f>VLOOKUP($A38,'Return Data'!$B$7:$R$2843,16,0)</f>
        <v>12.000400000000001</v>
      </c>
      <c r="S38" s="67">
        <f t="shared" si="5"/>
        <v>26</v>
      </c>
    </row>
    <row r="39" spans="1:19" x14ac:dyDescent="0.3">
      <c r="A39" s="63" t="s">
        <v>537</v>
      </c>
      <c r="B39" s="64">
        <f>VLOOKUP($A39,'Return Data'!$B$7:$R$2843,3,0)</f>
        <v>44357</v>
      </c>
      <c r="C39" s="65">
        <f>VLOOKUP($A39,'Return Data'!$B$7:$R$2843,4,0)</f>
        <v>299.64589999999998</v>
      </c>
      <c r="D39" s="65">
        <f>VLOOKUP($A39,'Return Data'!$B$7:$R$2843,10,0)</f>
        <v>4.6085000000000003</v>
      </c>
      <c r="E39" s="66">
        <f t="shared" si="0"/>
        <v>23</v>
      </c>
      <c r="F39" s="65">
        <f>VLOOKUP($A39,'Return Data'!$B$7:$R$2843,11,0)</f>
        <v>16.9025</v>
      </c>
      <c r="G39" s="66">
        <f t="shared" si="1"/>
        <v>18</v>
      </c>
      <c r="H39" s="65">
        <f>VLOOKUP($A39,'Return Data'!$B$7:$R$2843,12,0)</f>
        <v>34.142600000000002</v>
      </c>
      <c r="I39" s="66">
        <f t="shared" si="2"/>
        <v>16</v>
      </c>
      <c r="J39" s="65">
        <f>VLOOKUP($A39,'Return Data'!$B$7:$R$2843,13,0)</f>
        <v>46.903199999999998</v>
      </c>
      <c r="K39" s="66">
        <f t="shared" si="3"/>
        <v>17</v>
      </c>
      <c r="L39" s="65">
        <f>VLOOKUP($A39,'Return Data'!$B$7:$R$2843,17,0)</f>
        <v>14.2773</v>
      </c>
      <c r="M39" s="66">
        <f t="shared" si="7"/>
        <v>23</v>
      </c>
      <c r="N39" s="65">
        <f>VLOOKUP($A39,'Return Data'!$B$7:$R$2843,14,0)</f>
        <v>11.734</v>
      </c>
      <c r="O39" s="66">
        <f t="shared" si="8"/>
        <v>17</v>
      </c>
      <c r="P39" s="65">
        <f>VLOOKUP($A39,'Return Data'!$B$7:$R$2843,15,0)</f>
        <v>11.450200000000001</v>
      </c>
      <c r="Q39" s="66">
        <f t="shared" si="9"/>
        <v>20</v>
      </c>
      <c r="R39" s="65">
        <f>VLOOKUP($A39,'Return Data'!$B$7:$R$2843,16,0)</f>
        <v>13.9869</v>
      </c>
      <c r="S39" s="67">
        <f t="shared" si="5"/>
        <v>19</v>
      </c>
    </row>
    <row r="40" spans="1:19" x14ac:dyDescent="0.3">
      <c r="A40" s="63" t="s">
        <v>539</v>
      </c>
      <c r="B40" s="64">
        <f>VLOOKUP($A40,'Return Data'!$B$7:$R$2843,3,0)</f>
        <v>44357</v>
      </c>
      <c r="C40" s="65">
        <f>VLOOKUP($A40,'Return Data'!$B$7:$R$2843,4,0)</f>
        <v>236.99160000000001</v>
      </c>
      <c r="D40" s="65">
        <f>VLOOKUP($A40,'Return Data'!$B$7:$R$2843,10,0)</f>
        <v>7.5974000000000004</v>
      </c>
      <c r="E40" s="66">
        <f t="shared" si="0"/>
        <v>4</v>
      </c>
      <c r="F40" s="65">
        <f>VLOOKUP($A40,'Return Data'!$B$7:$R$2843,11,0)</f>
        <v>21.807400000000001</v>
      </c>
      <c r="G40" s="66">
        <f t="shared" si="1"/>
        <v>6</v>
      </c>
      <c r="H40" s="65">
        <f>VLOOKUP($A40,'Return Data'!$B$7:$R$2843,12,0)</f>
        <v>39.4373</v>
      </c>
      <c r="I40" s="66">
        <f t="shared" si="2"/>
        <v>9</v>
      </c>
      <c r="J40" s="65">
        <f>VLOOKUP($A40,'Return Data'!$B$7:$R$2843,13,0)</f>
        <v>53.666400000000003</v>
      </c>
      <c r="K40" s="66">
        <f t="shared" si="3"/>
        <v>7</v>
      </c>
      <c r="L40" s="65">
        <f>VLOOKUP($A40,'Return Data'!$B$7:$R$2843,17,0)</f>
        <v>16.819800000000001</v>
      </c>
      <c r="M40" s="66">
        <f t="shared" si="7"/>
        <v>14</v>
      </c>
      <c r="N40" s="65">
        <f>VLOOKUP($A40,'Return Data'!$B$7:$R$2843,14,0)</f>
        <v>11.050800000000001</v>
      </c>
      <c r="O40" s="66">
        <f t="shared" si="8"/>
        <v>21</v>
      </c>
      <c r="P40" s="65">
        <f>VLOOKUP($A40,'Return Data'!$B$7:$R$2843,15,0)</f>
        <v>12.3858</v>
      </c>
      <c r="Q40" s="66">
        <f t="shared" si="9"/>
        <v>14</v>
      </c>
      <c r="R40" s="65">
        <f>VLOOKUP($A40,'Return Data'!$B$7:$R$2843,16,0)</f>
        <v>12.4245</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5.86260909090909</v>
      </c>
      <c r="E42" s="74"/>
      <c r="F42" s="75">
        <f>AVERAGE(F8:F40)</f>
        <v>17.792590909090908</v>
      </c>
      <c r="G42" s="74"/>
      <c r="H42" s="75">
        <f>AVERAGE(H8:H40)</f>
        <v>34.81643939393939</v>
      </c>
      <c r="I42" s="74"/>
      <c r="J42" s="75">
        <f>AVERAGE(J8:J40)</f>
        <v>49.272054545454537</v>
      </c>
      <c r="K42" s="74"/>
      <c r="L42" s="75">
        <f>AVERAGE(L8:L40)</f>
        <v>17.240606896551725</v>
      </c>
      <c r="M42" s="74"/>
      <c r="N42" s="75">
        <f>AVERAGE(N8:N40)</f>
        <v>13.098196153846153</v>
      </c>
      <c r="O42" s="74"/>
      <c r="P42" s="75">
        <f>AVERAGE(P8:P40)</f>
        <v>13.520431818181818</v>
      </c>
      <c r="Q42" s="74"/>
      <c r="R42" s="75">
        <f>AVERAGE(R8:R40)</f>
        <v>14.284645454545455</v>
      </c>
      <c r="S42" s="76"/>
    </row>
    <row r="43" spans="1:19" x14ac:dyDescent="0.3">
      <c r="A43" s="73" t="s">
        <v>28</v>
      </c>
      <c r="B43" s="74"/>
      <c r="C43" s="74"/>
      <c r="D43" s="75">
        <f>MIN(D8:D40)</f>
        <v>2.089</v>
      </c>
      <c r="E43" s="74"/>
      <c r="F43" s="75">
        <f>MIN(F8:F40)</f>
        <v>10.0014</v>
      </c>
      <c r="G43" s="74"/>
      <c r="H43" s="75">
        <f>MIN(H8:H40)</f>
        <v>24.6404</v>
      </c>
      <c r="I43" s="74"/>
      <c r="J43" s="75">
        <f>MIN(J8:J40)</f>
        <v>34.337400000000002</v>
      </c>
      <c r="K43" s="74"/>
      <c r="L43" s="75">
        <f>MIN(L8:L40)</f>
        <v>7.8722000000000003</v>
      </c>
      <c r="M43" s="74"/>
      <c r="N43" s="75">
        <f>MIN(N8:N40)</f>
        <v>4.8666999999999998</v>
      </c>
      <c r="O43" s="74"/>
      <c r="P43" s="75">
        <f>MIN(P8:P40)</f>
        <v>9.4345999999999997</v>
      </c>
      <c r="Q43" s="74"/>
      <c r="R43" s="75">
        <f>MIN(R8:R40)</f>
        <v>10.1844</v>
      </c>
      <c r="S43" s="76"/>
    </row>
    <row r="44" spans="1:19" ht="15" thickBot="1" x14ac:dyDescent="0.35">
      <c r="A44" s="77" t="s">
        <v>29</v>
      </c>
      <c r="B44" s="78"/>
      <c r="C44" s="78"/>
      <c r="D44" s="79">
        <f>MAX(D8:D40)</f>
        <v>19.454799999999999</v>
      </c>
      <c r="E44" s="78"/>
      <c r="F44" s="79">
        <f>MAX(F8:F40)</f>
        <v>34.049599999999998</v>
      </c>
      <c r="G44" s="78"/>
      <c r="H44" s="79">
        <f>MAX(H8:H40)</f>
        <v>57.6008</v>
      </c>
      <c r="I44" s="78"/>
      <c r="J44" s="79">
        <f>MAX(J8:J40)</f>
        <v>89.419600000000003</v>
      </c>
      <c r="K44" s="78"/>
      <c r="L44" s="79">
        <f>MAX(L8:L40)</f>
        <v>33.377000000000002</v>
      </c>
      <c r="M44" s="78"/>
      <c r="N44" s="79">
        <f>MAX(N8:N40)</f>
        <v>24.9483</v>
      </c>
      <c r="O44" s="78"/>
      <c r="P44" s="79">
        <f>MAX(P8:P40)</f>
        <v>18.271799999999999</v>
      </c>
      <c r="Q44" s="78"/>
      <c r="R44" s="79">
        <f>MAX(R8:R40)</f>
        <v>26.720400000000001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44357</v>
      </c>
      <c r="C8" s="65">
        <f>VLOOKUP($A8,'Return Data'!$B$7:$R$2843,4,0)</f>
        <v>975.64</v>
      </c>
      <c r="D8" s="65">
        <f>VLOOKUP($A8,'Return Data'!$B$7:$R$2843,10,0)</f>
        <v>4.7004000000000001</v>
      </c>
      <c r="E8" s="66">
        <f t="shared" ref="E8:E40" si="0">RANK(D8,D$8:D$40,0)</f>
        <v>19</v>
      </c>
      <c r="F8" s="65">
        <f>VLOOKUP($A8,'Return Data'!$B$7:$R$2843,11,0)</f>
        <v>17.532800000000002</v>
      </c>
      <c r="G8" s="66">
        <f t="shared" ref="G8:G40" si="1">RANK(F8,F$8:F$40,0)</f>
        <v>13</v>
      </c>
      <c r="H8" s="65">
        <f>VLOOKUP($A8,'Return Data'!$B$7:$R$2843,12,0)</f>
        <v>36.184600000000003</v>
      </c>
      <c r="I8" s="66">
        <f t="shared" ref="I8:I40" si="2">RANK(H8,H$8:H$40,0)</f>
        <v>11</v>
      </c>
      <c r="J8" s="65">
        <f>VLOOKUP($A8,'Return Data'!$B$7:$R$2843,13,0)</f>
        <v>52.066000000000003</v>
      </c>
      <c r="K8" s="66">
        <f t="shared" ref="K8:K40" si="3">RANK(J8,J$8:J$40,0)</f>
        <v>8</v>
      </c>
      <c r="L8" s="65">
        <f>VLOOKUP($A8,'Return Data'!$B$7:$R$2843,17,0)</f>
        <v>13.293200000000001</v>
      </c>
      <c r="M8" s="66">
        <f t="shared" ref="M8:M17" si="4">RANK(L8,L$8:L$40,0)</f>
        <v>23</v>
      </c>
      <c r="N8" s="65">
        <f>VLOOKUP($A8,'Return Data'!$B$7:$R$2843,14,0)</f>
        <v>9.0983000000000001</v>
      </c>
      <c r="O8" s="66">
        <f>RANK(N8,N$8:N$40,0)</f>
        <v>24</v>
      </c>
      <c r="P8" s="65">
        <f>VLOOKUP($A8,'Return Data'!$B$7:$R$2843,15,0)</f>
        <v>10.598100000000001</v>
      </c>
      <c r="Q8" s="66">
        <f>RANK(P8,P$8:P$40,0)</f>
        <v>17</v>
      </c>
      <c r="R8" s="65">
        <f>VLOOKUP($A8,'Return Data'!$B$7:$R$2843,16,0)</f>
        <v>18.987300000000001</v>
      </c>
      <c r="S8" s="67">
        <f t="shared" ref="S8:S40" si="5">RANK(R8,R$8:R$40,0)</f>
        <v>2</v>
      </c>
    </row>
    <row r="9" spans="1:20" x14ac:dyDescent="0.3">
      <c r="A9" s="63" t="s">
        <v>481</v>
      </c>
      <c r="B9" s="64">
        <f>VLOOKUP($A9,'Return Data'!$B$7:$R$2843,3,0)</f>
        <v>44357</v>
      </c>
      <c r="C9" s="65">
        <f>VLOOKUP($A9,'Return Data'!$B$7:$R$2843,4,0)</f>
        <v>13.91</v>
      </c>
      <c r="D9" s="65">
        <f>VLOOKUP($A9,'Return Data'!$B$7:$R$2843,10,0)</f>
        <v>3.7286000000000001</v>
      </c>
      <c r="E9" s="66">
        <f t="shared" si="0"/>
        <v>25</v>
      </c>
      <c r="F9" s="65">
        <f>VLOOKUP($A9,'Return Data'!$B$7:$R$2843,11,0)</f>
        <v>10.925000000000001</v>
      </c>
      <c r="G9" s="66">
        <f t="shared" si="1"/>
        <v>29</v>
      </c>
      <c r="H9" s="65">
        <f>VLOOKUP($A9,'Return Data'!$B$7:$R$2843,12,0)</f>
        <v>27.381</v>
      </c>
      <c r="I9" s="66">
        <f t="shared" si="2"/>
        <v>27</v>
      </c>
      <c r="J9" s="65">
        <f>VLOOKUP($A9,'Return Data'!$B$7:$R$2843,13,0)</f>
        <v>40.221800000000002</v>
      </c>
      <c r="K9" s="66">
        <f t="shared" si="3"/>
        <v>27</v>
      </c>
      <c r="L9" s="65">
        <f>VLOOKUP($A9,'Return Data'!$B$7:$R$2843,17,0)</f>
        <v>15.6829</v>
      </c>
      <c r="M9" s="66">
        <f t="shared" si="4"/>
        <v>12</v>
      </c>
      <c r="N9" s="65"/>
      <c r="O9" s="66"/>
      <c r="P9" s="65"/>
      <c r="Q9" s="66"/>
      <c r="R9" s="65">
        <f>VLOOKUP($A9,'Return Data'!$B$7:$R$2843,16,0)</f>
        <v>12.3302</v>
      </c>
      <c r="S9" s="67">
        <f t="shared" si="5"/>
        <v>20</v>
      </c>
    </row>
    <row r="10" spans="1:20" x14ac:dyDescent="0.3">
      <c r="A10" s="63" t="s">
        <v>482</v>
      </c>
      <c r="B10" s="64">
        <f>VLOOKUP($A10,'Return Data'!$B$7:$R$2843,3,0)</f>
        <v>44357</v>
      </c>
      <c r="C10" s="65">
        <f>VLOOKUP($A10,'Return Data'!$B$7:$R$2843,4,0)</f>
        <v>72.95</v>
      </c>
      <c r="D10" s="65">
        <f>VLOOKUP($A10,'Return Data'!$B$7:$R$2843,10,0)</f>
        <v>3.0367000000000002</v>
      </c>
      <c r="E10" s="66">
        <f t="shared" si="0"/>
        <v>31</v>
      </c>
      <c r="F10" s="65">
        <f>VLOOKUP($A10,'Return Data'!$B$7:$R$2843,11,0)</f>
        <v>16.180900000000001</v>
      </c>
      <c r="G10" s="66">
        <f t="shared" si="1"/>
        <v>19</v>
      </c>
      <c r="H10" s="65">
        <f>VLOOKUP($A10,'Return Data'!$B$7:$R$2843,12,0)</f>
        <v>31.893000000000001</v>
      </c>
      <c r="I10" s="66">
        <f t="shared" si="2"/>
        <v>17</v>
      </c>
      <c r="J10" s="65">
        <f>VLOOKUP($A10,'Return Data'!$B$7:$R$2843,13,0)</f>
        <v>47.761800000000001</v>
      </c>
      <c r="K10" s="66">
        <f t="shared" si="3"/>
        <v>13</v>
      </c>
      <c r="L10" s="65">
        <f>VLOOKUP($A10,'Return Data'!$B$7:$R$2843,17,0)</f>
        <v>14.5647</v>
      </c>
      <c r="M10" s="66">
        <f t="shared" si="4"/>
        <v>18</v>
      </c>
      <c r="N10" s="65">
        <f>VLOOKUP($A10,'Return Data'!$B$7:$R$2843,14,0)</f>
        <v>9.3112999999999992</v>
      </c>
      <c r="O10" s="66">
        <f t="shared" ref="O10:O17" si="6">RANK(N10,N$8:N$40,0)</f>
        <v>22</v>
      </c>
      <c r="P10" s="65">
        <f>VLOOKUP($A10,'Return Data'!$B$7:$R$2843,15,0)</f>
        <v>10.8163</v>
      </c>
      <c r="Q10" s="66">
        <f>RANK(P10,P$8:P$40,0)</f>
        <v>16</v>
      </c>
      <c r="R10" s="65">
        <f>VLOOKUP($A10,'Return Data'!$B$7:$R$2843,16,0)</f>
        <v>11.841799999999999</v>
      </c>
      <c r="S10" s="67">
        <f t="shared" si="5"/>
        <v>23</v>
      </c>
    </row>
    <row r="11" spans="1:20" x14ac:dyDescent="0.3">
      <c r="A11" s="63" t="s">
        <v>1781</v>
      </c>
      <c r="B11" s="64">
        <f>VLOOKUP($A11,'Return Data'!$B$7:$R$2843,3,0)</f>
        <v>44357</v>
      </c>
      <c r="C11" s="65">
        <f>VLOOKUP($A11,'Return Data'!$B$7:$R$2843,4,0)</f>
        <v>17.308299999999999</v>
      </c>
      <c r="D11" s="65">
        <f>VLOOKUP($A11,'Return Data'!$B$7:$R$2843,10,0)</f>
        <v>5.9629000000000003</v>
      </c>
      <c r="E11" s="66">
        <f t="shared" si="0"/>
        <v>8</v>
      </c>
      <c r="F11" s="65">
        <f>VLOOKUP($A11,'Return Data'!$B$7:$R$2843,11,0)</f>
        <v>19.246700000000001</v>
      </c>
      <c r="G11" s="66">
        <f t="shared" si="1"/>
        <v>9</v>
      </c>
      <c r="H11" s="65">
        <f>VLOOKUP($A11,'Return Data'!$B$7:$R$2843,12,0)</f>
        <v>34.085599999999999</v>
      </c>
      <c r="I11" s="66">
        <f t="shared" si="2"/>
        <v>14</v>
      </c>
      <c r="J11" s="65">
        <f>VLOOKUP($A11,'Return Data'!$B$7:$R$2843,13,0)</f>
        <v>44.082099999999997</v>
      </c>
      <c r="K11" s="66">
        <f t="shared" si="3"/>
        <v>18</v>
      </c>
      <c r="L11" s="65">
        <f>VLOOKUP($A11,'Return Data'!$B$7:$R$2843,17,0)</f>
        <v>19.856400000000001</v>
      </c>
      <c r="M11" s="66">
        <f t="shared" si="4"/>
        <v>4</v>
      </c>
      <c r="N11" s="65">
        <f>VLOOKUP($A11,'Return Data'!$B$7:$R$2843,14,0)</f>
        <v>16.4954</v>
      </c>
      <c r="O11" s="66">
        <f t="shared" si="6"/>
        <v>2</v>
      </c>
      <c r="P11" s="65"/>
      <c r="Q11" s="66"/>
      <c r="R11" s="65">
        <f>VLOOKUP($A11,'Return Data'!$B$7:$R$2843,16,0)</f>
        <v>14.031499999999999</v>
      </c>
      <c r="S11" s="67">
        <f t="shared" si="5"/>
        <v>11</v>
      </c>
    </row>
    <row r="12" spans="1:20" x14ac:dyDescent="0.3">
      <c r="A12" s="63" t="s">
        <v>485</v>
      </c>
      <c r="B12" s="64">
        <f>VLOOKUP($A12,'Return Data'!$B$7:$R$2843,3,0)</f>
        <v>44357</v>
      </c>
      <c r="C12" s="65">
        <f>VLOOKUP($A12,'Return Data'!$B$7:$R$2843,4,0)</f>
        <v>19.739999999999998</v>
      </c>
      <c r="D12" s="65">
        <f>VLOOKUP($A12,'Return Data'!$B$7:$R$2843,10,0)</f>
        <v>14.501200000000001</v>
      </c>
      <c r="E12" s="66">
        <f t="shared" si="0"/>
        <v>2</v>
      </c>
      <c r="F12" s="65">
        <f>VLOOKUP($A12,'Return Data'!$B$7:$R$2843,11,0)</f>
        <v>30.0395</v>
      </c>
      <c r="G12" s="66">
        <f t="shared" si="1"/>
        <v>2</v>
      </c>
      <c r="H12" s="65">
        <f>VLOOKUP($A12,'Return Data'!$B$7:$R$2843,12,0)</f>
        <v>49.319200000000002</v>
      </c>
      <c r="I12" s="66">
        <f t="shared" si="2"/>
        <v>2</v>
      </c>
      <c r="J12" s="65">
        <f>VLOOKUP($A12,'Return Data'!$B$7:$R$2843,13,0)</f>
        <v>74.381600000000006</v>
      </c>
      <c r="K12" s="66">
        <f t="shared" si="3"/>
        <v>3</v>
      </c>
      <c r="L12" s="65">
        <f>VLOOKUP($A12,'Return Data'!$B$7:$R$2843,17,0)</f>
        <v>24.930299999999999</v>
      </c>
      <c r="M12" s="66">
        <f t="shared" si="4"/>
        <v>2</v>
      </c>
      <c r="N12" s="65">
        <f>VLOOKUP($A12,'Return Data'!$B$7:$R$2843,14,0)</f>
        <v>12.2597</v>
      </c>
      <c r="O12" s="66">
        <f t="shared" si="6"/>
        <v>12</v>
      </c>
      <c r="P12" s="65"/>
      <c r="Q12" s="66"/>
      <c r="R12" s="65">
        <f>VLOOKUP($A12,'Return Data'!$B$7:$R$2843,16,0)</f>
        <v>14.910399999999999</v>
      </c>
      <c r="S12" s="67">
        <f t="shared" si="5"/>
        <v>8</v>
      </c>
    </row>
    <row r="13" spans="1:20" x14ac:dyDescent="0.3">
      <c r="A13" s="63" t="s">
        <v>487</v>
      </c>
      <c r="B13" s="64">
        <f>VLOOKUP($A13,'Return Data'!$B$7:$R$2843,3,0)</f>
        <v>44357</v>
      </c>
      <c r="C13" s="65">
        <f>VLOOKUP($A13,'Return Data'!$B$7:$R$2843,4,0)</f>
        <v>224.41</v>
      </c>
      <c r="D13" s="65">
        <f>VLOOKUP($A13,'Return Data'!$B$7:$R$2843,10,0)</f>
        <v>4.4156000000000004</v>
      </c>
      <c r="E13" s="66">
        <f t="shared" si="0"/>
        <v>21</v>
      </c>
      <c r="F13" s="65">
        <f>VLOOKUP($A13,'Return Data'!$B$7:$R$2843,11,0)</f>
        <v>14.676299999999999</v>
      </c>
      <c r="G13" s="66">
        <f t="shared" si="1"/>
        <v>23</v>
      </c>
      <c r="H13" s="65">
        <f>VLOOKUP($A13,'Return Data'!$B$7:$R$2843,12,0)</f>
        <v>29.365300000000001</v>
      </c>
      <c r="I13" s="66">
        <f t="shared" si="2"/>
        <v>23</v>
      </c>
      <c r="J13" s="65">
        <f>VLOOKUP($A13,'Return Data'!$B$7:$R$2843,13,0)</f>
        <v>41.316099999999999</v>
      </c>
      <c r="K13" s="66">
        <f t="shared" si="3"/>
        <v>23</v>
      </c>
      <c r="L13" s="65">
        <f>VLOOKUP($A13,'Return Data'!$B$7:$R$2843,17,0)</f>
        <v>17.8047</v>
      </c>
      <c r="M13" s="66">
        <f t="shared" si="4"/>
        <v>7</v>
      </c>
      <c r="N13" s="65">
        <f>VLOOKUP($A13,'Return Data'!$B$7:$R$2843,14,0)</f>
        <v>14.6478</v>
      </c>
      <c r="O13" s="66">
        <f t="shared" si="6"/>
        <v>4</v>
      </c>
      <c r="P13" s="65">
        <f>VLOOKUP($A13,'Return Data'!$B$7:$R$2843,15,0)</f>
        <v>14.6181</v>
      </c>
      <c r="Q13" s="66">
        <f>RANK(P13,P$8:P$40,0)</f>
        <v>3</v>
      </c>
      <c r="R13" s="65">
        <f>VLOOKUP($A13,'Return Data'!$B$7:$R$2843,16,0)</f>
        <v>11.588100000000001</v>
      </c>
      <c r="S13" s="67">
        <f t="shared" si="5"/>
        <v>24</v>
      </c>
    </row>
    <row r="14" spans="1:20" x14ac:dyDescent="0.3">
      <c r="A14" s="63" t="s">
        <v>489</v>
      </c>
      <c r="B14" s="64">
        <f>VLOOKUP($A14,'Return Data'!$B$7:$R$2843,3,0)</f>
        <v>44357</v>
      </c>
      <c r="C14" s="65">
        <f>VLOOKUP($A14,'Return Data'!$B$7:$R$2843,4,0)</f>
        <v>217.703</v>
      </c>
      <c r="D14" s="65">
        <f>VLOOKUP($A14,'Return Data'!$B$7:$R$2843,10,0)</f>
        <v>5.6707999999999998</v>
      </c>
      <c r="E14" s="66">
        <f t="shared" si="0"/>
        <v>14</v>
      </c>
      <c r="F14" s="65">
        <f>VLOOKUP($A14,'Return Data'!$B$7:$R$2843,11,0)</f>
        <v>17.0031</v>
      </c>
      <c r="G14" s="66">
        <f t="shared" si="1"/>
        <v>15</v>
      </c>
      <c r="H14" s="65">
        <f>VLOOKUP($A14,'Return Data'!$B$7:$R$2843,12,0)</f>
        <v>35.024700000000003</v>
      </c>
      <c r="I14" s="66">
        <f t="shared" si="2"/>
        <v>13</v>
      </c>
      <c r="J14" s="65">
        <f>VLOOKUP($A14,'Return Data'!$B$7:$R$2843,13,0)</f>
        <v>45.6753</v>
      </c>
      <c r="K14" s="66">
        <f t="shared" si="3"/>
        <v>15</v>
      </c>
      <c r="L14" s="65">
        <f>VLOOKUP($A14,'Return Data'!$B$7:$R$2843,17,0)</f>
        <v>18.639700000000001</v>
      </c>
      <c r="M14" s="66">
        <f t="shared" si="4"/>
        <v>6</v>
      </c>
      <c r="N14" s="65">
        <f>VLOOKUP($A14,'Return Data'!$B$7:$R$2843,14,0)</f>
        <v>14.376099999999999</v>
      </c>
      <c r="O14" s="66">
        <f t="shared" si="6"/>
        <v>5</v>
      </c>
      <c r="P14" s="65">
        <f>VLOOKUP($A14,'Return Data'!$B$7:$R$2843,15,0)</f>
        <v>14.194599999999999</v>
      </c>
      <c r="Q14" s="66">
        <f>RANK(P14,P$8:P$40,0)</f>
        <v>5</v>
      </c>
      <c r="R14" s="65">
        <f>VLOOKUP($A14,'Return Data'!$B$7:$R$2843,16,0)</f>
        <v>14.9902</v>
      </c>
      <c r="S14" s="67">
        <f t="shared" si="5"/>
        <v>7</v>
      </c>
    </row>
    <row r="15" spans="1:20" x14ac:dyDescent="0.3">
      <c r="A15" s="63" t="s">
        <v>491</v>
      </c>
      <c r="B15" s="64">
        <f>VLOOKUP($A15,'Return Data'!$B$7:$R$2843,3,0)</f>
        <v>44357</v>
      </c>
      <c r="C15" s="65">
        <f>VLOOKUP($A15,'Return Data'!$B$7:$R$2843,4,0)</f>
        <v>34.369999999999997</v>
      </c>
      <c r="D15" s="65">
        <f>VLOOKUP($A15,'Return Data'!$B$7:$R$2843,10,0)</f>
        <v>4.8825000000000003</v>
      </c>
      <c r="E15" s="66">
        <f t="shared" si="0"/>
        <v>16</v>
      </c>
      <c r="F15" s="65">
        <f>VLOOKUP($A15,'Return Data'!$B$7:$R$2843,11,0)</f>
        <v>16.3901</v>
      </c>
      <c r="G15" s="66">
        <f t="shared" si="1"/>
        <v>17</v>
      </c>
      <c r="H15" s="65">
        <f>VLOOKUP($A15,'Return Data'!$B$7:$R$2843,12,0)</f>
        <v>33.217100000000002</v>
      </c>
      <c r="I15" s="66">
        <f t="shared" si="2"/>
        <v>15</v>
      </c>
      <c r="J15" s="65">
        <f>VLOOKUP($A15,'Return Data'!$B$7:$R$2843,13,0)</f>
        <v>43.747399999999999</v>
      </c>
      <c r="K15" s="66">
        <f t="shared" si="3"/>
        <v>20</v>
      </c>
      <c r="L15" s="65">
        <f>VLOOKUP($A15,'Return Data'!$B$7:$R$2843,17,0)</f>
        <v>15.4641</v>
      </c>
      <c r="M15" s="66">
        <f t="shared" si="4"/>
        <v>14</v>
      </c>
      <c r="N15" s="65">
        <f>VLOOKUP($A15,'Return Data'!$B$7:$R$2843,14,0)</f>
        <v>11.9712</v>
      </c>
      <c r="O15" s="66">
        <f t="shared" si="6"/>
        <v>13</v>
      </c>
      <c r="P15" s="65">
        <f>VLOOKUP($A15,'Return Data'!$B$7:$R$2843,15,0)</f>
        <v>11.881399999999999</v>
      </c>
      <c r="Q15" s="66">
        <f>RANK(P15,P$8:P$40,0)</f>
        <v>11</v>
      </c>
      <c r="R15" s="65">
        <f>VLOOKUP($A15,'Return Data'!$B$7:$R$2843,16,0)</f>
        <v>10.992000000000001</v>
      </c>
      <c r="S15" s="67">
        <f t="shared" si="5"/>
        <v>27</v>
      </c>
    </row>
    <row r="16" spans="1:20" x14ac:dyDescent="0.3">
      <c r="A16" s="63" t="s">
        <v>492</v>
      </c>
      <c r="B16" s="64">
        <f>VLOOKUP($A16,'Return Data'!$B$7:$R$2843,3,0)</f>
        <v>44357</v>
      </c>
      <c r="C16" s="65">
        <f>VLOOKUP($A16,'Return Data'!$B$7:$R$2843,4,0)</f>
        <v>165.04920000000001</v>
      </c>
      <c r="D16" s="65">
        <f>VLOOKUP($A16,'Return Data'!$B$7:$R$2843,10,0)</f>
        <v>5.9340000000000002</v>
      </c>
      <c r="E16" s="66">
        <f t="shared" si="0"/>
        <v>10</v>
      </c>
      <c r="F16" s="65">
        <f>VLOOKUP($A16,'Return Data'!$B$7:$R$2843,11,0)</f>
        <v>18.463699999999999</v>
      </c>
      <c r="G16" s="66">
        <f t="shared" si="1"/>
        <v>12</v>
      </c>
      <c r="H16" s="65">
        <f>VLOOKUP($A16,'Return Data'!$B$7:$R$2843,12,0)</f>
        <v>39.756399999999999</v>
      </c>
      <c r="I16" s="66">
        <f t="shared" si="2"/>
        <v>5</v>
      </c>
      <c r="J16" s="65">
        <f>VLOOKUP($A16,'Return Data'!$B$7:$R$2843,13,0)</f>
        <v>49.767200000000003</v>
      </c>
      <c r="K16" s="66">
        <f t="shared" si="3"/>
        <v>12</v>
      </c>
      <c r="L16" s="65">
        <f>VLOOKUP($A16,'Return Data'!$B$7:$R$2843,17,0)</f>
        <v>16.366700000000002</v>
      </c>
      <c r="M16" s="66">
        <f t="shared" si="4"/>
        <v>9</v>
      </c>
      <c r="N16" s="65">
        <f>VLOOKUP($A16,'Return Data'!$B$7:$R$2843,14,0)</f>
        <v>12.293799999999999</v>
      </c>
      <c r="O16" s="66">
        <f t="shared" si="6"/>
        <v>11</v>
      </c>
      <c r="P16" s="65">
        <f>VLOOKUP($A16,'Return Data'!$B$7:$R$2843,15,0)</f>
        <v>11.852499999999999</v>
      </c>
      <c r="Q16" s="66">
        <f>RANK(P16,P$8:P$40,0)</f>
        <v>12</v>
      </c>
      <c r="R16" s="65">
        <f>VLOOKUP($A16,'Return Data'!$B$7:$R$2843,16,0)</f>
        <v>13.9183</v>
      </c>
      <c r="S16" s="67">
        <f t="shared" si="5"/>
        <v>12</v>
      </c>
    </row>
    <row r="17" spans="1:19" x14ac:dyDescent="0.3">
      <c r="A17" s="63" t="s">
        <v>494</v>
      </c>
      <c r="B17" s="64">
        <f>VLOOKUP($A17,'Return Data'!$B$7:$R$2843,3,0)</f>
        <v>44357</v>
      </c>
      <c r="C17" s="65">
        <f>VLOOKUP($A17,'Return Data'!$B$7:$R$2843,4,0)</f>
        <v>72.679000000000002</v>
      </c>
      <c r="D17" s="65">
        <f>VLOOKUP($A17,'Return Data'!$B$7:$R$2843,10,0)</f>
        <v>5.5430000000000001</v>
      </c>
      <c r="E17" s="66">
        <f t="shared" si="0"/>
        <v>15</v>
      </c>
      <c r="F17" s="65">
        <f>VLOOKUP($A17,'Return Data'!$B$7:$R$2843,11,0)</f>
        <v>19.398399999999999</v>
      </c>
      <c r="G17" s="66">
        <f t="shared" si="1"/>
        <v>8</v>
      </c>
      <c r="H17" s="65">
        <f>VLOOKUP($A17,'Return Data'!$B$7:$R$2843,12,0)</f>
        <v>37.738300000000002</v>
      </c>
      <c r="I17" s="66">
        <f t="shared" si="2"/>
        <v>10</v>
      </c>
      <c r="J17" s="65">
        <f>VLOOKUP($A17,'Return Data'!$B$7:$R$2843,13,0)</f>
        <v>51.774999999999999</v>
      </c>
      <c r="K17" s="66">
        <f t="shared" si="3"/>
        <v>9</v>
      </c>
      <c r="L17" s="65">
        <f>VLOOKUP($A17,'Return Data'!$B$7:$R$2843,17,0)</f>
        <v>15.133699999999999</v>
      </c>
      <c r="M17" s="66">
        <f t="shared" si="4"/>
        <v>16</v>
      </c>
      <c r="N17" s="65">
        <f>VLOOKUP($A17,'Return Data'!$B$7:$R$2843,14,0)</f>
        <v>12.3161</v>
      </c>
      <c r="O17" s="66">
        <f t="shared" si="6"/>
        <v>9</v>
      </c>
      <c r="P17" s="65">
        <f>VLOOKUP($A17,'Return Data'!$B$7:$R$2843,15,0)</f>
        <v>12.068099999999999</v>
      </c>
      <c r="Q17" s="66">
        <f>RANK(P17,P$8:P$40,0)</f>
        <v>10</v>
      </c>
      <c r="R17" s="65">
        <f>VLOOKUP($A17,'Return Data'!$B$7:$R$2843,16,0)</f>
        <v>13.0341</v>
      </c>
      <c r="S17" s="67">
        <f t="shared" si="5"/>
        <v>14</v>
      </c>
    </row>
    <row r="18" spans="1:19" x14ac:dyDescent="0.3">
      <c r="A18" s="63" t="s">
        <v>497</v>
      </c>
      <c r="B18" s="64">
        <f>VLOOKUP($A18,'Return Data'!$B$7:$R$2843,3,0)</f>
        <v>44357</v>
      </c>
      <c r="C18" s="65">
        <f>VLOOKUP($A18,'Return Data'!$B$7:$R$2843,4,0)</f>
        <v>14.5687</v>
      </c>
      <c r="D18" s="65">
        <f>VLOOKUP($A18,'Return Data'!$B$7:$R$2843,10,0)</f>
        <v>3.5488</v>
      </c>
      <c r="E18" s="66">
        <f t="shared" si="0"/>
        <v>26</v>
      </c>
      <c r="F18" s="65">
        <f>VLOOKUP($A18,'Return Data'!$B$7:$R$2843,11,0)</f>
        <v>13.0092</v>
      </c>
      <c r="G18" s="66">
        <f t="shared" si="1"/>
        <v>25</v>
      </c>
      <c r="H18" s="65">
        <f>VLOOKUP($A18,'Return Data'!$B$7:$R$2843,12,0)</f>
        <v>28.218499999999999</v>
      </c>
      <c r="I18" s="66">
        <f t="shared" si="2"/>
        <v>26</v>
      </c>
      <c r="J18" s="65">
        <f>VLOOKUP($A18,'Return Data'!$B$7:$R$2843,13,0)</f>
        <v>40.482100000000003</v>
      </c>
      <c r="K18" s="66">
        <f t="shared" si="3"/>
        <v>26</v>
      </c>
      <c r="L18" s="65"/>
      <c r="M18" s="66"/>
      <c r="N18" s="65"/>
      <c r="O18" s="66"/>
      <c r="P18" s="65"/>
      <c r="Q18" s="66"/>
      <c r="R18" s="65">
        <f>VLOOKUP($A18,'Return Data'!$B$7:$R$2843,16,0)</f>
        <v>15.3466</v>
      </c>
      <c r="S18" s="67">
        <f t="shared" si="5"/>
        <v>5</v>
      </c>
    </row>
    <row r="19" spans="1:19" x14ac:dyDescent="0.3">
      <c r="A19" s="63" t="s">
        <v>498</v>
      </c>
      <c r="B19" s="64">
        <f>VLOOKUP($A19,'Return Data'!$B$7:$R$2843,3,0)</f>
        <v>44357</v>
      </c>
      <c r="C19" s="65">
        <f>VLOOKUP($A19,'Return Data'!$B$7:$R$2843,4,0)</f>
        <v>187.94</v>
      </c>
      <c r="D19" s="65">
        <f>VLOOKUP($A19,'Return Data'!$B$7:$R$2843,10,0)</f>
        <v>7.4863999999999997</v>
      </c>
      <c r="E19" s="66">
        <f t="shared" si="0"/>
        <v>3</v>
      </c>
      <c r="F19" s="65">
        <f>VLOOKUP($A19,'Return Data'!$B$7:$R$2843,11,0)</f>
        <v>25.880800000000001</v>
      </c>
      <c r="G19" s="66">
        <f t="shared" si="1"/>
        <v>3</v>
      </c>
      <c r="H19" s="65">
        <f>VLOOKUP($A19,'Return Data'!$B$7:$R$2843,12,0)</f>
        <v>45.565800000000003</v>
      </c>
      <c r="I19" s="66">
        <f t="shared" si="2"/>
        <v>3</v>
      </c>
      <c r="J19" s="65">
        <f>VLOOKUP($A19,'Return Data'!$B$7:$R$2843,13,0)</f>
        <v>53.033099999999997</v>
      </c>
      <c r="K19" s="66">
        <f t="shared" si="3"/>
        <v>5</v>
      </c>
      <c r="L19" s="65">
        <f>VLOOKUP($A19,'Return Data'!$B$7:$R$2843,17,0)</f>
        <v>17.412400000000002</v>
      </c>
      <c r="M19" s="66">
        <f>RANK(L19,L$8:L$40,0)</f>
        <v>8</v>
      </c>
      <c r="N19" s="65">
        <f>VLOOKUP($A19,'Return Data'!$B$7:$R$2843,14,0)</f>
        <v>14.0352</v>
      </c>
      <c r="O19" s="66">
        <f>RANK(N19,N$8:N$40,0)</f>
        <v>7</v>
      </c>
      <c r="P19" s="65">
        <f>VLOOKUP($A19,'Return Data'!$B$7:$R$2843,15,0)</f>
        <v>14.7807</v>
      </c>
      <c r="Q19" s="66">
        <f>RANK(P19,P$8:P$40,0)</f>
        <v>2</v>
      </c>
      <c r="R19" s="65">
        <f>VLOOKUP($A19,'Return Data'!$B$7:$R$2843,16,0)</f>
        <v>14.534800000000001</v>
      </c>
      <c r="S19" s="67">
        <f t="shared" si="5"/>
        <v>9</v>
      </c>
    </row>
    <row r="20" spans="1:19" x14ac:dyDescent="0.3">
      <c r="A20" s="63" t="s">
        <v>500</v>
      </c>
      <c r="B20" s="64">
        <f>VLOOKUP($A20,'Return Data'!$B$7:$R$2843,3,0)</f>
        <v>44357</v>
      </c>
      <c r="C20" s="65">
        <f>VLOOKUP($A20,'Return Data'!$B$7:$R$2843,4,0)</f>
        <v>14.646699999999999</v>
      </c>
      <c r="D20" s="65">
        <f>VLOOKUP($A20,'Return Data'!$B$7:$R$2843,10,0)</f>
        <v>4.4432</v>
      </c>
      <c r="E20" s="66">
        <f t="shared" si="0"/>
        <v>20</v>
      </c>
      <c r="F20" s="65">
        <f>VLOOKUP($A20,'Return Data'!$B$7:$R$2843,11,0)</f>
        <v>12.3032</v>
      </c>
      <c r="G20" s="66">
        <f t="shared" si="1"/>
        <v>27</v>
      </c>
      <c r="H20" s="65">
        <f>VLOOKUP($A20,'Return Data'!$B$7:$R$2843,12,0)</f>
        <v>23.893599999999999</v>
      </c>
      <c r="I20" s="66">
        <f t="shared" si="2"/>
        <v>32</v>
      </c>
      <c r="J20" s="65">
        <f>VLOOKUP($A20,'Return Data'!$B$7:$R$2843,13,0)</f>
        <v>36.092700000000001</v>
      </c>
      <c r="K20" s="66">
        <f t="shared" si="3"/>
        <v>28</v>
      </c>
      <c r="L20" s="65">
        <f>VLOOKUP($A20,'Return Data'!$B$7:$R$2843,17,0)</f>
        <v>13.930400000000001</v>
      </c>
      <c r="M20" s="66">
        <f>RANK(L20,L$8:L$40,0)</f>
        <v>21</v>
      </c>
      <c r="N20" s="65">
        <f>VLOOKUP($A20,'Return Data'!$B$7:$R$2843,14,0)</f>
        <v>6.6749000000000001</v>
      </c>
      <c r="O20" s="66">
        <f>RANK(N20,N$8:N$40,0)</f>
        <v>25</v>
      </c>
      <c r="P20" s="65"/>
      <c r="Q20" s="66"/>
      <c r="R20" s="65">
        <f>VLOOKUP($A20,'Return Data'!$B$7:$R$2843,16,0)</f>
        <v>8.5914999999999999</v>
      </c>
      <c r="S20" s="67">
        <f t="shared" si="5"/>
        <v>32</v>
      </c>
    </row>
    <row r="21" spans="1:19" x14ac:dyDescent="0.3">
      <c r="A21" s="63" t="s">
        <v>503</v>
      </c>
      <c r="B21" s="64">
        <f>VLOOKUP($A21,'Return Data'!$B$7:$R$2843,3,0)</f>
        <v>44357</v>
      </c>
      <c r="C21" s="65">
        <f>VLOOKUP($A21,'Return Data'!$B$7:$R$2843,4,0)</f>
        <v>15.44</v>
      </c>
      <c r="D21" s="65">
        <f>VLOOKUP($A21,'Return Data'!$B$7:$R$2843,10,0)</f>
        <v>6.5561999999999996</v>
      </c>
      <c r="E21" s="66">
        <f t="shared" si="0"/>
        <v>6</v>
      </c>
      <c r="F21" s="65">
        <f>VLOOKUP($A21,'Return Data'!$B$7:$R$2843,11,0)</f>
        <v>19.043900000000001</v>
      </c>
      <c r="G21" s="66">
        <f t="shared" si="1"/>
        <v>10</v>
      </c>
      <c r="H21" s="65">
        <f>VLOOKUP($A21,'Return Data'!$B$7:$R$2843,12,0)</f>
        <v>35.795999999999999</v>
      </c>
      <c r="I21" s="66">
        <f t="shared" si="2"/>
        <v>12</v>
      </c>
      <c r="J21" s="65">
        <f>VLOOKUP($A21,'Return Data'!$B$7:$R$2843,13,0)</f>
        <v>53.022799999999997</v>
      </c>
      <c r="K21" s="66">
        <f t="shared" si="3"/>
        <v>6</v>
      </c>
      <c r="L21" s="65">
        <f>VLOOKUP($A21,'Return Data'!$B$7:$R$2843,17,0)</f>
        <v>15.347899999999999</v>
      </c>
      <c r="M21" s="66">
        <f>RANK(L21,L$8:L$40,0)</f>
        <v>15</v>
      </c>
      <c r="N21" s="65">
        <f>VLOOKUP($A21,'Return Data'!$B$7:$R$2843,14,0)</f>
        <v>10.1836</v>
      </c>
      <c r="O21" s="66">
        <f>RANK(N21,N$8:N$40,0)</f>
        <v>19</v>
      </c>
      <c r="P21" s="65"/>
      <c r="Q21" s="66"/>
      <c r="R21" s="65">
        <f>VLOOKUP($A21,'Return Data'!$B$7:$R$2843,16,0)</f>
        <v>10.261900000000001</v>
      </c>
      <c r="S21" s="67">
        <f t="shared" si="5"/>
        <v>29</v>
      </c>
    </row>
    <row r="22" spans="1:19" x14ac:dyDescent="0.3">
      <c r="A22" s="63" t="s">
        <v>505</v>
      </c>
      <c r="B22" s="64">
        <f>VLOOKUP($A22,'Return Data'!$B$7:$R$2843,3,0)</f>
        <v>44357</v>
      </c>
      <c r="C22" s="65">
        <f>VLOOKUP($A22,'Return Data'!$B$7:$R$2843,4,0)</f>
        <v>13.5192</v>
      </c>
      <c r="D22" s="65">
        <f>VLOOKUP($A22,'Return Data'!$B$7:$R$2843,10,0)</f>
        <v>1.5840000000000001</v>
      </c>
      <c r="E22" s="66">
        <f t="shared" si="0"/>
        <v>33</v>
      </c>
      <c r="F22" s="65">
        <f>VLOOKUP($A22,'Return Data'!$B$7:$R$2843,11,0)</f>
        <v>10.431100000000001</v>
      </c>
      <c r="G22" s="66">
        <f t="shared" si="1"/>
        <v>31</v>
      </c>
      <c r="H22" s="65">
        <f>VLOOKUP($A22,'Return Data'!$B$7:$R$2843,12,0)</f>
        <v>29.008600000000001</v>
      </c>
      <c r="I22" s="66">
        <f t="shared" si="2"/>
        <v>24</v>
      </c>
      <c r="J22" s="65">
        <f>VLOOKUP($A22,'Return Data'!$B$7:$R$2843,13,0)</f>
        <v>41.057200000000002</v>
      </c>
      <c r="K22" s="66">
        <f t="shared" si="3"/>
        <v>25</v>
      </c>
      <c r="L22" s="65"/>
      <c r="M22" s="66"/>
      <c r="N22" s="65"/>
      <c r="O22" s="66"/>
      <c r="P22" s="65"/>
      <c r="Q22" s="66"/>
      <c r="R22" s="65">
        <f>VLOOKUP($A22,'Return Data'!$B$7:$R$2843,16,0)</f>
        <v>12.8559</v>
      </c>
      <c r="S22" s="67">
        <f t="shared" si="5"/>
        <v>15</v>
      </c>
    </row>
    <row r="23" spans="1:19" x14ac:dyDescent="0.3">
      <c r="A23" s="63" t="s">
        <v>507</v>
      </c>
      <c r="B23" s="64">
        <f>VLOOKUP($A23,'Return Data'!$B$7:$R$2843,3,0)</f>
        <v>44357</v>
      </c>
      <c r="C23" s="65">
        <f>VLOOKUP($A23,'Return Data'!$B$7:$R$2843,4,0)</f>
        <v>13.2883</v>
      </c>
      <c r="D23" s="65">
        <f>VLOOKUP($A23,'Return Data'!$B$7:$R$2843,10,0)</f>
        <v>3.3056000000000001</v>
      </c>
      <c r="E23" s="66">
        <f t="shared" si="0"/>
        <v>28</v>
      </c>
      <c r="F23" s="65">
        <f>VLOOKUP($A23,'Return Data'!$B$7:$R$2843,11,0)</f>
        <v>12.404999999999999</v>
      </c>
      <c r="G23" s="66">
        <f t="shared" si="1"/>
        <v>26</v>
      </c>
      <c r="H23" s="65">
        <f>VLOOKUP($A23,'Return Data'!$B$7:$R$2843,12,0)</f>
        <v>25.0534</v>
      </c>
      <c r="I23" s="66">
        <f t="shared" si="2"/>
        <v>29</v>
      </c>
      <c r="J23" s="65">
        <f>VLOOKUP($A23,'Return Data'!$B$7:$R$2843,13,0)</f>
        <v>35.652999999999999</v>
      </c>
      <c r="K23" s="66">
        <f t="shared" si="3"/>
        <v>30</v>
      </c>
      <c r="L23" s="65">
        <f>VLOOKUP($A23,'Return Data'!$B$7:$R$2843,17,0)</f>
        <v>12.119899999999999</v>
      </c>
      <c r="M23" s="66">
        <f>RANK(L23,L$8:L$40,0)</f>
        <v>25</v>
      </c>
      <c r="N23" s="65"/>
      <c r="O23" s="66"/>
      <c r="P23" s="65"/>
      <c r="Q23" s="66"/>
      <c r="R23" s="65">
        <f>VLOOKUP($A23,'Return Data'!$B$7:$R$2843,16,0)</f>
        <v>10.1243</v>
      </c>
      <c r="S23" s="67">
        <f t="shared" si="5"/>
        <v>30</v>
      </c>
    </row>
    <row r="24" spans="1:19" x14ac:dyDescent="0.3">
      <c r="A24" s="63" t="s">
        <v>508</v>
      </c>
      <c r="B24" s="64">
        <f>VLOOKUP($A24,'Return Data'!$B$7:$R$2843,3,0)</f>
        <v>44357</v>
      </c>
      <c r="C24" s="65">
        <f>VLOOKUP($A24,'Return Data'!$B$7:$R$2843,4,0)</f>
        <v>188.376495476527</v>
      </c>
      <c r="D24" s="65">
        <f>VLOOKUP($A24,'Return Data'!$B$7:$R$2843,10,0)</f>
        <v>6.8524000000000003</v>
      </c>
      <c r="E24" s="66">
        <f t="shared" si="0"/>
        <v>5</v>
      </c>
      <c r="F24" s="65">
        <f>VLOOKUP($A24,'Return Data'!$B$7:$R$2843,11,0)</f>
        <v>18.941500000000001</v>
      </c>
      <c r="G24" s="66">
        <f t="shared" si="1"/>
        <v>11</v>
      </c>
      <c r="H24" s="65">
        <f>VLOOKUP($A24,'Return Data'!$B$7:$R$2843,12,0)</f>
        <v>38.882800000000003</v>
      </c>
      <c r="I24" s="66">
        <f t="shared" si="2"/>
        <v>6</v>
      </c>
      <c r="J24" s="65">
        <f>VLOOKUP($A24,'Return Data'!$B$7:$R$2843,13,0)</f>
        <v>74.851100000000002</v>
      </c>
      <c r="K24" s="66">
        <f t="shared" si="3"/>
        <v>2</v>
      </c>
      <c r="L24" s="65">
        <f>VLOOKUP($A24,'Return Data'!$B$7:$R$2843,17,0)</f>
        <v>23.1066</v>
      </c>
      <c r="M24" s="66">
        <f>RANK(L24,L$8:L$40,0)</f>
        <v>3</v>
      </c>
      <c r="N24" s="65">
        <f>VLOOKUP($A24,'Return Data'!$B$7:$R$2843,14,0)</f>
        <v>11.9521</v>
      </c>
      <c r="O24" s="66">
        <f>RANK(N24,N$8:N$40,0)</f>
        <v>14</v>
      </c>
      <c r="P24" s="65">
        <f>VLOOKUP($A24,'Return Data'!$B$7:$R$2843,15,0)</f>
        <v>10.8627</v>
      </c>
      <c r="Q24" s="66">
        <f>RANK(P24,P$8:P$40,0)</f>
        <v>15</v>
      </c>
      <c r="R24" s="65">
        <f>VLOOKUP($A24,'Return Data'!$B$7:$R$2843,16,0)</f>
        <v>11.8523</v>
      </c>
      <c r="S24" s="67">
        <f t="shared" si="5"/>
        <v>22</v>
      </c>
    </row>
    <row r="25" spans="1:19" x14ac:dyDescent="0.3">
      <c r="A25" s="63" t="s">
        <v>1837</v>
      </c>
      <c r="B25" s="64">
        <f>VLOOKUP($A25,'Return Data'!$B$7:$R$2843,3,0)</f>
        <v>44357</v>
      </c>
      <c r="C25" s="65">
        <f>VLOOKUP($A25,'Return Data'!$B$7:$R$2843,4,0)</f>
        <v>36.456000000000003</v>
      </c>
      <c r="D25" s="65">
        <f>VLOOKUP($A25,'Return Data'!$B$7:$R$2843,10,0)</f>
        <v>5.8475000000000001</v>
      </c>
      <c r="E25" s="66">
        <f t="shared" si="0"/>
        <v>12</v>
      </c>
      <c r="F25" s="65">
        <f>VLOOKUP($A25,'Return Data'!$B$7:$R$2843,11,0)</f>
        <v>20.915400000000002</v>
      </c>
      <c r="G25" s="66">
        <f t="shared" si="1"/>
        <v>7</v>
      </c>
      <c r="H25" s="65">
        <f>VLOOKUP($A25,'Return Data'!$B$7:$R$2843,12,0)</f>
        <v>41.198300000000003</v>
      </c>
      <c r="I25" s="66">
        <f t="shared" si="2"/>
        <v>4</v>
      </c>
      <c r="J25" s="65">
        <f>VLOOKUP($A25,'Return Data'!$B$7:$R$2843,13,0)</f>
        <v>57.497700000000002</v>
      </c>
      <c r="K25" s="66">
        <f t="shared" si="3"/>
        <v>4</v>
      </c>
      <c r="L25" s="65">
        <f>VLOOKUP($A25,'Return Data'!$B$7:$R$2843,17,0)</f>
        <v>19.632400000000001</v>
      </c>
      <c r="M25" s="66">
        <f>RANK(L25,L$8:L$40,0)</f>
        <v>5</v>
      </c>
      <c r="N25" s="65">
        <f>VLOOKUP($A25,'Return Data'!$B$7:$R$2843,14,0)</f>
        <v>14.8041</v>
      </c>
      <c r="O25" s="66">
        <f>RANK(N25,N$8:N$40,0)</f>
        <v>3</v>
      </c>
      <c r="P25" s="65">
        <f>VLOOKUP($A25,'Return Data'!$B$7:$R$2843,15,0)</f>
        <v>13.5848</v>
      </c>
      <c r="Q25" s="66">
        <f>RANK(P25,P$8:P$40,0)</f>
        <v>7</v>
      </c>
      <c r="R25" s="65">
        <f>VLOOKUP($A25,'Return Data'!$B$7:$R$2843,16,0)</f>
        <v>11.577299999999999</v>
      </c>
      <c r="S25" s="67">
        <f t="shared" si="5"/>
        <v>25</v>
      </c>
    </row>
    <row r="26" spans="1:19" x14ac:dyDescent="0.3">
      <c r="A26" s="63" t="s">
        <v>511</v>
      </c>
      <c r="B26" s="64">
        <f>VLOOKUP($A26,'Return Data'!$B$7:$R$2843,3,0)</f>
        <v>44357</v>
      </c>
      <c r="C26" s="65">
        <f>VLOOKUP($A26,'Return Data'!$B$7:$R$2843,4,0)</f>
        <v>34.311</v>
      </c>
      <c r="D26" s="65">
        <f>VLOOKUP($A26,'Return Data'!$B$7:$R$2843,10,0)</f>
        <v>4.3078000000000003</v>
      </c>
      <c r="E26" s="66">
        <f t="shared" si="0"/>
        <v>23</v>
      </c>
      <c r="F26" s="65">
        <f>VLOOKUP($A26,'Return Data'!$B$7:$R$2843,11,0)</f>
        <v>14.046900000000001</v>
      </c>
      <c r="G26" s="66">
        <f t="shared" si="1"/>
        <v>24</v>
      </c>
      <c r="H26" s="65">
        <f>VLOOKUP($A26,'Return Data'!$B$7:$R$2843,12,0)</f>
        <v>28.872399999999999</v>
      </c>
      <c r="I26" s="66">
        <f t="shared" si="2"/>
        <v>25</v>
      </c>
      <c r="J26" s="65">
        <f>VLOOKUP($A26,'Return Data'!$B$7:$R$2843,13,0)</f>
        <v>42.339799999999997</v>
      </c>
      <c r="K26" s="66">
        <f t="shared" si="3"/>
        <v>22</v>
      </c>
      <c r="L26" s="65">
        <f>VLOOKUP($A26,'Return Data'!$B$7:$R$2843,17,0)</f>
        <v>13.4534</v>
      </c>
      <c r="M26" s="66">
        <f>RANK(L26,L$8:L$40,0)</f>
        <v>22</v>
      </c>
      <c r="N26" s="65">
        <f>VLOOKUP($A26,'Return Data'!$B$7:$R$2843,14,0)</f>
        <v>9.3078000000000003</v>
      </c>
      <c r="O26" s="66">
        <f>RANK(N26,N$8:N$40,0)</f>
        <v>23</v>
      </c>
      <c r="P26" s="65">
        <f>VLOOKUP($A26,'Return Data'!$B$7:$R$2843,15,0)</f>
        <v>11.409000000000001</v>
      </c>
      <c r="Q26" s="66">
        <f>RANK(P26,P$8:P$40,0)</f>
        <v>14</v>
      </c>
      <c r="R26" s="65">
        <f>VLOOKUP($A26,'Return Data'!$B$7:$R$2843,16,0)</f>
        <v>12.656599999999999</v>
      </c>
      <c r="S26" s="67">
        <f t="shared" si="5"/>
        <v>17</v>
      </c>
    </row>
    <row r="27" spans="1:19" x14ac:dyDescent="0.3">
      <c r="A27" s="63" t="s">
        <v>512</v>
      </c>
      <c r="B27" s="64">
        <f>VLOOKUP($A27,'Return Data'!$B$7:$R$2843,3,0)</f>
        <v>44357</v>
      </c>
      <c r="C27" s="65">
        <f>VLOOKUP($A27,'Return Data'!$B$7:$R$2843,4,0)</f>
        <v>128.2766</v>
      </c>
      <c r="D27" s="65">
        <f>VLOOKUP($A27,'Return Data'!$B$7:$R$2843,10,0)</f>
        <v>3.0817000000000001</v>
      </c>
      <c r="E27" s="66">
        <f t="shared" si="0"/>
        <v>30</v>
      </c>
      <c r="F27" s="65">
        <f>VLOOKUP($A27,'Return Data'!$B$7:$R$2843,11,0)</f>
        <v>9.3423999999999996</v>
      </c>
      <c r="G27" s="66">
        <f t="shared" si="1"/>
        <v>33</v>
      </c>
      <c r="H27" s="65">
        <f>VLOOKUP($A27,'Return Data'!$B$7:$R$2843,12,0)</f>
        <v>24.8444</v>
      </c>
      <c r="I27" s="66">
        <f t="shared" si="2"/>
        <v>30</v>
      </c>
      <c r="J27" s="65">
        <f>VLOOKUP($A27,'Return Data'!$B$7:$R$2843,13,0)</f>
        <v>32.751399999999997</v>
      </c>
      <c r="K27" s="66">
        <f t="shared" si="3"/>
        <v>33</v>
      </c>
      <c r="L27" s="65">
        <f>VLOOKUP($A27,'Return Data'!$B$7:$R$2843,17,0)</f>
        <v>10.9924</v>
      </c>
      <c r="M27" s="66">
        <f>RANK(L27,L$8:L$40,0)</f>
        <v>27</v>
      </c>
      <c r="N27" s="65">
        <f>VLOOKUP($A27,'Return Data'!$B$7:$R$2843,14,0)</f>
        <v>10.788399999999999</v>
      </c>
      <c r="O27" s="66">
        <f>RANK(N27,N$8:N$40,0)</f>
        <v>15</v>
      </c>
      <c r="P27" s="65">
        <f>VLOOKUP($A27,'Return Data'!$B$7:$R$2843,15,0)</f>
        <v>9.7481000000000009</v>
      </c>
      <c r="Q27" s="66">
        <f>RANK(P27,P$8:P$40,0)</f>
        <v>21</v>
      </c>
      <c r="R27" s="65">
        <f>VLOOKUP($A27,'Return Data'!$B$7:$R$2843,16,0)</f>
        <v>8.7377000000000002</v>
      </c>
      <c r="S27" s="67">
        <f t="shared" si="5"/>
        <v>31</v>
      </c>
    </row>
    <row r="28" spans="1:19" x14ac:dyDescent="0.3">
      <c r="A28" s="63" t="s">
        <v>515</v>
      </c>
      <c r="B28" s="64">
        <f>VLOOKUP($A28,'Return Data'!$B$7:$R$2843,3,0)</f>
        <v>44357</v>
      </c>
      <c r="C28" s="65">
        <f>VLOOKUP($A28,'Return Data'!$B$7:$R$2843,4,0)</f>
        <v>15.129</v>
      </c>
      <c r="D28" s="65">
        <f>VLOOKUP($A28,'Return Data'!$B$7:$R$2843,10,0)</f>
        <v>5.8949999999999996</v>
      </c>
      <c r="E28" s="66">
        <f t="shared" si="0"/>
        <v>11</v>
      </c>
      <c r="F28" s="65">
        <f>VLOOKUP($A28,'Return Data'!$B$7:$R$2843,11,0)</f>
        <v>22.015000000000001</v>
      </c>
      <c r="G28" s="66">
        <f t="shared" si="1"/>
        <v>4</v>
      </c>
      <c r="H28" s="65">
        <f>VLOOKUP($A28,'Return Data'!$B$7:$R$2843,12,0)</f>
        <v>37.759300000000003</v>
      </c>
      <c r="I28" s="66">
        <f t="shared" si="2"/>
        <v>9</v>
      </c>
      <c r="J28" s="65">
        <f>VLOOKUP($A28,'Return Data'!$B$7:$R$2843,13,0)</f>
        <v>50.478900000000003</v>
      </c>
      <c r="K28" s="66">
        <f t="shared" si="3"/>
        <v>11</v>
      </c>
      <c r="L28" s="65"/>
      <c r="M28" s="66"/>
      <c r="N28" s="65"/>
      <c r="O28" s="66"/>
      <c r="P28" s="65"/>
      <c r="Q28" s="66"/>
      <c r="R28" s="65">
        <f>VLOOKUP($A28,'Return Data'!$B$7:$R$2843,16,0)</f>
        <v>24.406199999999998</v>
      </c>
      <c r="S28" s="67">
        <f t="shared" si="5"/>
        <v>1</v>
      </c>
    </row>
    <row r="29" spans="1:19" x14ac:dyDescent="0.3">
      <c r="A29" s="63" t="s">
        <v>518</v>
      </c>
      <c r="B29" s="64">
        <f>VLOOKUP($A29,'Return Data'!$B$7:$R$2843,3,0)</f>
        <v>44357</v>
      </c>
      <c r="C29" s="65">
        <f>VLOOKUP($A29,'Return Data'!$B$7:$R$2843,4,0)</f>
        <v>20.236000000000001</v>
      </c>
      <c r="D29" s="65">
        <f>VLOOKUP($A29,'Return Data'!$B$7:$R$2843,10,0)</f>
        <v>4.8659999999999997</v>
      </c>
      <c r="E29" s="66">
        <f t="shared" si="0"/>
        <v>17</v>
      </c>
      <c r="F29" s="65">
        <f>VLOOKUP($A29,'Return Data'!$B$7:$R$2843,11,0)</f>
        <v>16.018799999999999</v>
      </c>
      <c r="G29" s="66">
        <f t="shared" si="1"/>
        <v>20</v>
      </c>
      <c r="H29" s="65">
        <f>VLOOKUP($A29,'Return Data'!$B$7:$R$2843,12,0)</f>
        <v>31.011299999999999</v>
      </c>
      <c r="I29" s="66">
        <f t="shared" si="2"/>
        <v>22</v>
      </c>
      <c r="J29" s="65">
        <f>VLOOKUP($A29,'Return Data'!$B$7:$R$2843,13,0)</f>
        <v>43.895299999999999</v>
      </c>
      <c r="K29" s="66">
        <f t="shared" si="3"/>
        <v>19</v>
      </c>
      <c r="L29" s="65">
        <f>VLOOKUP($A29,'Return Data'!$B$7:$R$2843,17,0)</f>
        <v>15.825200000000001</v>
      </c>
      <c r="M29" s="66">
        <f>RANK(L29,L$8:L$40,0)</f>
        <v>11</v>
      </c>
      <c r="N29" s="65">
        <f>VLOOKUP($A29,'Return Data'!$B$7:$R$2843,14,0)</f>
        <v>14.1365</v>
      </c>
      <c r="O29" s="66">
        <f>RANK(N29,N$8:N$40,0)</f>
        <v>6</v>
      </c>
      <c r="P29" s="65">
        <f>VLOOKUP($A29,'Return Data'!$B$7:$R$2843,15,0)</f>
        <v>14.4636</v>
      </c>
      <c r="Q29" s="66">
        <f>RANK(P29,P$8:P$40,0)</f>
        <v>4</v>
      </c>
      <c r="R29" s="65">
        <f>VLOOKUP($A29,'Return Data'!$B$7:$R$2843,16,0)</f>
        <v>12.756</v>
      </c>
      <c r="S29" s="67">
        <f t="shared" si="5"/>
        <v>16</v>
      </c>
    </row>
    <row r="30" spans="1:19" x14ac:dyDescent="0.3">
      <c r="A30" s="63" t="s">
        <v>520</v>
      </c>
      <c r="B30" s="64">
        <f>VLOOKUP($A30,'Return Data'!$B$7:$R$2843,3,0)</f>
        <v>44357</v>
      </c>
      <c r="C30" s="65">
        <f>VLOOKUP($A30,'Return Data'!$B$7:$R$2843,4,0)</f>
        <v>14.348800000000001</v>
      </c>
      <c r="D30" s="65">
        <f>VLOOKUP($A30,'Return Data'!$B$7:$R$2843,10,0)</f>
        <v>2.3146</v>
      </c>
      <c r="E30" s="66">
        <f t="shared" si="0"/>
        <v>32</v>
      </c>
      <c r="F30" s="65">
        <f>VLOOKUP($A30,'Return Data'!$B$7:$R$2843,11,0)</f>
        <v>10.559900000000001</v>
      </c>
      <c r="G30" s="66">
        <f t="shared" si="1"/>
        <v>30</v>
      </c>
      <c r="H30" s="65">
        <f>VLOOKUP($A30,'Return Data'!$B$7:$R$2843,12,0)</f>
        <v>25.2623</v>
      </c>
      <c r="I30" s="66">
        <f t="shared" si="2"/>
        <v>28</v>
      </c>
      <c r="J30" s="65">
        <f>VLOOKUP($A30,'Return Data'!$B$7:$R$2843,13,0)</f>
        <v>34.536000000000001</v>
      </c>
      <c r="K30" s="66">
        <f t="shared" si="3"/>
        <v>31</v>
      </c>
      <c r="L30" s="65"/>
      <c r="M30" s="66"/>
      <c r="N30" s="65"/>
      <c r="O30" s="66"/>
      <c r="P30" s="65"/>
      <c r="Q30" s="66"/>
      <c r="R30" s="65">
        <f>VLOOKUP($A30,'Return Data'!$B$7:$R$2843,16,0)</f>
        <v>14.087400000000001</v>
      </c>
      <c r="S30" s="67">
        <f t="shared" si="5"/>
        <v>10</v>
      </c>
    </row>
    <row r="31" spans="1:19" x14ac:dyDescent="0.3">
      <c r="A31" s="63" t="s">
        <v>2012</v>
      </c>
      <c r="B31" s="64">
        <f>VLOOKUP($A31,'Return Data'!$B$7:$R$2843,3,0)</f>
        <v>44357</v>
      </c>
      <c r="C31" s="65">
        <f>VLOOKUP($A31,'Return Data'!$B$7:$R$2843,4,0)</f>
        <v>12.9041</v>
      </c>
      <c r="D31" s="65">
        <f>VLOOKUP($A31,'Return Data'!$B$7:$R$2843,10,0)</f>
        <v>3.5484</v>
      </c>
      <c r="E31" s="66">
        <f t="shared" si="0"/>
        <v>27</v>
      </c>
      <c r="F31" s="65">
        <f>VLOOKUP($A31,'Return Data'!$B$7:$R$2843,11,0)</f>
        <v>11.879799999999999</v>
      </c>
      <c r="G31" s="66">
        <f t="shared" si="1"/>
        <v>28</v>
      </c>
      <c r="H31" s="65">
        <f>VLOOKUP($A31,'Return Data'!$B$7:$R$2843,12,0)</f>
        <v>23.743500000000001</v>
      </c>
      <c r="I31" s="66">
        <f t="shared" si="2"/>
        <v>33</v>
      </c>
      <c r="J31" s="65">
        <f>VLOOKUP($A31,'Return Data'!$B$7:$R$2843,13,0)</f>
        <v>33.092300000000002</v>
      </c>
      <c r="K31" s="66">
        <f t="shared" si="3"/>
        <v>32</v>
      </c>
      <c r="L31" s="65">
        <f>VLOOKUP($A31,'Return Data'!$B$7:$R$2843,17,0)</f>
        <v>9.8764000000000003</v>
      </c>
      <c r="M31" s="66">
        <f t="shared" ref="M31:M40" si="7">RANK(L31,L$8:L$40,0)</f>
        <v>28</v>
      </c>
      <c r="N31" s="65"/>
      <c r="O31" s="66"/>
      <c r="P31" s="65"/>
      <c r="Q31" s="66"/>
      <c r="R31" s="65">
        <f>VLOOKUP($A31,'Return Data'!$B$7:$R$2843,16,0)</f>
        <v>8.5289999999999999</v>
      </c>
      <c r="S31" s="67">
        <f t="shared" si="5"/>
        <v>33</v>
      </c>
    </row>
    <row r="32" spans="1:19" x14ac:dyDescent="0.3">
      <c r="A32" s="63" t="s">
        <v>521</v>
      </c>
      <c r="B32" s="64">
        <f>VLOOKUP($A32,'Return Data'!$B$7:$R$2843,3,0)</f>
        <v>44357</v>
      </c>
      <c r="C32" s="65">
        <f>VLOOKUP($A32,'Return Data'!$B$7:$R$2843,4,0)</f>
        <v>61.420200000000001</v>
      </c>
      <c r="D32" s="65">
        <f>VLOOKUP($A32,'Return Data'!$B$7:$R$2843,10,0)</f>
        <v>6.0624000000000002</v>
      </c>
      <c r="E32" s="66">
        <f t="shared" si="0"/>
        <v>7</v>
      </c>
      <c r="F32" s="65">
        <f>VLOOKUP($A32,'Return Data'!$B$7:$R$2843,11,0)</f>
        <v>21.744499999999999</v>
      </c>
      <c r="G32" s="66">
        <f t="shared" si="1"/>
        <v>5</v>
      </c>
      <c r="H32" s="65">
        <f>VLOOKUP($A32,'Return Data'!$B$7:$R$2843,12,0)</f>
        <v>38.787999999999997</v>
      </c>
      <c r="I32" s="66">
        <f t="shared" si="2"/>
        <v>7</v>
      </c>
      <c r="J32" s="65">
        <f>VLOOKUP($A32,'Return Data'!$B$7:$R$2843,13,0)</f>
        <v>51.597900000000003</v>
      </c>
      <c r="K32" s="66">
        <f t="shared" si="3"/>
        <v>10</v>
      </c>
      <c r="L32" s="65">
        <f>VLOOKUP($A32,'Return Data'!$B$7:$R$2843,17,0)</f>
        <v>7.0387000000000004</v>
      </c>
      <c r="M32" s="66">
        <f t="shared" si="7"/>
        <v>29</v>
      </c>
      <c r="N32" s="65">
        <f>VLOOKUP($A32,'Return Data'!$B$7:$R$2843,14,0)</f>
        <v>3.9712999999999998</v>
      </c>
      <c r="O32" s="66">
        <f t="shared" ref="O32:O40" si="8">RANK(N32,N$8:N$40,0)</f>
        <v>26</v>
      </c>
      <c r="P32" s="65">
        <f>VLOOKUP($A32,'Return Data'!$B$7:$R$2843,15,0)</f>
        <v>8.2068999999999992</v>
      </c>
      <c r="Q32" s="66">
        <f t="shared" ref="Q32:Q40" si="9">RANK(P32,P$8:P$40,0)</f>
        <v>22</v>
      </c>
      <c r="R32" s="65">
        <f>VLOOKUP($A32,'Return Data'!$B$7:$R$2843,16,0)</f>
        <v>12.0046</v>
      </c>
      <c r="S32" s="67">
        <f t="shared" si="5"/>
        <v>21</v>
      </c>
    </row>
    <row r="33" spans="1:19" x14ac:dyDescent="0.3">
      <c r="A33" s="63" t="s">
        <v>527</v>
      </c>
      <c r="B33" s="64">
        <f>VLOOKUP($A33,'Return Data'!$B$7:$R$2843,3,0)</f>
        <v>44357</v>
      </c>
      <c r="C33" s="65">
        <f>VLOOKUP($A33,'Return Data'!$B$7:$R$2843,4,0)</f>
        <v>89.94</v>
      </c>
      <c r="D33" s="65">
        <f>VLOOKUP($A33,'Return Data'!$B$7:$R$2843,10,0)</f>
        <v>5.9489000000000001</v>
      </c>
      <c r="E33" s="66">
        <f t="shared" si="0"/>
        <v>9</v>
      </c>
      <c r="F33" s="65">
        <f>VLOOKUP($A33,'Return Data'!$B$7:$R$2843,11,0)</f>
        <v>16.774899999999999</v>
      </c>
      <c r="G33" s="66">
        <f t="shared" si="1"/>
        <v>16</v>
      </c>
      <c r="H33" s="65">
        <f>VLOOKUP($A33,'Return Data'!$B$7:$R$2843,12,0)</f>
        <v>31.741599999999998</v>
      </c>
      <c r="I33" s="66">
        <f t="shared" si="2"/>
        <v>18</v>
      </c>
      <c r="J33" s="65">
        <f>VLOOKUP($A33,'Return Data'!$B$7:$R$2843,13,0)</f>
        <v>46.339100000000002</v>
      </c>
      <c r="K33" s="66">
        <f t="shared" si="3"/>
        <v>14</v>
      </c>
      <c r="L33" s="65">
        <f>VLOOKUP($A33,'Return Data'!$B$7:$R$2843,17,0)</f>
        <v>14.364699999999999</v>
      </c>
      <c r="M33" s="66">
        <f t="shared" si="7"/>
        <v>19</v>
      </c>
      <c r="N33" s="65">
        <f>VLOOKUP($A33,'Return Data'!$B$7:$R$2843,14,0)</f>
        <v>10.536099999999999</v>
      </c>
      <c r="O33" s="66">
        <f t="shared" si="8"/>
        <v>16</v>
      </c>
      <c r="P33" s="65">
        <f>VLOOKUP($A33,'Return Data'!$B$7:$R$2843,15,0)</f>
        <v>9.9847000000000001</v>
      </c>
      <c r="Q33" s="66">
        <f t="shared" si="9"/>
        <v>20</v>
      </c>
      <c r="R33" s="65">
        <f>VLOOKUP($A33,'Return Data'!$B$7:$R$2843,16,0)</f>
        <v>13.4915</v>
      </c>
      <c r="S33" s="67">
        <f t="shared" si="5"/>
        <v>13</v>
      </c>
    </row>
    <row r="34" spans="1:19" x14ac:dyDescent="0.3">
      <c r="A34" s="63" t="s">
        <v>529</v>
      </c>
      <c r="B34" s="64">
        <f>VLOOKUP($A34,'Return Data'!$B$7:$R$2843,3,0)</f>
        <v>44357</v>
      </c>
      <c r="C34" s="65">
        <f>VLOOKUP($A34,'Return Data'!$B$7:$R$2843,4,0)</f>
        <v>100.31</v>
      </c>
      <c r="D34" s="65">
        <f>VLOOKUP($A34,'Return Data'!$B$7:$R$2843,10,0)</f>
        <v>4.3048999999999999</v>
      </c>
      <c r="E34" s="66">
        <f t="shared" si="0"/>
        <v>24</v>
      </c>
      <c r="F34" s="65">
        <f>VLOOKUP($A34,'Return Data'!$B$7:$R$2843,11,0)</f>
        <v>15.697800000000001</v>
      </c>
      <c r="G34" s="66">
        <f t="shared" si="1"/>
        <v>21</v>
      </c>
      <c r="H34" s="65">
        <f>VLOOKUP($A34,'Return Data'!$B$7:$R$2843,12,0)</f>
        <v>31.571400000000001</v>
      </c>
      <c r="I34" s="66">
        <f t="shared" si="2"/>
        <v>19</v>
      </c>
      <c r="J34" s="65">
        <f>VLOOKUP($A34,'Return Data'!$B$7:$R$2843,13,0)</f>
        <v>45.503300000000003</v>
      </c>
      <c r="K34" s="66">
        <f t="shared" si="3"/>
        <v>16</v>
      </c>
      <c r="L34" s="65">
        <f>VLOOKUP($A34,'Return Data'!$B$7:$R$2843,17,0)</f>
        <v>14.294499999999999</v>
      </c>
      <c r="M34" s="66">
        <f t="shared" si="7"/>
        <v>20</v>
      </c>
      <c r="N34" s="65">
        <f>VLOOKUP($A34,'Return Data'!$B$7:$R$2843,14,0)</f>
        <v>9.7897999999999996</v>
      </c>
      <c r="O34" s="66">
        <f t="shared" si="8"/>
        <v>20</v>
      </c>
      <c r="P34" s="65">
        <f>VLOOKUP($A34,'Return Data'!$B$7:$R$2843,15,0)</f>
        <v>14.087300000000001</v>
      </c>
      <c r="Q34" s="66">
        <f t="shared" si="9"/>
        <v>6</v>
      </c>
      <c r="R34" s="65">
        <f>VLOOKUP($A34,'Return Data'!$B$7:$R$2843,16,0)</f>
        <v>11.3653</v>
      </c>
      <c r="S34" s="67">
        <f t="shared" si="5"/>
        <v>26</v>
      </c>
    </row>
    <row r="35" spans="1:19" x14ac:dyDescent="0.3">
      <c r="A35" s="63" t="s">
        <v>531</v>
      </c>
      <c r="B35" s="64">
        <f>VLOOKUP($A35,'Return Data'!$B$7:$R$2843,3,0)</f>
        <v>44357</v>
      </c>
      <c r="C35" s="65">
        <f>VLOOKUP($A35,'Return Data'!$B$7:$R$2843,4,0)</f>
        <v>243.5789</v>
      </c>
      <c r="D35" s="65">
        <f>VLOOKUP($A35,'Return Data'!$B$7:$R$2843,10,0)</f>
        <v>19.478000000000002</v>
      </c>
      <c r="E35" s="66">
        <f t="shared" si="0"/>
        <v>1</v>
      </c>
      <c r="F35" s="65">
        <f>VLOOKUP($A35,'Return Data'!$B$7:$R$2843,11,0)</f>
        <v>34.011499999999998</v>
      </c>
      <c r="G35" s="66">
        <f t="shared" si="1"/>
        <v>1</v>
      </c>
      <c r="H35" s="65">
        <f>VLOOKUP($A35,'Return Data'!$B$7:$R$2843,12,0)</f>
        <v>57.506500000000003</v>
      </c>
      <c r="I35" s="66">
        <f t="shared" si="2"/>
        <v>1</v>
      </c>
      <c r="J35" s="65">
        <f>VLOOKUP($A35,'Return Data'!$B$7:$R$2843,13,0)</f>
        <v>88.906199999999998</v>
      </c>
      <c r="K35" s="66">
        <f t="shared" si="3"/>
        <v>1</v>
      </c>
      <c r="L35" s="65">
        <f>VLOOKUP($A35,'Return Data'!$B$7:$R$2843,17,0)</f>
        <v>32.0595</v>
      </c>
      <c r="M35" s="66">
        <f t="shared" si="7"/>
        <v>1</v>
      </c>
      <c r="N35" s="65">
        <f>VLOOKUP($A35,'Return Data'!$B$7:$R$2843,14,0)</f>
        <v>23.873999999999999</v>
      </c>
      <c r="O35" s="66">
        <f t="shared" si="8"/>
        <v>1</v>
      </c>
      <c r="P35" s="65">
        <f>VLOOKUP($A35,'Return Data'!$B$7:$R$2843,15,0)</f>
        <v>17.579000000000001</v>
      </c>
      <c r="Q35" s="66">
        <f t="shared" si="9"/>
        <v>1</v>
      </c>
      <c r="R35" s="65">
        <f>VLOOKUP($A35,'Return Data'!$B$7:$R$2843,16,0)</f>
        <v>17.088799999999999</v>
      </c>
      <c r="S35" s="67">
        <f t="shared" si="5"/>
        <v>3</v>
      </c>
    </row>
    <row r="36" spans="1:19" x14ac:dyDescent="0.3">
      <c r="A36" s="63" t="s">
        <v>1843</v>
      </c>
      <c r="B36" s="64">
        <f>VLOOKUP($A36,'Return Data'!$B$7:$R$2843,3,0)</f>
        <v>44357</v>
      </c>
      <c r="C36" s="65">
        <f>VLOOKUP($A36,'Return Data'!$B$7:$R$2843,4,0)</f>
        <v>438.53816006326201</v>
      </c>
      <c r="D36" s="65">
        <f>VLOOKUP($A36,'Return Data'!$B$7:$R$2843,10,0)</f>
        <v>4.7556000000000003</v>
      </c>
      <c r="E36" s="66">
        <f t="shared" si="0"/>
        <v>18</v>
      </c>
      <c r="F36" s="65">
        <f>VLOOKUP($A36,'Return Data'!$B$7:$R$2843,11,0)</f>
        <v>15.008100000000001</v>
      </c>
      <c r="G36" s="66">
        <f t="shared" si="1"/>
        <v>22</v>
      </c>
      <c r="H36" s="65">
        <f>VLOOKUP($A36,'Return Data'!$B$7:$R$2843,12,0)</f>
        <v>31.0944</v>
      </c>
      <c r="I36" s="66">
        <f t="shared" si="2"/>
        <v>20</v>
      </c>
      <c r="J36" s="65">
        <f>VLOOKUP($A36,'Return Data'!$B$7:$R$2843,13,0)</f>
        <v>41.121899999999997</v>
      </c>
      <c r="K36" s="66">
        <f t="shared" si="3"/>
        <v>24</v>
      </c>
      <c r="L36" s="65">
        <f>VLOOKUP($A36,'Return Data'!$B$7:$R$2843,17,0)</f>
        <v>15.5342</v>
      </c>
      <c r="M36" s="66">
        <f t="shared" si="7"/>
        <v>13</v>
      </c>
      <c r="N36" s="65">
        <f>VLOOKUP($A36,'Return Data'!$B$7:$R$2843,14,0)</f>
        <v>13.3719</v>
      </c>
      <c r="O36" s="66">
        <f t="shared" si="8"/>
        <v>8</v>
      </c>
      <c r="P36" s="65">
        <f>VLOOKUP($A36,'Return Data'!$B$7:$R$2843,15,0)</f>
        <v>13.2453</v>
      </c>
      <c r="Q36" s="66">
        <f t="shared" si="9"/>
        <v>8</v>
      </c>
      <c r="R36" s="65">
        <f>VLOOKUP($A36,'Return Data'!$B$7:$R$2843,16,0)</f>
        <v>15.9916</v>
      </c>
      <c r="S36" s="67">
        <f t="shared" si="5"/>
        <v>4</v>
      </c>
    </row>
    <row r="37" spans="1:19" x14ac:dyDescent="0.3">
      <c r="A37" s="63" t="s">
        <v>534</v>
      </c>
      <c r="B37" s="64">
        <f>VLOOKUP($A37,'Return Data'!$B$7:$R$2843,3,0)</f>
        <v>44357</v>
      </c>
      <c r="C37" s="65">
        <f>VLOOKUP($A37,'Return Data'!$B$7:$R$2843,4,0)</f>
        <v>21.325199999999999</v>
      </c>
      <c r="D37" s="65">
        <f>VLOOKUP($A37,'Return Data'!$B$7:$R$2843,10,0)</f>
        <v>3.2797000000000001</v>
      </c>
      <c r="E37" s="66">
        <f t="shared" si="0"/>
        <v>29</v>
      </c>
      <c r="F37" s="65">
        <f>VLOOKUP($A37,'Return Data'!$B$7:$R$2843,11,0)</f>
        <v>9.8149999999999995</v>
      </c>
      <c r="G37" s="66">
        <f t="shared" si="1"/>
        <v>32</v>
      </c>
      <c r="H37" s="65">
        <f>VLOOKUP($A37,'Return Data'!$B$7:$R$2843,12,0)</f>
        <v>23.9758</v>
      </c>
      <c r="I37" s="66">
        <f t="shared" si="2"/>
        <v>31</v>
      </c>
      <c r="J37" s="65">
        <f>VLOOKUP($A37,'Return Data'!$B$7:$R$2843,13,0)</f>
        <v>35.7333</v>
      </c>
      <c r="K37" s="66">
        <f t="shared" si="3"/>
        <v>29</v>
      </c>
      <c r="L37" s="65">
        <f>VLOOKUP($A37,'Return Data'!$B$7:$R$2843,17,0)</f>
        <v>11.834300000000001</v>
      </c>
      <c r="M37" s="66">
        <f t="shared" si="7"/>
        <v>26</v>
      </c>
      <c r="N37" s="65">
        <f>VLOOKUP($A37,'Return Data'!$B$7:$R$2843,14,0)</f>
        <v>9.5884999999999998</v>
      </c>
      <c r="O37" s="66">
        <f t="shared" si="8"/>
        <v>21</v>
      </c>
      <c r="P37" s="65">
        <f>VLOOKUP($A37,'Return Data'!$B$7:$R$2843,15,0)</f>
        <v>10.506399999999999</v>
      </c>
      <c r="Q37" s="66">
        <f t="shared" si="9"/>
        <v>18</v>
      </c>
      <c r="R37" s="65">
        <f>VLOOKUP($A37,'Return Data'!$B$7:$R$2843,16,0)</f>
        <v>10.612399999999999</v>
      </c>
      <c r="S37" s="67">
        <f t="shared" si="5"/>
        <v>28</v>
      </c>
    </row>
    <row r="38" spans="1:19" x14ac:dyDescent="0.3">
      <c r="A38" s="63" t="s">
        <v>535</v>
      </c>
      <c r="B38" s="64">
        <f>VLOOKUP($A38,'Return Data'!$B$7:$R$2843,3,0)</f>
        <v>44357</v>
      </c>
      <c r="C38" s="65">
        <f>VLOOKUP($A38,'Return Data'!$B$7:$R$2843,4,0)</f>
        <v>121.75700000000001</v>
      </c>
      <c r="D38" s="65">
        <f>VLOOKUP($A38,'Return Data'!$B$7:$R$2843,10,0)</f>
        <v>5.6894999999999998</v>
      </c>
      <c r="E38" s="66">
        <f t="shared" si="0"/>
        <v>13</v>
      </c>
      <c r="F38" s="65">
        <f>VLOOKUP($A38,'Return Data'!$B$7:$R$2843,11,0)</f>
        <v>17.501100000000001</v>
      </c>
      <c r="G38" s="66">
        <f t="shared" si="1"/>
        <v>14</v>
      </c>
      <c r="H38" s="65">
        <f>VLOOKUP($A38,'Return Data'!$B$7:$R$2843,12,0)</f>
        <v>31.081199999999999</v>
      </c>
      <c r="I38" s="66">
        <f t="shared" si="2"/>
        <v>21</v>
      </c>
      <c r="J38" s="65">
        <f>VLOOKUP($A38,'Return Data'!$B$7:$R$2843,13,0)</f>
        <v>42.447800000000001</v>
      </c>
      <c r="K38" s="66">
        <f t="shared" si="3"/>
        <v>21</v>
      </c>
      <c r="L38" s="65">
        <f>VLOOKUP($A38,'Return Data'!$B$7:$R$2843,17,0)</f>
        <v>14.992800000000001</v>
      </c>
      <c r="M38" s="66">
        <f t="shared" si="7"/>
        <v>17</v>
      </c>
      <c r="N38" s="65">
        <f>VLOOKUP($A38,'Return Data'!$B$7:$R$2843,14,0)</f>
        <v>12.304500000000001</v>
      </c>
      <c r="O38" s="66">
        <f t="shared" si="8"/>
        <v>10</v>
      </c>
      <c r="P38" s="65">
        <f>VLOOKUP($A38,'Return Data'!$B$7:$R$2843,15,0)</f>
        <v>13.040900000000001</v>
      </c>
      <c r="Q38" s="66">
        <f t="shared" si="9"/>
        <v>9</v>
      </c>
      <c r="R38" s="65">
        <f>VLOOKUP($A38,'Return Data'!$B$7:$R$2843,16,0)</f>
        <v>12.6394</v>
      </c>
      <c r="S38" s="67">
        <f t="shared" si="5"/>
        <v>18</v>
      </c>
    </row>
    <row r="39" spans="1:19" x14ac:dyDescent="0.3">
      <c r="A39" s="63" t="s">
        <v>538</v>
      </c>
      <c r="B39" s="64">
        <f>VLOOKUP($A39,'Return Data'!$B$7:$R$2843,3,0)</f>
        <v>44357</v>
      </c>
      <c r="C39" s="65">
        <f>VLOOKUP($A39,'Return Data'!$B$7:$R$2843,4,0)</f>
        <v>378.08322441938901</v>
      </c>
      <c r="D39" s="65">
        <f>VLOOKUP($A39,'Return Data'!$B$7:$R$2843,10,0)</f>
        <v>4.3535000000000004</v>
      </c>
      <c r="E39" s="66">
        <f t="shared" si="0"/>
        <v>22</v>
      </c>
      <c r="F39" s="65">
        <f>VLOOKUP($A39,'Return Data'!$B$7:$R$2843,11,0)</f>
        <v>16.319299999999998</v>
      </c>
      <c r="G39" s="66">
        <f t="shared" si="1"/>
        <v>18</v>
      </c>
      <c r="H39" s="65">
        <f>VLOOKUP($A39,'Return Data'!$B$7:$R$2843,12,0)</f>
        <v>33.126399999999997</v>
      </c>
      <c r="I39" s="66">
        <f t="shared" si="2"/>
        <v>16</v>
      </c>
      <c r="J39" s="65">
        <f>VLOOKUP($A39,'Return Data'!$B$7:$R$2843,13,0)</f>
        <v>45.405299999999997</v>
      </c>
      <c r="K39" s="66">
        <f t="shared" si="3"/>
        <v>17</v>
      </c>
      <c r="L39" s="65">
        <f>VLOOKUP($A39,'Return Data'!$B$7:$R$2843,17,0)</f>
        <v>13.0998</v>
      </c>
      <c r="M39" s="66">
        <f t="shared" si="7"/>
        <v>24</v>
      </c>
      <c r="N39" s="65">
        <f>VLOOKUP($A39,'Return Data'!$B$7:$R$2843,14,0)</f>
        <v>10.445600000000001</v>
      </c>
      <c r="O39" s="66">
        <f t="shared" si="8"/>
        <v>17</v>
      </c>
      <c r="P39" s="65">
        <f>VLOOKUP($A39,'Return Data'!$B$7:$R$2843,15,0)</f>
        <v>10.147</v>
      </c>
      <c r="Q39" s="66">
        <f t="shared" si="9"/>
        <v>19</v>
      </c>
      <c r="R39" s="65">
        <f>VLOOKUP($A39,'Return Data'!$B$7:$R$2843,16,0)</f>
        <v>15.1881</v>
      </c>
      <c r="S39" s="67">
        <f t="shared" si="5"/>
        <v>6</v>
      </c>
    </row>
    <row r="40" spans="1:19" x14ac:dyDescent="0.3">
      <c r="A40" s="63" t="s">
        <v>540</v>
      </c>
      <c r="B40" s="64">
        <f>VLOOKUP($A40,'Return Data'!$B$7:$R$2843,3,0)</f>
        <v>44357</v>
      </c>
      <c r="C40" s="65">
        <f>VLOOKUP($A40,'Return Data'!$B$7:$R$2843,4,0)</f>
        <v>231.846422583725</v>
      </c>
      <c r="D40" s="65">
        <f>VLOOKUP($A40,'Return Data'!$B$7:$R$2843,10,0)</f>
        <v>7.4173999999999998</v>
      </c>
      <c r="E40" s="66">
        <f t="shared" si="0"/>
        <v>4</v>
      </c>
      <c r="F40" s="65">
        <f>VLOOKUP($A40,'Return Data'!$B$7:$R$2843,11,0)</f>
        <v>21.403500000000001</v>
      </c>
      <c r="G40" s="66">
        <f t="shared" si="1"/>
        <v>6</v>
      </c>
      <c r="H40" s="65">
        <f>VLOOKUP($A40,'Return Data'!$B$7:$R$2843,12,0)</f>
        <v>38.745199999999997</v>
      </c>
      <c r="I40" s="66">
        <f t="shared" si="2"/>
        <v>8</v>
      </c>
      <c r="J40" s="65">
        <f>VLOOKUP($A40,'Return Data'!$B$7:$R$2843,13,0)</f>
        <v>52.499699999999997</v>
      </c>
      <c r="K40" s="66">
        <f t="shared" si="3"/>
        <v>7</v>
      </c>
      <c r="L40" s="65">
        <f>VLOOKUP($A40,'Return Data'!$B$7:$R$2843,17,0)</f>
        <v>15.955299999999999</v>
      </c>
      <c r="M40" s="66">
        <f t="shared" si="7"/>
        <v>10</v>
      </c>
      <c r="N40" s="65">
        <f>VLOOKUP($A40,'Return Data'!$B$7:$R$2843,14,0)</f>
        <v>10.265700000000001</v>
      </c>
      <c r="O40" s="66">
        <f t="shared" si="8"/>
        <v>18</v>
      </c>
      <c r="P40" s="65">
        <f>VLOOKUP($A40,'Return Data'!$B$7:$R$2843,15,0)</f>
        <v>11.5968</v>
      </c>
      <c r="Q40" s="66">
        <f t="shared" si="9"/>
        <v>13</v>
      </c>
      <c r="R40" s="65">
        <f>VLOOKUP($A40,'Return Data'!$B$7:$R$2843,16,0)</f>
        <v>12.6173</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5.5546424242424246</v>
      </c>
      <c r="E42" s="74"/>
      <c r="F42" s="75">
        <f>AVERAGE(F8:F40)</f>
        <v>17.118942424242423</v>
      </c>
      <c r="G42" s="74"/>
      <c r="H42" s="75">
        <f>AVERAGE(H8:H40)</f>
        <v>33.657754545454551</v>
      </c>
      <c r="I42" s="74"/>
      <c r="J42" s="75">
        <f>AVERAGE(J8:J40)</f>
        <v>47.549460606060599</v>
      </c>
      <c r="K42" s="74"/>
      <c r="L42" s="75">
        <f>AVERAGE(L8:L40)</f>
        <v>15.951972413793101</v>
      </c>
      <c r="M42" s="74"/>
      <c r="N42" s="75">
        <f>AVERAGE(N8:N40)</f>
        <v>11.876911538461542</v>
      </c>
      <c r="O42" s="74"/>
      <c r="P42" s="75">
        <f>AVERAGE(P8:P40)</f>
        <v>12.239649999999999</v>
      </c>
      <c r="Q42" s="74"/>
      <c r="R42" s="75">
        <f>AVERAGE(R8:R40)</f>
        <v>13.149709090909088</v>
      </c>
      <c r="S42" s="76"/>
    </row>
    <row r="43" spans="1:19" x14ac:dyDescent="0.3">
      <c r="A43" s="73" t="s">
        <v>28</v>
      </c>
      <c r="B43" s="74"/>
      <c r="C43" s="74"/>
      <c r="D43" s="75">
        <f>MIN(D8:D40)</f>
        <v>1.5840000000000001</v>
      </c>
      <c r="E43" s="74"/>
      <c r="F43" s="75">
        <f>MIN(F8:F40)</f>
        <v>9.3423999999999996</v>
      </c>
      <c r="G43" s="74"/>
      <c r="H43" s="75">
        <f>MIN(H8:H40)</f>
        <v>23.743500000000001</v>
      </c>
      <c r="I43" s="74"/>
      <c r="J43" s="75">
        <f>MIN(J8:J40)</f>
        <v>32.751399999999997</v>
      </c>
      <c r="K43" s="74"/>
      <c r="L43" s="75">
        <f>MIN(L8:L40)</f>
        <v>7.0387000000000004</v>
      </c>
      <c r="M43" s="74"/>
      <c r="N43" s="75">
        <f>MIN(N8:N40)</f>
        <v>3.9712999999999998</v>
      </c>
      <c r="O43" s="74"/>
      <c r="P43" s="75">
        <f>MIN(P8:P40)</f>
        <v>8.2068999999999992</v>
      </c>
      <c r="Q43" s="74"/>
      <c r="R43" s="75">
        <f>MIN(R8:R40)</f>
        <v>8.5289999999999999</v>
      </c>
      <c r="S43" s="76"/>
    </row>
    <row r="44" spans="1:19" ht="15" thickBot="1" x14ac:dyDescent="0.35">
      <c r="A44" s="77" t="s">
        <v>29</v>
      </c>
      <c r="B44" s="78"/>
      <c r="C44" s="78"/>
      <c r="D44" s="79">
        <f>MAX(D8:D40)</f>
        <v>19.478000000000002</v>
      </c>
      <c r="E44" s="78"/>
      <c r="F44" s="79">
        <f>MAX(F8:F40)</f>
        <v>34.011499999999998</v>
      </c>
      <c r="G44" s="78"/>
      <c r="H44" s="79">
        <f>MAX(H8:H40)</f>
        <v>57.506500000000003</v>
      </c>
      <c r="I44" s="78"/>
      <c r="J44" s="79">
        <f>MAX(J8:J40)</f>
        <v>88.906199999999998</v>
      </c>
      <c r="K44" s="78"/>
      <c r="L44" s="79">
        <f>MAX(L8:L40)</f>
        <v>32.0595</v>
      </c>
      <c r="M44" s="78"/>
      <c r="N44" s="79">
        <f>MAX(N8:N40)</f>
        <v>23.873999999999999</v>
      </c>
      <c r="O44" s="78"/>
      <c r="P44" s="79">
        <f>MAX(P8:P40)</f>
        <v>17.579000000000001</v>
      </c>
      <c r="Q44" s="78"/>
      <c r="R44" s="79">
        <f>MAX(R8:R40)</f>
        <v>24.406199999999998</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44357</v>
      </c>
      <c r="C8" s="65">
        <f>VLOOKUP($A8,'Return Data'!$B$7:$R$2843,4,0)</f>
        <v>51.157400000000003</v>
      </c>
      <c r="D8" s="65">
        <f>VLOOKUP($A8,'Return Data'!$B$7:$R$2843,10,0)</f>
        <v>10.403499999999999</v>
      </c>
      <c r="E8" s="66">
        <f t="shared" ref="E8:E15" si="0">RANK(D8,D$8:D$31,0)</f>
        <v>14</v>
      </c>
      <c r="F8" s="65">
        <f>VLOOKUP($A8,'Return Data'!$B$7:$R$2843,11,0)</f>
        <v>20.038</v>
      </c>
      <c r="G8" s="66">
        <f t="shared" ref="G8:G15" si="1">RANK(F8,F$8:F$31,0)</f>
        <v>1</v>
      </c>
      <c r="H8" s="65">
        <f>VLOOKUP($A8,'Return Data'!$B$7:$R$2843,12,0)</f>
        <v>25.997299999999999</v>
      </c>
      <c r="I8" s="66">
        <f t="shared" ref="I8:I15" si="2">RANK(H8,H$8:H$31,0)</f>
        <v>1</v>
      </c>
      <c r="J8" s="65">
        <f>VLOOKUP($A8,'Return Data'!$B$7:$R$2843,13,0)</f>
        <v>27.811399999999999</v>
      </c>
      <c r="K8" s="66">
        <f t="shared" ref="K8:K15" si="3">RANK(J8,J$8:J$31,0)</f>
        <v>1</v>
      </c>
      <c r="L8" s="65">
        <f>VLOOKUP($A8,'Return Data'!$B$7:$R$2843,17,0)</f>
        <v>10.482699999999999</v>
      </c>
      <c r="M8" s="66">
        <f t="shared" ref="M8:M15" si="4">RANK(L8,L$8:L$31,0)</f>
        <v>10</v>
      </c>
      <c r="N8" s="65">
        <f>VLOOKUP($A8,'Return Data'!$B$7:$R$2843,14,0)</f>
        <v>8.4076000000000004</v>
      </c>
      <c r="O8" s="66">
        <f t="shared" ref="O8:O15" si="5">RANK(N8,N$8:N$31,0)</f>
        <v>14</v>
      </c>
      <c r="P8" s="65">
        <f>VLOOKUP($A8,'Return Data'!$B$7:$R$2843,15,0)</f>
        <v>9.8327000000000009</v>
      </c>
      <c r="Q8" s="66">
        <f t="shared" ref="Q8:Q15" si="6">RANK(P8,P$8:P$31,0)</f>
        <v>5</v>
      </c>
      <c r="R8" s="65">
        <f>VLOOKUP($A8,'Return Data'!$B$7:$R$2843,16,0)</f>
        <v>11.161199999999999</v>
      </c>
      <c r="S8" s="67">
        <f t="shared" ref="S8:S15" si="7">RANK(R8,R$8:R$31,0)</f>
        <v>1</v>
      </c>
    </row>
    <row r="9" spans="1:20" x14ac:dyDescent="0.3">
      <c r="A9" s="63" t="s">
        <v>1616</v>
      </c>
      <c r="B9" s="64">
        <f>VLOOKUP($A9,'Return Data'!$B$7:$R$2843,3,0)</f>
        <v>44357</v>
      </c>
      <c r="C9" s="65">
        <f>VLOOKUP($A9,'Return Data'!$B$7:$R$2843,4,0)</f>
        <v>25.628</v>
      </c>
      <c r="D9" s="65">
        <f>VLOOKUP($A9,'Return Data'!$B$7:$R$2843,10,0)</f>
        <v>13.1799</v>
      </c>
      <c r="E9" s="66">
        <f t="shared" si="0"/>
        <v>7</v>
      </c>
      <c r="F9" s="65">
        <f>VLOOKUP($A9,'Return Data'!$B$7:$R$2843,11,0)</f>
        <v>12.4749</v>
      </c>
      <c r="G9" s="66">
        <f t="shared" si="1"/>
        <v>9</v>
      </c>
      <c r="H9" s="65">
        <f>VLOOKUP($A9,'Return Data'!$B$7:$R$2843,12,0)</f>
        <v>17.601400000000002</v>
      </c>
      <c r="I9" s="66">
        <f t="shared" si="2"/>
        <v>8</v>
      </c>
      <c r="J9" s="65">
        <f>VLOOKUP($A9,'Return Data'!$B$7:$R$2843,13,0)</f>
        <v>19.043299999999999</v>
      </c>
      <c r="K9" s="66">
        <f t="shared" si="3"/>
        <v>7</v>
      </c>
      <c r="L9" s="65">
        <f>VLOOKUP($A9,'Return Data'!$B$7:$R$2843,17,0)</f>
        <v>12.414199999999999</v>
      </c>
      <c r="M9" s="66">
        <f t="shared" si="4"/>
        <v>3</v>
      </c>
      <c r="N9" s="65">
        <f>VLOOKUP($A9,'Return Data'!$B$7:$R$2843,14,0)</f>
        <v>8.3947000000000003</v>
      </c>
      <c r="O9" s="66">
        <f t="shared" si="5"/>
        <v>15</v>
      </c>
      <c r="P9" s="65">
        <f>VLOOKUP($A9,'Return Data'!$B$7:$R$2843,15,0)</f>
        <v>8.5631000000000004</v>
      </c>
      <c r="Q9" s="66">
        <f t="shared" si="6"/>
        <v>10</v>
      </c>
      <c r="R9" s="65">
        <f>VLOOKUP($A9,'Return Data'!$B$7:$R$2843,16,0)</f>
        <v>9.6613000000000007</v>
      </c>
      <c r="S9" s="67">
        <f t="shared" si="7"/>
        <v>9</v>
      </c>
    </row>
    <row r="10" spans="1:20" x14ac:dyDescent="0.3">
      <c r="A10" s="63" t="s">
        <v>1617</v>
      </c>
      <c r="B10" s="64">
        <f>VLOOKUP($A10,'Return Data'!$B$7:$R$2843,3,0)</f>
        <v>44357</v>
      </c>
      <c r="C10" s="65">
        <f>VLOOKUP($A10,'Return Data'!$B$7:$R$2843,4,0)</f>
        <v>31.869299999999999</v>
      </c>
      <c r="D10" s="65">
        <f>VLOOKUP($A10,'Return Data'!$B$7:$R$2843,10,0)</f>
        <v>6.6889000000000003</v>
      </c>
      <c r="E10" s="66">
        <f t="shared" si="0"/>
        <v>19</v>
      </c>
      <c r="F10" s="65">
        <f>VLOOKUP($A10,'Return Data'!$B$7:$R$2843,11,0)</f>
        <v>6.6994999999999996</v>
      </c>
      <c r="G10" s="66">
        <f t="shared" si="1"/>
        <v>21</v>
      </c>
      <c r="H10" s="65">
        <f>VLOOKUP($A10,'Return Data'!$B$7:$R$2843,12,0)</f>
        <v>11.180099999999999</v>
      </c>
      <c r="I10" s="66">
        <f t="shared" si="2"/>
        <v>21</v>
      </c>
      <c r="J10" s="65">
        <f>VLOOKUP($A10,'Return Data'!$B$7:$R$2843,13,0)</f>
        <v>11.652900000000001</v>
      </c>
      <c r="K10" s="66">
        <f t="shared" si="3"/>
        <v>20</v>
      </c>
      <c r="L10" s="65">
        <f>VLOOKUP($A10,'Return Data'!$B$7:$R$2843,17,0)</f>
        <v>10.8497</v>
      </c>
      <c r="M10" s="66">
        <f t="shared" si="4"/>
        <v>8</v>
      </c>
      <c r="N10" s="65">
        <f>VLOOKUP($A10,'Return Data'!$B$7:$R$2843,14,0)</f>
        <v>11.360300000000001</v>
      </c>
      <c r="O10" s="66">
        <f t="shared" si="5"/>
        <v>3</v>
      </c>
      <c r="P10" s="65">
        <f>VLOOKUP($A10,'Return Data'!$B$7:$R$2843,15,0)</f>
        <v>9.5732999999999997</v>
      </c>
      <c r="Q10" s="66">
        <f t="shared" si="6"/>
        <v>8</v>
      </c>
      <c r="R10" s="65">
        <f>VLOOKUP($A10,'Return Data'!$B$7:$R$2843,16,0)</f>
        <v>9.5856999999999992</v>
      </c>
      <c r="S10" s="67">
        <f t="shared" si="7"/>
        <v>12</v>
      </c>
    </row>
    <row r="11" spans="1:20" x14ac:dyDescent="0.3">
      <c r="A11" s="63" t="s">
        <v>1618</v>
      </c>
      <c r="B11" s="64">
        <f>VLOOKUP($A11,'Return Data'!$B$7:$R$2843,3,0)</f>
        <v>44357</v>
      </c>
      <c r="C11" s="65">
        <f>VLOOKUP($A11,'Return Data'!$B$7:$R$2843,4,0)</f>
        <v>38.619999999999997</v>
      </c>
      <c r="D11" s="65">
        <f>VLOOKUP($A11,'Return Data'!$B$7:$R$2843,10,0)</f>
        <v>9.2552000000000003</v>
      </c>
      <c r="E11" s="66">
        <f t="shared" si="0"/>
        <v>17</v>
      </c>
      <c r="F11" s="65">
        <f>VLOOKUP($A11,'Return Data'!$B$7:$R$2843,11,0)</f>
        <v>11.048299999999999</v>
      </c>
      <c r="G11" s="66">
        <f t="shared" si="1"/>
        <v>12</v>
      </c>
      <c r="H11" s="65">
        <f>VLOOKUP($A11,'Return Data'!$B$7:$R$2843,12,0)</f>
        <v>13.9739</v>
      </c>
      <c r="I11" s="66">
        <f t="shared" si="2"/>
        <v>14</v>
      </c>
      <c r="J11" s="65">
        <f>VLOOKUP($A11,'Return Data'!$B$7:$R$2843,13,0)</f>
        <v>14.6089</v>
      </c>
      <c r="K11" s="66">
        <f t="shared" si="3"/>
        <v>14</v>
      </c>
      <c r="L11" s="65">
        <f>VLOOKUP($A11,'Return Data'!$B$7:$R$2843,17,0)</f>
        <v>9.8237000000000005</v>
      </c>
      <c r="M11" s="66">
        <f t="shared" si="4"/>
        <v>11</v>
      </c>
      <c r="N11" s="65">
        <f>VLOOKUP($A11,'Return Data'!$B$7:$R$2843,14,0)</f>
        <v>9.5319000000000003</v>
      </c>
      <c r="O11" s="66">
        <f t="shared" si="5"/>
        <v>8</v>
      </c>
      <c r="P11" s="65">
        <f>VLOOKUP($A11,'Return Data'!$B$7:$R$2843,15,0)</f>
        <v>9.8368000000000002</v>
      </c>
      <c r="Q11" s="66">
        <f t="shared" si="6"/>
        <v>4</v>
      </c>
      <c r="R11" s="65">
        <f>VLOOKUP($A11,'Return Data'!$B$7:$R$2843,16,0)</f>
        <v>10.118399999999999</v>
      </c>
      <c r="S11" s="67">
        <f t="shared" si="7"/>
        <v>6</v>
      </c>
    </row>
    <row r="12" spans="1:20" x14ac:dyDescent="0.3">
      <c r="A12" s="63" t="s">
        <v>1619</v>
      </c>
      <c r="B12" s="64">
        <f>VLOOKUP($A12,'Return Data'!$B$7:$R$2843,3,0)</f>
        <v>44357</v>
      </c>
      <c r="C12" s="65">
        <f>VLOOKUP($A12,'Return Data'!$B$7:$R$2843,4,0)</f>
        <v>22.9146</v>
      </c>
      <c r="D12" s="65">
        <f>VLOOKUP($A12,'Return Data'!$B$7:$R$2843,10,0)</f>
        <v>13.6469</v>
      </c>
      <c r="E12" s="66">
        <f t="shared" si="0"/>
        <v>5</v>
      </c>
      <c r="F12" s="65">
        <f>VLOOKUP($A12,'Return Data'!$B$7:$R$2843,11,0)</f>
        <v>9.4551999999999996</v>
      </c>
      <c r="G12" s="66">
        <f t="shared" si="1"/>
        <v>17</v>
      </c>
      <c r="H12" s="65">
        <f>VLOOKUP($A12,'Return Data'!$B$7:$R$2843,12,0)</f>
        <v>12.034800000000001</v>
      </c>
      <c r="I12" s="66">
        <f t="shared" si="2"/>
        <v>17</v>
      </c>
      <c r="J12" s="65">
        <f>VLOOKUP($A12,'Return Data'!$B$7:$R$2843,13,0)</f>
        <v>16.4389</v>
      </c>
      <c r="K12" s="66">
        <f t="shared" si="3"/>
        <v>12</v>
      </c>
      <c r="L12" s="65">
        <f>VLOOKUP($A12,'Return Data'!$B$7:$R$2843,17,0)</f>
        <v>4.2436999999999996</v>
      </c>
      <c r="M12" s="66">
        <f t="shared" si="4"/>
        <v>20</v>
      </c>
      <c r="N12" s="65">
        <f>VLOOKUP($A12,'Return Data'!$B$7:$R$2843,14,0)</f>
        <v>2.3054000000000001</v>
      </c>
      <c r="O12" s="66">
        <f t="shared" si="5"/>
        <v>20</v>
      </c>
      <c r="P12" s="65">
        <f>VLOOKUP($A12,'Return Data'!$B$7:$R$2843,15,0)</f>
        <v>5.2023999999999999</v>
      </c>
      <c r="Q12" s="66">
        <f t="shared" si="6"/>
        <v>19</v>
      </c>
      <c r="R12" s="65">
        <f>VLOOKUP($A12,'Return Data'!$B$7:$R$2843,16,0)</f>
        <v>6.9242999999999997</v>
      </c>
      <c r="S12" s="67">
        <f t="shared" si="7"/>
        <v>21</v>
      </c>
    </row>
    <row r="13" spans="1:20" x14ac:dyDescent="0.3">
      <c r="A13" s="63" t="s">
        <v>1620</v>
      </c>
      <c r="B13" s="64">
        <f>VLOOKUP($A13,'Return Data'!$B$7:$R$2843,3,0)</f>
        <v>44357</v>
      </c>
      <c r="C13" s="65">
        <f>VLOOKUP($A13,'Return Data'!$B$7:$R$2843,4,0)</f>
        <v>78.784300000000002</v>
      </c>
      <c r="D13" s="65">
        <f>VLOOKUP($A13,'Return Data'!$B$7:$R$2843,10,0)</f>
        <v>13.625999999999999</v>
      </c>
      <c r="E13" s="66">
        <f t="shared" si="0"/>
        <v>6</v>
      </c>
      <c r="F13" s="65">
        <f>VLOOKUP($A13,'Return Data'!$B$7:$R$2843,11,0)</f>
        <v>14.099600000000001</v>
      </c>
      <c r="G13" s="66">
        <f t="shared" si="1"/>
        <v>6</v>
      </c>
      <c r="H13" s="65">
        <f>VLOOKUP($A13,'Return Data'!$B$7:$R$2843,12,0)</f>
        <v>17.063099999999999</v>
      </c>
      <c r="I13" s="66">
        <f t="shared" si="2"/>
        <v>10</v>
      </c>
      <c r="J13" s="65">
        <f>VLOOKUP($A13,'Return Data'!$B$7:$R$2843,13,0)</f>
        <v>18.922899999999998</v>
      </c>
      <c r="K13" s="66">
        <f t="shared" si="3"/>
        <v>8</v>
      </c>
      <c r="L13" s="65">
        <f>VLOOKUP($A13,'Return Data'!$B$7:$R$2843,17,0)</f>
        <v>13.4809</v>
      </c>
      <c r="M13" s="66">
        <f t="shared" si="4"/>
        <v>2</v>
      </c>
      <c r="N13" s="65">
        <f>VLOOKUP($A13,'Return Data'!$B$7:$R$2843,14,0)</f>
        <v>12.1662</v>
      </c>
      <c r="O13" s="66">
        <f t="shared" si="5"/>
        <v>2</v>
      </c>
      <c r="P13" s="65">
        <f>VLOOKUP($A13,'Return Data'!$B$7:$R$2843,15,0)</f>
        <v>10.5352</v>
      </c>
      <c r="Q13" s="66">
        <f t="shared" si="6"/>
        <v>3</v>
      </c>
      <c r="R13" s="65">
        <f>VLOOKUP($A13,'Return Data'!$B$7:$R$2843,16,0)</f>
        <v>10.4443</v>
      </c>
      <c r="S13" s="67">
        <f t="shared" si="7"/>
        <v>4</v>
      </c>
    </row>
    <row r="14" spans="1:20" x14ac:dyDescent="0.3">
      <c r="A14" s="63" t="s">
        <v>1621</v>
      </c>
      <c r="B14" s="64">
        <f>VLOOKUP($A14,'Return Data'!$B$7:$R$2843,3,0)</f>
        <v>44357</v>
      </c>
      <c r="C14" s="65">
        <f>VLOOKUP($A14,'Return Data'!$B$7:$R$2843,4,0)</f>
        <v>46.565399999999997</v>
      </c>
      <c r="D14" s="65">
        <f>VLOOKUP($A14,'Return Data'!$B$7:$R$2843,10,0)</f>
        <v>17.306799999999999</v>
      </c>
      <c r="E14" s="66">
        <f t="shared" si="0"/>
        <v>3</v>
      </c>
      <c r="F14" s="65">
        <f>VLOOKUP($A14,'Return Data'!$B$7:$R$2843,11,0)</f>
        <v>14.4741</v>
      </c>
      <c r="G14" s="66">
        <f t="shared" si="1"/>
        <v>5</v>
      </c>
      <c r="H14" s="65">
        <f>VLOOKUP($A14,'Return Data'!$B$7:$R$2843,12,0)</f>
        <v>18.7151</v>
      </c>
      <c r="I14" s="66">
        <f t="shared" si="2"/>
        <v>7</v>
      </c>
      <c r="J14" s="65">
        <f>VLOOKUP($A14,'Return Data'!$B$7:$R$2843,13,0)</f>
        <v>19.185199999999998</v>
      </c>
      <c r="K14" s="66">
        <f t="shared" si="3"/>
        <v>6</v>
      </c>
      <c r="L14" s="65">
        <f>VLOOKUP($A14,'Return Data'!$B$7:$R$2843,17,0)</f>
        <v>10.7636</v>
      </c>
      <c r="M14" s="66">
        <f t="shared" si="4"/>
        <v>9</v>
      </c>
      <c r="N14" s="65">
        <f>VLOOKUP($A14,'Return Data'!$B$7:$R$2843,14,0)</f>
        <v>7.5454999999999997</v>
      </c>
      <c r="O14" s="66">
        <f t="shared" si="5"/>
        <v>16</v>
      </c>
      <c r="P14" s="65">
        <f>VLOOKUP($A14,'Return Data'!$B$7:$R$2843,15,0)</f>
        <v>8.4669000000000008</v>
      </c>
      <c r="Q14" s="66">
        <f t="shared" si="6"/>
        <v>11</v>
      </c>
      <c r="R14" s="65">
        <f>VLOOKUP($A14,'Return Data'!$B$7:$R$2843,16,0)</f>
        <v>8.8650000000000002</v>
      </c>
      <c r="S14" s="67">
        <f t="shared" si="7"/>
        <v>15</v>
      </c>
    </row>
    <row r="15" spans="1:20" x14ac:dyDescent="0.3">
      <c r="A15" s="63" t="s">
        <v>1622</v>
      </c>
      <c r="B15" s="64">
        <f>VLOOKUP($A15,'Return Data'!$B$7:$R$2843,3,0)</f>
        <v>44357</v>
      </c>
      <c r="C15" s="65">
        <f>VLOOKUP($A15,'Return Data'!$B$7:$R$2843,4,0)</f>
        <v>70.472899999999996</v>
      </c>
      <c r="D15" s="65">
        <f>VLOOKUP($A15,'Return Data'!$B$7:$R$2843,10,0)</f>
        <v>12.510999999999999</v>
      </c>
      <c r="E15" s="66">
        <f t="shared" si="0"/>
        <v>10</v>
      </c>
      <c r="F15" s="65">
        <f>VLOOKUP($A15,'Return Data'!$B$7:$R$2843,11,0)</f>
        <v>12.054600000000001</v>
      </c>
      <c r="G15" s="66">
        <f t="shared" si="1"/>
        <v>10</v>
      </c>
      <c r="H15" s="65">
        <f>VLOOKUP($A15,'Return Data'!$B$7:$R$2843,12,0)</f>
        <v>17.2181</v>
      </c>
      <c r="I15" s="66">
        <f t="shared" si="2"/>
        <v>9</v>
      </c>
      <c r="J15" s="65">
        <f>VLOOKUP($A15,'Return Data'!$B$7:$R$2843,13,0)</f>
        <v>16.7361</v>
      </c>
      <c r="K15" s="66">
        <f t="shared" si="3"/>
        <v>10</v>
      </c>
      <c r="L15" s="65">
        <f>VLOOKUP($A15,'Return Data'!$B$7:$R$2843,17,0)</f>
        <v>9.2446000000000002</v>
      </c>
      <c r="M15" s="66">
        <f t="shared" si="4"/>
        <v>13</v>
      </c>
      <c r="N15" s="65">
        <f>VLOOKUP($A15,'Return Data'!$B$7:$R$2843,14,0)</f>
        <v>8.6872000000000007</v>
      </c>
      <c r="O15" s="66">
        <f t="shared" si="5"/>
        <v>12</v>
      </c>
      <c r="P15" s="65">
        <f>VLOOKUP($A15,'Return Data'!$B$7:$R$2843,15,0)</f>
        <v>8.2348999999999997</v>
      </c>
      <c r="Q15" s="66">
        <f t="shared" si="6"/>
        <v>15</v>
      </c>
      <c r="R15" s="65">
        <f>VLOOKUP($A15,'Return Data'!$B$7:$R$2843,16,0)</f>
        <v>9.6156000000000006</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44357</v>
      </c>
      <c r="C17" s="65">
        <f>VLOOKUP($A17,'Return Data'!$B$7:$R$2843,4,0)</f>
        <v>59.027700000000003</v>
      </c>
      <c r="D17" s="65">
        <f>VLOOKUP($A17,'Return Data'!$B$7:$R$2843,10,0)</f>
        <v>19.0932</v>
      </c>
      <c r="E17" s="66">
        <f t="shared" ref="E17:E26" si="8">RANK(D17,D$8:D$31,0)</f>
        <v>2</v>
      </c>
      <c r="F17" s="65">
        <f>VLOOKUP($A17,'Return Data'!$B$7:$R$2843,11,0)</f>
        <v>19.669</v>
      </c>
      <c r="G17" s="66">
        <f t="shared" ref="G17:G26" si="9">RANK(F17,F$8:F$31,0)</f>
        <v>2</v>
      </c>
      <c r="H17" s="65">
        <f>VLOOKUP($A17,'Return Data'!$B$7:$R$2843,12,0)</f>
        <v>23.7668</v>
      </c>
      <c r="I17" s="66">
        <f t="shared" ref="I17:I26" si="10">RANK(H17,H$8:H$31,0)</f>
        <v>2</v>
      </c>
      <c r="J17" s="65">
        <f>VLOOKUP($A17,'Return Data'!$B$7:$R$2843,13,0)</f>
        <v>24.9298</v>
      </c>
      <c r="K17" s="66">
        <f t="shared" ref="K17:K26" si="11">RANK(J17,J$8:J$31,0)</f>
        <v>2</v>
      </c>
      <c r="L17" s="65">
        <f>VLOOKUP($A17,'Return Data'!$B$7:$R$2843,17,0)</f>
        <v>11.048400000000001</v>
      </c>
      <c r="M17" s="66">
        <f t="shared" ref="M17:M26" si="12">RANK(L17,L$8:L$31,0)</f>
        <v>5</v>
      </c>
      <c r="N17" s="65">
        <f>VLOOKUP($A17,'Return Data'!$B$7:$R$2843,14,0)</f>
        <v>10.2309</v>
      </c>
      <c r="O17" s="66">
        <f t="shared" ref="O17:O26" si="13">RANK(N17,N$8:N$31,0)</f>
        <v>6</v>
      </c>
      <c r="P17" s="65">
        <f>VLOOKUP($A17,'Return Data'!$B$7:$R$2843,15,0)</f>
        <v>9.6066000000000003</v>
      </c>
      <c r="Q17" s="66">
        <f>RANK(P17,P$8:P$31,0)</f>
        <v>6</v>
      </c>
      <c r="R17" s="65">
        <f>VLOOKUP($A17,'Return Data'!$B$7:$R$2843,16,0)</f>
        <v>9.9613999999999994</v>
      </c>
      <c r="S17" s="67">
        <f t="shared" ref="S17:S26" si="14">RANK(R17,R$8:R$31,0)</f>
        <v>8</v>
      </c>
    </row>
    <row r="18" spans="1:19" x14ac:dyDescent="0.3">
      <c r="A18" s="63" t="s">
        <v>1625</v>
      </c>
      <c r="B18" s="64">
        <f>VLOOKUP($A18,'Return Data'!$B$7:$R$2843,3,0)</f>
        <v>44357</v>
      </c>
      <c r="C18" s="65">
        <f>VLOOKUP($A18,'Return Data'!$B$7:$R$2843,4,0)</f>
        <v>47.310600000000001</v>
      </c>
      <c r="D18" s="65">
        <f>VLOOKUP($A18,'Return Data'!$B$7:$R$2843,10,0)</f>
        <v>12.840400000000001</v>
      </c>
      <c r="E18" s="66">
        <f t="shared" si="8"/>
        <v>8</v>
      </c>
      <c r="F18" s="65">
        <f>VLOOKUP($A18,'Return Data'!$B$7:$R$2843,11,0)</f>
        <v>10.8368</v>
      </c>
      <c r="G18" s="66">
        <f t="shared" si="9"/>
        <v>13</v>
      </c>
      <c r="H18" s="65">
        <f>VLOOKUP($A18,'Return Data'!$B$7:$R$2843,12,0)</f>
        <v>16.226800000000001</v>
      </c>
      <c r="I18" s="66">
        <f t="shared" si="10"/>
        <v>11</v>
      </c>
      <c r="J18" s="65">
        <f>VLOOKUP($A18,'Return Data'!$B$7:$R$2843,13,0)</f>
        <v>16.666499999999999</v>
      </c>
      <c r="K18" s="66">
        <f t="shared" si="11"/>
        <v>11</v>
      </c>
      <c r="L18" s="65">
        <f>VLOOKUP($A18,'Return Data'!$B$7:$R$2843,17,0)</f>
        <v>10.946999999999999</v>
      </c>
      <c r="M18" s="66">
        <f t="shared" si="12"/>
        <v>7</v>
      </c>
      <c r="N18" s="65">
        <f>VLOOKUP($A18,'Return Data'!$B$7:$R$2843,14,0)</f>
        <v>9.9220000000000006</v>
      </c>
      <c r="O18" s="66">
        <f t="shared" si="13"/>
        <v>7</v>
      </c>
      <c r="P18" s="65">
        <f>VLOOKUP($A18,'Return Data'!$B$7:$R$2843,15,0)</f>
        <v>8.6943000000000001</v>
      </c>
      <c r="Q18" s="66">
        <f>RANK(P18,P$8:P$31,0)</f>
        <v>9</v>
      </c>
      <c r="R18" s="65">
        <f>VLOOKUP($A18,'Return Data'!$B$7:$R$2843,16,0)</f>
        <v>9.0945</v>
      </c>
      <c r="S18" s="67">
        <f t="shared" si="14"/>
        <v>14</v>
      </c>
    </row>
    <row r="19" spans="1:19" x14ac:dyDescent="0.3">
      <c r="A19" s="63" t="s">
        <v>1626</v>
      </c>
      <c r="B19" s="64">
        <f>VLOOKUP($A19,'Return Data'!$B$7:$R$2843,3,0)</f>
        <v>44357</v>
      </c>
      <c r="C19" s="65">
        <f>VLOOKUP($A19,'Return Data'!$B$7:$R$2843,4,0)</f>
        <v>55.872599999999998</v>
      </c>
      <c r="D19" s="65">
        <f>VLOOKUP($A19,'Return Data'!$B$7:$R$2843,10,0)</f>
        <v>10.0771</v>
      </c>
      <c r="E19" s="66">
        <f t="shared" si="8"/>
        <v>15</v>
      </c>
      <c r="F19" s="65">
        <f>VLOOKUP($A19,'Return Data'!$B$7:$R$2843,11,0)</f>
        <v>10.6896</v>
      </c>
      <c r="G19" s="66">
        <f t="shared" si="9"/>
        <v>15</v>
      </c>
      <c r="H19" s="65">
        <f>VLOOKUP($A19,'Return Data'!$B$7:$R$2843,12,0)</f>
        <v>14.622</v>
      </c>
      <c r="I19" s="66">
        <f t="shared" si="10"/>
        <v>12</v>
      </c>
      <c r="J19" s="65">
        <f>VLOOKUP($A19,'Return Data'!$B$7:$R$2843,13,0)</f>
        <v>17.260400000000001</v>
      </c>
      <c r="K19" s="66">
        <f t="shared" si="11"/>
        <v>9</v>
      </c>
      <c r="L19" s="65">
        <f>VLOOKUP($A19,'Return Data'!$B$7:$R$2843,17,0)</f>
        <v>10.947699999999999</v>
      </c>
      <c r="M19" s="66">
        <f t="shared" si="12"/>
        <v>6</v>
      </c>
      <c r="N19" s="65">
        <f>VLOOKUP($A19,'Return Data'!$B$7:$R$2843,14,0)</f>
        <v>10.3492</v>
      </c>
      <c r="O19" s="66">
        <f t="shared" si="13"/>
        <v>5</v>
      </c>
      <c r="P19" s="65">
        <f>VLOOKUP($A19,'Return Data'!$B$7:$R$2843,15,0)</f>
        <v>10.8377</v>
      </c>
      <c r="Q19" s="66">
        <f>RANK(P19,P$8:P$31,0)</f>
        <v>2</v>
      </c>
      <c r="R19" s="65">
        <f>VLOOKUP($A19,'Return Data'!$B$7:$R$2843,16,0)</f>
        <v>11.0783</v>
      </c>
      <c r="S19" s="67">
        <f t="shared" si="14"/>
        <v>3</v>
      </c>
    </row>
    <row r="20" spans="1:19" x14ac:dyDescent="0.3">
      <c r="A20" s="63" t="s">
        <v>1627</v>
      </c>
      <c r="B20" s="64">
        <f>VLOOKUP($A20,'Return Data'!$B$7:$R$2843,3,0)</f>
        <v>44357</v>
      </c>
      <c r="C20" s="65">
        <f>VLOOKUP($A20,'Return Data'!$B$7:$R$2843,4,0)</f>
        <v>27.113700000000001</v>
      </c>
      <c r="D20" s="65">
        <f>VLOOKUP($A20,'Return Data'!$B$7:$R$2843,10,0)</f>
        <v>7.4353999999999996</v>
      </c>
      <c r="E20" s="66">
        <f t="shared" si="8"/>
        <v>18</v>
      </c>
      <c r="F20" s="65">
        <f>VLOOKUP($A20,'Return Data'!$B$7:$R$2843,11,0)</f>
        <v>7.8323</v>
      </c>
      <c r="G20" s="66">
        <f t="shared" si="9"/>
        <v>19</v>
      </c>
      <c r="H20" s="65">
        <f>VLOOKUP($A20,'Return Data'!$B$7:$R$2843,12,0)</f>
        <v>11.7707</v>
      </c>
      <c r="I20" s="66">
        <f t="shared" si="10"/>
        <v>18</v>
      </c>
      <c r="J20" s="65">
        <f>VLOOKUP($A20,'Return Data'!$B$7:$R$2843,13,0)</f>
        <v>13.7811</v>
      </c>
      <c r="K20" s="66">
        <f t="shared" si="11"/>
        <v>17</v>
      </c>
      <c r="L20" s="65">
        <f>VLOOKUP($A20,'Return Data'!$B$7:$R$2843,17,0)</f>
        <v>8.6268999999999991</v>
      </c>
      <c r="M20" s="66">
        <f t="shared" si="12"/>
        <v>17</v>
      </c>
      <c r="N20" s="65">
        <f>VLOOKUP($A20,'Return Data'!$B$7:$R$2843,14,0)</f>
        <v>8.4297000000000004</v>
      </c>
      <c r="O20" s="66">
        <f t="shared" si="13"/>
        <v>13</v>
      </c>
      <c r="P20" s="65">
        <f>VLOOKUP($A20,'Return Data'!$B$7:$R$2843,15,0)</f>
        <v>8.4053000000000004</v>
      </c>
      <c r="Q20" s="66">
        <f>RANK(P20,P$8:P$31,0)</f>
        <v>12</v>
      </c>
      <c r="R20" s="65">
        <f>VLOOKUP($A20,'Return Data'!$B$7:$R$2843,16,0)</f>
        <v>9.1839999999999993</v>
      </c>
      <c r="S20" s="67">
        <f t="shared" si="14"/>
        <v>13</v>
      </c>
    </row>
    <row r="21" spans="1:19" x14ac:dyDescent="0.3">
      <c r="A21" s="63" t="s">
        <v>1628</v>
      </c>
      <c r="B21" s="64">
        <f>VLOOKUP($A21,'Return Data'!$B$7:$R$2843,3,0)</f>
        <v>44357</v>
      </c>
      <c r="C21" s="65">
        <f>VLOOKUP($A21,'Return Data'!$B$7:$R$2843,4,0)</f>
        <v>17.075099999999999</v>
      </c>
      <c r="D21" s="65">
        <f>VLOOKUP($A21,'Return Data'!$B$7:$R$2843,10,0)</f>
        <v>6.2686999999999999</v>
      </c>
      <c r="E21" s="66">
        <f t="shared" si="8"/>
        <v>20</v>
      </c>
      <c r="F21" s="65">
        <f>VLOOKUP($A21,'Return Data'!$B$7:$R$2843,11,0)</f>
        <v>13.1831</v>
      </c>
      <c r="G21" s="66">
        <f t="shared" si="9"/>
        <v>7</v>
      </c>
      <c r="H21" s="65">
        <f>VLOOKUP($A21,'Return Data'!$B$7:$R$2843,12,0)</f>
        <v>18.781700000000001</v>
      </c>
      <c r="I21" s="66">
        <f t="shared" si="10"/>
        <v>6</v>
      </c>
      <c r="J21" s="65">
        <f>VLOOKUP($A21,'Return Data'!$B$7:$R$2843,13,0)</f>
        <v>16.006399999999999</v>
      </c>
      <c r="K21" s="66">
        <f t="shared" si="11"/>
        <v>13</v>
      </c>
      <c r="L21" s="65">
        <f>VLOOKUP($A21,'Return Data'!$B$7:$R$2843,17,0)</f>
        <v>8.7563999999999993</v>
      </c>
      <c r="M21" s="66">
        <f t="shared" si="12"/>
        <v>15</v>
      </c>
      <c r="N21" s="65">
        <f>VLOOKUP($A21,'Return Data'!$B$7:$R$2843,14,0)</f>
        <v>9.0302000000000007</v>
      </c>
      <c r="O21" s="66">
        <f t="shared" si="13"/>
        <v>9</v>
      </c>
      <c r="P21" s="65"/>
      <c r="Q21" s="66"/>
      <c r="R21" s="65">
        <f>VLOOKUP($A21,'Return Data'!$B$7:$R$2843,16,0)</f>
        <v>10.1663</v>
      </c>
      <c r="S21" s="67">
        <f t="shared" si="14"/>
        <v>5</v>
      </c>
    </row>
    <row r="22" spans="1:19" x14ac:dyDescent="0.3">
      <c r="A22" s="63" t="s">
        <v>1629</v>
      </c>
      <c r="B22" s="64">
        <f>VLOOKUP($A22,'Return Data'!$B$7:$R$2843,3,0)</f>
        <v>44357</v>
      </c>
      <c r="C22" s="65">
        <f>VLOOKUP($A22,'Return Data'!$B$7:$R$2843,4,0)</f>
        <v>44.2104</v>
      </c>
      <c r="D22" s="65">
        <f>VLOOKUP($A22,'Return Data'!$B$7:$R$2843,10,0)</f>
        <v>19.6752</v>
      </c>
      <c r="E22" s="66">
        <f t="shared" si="8"/>
        <v>1</v>
      </c>
      <c r="F22" s="65">
        <f>VLOOKUP($A22,'Return Data'!$B$7:$R$2843,11,0)</f>
        <v>17.6111</v>
      </c>
      <c r="G22" s="66">
        <f t="shared" si="9"/>
        <v>3</v>
      </c>
      <c r="H22" s="65">
        <f>VLOOKUP($A22,'Return Data'!$B$7:$R$2843,12,0)</f>
        <v>21.9175</v>
      </c>
      <c r="I22" s="66">
        <f t="shared" si="10"/>
        <v>4</v>
      </c>
      <c r="J22" s="65">
        <f>VLOOKUP($A22,'Return Data'!$B$7:$R$2843,13,0)</f>
        <v>23.400400000000001</v>
      </c>
      <c r="K22" s="66">
        <f t="shared" si="11"/>
        <v>3</v>
      </c>
      <c r="L22" s="65">
        <f>VLOOKUP($A22,'Return Data'!$B$7:$R$2843,17,0)</f>
        <v>14.9109</v>
      </c>
      <c r="M22" s="66">
        <f t="shared" si="12"/>
        <v>1</v>
      </c>
      <c r="N22" s="65">
        <f>VLOOKUP($A22,'Return Data'!$B$7:$R$2843,14,0)</f>
        <v>12.540900000000001</v>
      </c>
      <c r="O22" s="66">
        <f t="shared" si="13"/>
        <v>1</v>
      </c>
      <c r="P22" s="65">
        <f>VLOOKUP($A22,'Return Data'!$B$7:$R$2843,15,0)</f>
        <v>11.3378</v>
      </c>
      <c r="Q22" s="66">
        <f>RANK(P22,P$8:P$31,0)</f>
        <v>1</v>
      </c>
      <c r="R22" s="65">
        <f>VLOOKUP($A22,'Return Data'!$B$7:$R$2843,16,0)</f>
        <v>11.0785</v>
      </c>
      <c r="S22" s="67">
        <f t="shared" si="14"/>
        <v>2</v>
      </c>
    </row>
    <row r="23" spans="1:19" x14ac:dyDescent="0.3">
      <c r="A23" s="63" t="s">
        <v>1630</v>
      </c>
      <c r="B23" s="64">
        <f>VLOOKUP($A23,'Return Data'!$B$7:$R$2843,3,0)</f>
        <v>44357</v>
      </c>
      <c r="C23" s="65">
        <f>VLOOKUP($A23,'Return Data'!$B$7:$R$2843,4,0)</f>
        <v>43.721899999999998</v>
      </c>
      <c r="D23" s="65">
        <f>VLOOKUP($A23,'Return Data'!$B$7:$R$2843,10,0)</f>
        <v>11.122400000000001</v>
      </c>
      <c r="E23" s="66">
        <f t="shared" si="8"/>
        <v>13</v>
      </c>
      <c r="F23" s="65">
        <f>VLOOKUP($A23,'Return Data'!$B$7:$R$2843,11,0)</f>
        <v>10.251799999999999</v>
      </c>
      <c r="G23" s="66">
        <f t="shared" si="9"/>
        <v>16</v>
      </c>
      <c r="H23" s="65">
        <f>VLOOKUP($A23,'Return Data'!$B$7:$R$2843,12,0)</f>
        <v>13.575200000000001</v>
      </c>
      <c r="I23" s="66">
        <f t="shared" si="10"/>
        <v>15</v>
      </c>
      <c r="J23" s="65">
        <f>VLOOKUP($A23,'Return Data'!$B$7:$R$2843,13,0)</f>
        <v>13.6454</v>
      </c>
      <c r="K23" s="66">
        <f t="shared" si="11"/>
        <v>18</v>
      </c>
      <c r="L23" s="65">
        <f>VLOOKUP($A23,'Return Data'!$B$7:$R$2843,17,0)</f>
        <v>8.7468000000000004</v>
      </c>
      <c r="M23" s="66">
        <f t="shared" si="12"/>
        <v>16</v>
      </c>
      <c r="N23" s="65">
        <f>VLOOKUP($A23,'Return Data'!$B$7:$R$2843,14,0)</f>
        <v>8.6959999999999997</v>
      </c>
      <c r="O23" s="66">
        <f t="shared" si="13"/>
        <v>11</v>
      </c>
      <c r="P23" s="65">
        <f>VLOOKUP($A23,'Return Data'!$B$7:$R$2843,15,0)</f>
        <v>8.2829999999999995</v>
      </c>
      <c r="Q23" s="66">
        <f>RANK(P23,P$8:P$31,0)</f>
        <v>14</v>
      </c>
      <c r="R23" s="65">
        <f>VLOOKUP($A23,'Return Data'!$B$7:$R$2843,16,0)</f>
        <v>8.2304999999999993</v>
      </c>
      <c r="S23" s="67">
        <f t="shared" si="14"/>
        <v>17</v>
      </c>
    </row>
    <row r="24" spans="1:19" x14ac:dyDescent="0.3">
      <c r="A24" s="63" t="s">
        <v>1631</v>
      </c>
      <c r="B24" s="64">
        <f>VLOOKUP($A24,'Return Data'!$B$7:$R$2843,3,0)</f>
        <v>44357</v>
      </c>
      <c r="C24" s="65">
        <f>VLOOKUP($A24,'Return Data'!$B$7:$R$2843,4,0)</f>
        <v>68.649299999999997</v>
      </c>
      <c r="D24" s="65">
        <f>VLOOKUP($A24,'Return Data'!$B$7:$R$2843,10,0)</f>
        <v>5.7622999999999998</v>
      </c>
      <c r="E24" s="66">
        <f t="shared" si="8"/>
        <v>21</v>
      </c>
      <c r="F24" s="65">
        <f>VLOOKUP($A24,'Return Data'!$B$7:$R$2843,11,0)</f>
        <v>6.7760999999999996</v>
      </c>
      <c r="G24" s="66">
        <f t="shared" si="9"/>
        <v>20</v>
      </c>
      <c r="H24" s="65">
        <f>VLOOKUP($A24,'Return Data'!$B$7:$R$2843,12,0)</f>
        <v>11.245900000000001</v>
      </c>
      <c r="I24" s="66">
        <f t="shared" si="10"/>
        <v>19</v>
      </c>
      <c r="J24" s="65">
        <f>VLOOKUP($A24,'Return Data'!$B$7:$R$2843,13,0)</f>
        <v>11.3459</v>
      </c>
      <c r="K24" s="66">
        <f t="shared" si="11"/>
        <v>21</v>
      </c>
      <c r="L24" s="65">
        <f>VLOOKUP($A24,'Return Data'!$B$7:$R$2843,17,0)</f>
        <v>9.1111000000000004</v>
      </c>
      <c r="M24" s="66">
        <f t="shared" si="12"/>
        <v>14</v>
      </c>
      <c r="N24" s="65">
        <f>VLOOKUP($A24,'Return Data'!$B$7:$R$2843,14,0)</f>
        <v>8.7736999999999998</v>
      </c>
      <c r="O24" s="66">
        <f t="shared" si="13"/>
        <v>10</v>
      </c>
      <c r="P24" s="65">
        <f>VLOOKUP($A24,'Return Data'!$B$7:$R$2843,15,0)</f>
        <v>7.7784000000000004</v>
      </c>
      <c r="Q24" s="66">
        <f>RANK(P24,P$8:P$31,0)</f>
        <v>17</v>
      </c>
      <c r="R24" s="65">
        <f>VLOOKUP($A24,'Return Data'!$B$7:$R$2843,16,0)</f>
        <v>8.1980000000000004</v>
      </c>
      <c r="S24" s="67">
        <f t="shared" si="14"/>
        <v>18</v>
      </c>
    </row>
    <row r="25" spans="1:19" x14ac:dyDescent="0.3">
      <c r="A25" s="63" t="s">
        <v>2015</v>
      </c>
      <c r="B25" s="64">
        <f>VLOOKUP($A25,'Return Data'!$B$7:$R$2843,3,0)</f>
        <v>44357</v>
      </c>
      <c r="C25" s="65">
        <f>VLOOKUP($A25,'Return Data'!$B$7:$R$2843,4,0)</f>
        <v>24.355899999999998</v>
      </c>
      <c r="D25" s="65">
        <f>VLOOKUP($A25,'Return Data'!$B$7:$R$2843,10,0)</f>
        <v>3.3826000000000001</v>
      </c>
      <c r="E25" s="66">
        <f t="shared" si="8"/>
        <v>22</v>
      </c>
      <c r="F25" s="65">
        <f>VLOOKUP($A25,'Return Data'!$B$7:$R$2843,11,0)</f>
        <v>8.8780999999999999</v>
      </c>
      <c r="G25" s="66">
        <f t="shared" si="9"/>
        <v>18</v>
      </c>
      <c r="H25" s="65">
        <f>VLOOKUP($A25,'Return Data'!$B$7:$R$2843,12,0)</f>
        <v>11.2052</v>
      </c>
      <c r="I25" s="66">
        <f t="shared" si="10"/>
        <v>20</v>
      </c>
      <c r="J25" s="65">
        <f>VLOOKUP($A25,'Return Data'!$B$7:$R$2843,13,0)</f>
        <v>12.268700000000001</v>
      </c>
      <c r="K25" s="66">
        <f t="shared" si="11"/>
        <v>19</v>
      </c>
      <c r="L25" s="65">
        <f>VLOOKUP($A25,'Return Data'!$B$7:$R$2843,17,0)</f>
        <v>7.2069000000000001</v>
      </c>
      <c r="M25" s="66">
        <f t="shared" si="12"/>
        <v>19</v>
      </c>
      <c r="N25" s="65">
        <f>VLOOKUP($A25,'Return Data'!$B$7:$R$2843,14,0)</f>
        <v>7.52</v>
      </c>
      <c r="O25" s="66">
        <f t="shared" si="13"/>
        <v>17</v>
      </c>
      <c r="P25" s="65">
        <f>VLOOKUP($A25,'Return Data'!$B$7:$R$2843,15,0)</f>
        <v>7.8186999999999998</v>
      </c>
      <c r="Q25" s="66">
        <f>RANK(P25,P$8:P$31,0)</f>
        <v>16</v>
      </c>
      <c r="R25" s="65">
        <f>VLOOKUP($A25,'Return Data'!$B$7:$R$2843,16,0)</f>
        <v>8.8164999999999996</v>
      </c>
      <c r="S25" s="67">
        <f t="shared" si="14"/>
        <v>16</v>
      </c>
    </row>
    <row r="26" spans="1:19" x14ac:dyDescent="0.3">
      <c r="A26" s="63" t="s">
        <v>1632</v>
      </c>
      <c r="B26" s="64">
        <f>VLOOKUP($A26,'Return Data'!$B$7:$R$2843,3,0)</f>
        <v>44357</v>
      </c>
      <c r="C26" s="65">
        <f>VLOOKUP($A26,'Return Data'!$B$7:$R$2843,4,0)</f>
        <v>45.008000000000003</v>
      </c>
      <c r="D26" s="65">
        <f>VLOOKUP($A26,'Return Data'!$B$7:$R$2843,10,0)</f>
        <v>12.499599999999999</v>
      </c>
      <c r="E26" s="66">
        <f t="shared" si="8"/>
        <v>11</v>
      </c>
      <c r="F26" s="65">
        <f>VLOOKUP($A26,'Return Data'!$B$7:$R$2843,11,0)</f>
        <v>12.0283</v>
      </c>
      <c r="G26" s="66">
        <f t="shared" si="9"/>
        <v>11</v>
      </c>
      <c r="H26" s="65">
        <f>VLOOKUP($A26,'Return Data'!$B$7:$R$2843,12,0)</f>
        <v>14.0726</v>
      </c>
      <c r="I26" s="66">
        <f t="shared" si="10"/>
        <v>13</v>
      </c>
      <c r="J26" s="65">
        <f>VLOOKUP($A26,'Return Data'!$B$7:$R$2843,13,0)</f>
        <v>14.376300000000001</v>
      </c>
      <c r="K26" s="66">
        <f t="shared" si="11"/>
        <v>15</v>
      </c>
      <c r="L26" s="65">
        <f>VLOOKUP($A26,'Return Data'!$B$7:$R$2843,17,0)</f>
        <v>-0.8276</v>
      </c>
      <c r="M26" s="66">
        <f t="shared" si="12"/>
        <v>21</v>
      </c>
      <c r="N26" s="65">
        <f>VLOOKUP($A26,'Return Data'!$B$7:$R$2843,14,0)</f>
        <v>1.7816000000000001</v>
      </c>
      <c r="O26" s="66">
        <f t="shared" si="13"/>
        <v>21</v>
      </c>
      <c r="P26" s="65">
        <f>VLOOKUP($A26,'Return Data'!$B$7:$R$2843,15,0)</f>
        <v>4.4263000000000003</v>
      </c>
      <c r="Q26" s="66">
        <f>RANK(P26,P$8:P$31,0)</f>
        <v>20</v>
      </c>
      <c r="R26" s="65">
        <f>VLOOKUP($A26,'Return Data'!$B$7:$R$2843,16,0)</f>
        <v>7.0029000000000003</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44357</v>
      </c>
      <c r="C28" s="65">
        <f>VLOOKUP($A28,'Return Data'!$B$7:$R$2843,4,0)</f>
        <v>53.341500000000003</v>
      </c>
      <c r="D28" s="65">
        <f>VLOOKUP($A28,'Return Data'!$B$7:$R$2843,10,0)</f>
        <v>15.2735</v>
      </c>
      <c r="E28" s="66">
        <f>RANK(D28,D$8:D$31,0)</f>
        <v>4</v>
      </c>
      <c r="F28" s="65">
        <f>VLOOKUP($A28,'Return Data'!$B$7:$R$2843,11,0)</f>
        <v>15.903600000000001</v>
      </c>
      <c r="G28" s="66">
        <f>RANK(F28,F$8:F$31,0)</f>
        <v>4</v>
      </c>
      <c r="H28" s="65">
        <f>VLOOKUP($A28,'Return Data'!$B$7:$R$2843,12,0)</f>
        <v>22.040400000000002</v>
      </c>
      <c r="I28" s="66">
        <f>RANK(H28,H$8:H$31,0)</f>
        <v>3</v>
      </c>
      <c r="J28" s="65">
        <f>VLOOKUP($A28,'Return Data'!$B$7:$R$2843,13,0)</f>
        <v>23.047599999999999</v>
      </c>
      <c r="K28" s="66">
        <f>RANK(J28,J$8:J$31,0)</f>
        <v>4</v>
      </c>
      <c r="L28" s="65">
        <f>VLOOKUP($A28,'Return Data'!$B$7:$R$2843,17,0)</f>
        <v>12.2874</v>
      </c>
      <c r="M28" s="66">
        <f>RANK(L28,L$8:L$31,0)</f>
        <v>4</v>
      </c>
      <c r="N28" s="65">
        <f>VLOOKUP($A28,'Return Data'!$B$7:$R$2843,14,0)</f>
        <v>10.396599999999999</v>
      </c>
      <c r="O28" s="66">
        <f>RANK(N28,N$8:N$31,0)</f>
        <v>4</v>
      </c>
      <c r="P28" s="65">
        <f>VLOOKUP($A28,'Return Data'!$B$7:$R$2843,15,0)</f>
        <v>9.6042000000000005</v>
      </c>
      <c r="Q28" s="66">
        <f>RANK(P28,P$8:P$31,0)</f>
        <v>7</v>
      </c>
      <c r="R28" s="65">
        <f>VLOOKUP($A28,'Return Data'!$B$7:$R$2843,16,0)</f>
        <v>10.0214</v>
      </c>
      <c r="S28" s="67">
        <f>RANK(R28,R$8:R$31,0)</f>
        <v>7</v>
      </c>
    </row>
    <row r="29" spans="1:19" x14ac:dyDescent="0.3">
      <c r="A29" s="63" t="s">
        <v>1635</v>
      </c>
      <c r="B29" s="64">
        <f>VLOOKUP($A29,'Return Data'!$B$7:$R$2843,3,0)</f>
        <v>44357</v>
      </c>
      <c r="C29" s="65">
        <f>VLOOKUP($A29,'Return Data'!$B$7:$R$2843,4,0)</f>
        <v>22.9239</v>
      </c>
      <c r="D29" s="65">
        <f>VLOOKUP($A29,'Return Data'!$B$7:$R$2843,10,0)</f>
        <v>9.3171999999999997</v>
      </c>
      <c r="E29" s="66">
        <f>RANK(D29,D$8:D$31,0)</f>
        <v>16</v>
      </c>
      <c r="F29" s="65">
        <f>VLOOKUP($A29,'Return Data'!$B$7:$R$2843,11,0)</f>
        <v>10.7979</v>
      </c>
      <c r="G29" s="66">
        <f>RANK(F29,F$8:F$31,0)</f>
        <v>14</v>
      </c>
      <c r="H29" s="65">
        <f>VLOOKUP($A29,'Return Data'!$B$7:$R$2843,12,0)</f>
        <v>13.3291</v>
      </c>
      <c r="I29" s="66">
        <f>RANK(H29,H$8:H$31,0)</f>
        <v>16</v>
      </c>
      <c r="J29" s="65">
        <f>VLOOKUP($A29,'Return Data'!$B$7:$R$2843,13,0)</f>
        <v>13.9925</v>
      </c>
      <c r="K29" s="66">
        <f>RANK(J29,J$8:J$31,0)</f>
        <v>16</v>
      </c>
      <c r="L29" s="65">
        <f>VLOOKUP($A29,'Return Data'!$B$7:$R$2843,17,0)</f>
        <v>8.2040000000000006</v>
      </c>
      <c r="M29" s="66">
        <f>RANK(L29,L$8:L$31,0)</f>
        <v>18</v>
      </c>
      <c r="N29" s="65">
        <f>VLOOKUP($A29,'Return Data'!$B$7:$R$2843,14,0)</f>
        <v>5.5578000000000003</v>
      </c>
      <c r="O29" s="66">
        <f>RANK(N29,N$8:N$31,0)</f>
        <v>19</v>
      </c>
      <c r="P29" s="65">
        <f>VLOOKUP($A29,'Return Data'!$B$7:$R$2843,15,0)</f>
        <v>6.9962999999999997</v>
      </c>
      <c r="Q29" s="66">
        <f>RANK(P29,P$8:P$31,0)</f>
        <v>18</v>
      </c>
      <c r="R29" s="65">
        <f>VLOOKUP($A29,'Return Data'!$B$7:$R$2843,16,0)</f>
        <v>7.9993999999999996</v>
      </c>
      <c r="S29" s="67">
        <f>RANK(R29,R$8:R$31,0)</f>
        <v>19</v>
      </c>
    </row>
    <row r="30" spans="1:19" x14ac:dyDescent="0.3">
      <c r="A30" s="63" t="s">
        <v>1636</v>
      </c>
      <c r="B30" s="64">
        <f>VLOOKUP($A30,'Return Data'!$B$7:$R$2843,3,0)</f>
        <v>44357</v>
      </c>
      <c r="C30" s="65">
        <f>VLOOKUP($A30,'Return Data'!$B$7:$R$2843,4,0)</f>
        <v>0.96870000000000001</v>
      </c>
      <c r="D30" s="65">
        <f>VLOOKUP($A30,'Return Data'!$B$7:$R$2843,10,0)</f>
        <v>11.331799999999999</v>
      </c>
      <c r="E30" s="66">
        <f>RANK(D30,D$8:D$31,0)</f>
        <v>12</v>
      </c>
      <c r="F30" s="65">
        <f>VLOOKUP($A30,'Return Data'!$B$7:$R$2843,11,0)</f>
        <v>-40.271999999999998</v>
      </c>
      <c r="G30" s="66">
        <f>RANK(F30,F$8:F$31,0)</f>
        <v>22</v>
      </c>
      <c r="H30" s="65"/>
      <c r="I30" s="66"/>
      <c r="J30" s="65"/>
      <c r="K30" s="66"/>
      <c r="L30" s="65"/>
      <c r="M30" s="66"/>
      <c r="N30" s="65"/>
      <c r="O30" s="66"/>
      <c r="P30" s="65"/>
      <c r="Q30" s="66"/>
      <c r="R30" s="65">
        <f>VLOOKUP($A30,'Return Data'!$B$7:$R$2843,16,0)</f>
        <v>-11.1037</v>
      </c>
      <c r="S30" s="67">
        <f>RANK(R30,R$8:R$31,0)</f>
        <v>22</v>
      </c>
    </row>
    <row r="31" spans="1:19" x14ac:dyDescent="0.3">
      <c r="A31" s="63" t="s">
        <v>1637</v>
      </c>
      <c r="B31" s="64">
        <f>VLOOKUP($A31,'Return Data'!$B$7:$R$2843,3,0)</f>
        <v>44357</v>
      </c>
      <c r="C31" s="65">
        <f>VLOOKUP($A31,'Return Data'!$B$7:$R$2843,4,0)</f>
        <v>50.388399999999997</v>
      </c>
      <c r="D31" s="65">
        <f>VLOOKUP($A31,'Return Data'!$B$7:$R$2843,10,0)</f>
        <v>12.528600000000001</v>
      </c>
      <c r="E31" s="66">
        <f>RANK(D31,D$8:D$31,0)</f>
        <v>9</v>
      </c>
      <c r="F31" s="65">
        <f>VLOOKUP($A31,'Return Data'!$B$7:$R$2843,11,0)</f>
        <v>12.5068</v>
      </c>
      <c r="G31" s="66">
        <f>RANK(F31,F$8:F$31,0)</f>
        <v>8</v>
      </c>
      <c r="H31" s="65">
        <f>VLOOKUP($A31,'Return Data'!$B$7:$R$2843,12,0)</f>
        <v>20.385200000000001</v>
      </c>
      <c r="I31" s="66">
        <f>RANK(H31,H$8:H$31,0)</f>
        <v>5</v>
      </c>
      <c r="J31" s="65">
        <f>VLOOKUP($A31,'Return Data'!$B$7:$R$2843,13,0)</f>
        <v>21.753499999999999</v>
      </c>
      <c r="K31" s="66">
        <f>RANK(J31,J$8:J$31,0)</f>
        <v>5</v>
      </c>
      <c r="L31" s="65">
        <f>VLOOKUP($A31,'Return Data'!$B$7:$R$2843,17,0)</f>
        <v>9.3475000000000001</v>
      </c>
      <c r="M31" s="66">
        <f>RANK(L31,L$8:L$31,0)</f>
        <v>12</v>
      </c>
      <c r="N31" s="65">
        <f>VLOOKUP($A31,'Return Data'!$B$7:$R$2843,14,0)</f>
        <v>7.1497000000000002</v>
      </c>
      <c r="O31" s="66">
        <f>RANK(N31,N$8:N$31,0)</f>
        <v>18</v>
      </c>
      <c r="P31" s="65">
        <f>VLOOKUP($A31,'Return Data'!$B$7:$R$2843,15,0)</f>
        <v>8.2841000000000005</v>
      </c>
      <c r="Q31" s="66">
        <f>RANK(P31,P$8:P$31,0)</f>
        <v>13</v>
      </c>
      <c r="R31" s="65">
        <f>VLOOKUP($A31,'Return Data'!$B$7:$R$2843,16,0)</f>
        <v>9.6582000000000008</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11.510281818181817</v>
      </c>
      <c r="E33" s="74"/>
      <c r="F33" s="75">
        <f>AVERAGE(F8:F31)</f>
        <v>9.8653045454545474</v>
      </c>
      <c r="G33" s="74"/>
      <c r="H33" s="75">
        <f>AVERAGE(H8:H31)</f>
        <v>16.510614285714286</v>
      </c>
      <c r="I33" s="74"/>
      <c r="J33" s="75">
        <f>AVERAGE(J8:J31)</f>
        <v>17.47019523809524</v>
      </c>
      <c r="K33" s="74"/>
      <c r="L33" s="75">
        <f>AVERAGE(L8:L31)</f>
        <v>9.5531666666666659</v>
      </c>
      <c r="M33" s="74"/>
      <c r="N33" s="75">
        <f>AVERAGE(N8:N31)</f>
        <v>8.5131952380952356</v>
      </c>
      <c r="O33" s="74"/>
      <c r="P33" s="75">
        <f>AVERAGE(P8:P31)</f>
        <v>8.6158999999999999</v>
      </c>
      <c r="Q33" s="74"/>
      <c r="R33" s="75">
        <f>AVERAGE(R8:R31)</f>
        <v>8.4437272727272727</v>
      </c>
      <c r="S33" s="76"/>
    </row>
    <row r="34" spans="1:19" x14ac:dyDescent="0.3">
      <c r="A34" s="73" t="s">
        <v>28</v>
      </c>
      <c r="B34" s="74"/>
      <c r="C34" s="74"/>
      <c r="D34" s="75">
        <f>MIN(D8:D31)</f>
        <v>3.3826000000000001</v>
      </c>
      <c r="E34" s="74"/>
      <c r="F34" s="75">
        <f>MIN(F8:F31)</f>
        <v>-40.271999999999998</v>
      </c>
      <c r="G34" s="74"/>
      <c r="H34" s="75">
        <f>MIN(H8:H31)</f>
        <v>11.180099999999999</v>
      </c>
      <c r="I34" s="74"/>
      <c r="J34" s="75">
        <f>MIN(J8:J31)</f>
        <v>11.3459</v>
      </c>
      <c r="K34" s="74"/>
      <c r="L34" s="75">
        <f>MIN(L8:L31)</f>
        <v>-0.8276</v>
      </c>
      <c r="M34" s="74"/>
      <c r="N34" s="75">
        <f>MIN(N8:N31)</f>
        <v>1.7816000000000001</v>
      </c>
      <c r="O34" s="74"/>
      <c r="P34" s="75">
        <f>MIN(P8:P31)</f>
        <v>4.4263000000000003</v>
      </c>
      <c r="Q34" s="74"/>
      <c r="R34" s="75">
        <f>MIN(R8:R31)</f>
        <v>-11.1037</v>
      </c>
      <c r="S34" s="76"/>
    </row>
    <row r="35" spans="1:19" ht="15" thickBot="1" x14ac:dyDescent="0.35">
      <c r="A35" s="77" t="s">
        <v>29</v>
      </c>
      <c r="B35" s="78"/>
      <c r="C35" s="78"/>
      <c r="D35" s="79">
        <f>MAX(D8:D31)</f>
        <v>19.6752</v>
      </c>
      <c r="E35" s="78"/>
      <c r="F35" s="79">
        <f>MAX(F8:F31)</f>
        <v>20.038</v>
      </c>
      <c r="G35" s="78"/>
      <c r="H35" s="79">
        <f>MAX(H8:H31)</f>
        <v>25.997299999999999</v>
      </c>
      <c r="I35" s="78"/>
      <c r="J35" s="79">
        <f>MAX(J8:J31)</f>
        <v>27.811399999999999</v>
      </c>
      <c r="K35" s="78"/>
      <c r="L35" s="79">
        <f>MAX(L8:L31)</f>
        <v>14.9109</v>
      </c>
      <c r="M35" s="78"/>
      <c r="N35" s="79">
        <f>MAX(N8:N31)</f>
        <v>12.540900000000001</v>
      </c>
      <c r="O35" s="78"/>
      <c r="P35" s="79">
        <f>MAX(P8:P31)</f>
        <v>11.3378</v>
      </c>
      <c r="Q35" s="78"/>
      <c r="R35" s="79">
        <f>MAX(R8:R31)</f>
        <v>11.161199999999999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44357</v>
      </c>
      <c r="C8" s="65">
        <f>VLOOKUP($A8,'Return Data'!$B$7:$R$2843,4,0)</f>
        <v>47.530799999999999</v>
      </c>
      <c r="D8" s="65">
        <f>VLOOKUP($A8,'Return Data'!$B$7:$R$2843,10,0)</f>
        <v>9.5619999999999994</v>
      </c>
      <c r="E8" s="66">
        <f t="shared" ref="E8:E15" si="0">RANK(D8,D$8:D$31,0)</f>
        <v>14</v>
      </c>
      <c r="F8" s="65">
        <f>VLOOKUP($A8,'Return Data'!$B$7:$R$2843,11,0)</f>
        <v>19.124199999999998</v>
      </c>
      <c r="G8" s="66">
        <f t="shared" ref="G8:G15" si="1">RANK(F8,F$8:F$31,0)</f>
        <v>2</v>
      </c>
      <c r="H8" s="65">
        <f>VLOOKUP($A8,'Return Data'!$B$7:$R$2843,12,0)</f>
        <v>25.013300000000001</v>
      </c>
      <c r="I8" s="66">
        <f t="shared" ref="I8:I15" si="2">RANK(H8,H$8:H$31,0)</f>
        <v>1</v>
      </c>
      <c r="J8" s="65">
        <f>VLOOKUP($A8,'Return Data'!$B$7:$R$2843,13,0)</f>
        <v>26.718</v>
      </c>
      <c r="K8" s="66">
        <f t="shared" ref="K8:K15" si="3">RANK(J8,J$8:J$31,0)</f>
        <v>1</v>
      </c>
      <c r="L8" s="65">
        <f>VLOOKUP($A8,'Return Data'!$B$7:$R$2843,17,0)</f>
        <v>9.5828000000000007</v>
      </c>
      <c r="M8" s="66">
        <f t="shared" ref="M8:M15" si="4">RANK(L8,L$8:L$31,0)</f>
        <v>8</v>
      </c>
      <c r="N8" s="65">
        <f>VLOOKUP($A8,'Return Data'!$B$7:$R$2843,14,0)</f>
        <v>7.5446999999999997</v>
      </c>
      <c r="O8" s="66">
        <f t="shared" ref="O8:O15" si="5">RANK(N8,N$8:N$31,0)</f>
        <v>12</v>
      </c>
      <c r="P8" s="65">
        <f>VLOOKUP($A8,'Return Data'!$B$7:$R$2843,15,0)</f>
        <v>8.7607999999999997</v>
      </c>
      <c r="Q8" s="66">
        <f t="shared" ref="Q8:Q15" si="6">RANK(P8,P$8:P$31,0)</f>
        <v>5</v>
      </c>
      <c r="R8" s="65">
        <f>VLOOKUP($A8,'Return Data'!$B$7:$R$2843,16,0)</f>
        <v>9.5657999999999994</v>
      </c>
      <c r="S8" s="67">
        <f t="shared" ref="S8:S15" si="7">RANK(R8,R$8:R$31,0)</f>
        <v>3</v>
      </c>
    </row>
    <row r="9" spans="1:20" x14ac:dyDescent="0.3">
      <c r="A9" s="63" t="s">
        <v>1639</v>
      </c>
      <c r="B9" s="64">
        <f>VLOOKUP($A9,'Return Data'!$B$7:$R$2843,3,0)</f>
        <v>44357</v>
      </c>
      <c r="C9" s="65">
        <f>VLOOKUP($A9,'Return Data'!$B$7:$R$2843,4,0)</f>
        <v>23.121700000000001</v>
      </c>
      <c r="D9" s="65">
        <f>VLOOKUP($A9,'Return Data'!$B$7:$R$2843,10,0)</f>
        <v>12.0306</v>
      </c>
      <c r="E9" s="66">
        <f t="shared" si="0"/>
        <v>7</v>
      </c>
      <c r="F9" s="65">
        <f>VLOOKUP($A9,'Return Data'!$B$7:$R$2843,11,0)</f>
        <v>11.282500000000001</v>
      </c>
      <c r="G9" s="66">
        <f t="shared" si="1"/>
        <v>10</v>
      </c>
      <c r="H9" s="65">
        <f>VLOOKUP($A9,'Return Data'!$B$7:$R$2843,12,0)</f>
        <v>16.341000000000001</v>
      </c>
      <c r="I9" s="66">
        <f t="shared" si="2"/>
        <v>9</v>
      </c>
      <c r="J9" s="65">
        <f>VLOOKUP($A9,'Return Data'!$B$7:$R$2843,13,0)</f>
        <v>17.730599999999999</v>
      </c>
      <c r="K9" s="66">
        <f t="shared" si="3"/>
        <v>6</v>
      </c>
      <c r="L9" s="65">
        <f>VLOOKUP($A9,'Return Data'!$B$7:$R$2843,17,0)</f>
        <v>11.267200000000001</v>
      </c>
      <c r="M9" s="66">
        <f t="shared" si="4"/>
        <v>4</v>
      </c>
      <c r="N9" s="65">
        <f>VLOOKUP($A9,'Return Data'!$B$7:$R$2843,14,0)</f>
        <v>7.3192000000000004</v>
      </c>
      <c r="O9" s="66">
        <f t="shared" si="5"/>
        <v>15</v>
      </c>
      <c r="P9" s="65">
        <f>VLOOKUP($A9,'Return Data'!$B$7:$R$2843,15,0)</f>
        <v>7.359</v>
      </c>
      <c r="Q9" s="66">
        <f t="shared" si="6"/>
        <v>14</v>
      </c>
      <c r="R9" s="65">
        <f>VLOOKUP($A9,'Return Data'!$B$7:$R$2843,16,0)</f>
        <v>7.9859</v>
      </c>
      <c r="S9" s="67">
        <f t="shared" si="7"/>
        <v>15</v>
      </c>
    </row>
    <row r="10" spans="1:20" x14ac:dyDescent="0.3">
      <c r="A10" s="63" t="s">
        <v>1640</v>
      </c>
      <c r="B10" s="64">
        <f>VLOOKUP($A10,'Return Data'!$B$7:$R$2843,3,0)</f>
        <v>44357</v>
      </c>
      <c r="C10" s="65">
        <f>VLOOKUP($A10,'Return Data'!$B$7:$R$2843,4,0)</f>
        <v>29.671500000000002</v>
      </c>
      <c r="D10" s="65">
        <f>VLOOKUP($A10,'Return Data'!$B$7:$R$2843,10,0)</f>
        <v>5.819</v>
      </c>
      <c r="E10" s="66">
        <f t="shared" si="0"/>
        <v>19</v>
      </c>
      <c r="F10" s="65">
        <f>VLOOKUP($A10,'Return Data'!$B$7:$R$2843,11,0)</f>
        <v>5.7929000000000004</v>
      </c>
      <c r="G10" s="66">
        <f t="shared" si="1"/>
        <v>21</v>
      </c>
      <c r="H10" s="65">
        <f>VLOOKUP($A10,'Return Data'!$B$7:$R$2843,12,0)</f>
        <v>10.221399999999999</v>
      </c>
      <c r="I10" s="66">
        <f t="shared" si="2"/>
        <v>20</v>
      </c>
      <c r="J10" s="65">
        <f>VLOOKUP($A10,'Return Data'!$B$7:$R$2843,13,0)</f>
        <v>10.674099999999999</v>
      </c>
      <c r="K10" s="66">
        <f t="shared" si="3"/>
        <v>19</v>
      </c>
      <c r="L10" s="65">
        <f>VLOOKUP($A10,'Return Data'!$B$7:$R$2843,17,0)</f>
        <v>9.9064999999999994</v>
      </c>
      <c r="M10" s="66">
        <f t="shared" si="4"/>
        <v>7</v>
      </c>
      <c r="N10" s="65">
        <f>VLOOKUP($A10,'Return Data'!$B$7:$R$2843,14,0)</f>
        <v>10.4541</v>
      </c>
      <c r="O10" s="66">
        <f t="shared" si="5"/>
        <v>3</v>
      </c>
      <c r="P10" s="65">
        <f>VLOOKUP($A10,'Return Data'!$B$7:$R$2843,15,0)</f>
        <v>8.6516999999999999</v>
      </c>
      <c r="Q10" s="66">
        <f t="shared" si="6"/>
        <v>7</v>
      </c>
      <c r="R10" s="65">
        <f>VLOOKUP($A10,'Return Data'!$B$7:$R$2843,16,0)</f>
        <v>6.7026000000000003</v>
      </c>
      <c r="S10" s="67">
        <f t="shared" si="7"/>
        <v>19</v>
      </c>
    </row>
    <row r="11" spans="1:20" x14ac:dyDescent="0.3">
      <c r="A11" s="63" t="s">
        <v>1641</v>
      </c>
      <c r="B11" s="64">
        <f>VLOOKUP($A11,'Return Data'!$B$7:$R$2843,3,0)</f>
        <v>44357</v>
      </c>
      <c r="C11" s="65">
        <f>VLOOKUP($A11,'Return Data'!$B$7:$R$2843,4,0)</f>
        <v>33.7744</v>
      </c>
      <c r="D11" s="65">
        <f>VLOOKUP($A11,'Return Data'!$B$7:$R$2843,10,0)</f>
        <v>7.5728</v>
      </c>
      <c r="E11" s="66">
        <f t="shared" si="0"/>
        <v>17</v>
      </c>
      <c r="F11" s="65">
        <f>VLOOKUP($A11,'Return Data'!$B$7:$R$2843,11,0)</f>
        <v>9.3748000000000005</v>
      </c>
      <c r="G11" s="66">
        <f t="shared" si="1"/>
        <v>15</v>
      </c>
      <c r="H11" s="65">
        <f>VLOOKUP($A11,'Return Data'!$B$7:$R$2843,12,0)</f>
        <v>12.2826</v>
      </c>
      <c r="I11" s="66">
        <f t="shared" si="2"/>
        <v>16</v>
      </c>
      <c r="J11" s="65">
        <f>VLOOKUP($A11,'Return Data'!$B$7:$R$2843,13,0)</f>
        <v>12.860900000000001</v>
      </c>
      <c r="K11" s="66">
        <f t="shared" si="3"/>
        <v>17</v>
      </c>
      <c r="L11" s="65">
        <f>VLOOKUP($A11,'Return Data'!$B$7:$R$2843,17,0)</f>
        <v>8.1359999999999992</v>
      </c>
      <c r="M11" s="66">
        <f t="shared" si="4"/>
        <v>15</v>
      </c>
      <c r="N11" s="65">
        <f>VLOOKUP($A11,'Return Data'!$B$7:$R$2843,14,0)</f>
        <v>7.7503000000000002</v>
      </c>
      <c r="O11" s="66">
        <f t="shared" si="5"/>
        <v>11</v>
      </c>
      <c r="P11" s="65">
        <f>VLOOKUP($A11,'Return Data'!$B$7:$R$2843,15,0)</f>
        <v>7.7793000000000001</v>
      </c>
      <c r="Q11" s="66">
        <f t="shared" si="6"/>
        <v>8</v>
      </c>
      <c r="R11" s="65">
        <f>VLOOKUP($A11,'Return Data'!$B$7:$R$2843,16,0)</f>
        <v>7.5494000000000003</v>
      </c>
      <c r="S11" s="67">
        <f t="shared" si="7"/>
        <v>16</v>
      </c>
    </row>
    <row r="12" spans="1:20" x14ac:dyDescent="0.3">
      <c r="A12" s="63" t="s">
        <v>1642</v>
      </c>
      <c r="B12" s="64">
        <f>VLOOKUP($A12,'Return Data'!$B$7:$R$2843,3,0)</f>
        <v>44357</v>
      </c>
      <c r="C12" s="65">
        <f>VLOOKUP($A12,'Return Data'!$B$7:$R$2843,4,0)</f>
        <v>21.981300000000001</v>
      </c>
      <c r="D12" s="65">
        <f>VLOOKUP($A12,'Return Data'!$B$7:$R$2843,10,0)</f>
        <v>13.072900000000001</v>
      </c>
      <c r="E12" s="66">
        <f t="shared" si="0"/>
        <v>5</v>
      </c>
      <c r="F12" s="65">
        <f>VLOOKUP($A12,'Return Data'!$B$7:$R$2843,11,0)</f>
        <v>8.8041</v>
      </c>
      <c r="G12" s="66">
        <f t="shared" si="1"/>
        <v>17</v>
      </c>
      <c r="H12" s="65">
        <f>VLOOKUP($A12,'Return Data'!$B$7:$R$2843,12,0)</f>
        <v>11.3527</v>
      </c>
      <c r="I12" s="66">
        <f t="shared" si="2"/>
        <v>17</v>
      </c>
      <c r="J12" s="65">
        <f>VLOOKUP($A12,'Return Data'!$B$7:$R$2843,13,0)</f>
        <v>15.7179</v>
      </c>
      <c r="K12" s="66">
        <f t="shared" si="3"/>
        <v>11</v>
      </c>
      <c r="L12" s="65">
        <f>VLOOKUP($A12,'Return Data'!$B$7:$R$2843,17,0)</f>
        <v>3.6162000000000001</v>
      </c>
      <c r="M12" s="66">
        <f t="shared" si="4"/>
        <v>20</v>
      </c>
      <c r="N12" s="65">
        <f>VLOOKUP($A12,'Return Data'!$B$7:$R$2843,14,0)</f>
        <v>1.6966000000000001</v>
      </c>
      <c r="O12" s="66">
        <f t="shared" si="5"/>
        <v>20</v>
      </c>
      <c r="P12" s="65">
        <f>VLOOKUP($A12,'Return Data'!$B$7:$R$2843,15,0)</f>
        <v>4.5682</v>
      </c>
      <c r="Q12" s="66">
        <f t="shared" si="6"/>
        <v>19</v>
      </c>
      <c r="R12" s="65">
        <f>VLOOKUP($A12,'Return Data'!$B$7:$R$2843,16,0)</f>
        <v>6.6471999999999998</v>
      </c>
      <c r="S12" s="67">
        <f t="shared" si="7"/>
        <v>20</v>
      </c>
    </row>
    <row r="13" spans="1:20" x14ac:dyDescent="0.3">
      <c r="A13" s="63" t="s">
        <v>1643</v>
      </c>
      <c r="B13" s="64">
        <f>VLOOKUP($A13,'Return Data'!$B$7:$R$2843,3,0)</f>
        <v>44357</v>
      </c>
      <c r="C13" s="65">
        <f>VLOOKUP($A13,'Return Data'!$B$7:$R$2843,4,0)</f>
        <v>83.159042802878503</v>
      </c>
      <c r="D13" s="65">
        <f>VLOOKUP($A13,'Return Data'!$B$7:$R$2843,10,0)</f>
        <v>12.2948</v>
      </c>
      <c r="E13" s="66">
        <f t="shared" si="0"/>
        <v>6</v>
      </c>
      <c r="F13" s="65">
        <f>VLOOKUP($A13,'Return Data'!$B$7:$R$2843,11,0)</f>
        <v>12.709099999999999</v>
      </c>
      <c r="G13" s="66">
        <f t="shared" si="1"/>
        <v>5</v>
      </c>
      <c r="H13" s="65">
        <f>VLOOKUP($A13,'Return Data'!$B$7:$R$2843,12,0)</f>
        <v>15.6471</v>
      </c>
      <c r="I13" s="66">
        <f t="shared" si="2"/>
        <v>10</v>
      </c>
      <c r="J13" s="65">
        <f>VLOOKUP($A13,'Return Data'!$B$7:$R$2843,13,0)</f>
        <v>17.479299999999999</v>
      </c>
      <c r="K13" s="66">
        <f t="shared" si="3"/>
        <v>7</v>
      </c>
      <c r="L13" s="65">
        <f>VLOOKUP($A13,'Return Data'!$B$7:$R$2843,17,0)</f>
        <v>12.214700000000001</v>
      </c>
      <c r="M13" s="66">
        <f t="shared" si="4"/>
        <v>2</v>
      </c>
      <c r="N13" s="65">
        <f>VLOOKUP($A13,'Return Data'!$B$7:$R$2843,14,0)</f>
        <v>10.969200000000001</v>
      </c>
      <c r="O13" s="66">
        <f t="shared" si="5"/>
        <v>2</v>
      </c>
      <c r="P13" s="65">
        <f>VLOOKUP($A13,'Return Data'!$B$7:$R$2843,15,0)</f>
        <v>9.3350000000000009</v>
      </c>
      <c r="Q13" s="66">
        <f t="shared" si="6"/>
        <v>3</v>
      </c>
      <c r="R13" s="65">
        <f>VLOOKUP($A13,'Return Data'!$B$7:$R$2843,16,0)</f>
        <v>8.5755999999999997</v>
      </c>
      <c r="S13" s="67">
        <f t="shared" si="7"/>
        <v>9</v>
      </c>
    </row>
    <row r="14" spans="1:20" x14ac:dyDescent="0.3">
      <c r="A14" s="63" t="s">
        <v>1644</v>
      </c>
      <c r="B14" s="64">
        <f>VLOOKUP($A14,'Return Data'!$B$7:$R$2843,3,0)</f>
        <v>44357</v>
      </c>
      <c r="C14" s="65">
        <f>VLOOKUP($A14,'Return Data'!$B$7:$R$2843,4,0)</f>
        <v>42.666499999999999</v>
      </c>
      <c r="D14" s="65">
        <f>VLOOKUP($A14,'Return Data'!$B$7:$R$2843,10,0)</f>
        <v>15.550800000000001</v>
      </c>
      <c r="E14" s="66">
        <f t="shared" si="0"/>
        <v>3</v>
      </c>
      <c r="F14" s="65">
        <f>VLOOKUP($A14,'Return Data'!$B$7:$R$2843,11,0)</f>
        <v>12.6464</v>
      </c>
      <c r="G14" s="66">
        <f t="shared" si="1"/>
        <v>6</v>
      </c>
      <c r="H14" s="65">
        <f>VLOOKUP($A14,'Return Data'!$B$7:$R$2843,12,0)</f>
        <v>16.783799999999999</v>
      </c>
      <c r="I14" s="66">
        <f t="shared" si="2"/>
        <v>6</v>
      </c>
      <c r="J14" s="65">
        <f>VLOOKUP($A14,'Return Data'!$B$7:$R$2843,13,0)</f>
        <v>17.1934</v>
      </c>
      <c r="K14" s="66">
        <f t="shared" si="3"/>
        <v>8</v>
      </c>
      <c r="L14" s="65">
        <f>VLOOKUP($A14,'Return Data'!$B$7:$R$2843,17,0)</f>
        <v>8.9626999999999999</v>
      </c>
      <c r="M14" s="66">
        <f t="shared" si="4"/>
        <v>10</v>
      </c>
      <c r="N14" s="65">
        <f>VLOOKUP($A14,'Return Data'!$B$7:$R$2843,14,0)</f>
        <v>5.7659000000000002</v>
      </c>
      <c r="O14" s="66">
        <f t="shared" si="5"/>
        <v>18</v>
      </c>
      <c r="P14" s="65">
        <f>VLOOKUP($A14,'Return Data'!$B$7:$R$2843,15,0)</f>
        <v>7.0575999999999999</v>
      </c>
      <c r="Q14" s="66">
        <f t="shared" si="6"/>
        <v>15</v>
      </c>
      <c r="R14" s="65">
        <f>VLOOKUP($A14,'Return Data'!$B$7:$R$2843,16,0)</f>
        <v>8.9046000000000003</v>
      </c>
      <c r="S14" s="67">
        <f t="shared" si="7"/>
        <v>7</v>
      </c>
    </row>
    <row r="15" spans="1:20" x14ac:dyDescent="0.3">
      <c r="A15" s="63" t="s">
        <v>1645</v>
      </c>
      <c r="B15" s="64">
        <f>VLOOKUP($A15,'Return Data'!$B$7:$R$2843,3,0)</f>
        <v>44357</v>
      </c>
      <c r="C15" s="65">
        <f>VLOOKUP($A15,'Return Data'!$B$7:$R$2843,4,0)</f>
        <v>66.149000000000001</v>
      </c>
      <c r="D15" s="65">
        <f>VLOOKUP($A15,'Return Data'!$B$7:$R$2843,10,0)</f>
        <v>11.8133</v>
      </c>
      <c r="E15" s="66">
        <f t="shared" si="0"/>
        <v>10</v>
      </c>
      <c r="F15" s="65">
        <f>VLOOKUP($A15,'Return Data'!$B$7:$R$2843,11,0)</f>
        <v>11.3089</v>
      </c>
      <c r="G15" s="66">
        <f t="shared" si="1"/>
        <v>9</v>
      </c>
      <c r="H15" s="65">
        <f>VLOOKUP($A15,'Return Data'!$B$7:$R$2843,12,0)</f>
        <v>16.3858</v>
      </c>
      <c r="I15" s="66">
        <f t="shared" si="2"/>
        <v>8</v>
      </c>
      <c r="J15" s="65">
        <f>VLOOKUP($A15,'Return Data'!$B$7:$R$2843,13,0)</f>
        <v>15.8424</v>
      </c>
      <c r="K15" s="66">
        <f t="shared" si="3"/>
        <v>10</v>
      </c>
      <c r="L15" s="65">
        <f>VLOOKUP($A15,'Return Data'!$B$7:$R$2843,17,0)</f>
        <v>8.3903999999999996</v>
      </c>
      <c r="M15" s="66">
        <f t="shared" si="4"/>
        <v>12</v>
      </c>
      <c r="N15" s="65">
        <f>VLOOKUP($A15,'Return Data'!$B$7:$R$2843,14,0)</f>
        <v>7.8738999999999999</v>
      </c>
      <c r="O15" s="66">
        <f t="shared" si="5"/>
        <v>9</v>
      </c>
      <c r="P15" s="65">
        <f>VLOOKUP($A15,'Return Data'!$B$7:$R$2843,15,0)</f>
        <v>7.4288999999999996</v>
      </c>
      <c r="Q15" s="66">
        <f t="shared" si="6"/>
        <v>13</v>
      </c>
      <c r="R15" s="65">
        <f>VLOOKUP($A15,'Return Data'!$B$7:$R$2843,16,0)</f>
        <v>9.5507000000000009</v>
      </c>
      <c r="S15" s="67">
        <f t="shared" si="7"/>
        <v>4</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44357</v>
      </c>
      <c r="C17" s="65">
        <f>VLOOKUP($A17,'Return Data'!$B$7:$R$2843,4,0)</f>
        <v>56.637900000000002</v>
      </c>
      <c r="D17" s="65">
        <f>VLOOKUP($A17,'Return Data'!$B$7:$R$2843,10,0)</f>
        <v>18.689900000000002</v>
      </c>
      <c r="E17" s="66">
        <f t="shared" ref="E17:E26" si="8">RANK(D17,D$8:D$31,0)</f>
        <v>1</v>
      </c>
      <c r="F17" s="65">
        <f>VLOOKUP($A17,'Return Data'!$B$7:$R$2843,11,0)</f>
        <v>19.226900000000001</v>
      </c>
      <c r="G17" s="66">
        <f t="shared" ref="G17:G26" si="9">RANK(F17,F$8:F$31,0)</f>
        <v>1</v>
      </c>
      <c r="H17" s="65">
        <f>VLOOKUP($A17,'Return Data'!$B$7:$R$2843,12,0)</f>
        <v>23.290199999999999</v>
      </c>
      <c r="I17" s="66">
        <f t="shared" ref="I17:I26" si="10">RANK(H17,H$8:H$31,0)</f>
        <v>2</v>
      </c>
      <c r="J17" s="65">
        <f>VLOOKUP($A17,'Return Data'!$B$7:$R$2843,13,0)</f>
        <v>24.419799999999999</v>
      </c>
      <c r="K17" s="66">
        <f t="shared" ref="K17:K26" si="11">RANK(J17,J$8:J$31,0)</f>
        <v>2</v>
      </c>
      <c r="L17" s="65">
        <f>VLOOKUP($A17,'Return Data'!$B$7:$R$2843,17,0)</f>
        <v>10.593500000000001</v>
      </c>
      <c r="M17" s="66">
        <f t="shared" ref="M17:M26" si="12">RANK(L17,L$8:L$31,0)</f>
        <v>5</v>
      </c>
      <c r="N17" s="65">
        <f>VLOOKUP($A17,'Return Data'!$B$7:$R$2843,14,0)</f>
        <v>9.7403999999999993</v>
      </c>
      <c r="O17" s="66">
        <f t="shared" ref="O17:O26" si="13">RANK(N17,N$8:N$31,0)</f>
        <v>4</v>
      </c>
      <c r="P17" s="65">
        <f>VLOOKUP($A17,'Return Data'!$B$7:$R$2843,15,0)</f>
        <v>9.0408000000000008</v>
      </c>
      <c r="Q17" s="66">
        <f>RANK(P17,P$8:P$31,0)</f>
        <v>4</v>
      </c>
      <c r="R17" s="65">
        <f>VLOOKUP($A17,'Return Data'!$B$7:$R$2843,16,0)</f>
        <v>10.436400000000001</v>
      </c>
      <c r="S17" s="67">
        <f t="shared" ref="S17:S26" si="14">RANK(R17,R$8:R$31,0)</f>
        <v>1</v>
      </c>
    </row>
    <row r="18" spans="1:19" x14ac:dyDescent="0.3">
      <c r="A18" s="63" t="s">
        <v>1648</v>
      </c>
      <c r="B18" s="64">
        <f>VLOOKUP($A18,'Return Data'!$B$7:$R$2843,3,0)</f>
        <v>44357</v>
      </c>
      <c r="C18" s="65">
        <f>VLOOKUP($A18,'Return Data'!$B$7:$R$2843,4,0)</f>
        <v>44.130600000000001</v>
      </c>
      <c r="D18" s="65">
        <f>VLOOKUP($A18,'Return Data'!$B$7:$R$2843,10,0)</f>
        <v>11.1942</v>
      </c>
      <c r="E18" s="66">
        <f t="shared" si="8"/>
        <v>12</v>
      </c>
      <c r="F18" s="65">
        <f>VLOOKUP($A18,'Return Data'!$B$7:$R$2843,11,0)</f>
        <v>9.1401000000000003</v>
      </c>
      <c r="G18" s="66">
        <f t="shared" si="9"/>
        <v>16</v>
      </c>
      <c r="H18" s="65">
        <f>VLOOKUP($A18,'Return Data'!$B$7:$R$2843,12,0)</f>
        <v>14.392200000000001</v>
      </c>
      <c r="I18" s="66">
        <f t="shared" si="10"/>
        <v>11</v>
      </c>
      <c r="J18" s="65">
        <f>VLOOKUP($A18,'Return Data'!$B$7:$R$2843,13,0)</f>
        <v>14.715199999999999</v>
      </c>
      <c r="K18" s="66">
        <f t="shared" si="11"/>
        <v>12</v>
      </c>
      <c r="L18" s="65">
        <f>VLOOKUP($A18,'Return Data'!$B$7:$R$2843,17,0)</f>
        <v>9.0410000000000004</v>
      </c>
      <c r="M18" s="66">
        <f t="shared" si="12"/>
        <v>9</v>
      </c>
      <c r="N18" s="65">
        <f>VLOOKUP($A18,'Return Data'!$B$7:$R$2843,14,0)</f>
        <v>8.4488000000000003</v>
      </c>
      <c r="O18" s="66">
        <f t="shared" si="13"/>
        <v>7</v>
      </c>
      <c r="P18" s="65">
        <f>VLOOKUP($A18,'Return Data'!$B$7:$R$2843,15,0)</f>
        <v>7.5888999999999998</v>
      </c>
      <c r="Q18" s="66">
        <f>RANK(P18,P$8:P$31,0)</f>
        <v>9</v>
      </c>
      <c r="R18" s="65">
        <f>VLOOKUP($A18,'Return Data'!$B$7:$R$2843,16,0)</f>
        <v>8.9581</v>
      </c>
      <c r="S18" s="67">
        <f t="shared" si="14"/>
        <v>6</v>
      </c>
    </row>
    <row r="19" spans="1:19" x14ac:dyDescent="0.3">
      <c r="A19" s="63" t="s">
        <v>1649</v>
      </c>
      <c r="B19" s="64">
        <f>VLOOKUP($A19,'Return Data'!$B$7:$R$2843,3,0)</f>
        <v>44357</v>
      </c>
      <c r="C19" s="65">
        <f>VLOOKUP($A19,'Return Data'!$B$7:$R$2843,4,0)</f>
        <v>52.432499999999997</v>
      </c>
      <c r="D19" s="65">
        <f>VLOOKUP($A19,'Return Data'!$B$7:$R$2843,10,0)</f>
        <v>9.1414000000000009</v>
      </c>
      <c r="E19" s="66">
        <f t="shared" si="8"/>
        <v>15</v>
      </c>
      <c r="F19" s="65">
        <f>VLOOKUP($A19,'Return Data'!$B$7:$R$2843,11,0)</f>
        <v>9.7335999999999991</v>
      </c>
      <c r="G19" s="66">
        <f t="shared" si="9"/>
        <v>13</v>
      </c>
      <c r="H19" s="65">
        <f>VLOOKUP($A19,'Return Data'!$B$7:$R$2843,12,0)</f>
        <v>13.6473</v>
      </c>
      <c r="I19" s="66">
        <f t="shared" si="10"/>
        <v>12</v>
      </c>
      <c r="J19" s="65">
        <f>VLOOKUP($A19,'Return Data'!$B$7:$R$2843,13,0)</f>
        <v>16.2593</v>
      </c>
      <c r="K19" s="66">
        <f t="shared" si="11"/>
        <v>9</v>
      </c>
      <c r="L19" s="65">
        <f>VLOOKUP($A19,'Return Data'!$B$7:$R$2843,17,0)</f>
        <v>10.1371</v>
      </c>
      <c r="M19" s="66">
        <f t="shared" si="12"/>
        <v>6</v>
      </c>
      <c r="N19" s="65">
        <f>VLOOKUP($A19,'Return Data'!$B$7:$R$2843,14,0)</f>
        <v>9.5690000000000008</v>
      </c>
      <c r="O19" s="66">
        <f t="shared" si="13"/>
        <v>6</v>
      </c>
      <c r="P19" s="65">
        <f>VLOOKUP($A19,'Return Data'!$B$7:$R$2843,15,0)</f>
        <v>9.9970999999999997</v>
      </c>
      <c r="Q19" s="66">
        <f>RANK(P19,P$8:P$31,0)</f>
        <v>1</v>
      </c>
      <c r="R19" s="65">
        <f>VLOOKUP($A19,'Return Data'!$B$7:$R$2843,16,0)</f>
        <v>10.1076</v>
      </c>
      <c r="S19" s="67">
        <f t="shared" si="14"/>
        <v>2</v>
      </c>
    </row>
    <row r="20" spans="1:19" x14ac:dyDescent="0.3">
      <c r="A20" s="63" t="s">
        <v>1650</v>
      </c>
      <c r="B20" s="64">
        <f>VLOOKUP($A20,'Return Data'!$B$7:$R$2843,3,0)</f>
        <v>44357</v>
      </c>
      <c r="C20" s="65">
        <f>VLOOKUP($A20,'Return Data'!$B$7:$R$2843,4,0)</f>
        <v>25.175699999999999</v>
      </c>
      <c r="D20" s="65">
        <f>VLOOKUP($A20,'Return Data'!$B$7:$R$2843,10,0)</f>
        <v>6.4996999999999998</v>
      </c>
      <c r="E20" s="66">
        <f t="shared" si="8"/>
        <v>18</v>
      </c>
      <c r="F20" s="65">
        <f>VLOOKUP($A20,'Return Data'!$B$7:$R$2843,11,0)</f>
        <v>6.8798000000000004</v>
      </c>
      <c r="G20" s="66">
        <f t="shared" si="9"/>
        <v>19</v>
      </c>
      <c r="H20" s="65">
        <f>VLOOKUP($A20,'Return Data'!$B$7:$R$2843,12,0)</f>
        <v>10.7668</v>
      </c>
      <c r="I20" s="66">
        <f t="shared" si="10"/>
        <v>18</v>
      </c>
      <c r="J20" s="65">
        <f>VLOOKUP($A20,'Return Data'!$B$7:$R$2843,13,0)</f>
        <v>12.7317</v>
      </c>
      <c r="K20" s="66">
        <f t="shared" si="11"/>
        <v>18</v>
      </c>
      <c r="L20" s="65">
        <f>VLOOKUP($A20,'Return Data'!$B$7:$R$2843,17,0)</f>
        <v>7.6383999999999999</v>
      </c>
      <c r="M20" s="66">
        <f t="shared" si="12"/>
        <v>16</v>
      </c>
      <c r="N20" s="65">
        <f>VLOOKUP($A20,'Return Data'!$B$7:$R$2843,14,0)</f>
        <v>7.4897999999999998</v>
      </c>
      <c r="O20" s="66">
        <f t="shared" si="13"/>
        <v>13</v>
      </c>
      <c r="P20" s="65">
        <f>VLOOKUP($A20,'Return Data'!$B$7:$R$2843,15,0)</f>
        <v>7.4581</v>
      </c>
      <c r="Q20" s="66">
        <f>RANK(P20,P$8:P$31,0)</f>
        <v>12</v>
      </c>
      <c r="R20" s="65">
        <f>VLOOKUP($A20,'Return Data'!$B$7:$R$2843,16,0)</f>
        <v>8.5170999999999992</v>
      </c>
      <c r="S20" s="67">
        <f t="shared" si="14"/>
        <v>10</v>
      </c>
    </row>
    <row r="21" spans="1:19" x14ac:dyDescent="0.3">
      <c r="A21" s="63" t="s">
        <v>1651</v>
      </c>
      <c r="B21" s="64">
        <f>VLOOKUP($A21,'Return Data'!$B$7:$R$2843,3,0)</f>
        <v>44357</v>
      </c>
      <c r="C21" s="65">
        <f>VLOOKUP($A21,'Return Data'!$B$7:$R$2843,4,0)</f>
        <v>15.7044</v>
      </c>
      <c r="D21" s="65">
        <f>VLOOKUP($A21,'Return Data'!$B$7:$R$2843,10,0)</f>
        <v>4.5018000000000002</v>
      </c>
      <c r="E21" s="66">
        <f t="shared" si="8"/>
        <v>21</v>
      </c>
      <c r="F21" s="65">
        <f>VLOOKUP($A21,'Return Data'!$B$7:$R$2843,11,0)</f>
        <v>11.0428</v>
      </c>
      <c r="G21" s="66">
        <f t="shared" si="9"/>
        <v>11</v>
      </c>
      <c r="H21" s="65">
        <f>VLOOKUP($A21,'Return Data'!$B$7:$R$2843,12,0)</f>
        <v>16.595800000000001</v>
      </c>
      <c r="I21" s="66">
        <f t="shared" si="10"/>
        <v>7</v>
      </c>
      <c r="J21" s="65">
        <f>VLOOKUP($A21,'Return Data'!$B$7:$R$2843,13,0)</f>
        <v>13.840400000000001</v>
      </c>
      <c r="K21" s="66">
        <f t="shared" si="11"/>
        <v>13</v>
      </c>
      <c r="L21" s="65">
        <f>VLOOKUP($A21,'Return Data'!$B$7:$R$2843,17,0)</f>
        <v>6.8956999999999997</v>
      </c>
      <c r="M21" s="66">
        <f t="shared" si="12"/>
        <v>18</v>
      </c>
      <c r="N21" s="65">
        <f>VLOOKUP($A21,'Return Data'!$B$7:$R$2843,14,0)</f>
        <v>7.3552999999999997</v>
      </c>
      <c r="O21" s="66">
        <f t="shared" si="13"/>
        <v>14</v>
      </c>
      <c r="P21" s="65"/>
      <c r="Q21" s="66"/>
      <c r="R21" s="65">
        <f>VLOOKUP($A21,'Return Data'!$B$7:$R$2843,16,0)</f>
        <v>8.5106999999999999</v>
      </c>
      <c r="S21" s="67">
        <f t="shared" si="14"/>
        <v>11</v>
      </c>
    </row>
    <row r="22" spans="1:19" x14ac:dyDescent="0.3">
      <c r="A22" s="63" t="s">
        <v>1652</v>
      </c>
      <c r="B22" s="64">
        <f>VLOOKUP($A22,'Return Data'!$B$7:$R$2843,3,0)</f>
        <v>44357</v>
      </c>
      <c r="C22" s="65">
        <f>VLOOKUP($A22,'Return Data'!$B$7:$R$2843,4,0)</f>
        <v>40.398299999999999</v>
      </c>
      <c r="D22" s="65">
        <f>VLOOKUP($A22,'Return Data'!$B$7:$R$2843,10,0)</f>
        <v>18.383299999999998</v>
      </c>
      <c r="E22" s="66">
        <f t="shared" si="8"/>
        <v>2</v>
      </c>
      <c r="F22" s="65">
        <f>VLOOKUP($A22,'Return Data'!$B$7:$R$2843,11,0)</f>
        <v>16.320699999999999</v>
      </c>
      <c r="G22" s="66">
        <f t="shared" si="9"/>
        <v>3</v>
      </c>
      <c r="H22" s="65">
        <f>VLOOKUP($A22,'Return Data'!$B$7:$R$2843,12,0)</f>
        <v>20.536000000000001</v>
      </c>
      <c r="I22" s="66">
        <f t="shared" si="10"/>
        <v>4</v>
      </c>
      <c r="J22" s="65">
        <f>VLOOKUP($A22,'Return Data'!$B$7:$R$2843,13,0)</f>
        <v>21.948699999999999</v>
      </c>
      <c r="K22" s="66">
        <f t="shared" si="11"/>
        <v>4</v>
      </c>
      <c r="L22" s="65">
        <f>VLOOKUP($A22,'Return Data'!$B$7:$R$2843,17,0)</f>
        <v>13.5932</v>
      </c>
      <c r="M22" s="66">
        <f t="shared" si="12"/>
        <v>1</v>
      </c>
      <c r="N22" s="65">
        <f>VLOOKUP($A22,'Return Data'!$B$7:$R$2843,14,0)</f>
        <v>11.239800000000001</v>
      </c>
      <c r="O22" s="66">
        <f t="shared" si="13"/>
        <v>1</v>
      </c>
      <c r="P22" s="65">
        <f>VLOOKUP($A22,'Return Data'!$B$7:$R$2843,15,0)</f>
        <v>9.9722000000000008</v>
      </c>
      <c r="Q22" s="66">
        <f>RANK(P22,P$8:P$31,0)</f>
        <v>2</v>
      </c>
      <c r="R22" s="65">
        <f>VLOOKUP($A22,'Return Data'!$B$7:$R$2843,16,0)</f>
        <v>8.2882999999999996</v>
      </c>
      <c r="S22" s="67">
        <f t="shared" si="14"/>
        <v>13</v>
      </c>
    </row>
    <row r="23" spans="1:19" x14ac:dyDescent="0.3">
      <c r="A23" s="63" t="s">
        <v>1653</v>
      </c>
      <c r="B23" s="64">
        <f>VLOOKUP($A23,'Return Data'!$B$7:$R$2843,3,0)</f>
        <v>44357</v>
      </c>
      <c r="C23" s="65">
        <f>VLOOKUP($A23,'Return Data'!$B$7:$R$2843,4,0)</f>
        <v>41.334499999999998</v>
      </c>
      <c r="D23" s="65">
        <f>VLOOKUP($A23,'Return Data'!$B$7:$R$2843,10,0)</f>
        <v>10.5107</v>
      </c>
      <c r="E23" s="66">
        <f t="shared" si="8"/>
        <v>13</v>
      </c>
      <c r="F23" s="65">
        <f>VLOOKUP($A23,'Return Data'!$B$7:$R$2843,11,0)</f>
        <v>9.6323000000000008</v>
      </c>
      <c r="G23" s="66">
        <f t="shared" si="9"/>
        <v>14</v>
      </c>
      <c r="H23" s="65">
        <f>VLOOKUP($A23,'Return Data'!$B$7:$R$2843,12,0)</f>
        <v>12.956300000000001</v>
      </c>
      <c r="I23" s="66">
        <f t="shared" si="10"/>
        <v>14</v>
      </c>
      <c r="J23" s="65">
        <f>VLOOKUP($A23,'Return Data'!$B$7:$R$2843,13,0)</f>
        <v>13.012700000000001</v>
      </c>
      <c r="K23" s="66">
        <f t="shared" si="11"/>
        <v>16</v>
      </c>
      <c r="L23" s="65">
        <f>VLOOKUP($A23,'Return Data'!$B$7:$R$2843,17,0)</f>
        <v>8.1494999999999997</v>
      </c>
      <c r="M23" s="66">
        <f t="shared" si="12"/>
        <v>14</v>
      </c>
      <c r="N23" s="65">
        <f>VLOOKUP($A23,'Return Data'!$B$7:$R$2843,14,0)</f>
        <v>8.0401000000000007</v>
      </c>
      <c r="O23" s="66">
        <f t="shared" si="13"/>
        <v>8</v>
      </c>
      <c r="P23" s="65">
        <f>VLOOKUP($A23,'Return Data'!$B$7:$R$2843,15,0)</f>
        <v>7.5785999999999998</v>
      </c>
      <c r="Q23" s="66">
        <f>RANK(P23,P$8:P$31,0)</f>
        <v>10</v>
      </c>
      <c r="R23" s="65">
        <f>VLOOKUP($A23,'Return Data'!$B$7:$R$2843,16,0)</f>
        <v>6.0124000000000004</v>
      </c>
      <c r="S23" s="67">
        <f t="shared" si="14"/>
        <v>21</v>
      </c>
    </row>
    <row r="24" spans="1:19" x14ac:dyDescent="0.3">
      <c r="A24" s="63" t="s">
        <v>1654</v>
      </c>
      <c r="B24" s="64">
        <f>VLOOKUP($A24,'Return Data'!$B$7:$R$2843,3,0)</f>
        <v>44357</v>
      </c>
      <c r="C24" s="65">
        <f>VLOOKUP($A24,'Return Data'!$B$7:$R$2843,4,0)</f>
        <v>64.331199999999995</v>
      </c>
      <c r="D24" s="65">
        <f>VLOOKUP($A24,'Return Data'!$B$7:$R$2843,10,0)</f>
        <v>4.9692999999999996</v>
      </c>
      <c r="E24" s="66">
        <f t="shared" si="8"/>
        <v>20</v>
      </c>
      <c r="F24" s="65">
        <f>VLOOKUP($A24,'Return Data'!$B$7:$R$2843,11,0)</f>
        <v>5.9779999999999998</v>
      </c>
      <c r="G24" s="66">
        <f t="shared" si="9"/>
        <v>20</v>
      </c>
      <c r="H24" s="65">
        <f>VLOOKUP($A24,'Return Data'!$B$7:$R$2843,12,0)</f>
        <v>10.3683</v>
      </c>
      <c r="I24" s="66">
        <f t="shared" si="10"/>
        <v>19</v>
      </c>
      <c r="J24" s="65">
        <f>VLOOKUP($A24,'Return Data'!$B$7:$R$2843,13,0)</f>
        <v>10.380699999999999</v>
      </c>
      <c r="K24" s="66">
        <f t="shared" si="11"/>
        <v>20</v>
      </c>
      <c r="L24" s="65">
        <f>VLOOKUP($A24,'Return Data'!$B$7:$R$2843,17,0)</f>
        <v>8.1683000000000003</v>
      </c>
      <c r="M24" s="66">
        <f t="shared" si="12"/>
        <v>13</v>
      </c>
      <c r="N24" s="65">
        <f>VLOOKUP($A24,'Return Data'!$B$7:$R$2843,14,0)</f>
        <v>7.8105000000000002</v>
      </c>
      <c r="O24" s="66">
        <f t="shared" si="13"/>
        <v>10</v>
      </c>
      <c r="P24" s="65">
        <f>VLOOKUP($A24,'Return Data'!$B$7:$R$2843,15,0)</f>
        <v>6.8452000000000002</v>
      </c>
      <c r="Q24" s="66">
        <f>RANK(P24,P$8:P$31,0)</f>
        <v>16</v>
      </c>
      <c r="R24" s="65">
        <f>VLOOKUP($A24,'Return Data'!$B$7:$R$2843,16,0)</f>
        <v>8.3511000000000006</v>
      </c>
      <c r="S24" s="67">
        <f t="shared" si="14"/>
        <v>12</v>
      </c>
    </row>
    <row r="25" spans="1:19" x14ac:dyDescent="0.3">
      <c r="A25" s="63" t="s">
        <v>2016</v>
      </c>
      <c r="B25" s="64">
        <f>VLOOKUP($A25,'Return Data'!$B$7:$R$2843,3,0)</f>
        <v>44357</v>
      </c>
      <c r="C25" s="65">
        <f>VLOOKUP($A25,'Return Data'!$B$7:$R$2843,4,0)</f>
        <v>21.436900000000001</v>
      </c>
      <c r="D25" s="65">
        <f>VLOOKUP($A25,'Return Data'!$B$7:$R$2843,10,0)</f>
        <v>1.5122</v>
      </c>
      <c r="E25" s="66">
        <f t="shared" si="8"/>
        <v>22</v>
      </c>
      <c r="F25" s="65">
        <f>VLOOKUP($A25,'Return Data'!$B$7:$R$2843,11,0)</f>
        <v>7.016</v>
      </c>
      <c r="G25" s="66">
        <f t="shared" si="9"/>
        <v>18</v>
      </c>
      <c r="H25" s="65">
        <f>VLOOKUP($A25,'Return Data'!$B$7:$R$2843,12,0)</f>
        <v>9.2396999999999991</v>
      </c>
      <c r="I25" s="66">
        <f t="shared" si="10"/>
        <v>21</v>
      </c>
      <c r="J25" s="65">
        <f>VLOOKUP($A25,'Return Data'!$B$7:$R$2843,13,0)</f>
        <v>10.228999999999999</v>
      </c>
      <c r="K25" s="66">
        <f t="shared" si="11"/>
        <v>21</v>
      </c>
      <c r="L25" s="65">
        <f>VLOOKUP($A25,'Return Data'!$B$7:$R$2843,17,0)</f>
        <v>5.6372999999999998</v>
      </c>
      <c r="M25" s="66">
        <f t="shared" si="12"/>
        <v>19</v>
      </c>
      <c r="N25" s="65">
        <f>VLOOKUP($A25,'Return Data'!$B$7:$R$2843,14,0)</f>
        <v>5.7935999999999996</v>
      </c>
      <c r="O25" s="66">
        <f t="shared" si="13"/>
        <v>17</v>
      </c>
      <c r="P25" s="65">
        <f>VLOOKUP($A25,'Return Data'!$B$7:$R$2843,15,0)</f>
        <v>6.0667</v>
      </c>
      <c r="Q25" s="66">
        <f>RANK(P25,P$8:P$31,0)</f>
        <v>17</v>
      </c>
      <c r="R25" s="65">
        <f>VLOOKUP($A25,'Return Data'!$B$7:$R$2843,16,0)</f>
        <v>7.2641</v>
      </c>
      <c r="S25" s="67">
        <f t="shared" si="14"/>
        <v>17</v>
      </c>
    </row>
    <row r="26" spans="1:19" x14ac:dyDescent="0.3">
      <c r="A26" s="63" t="s">
        <v>1655</v>
      </c>
      <c r="B26" s="64">
        <f>VLOOKUP($A26,'Return Data'!$B$7:$R$2843,3,0)</f>
        <v>44357</v>
      </c>
      <c r="C26" s="65">
        <f>VLOOKUP($A26,'Return Data'!$B$7:$R$2843,4,0)</f>
        <v>42.007100000000001</v>
      </c>
      <c r="D26" s="65">
        <f>VLOOKUP($A26,'Return Data'!$B$7:$R$2843,10,0)</f>
        <v>11.855</v>
      </c>
      <c r="E26" s="66">
        <f t="shared" si="8"/>
        <v>9</v>
      </c>
      <c r="F26" s="65">
        <f>VLOOKUP($A26,'Return Data'!$B$7:$R$2843,11,0)</f>
        <v>11.366899999999999</v>
      </c>
      <c r="G26" s="66">
        <f t="shared" si="9"/>
        <v>8</v>
      </c>
      <c r="H26" s="65">
        <f>VLOOKUP($A26,'Return Data'!$B$7:$R$2843,12,0)</f>
        <v>13.382999999999999</v>
      </c>
      <c r="I26" s="66">
        <f t="shared" si="10"/>
        <v>13</v>
      </c>
      <c r="J26" s="65">
        <f>VLOOKUP($A26,'Return Data'!$B$7:$R$2843,13,0)</f>
        <v>13.670299999999999</v>
      </c>
      <c r="K26" s="66">
        <f t="shared" si="11"/>
        <v>14</v>
      </c>
      <c r="L26" s="65">
        <f>VLOOKUP($A26,'Return Data'!$B$7:$R$2843,17,0)</f>
        <v>-1.4805999999999999</v>
      </c>
      <c r="M26" s="66">
        <f t="shared" si="12"/>
        <v>21</v>
      </c>
      <c r="N26" s="65">
        <f>VLOOKUP($A26,'Return Data'!$B$7:$R$2843,14,0)</f>
        <v>1.0247999999999999</v>
      </c>
      <c r="O26" s="66">
        <f t="shared" si="13"/>
        <v>21</v>
      </c>
      <c r="P26" s="65">
        <f>VLOOKUP($A26,'Return Data'!$B$7:$R$2843,15,0)</f>
        <v>3.6004999999999998</v>
      </c>
      <c r="Q26" s="66">
        <f>RANK(P26,P$8:P$31,0)</f>
        <v>20</v>
      </c>
      <c r="R26" s="65">
        <f>VLOOKUP($A26,'Return Data'!$B$7:$R$2843,16,0)</f>
        <v>8.5870999999999995</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44357</v>
      </c>
      <c r="C28" s="65">
        <f>VLOOKUP($A28,'Return Data'!$B$7:$R$2843,4,0)</f>
        <v>49.873899999999999</v>
      </c>
      <c r="D28" s="65">
        <f>VLOOKUP($A28,'Return Data'!$B$7:$R$2843,10,0)</f>
        <v>14.688800000000001</v>
      </c>
      <c r="E28" s="66">
        <f>RANK(D28,D$8:D$31,0)</f>
        <v>4</v>
      </c>
      <c r="F28" s="65">
        <f>VLOOKUP($A28,'Return Data'!$B$7:$R$2843,11,0)</f>
        <v>15.2926</v>
      </c>
      <c r="G28" s="66">
        <f>RANK(F28,F$8:F$31,0)</f>
        <v>4</v>
      </c>
      <c r="H28" s="65">
        <f>VLOOKUP($A28,'Return Data'!$B$7:$R$2843,12,0)</f>
        <v>21.359300000000001</v>
      </c>
      <c r="I28" s="66">
        <f>RANK(H28,H$8:H$31,0)</f>
        <v>3</v>
      </c>
      <c r="J28" s="65">
        <f>VLOOKUP($A28,'Return Data'!$B$7:$R$2843,13,0)</f>
        <v>22.319099999999999</v>
      </c>
      <c r="K28" s="66">
        <f>RANK(J28,J$8:J$31,0)</f>
        <v>3</v>
      </c>
      <c r="L28" s="65">
        <f>VLOOKUP($A28,'Return Data'!$B$7:$R$2843,17,0)</f>
        <v>11.6172</v>
      </c>
      <c r="M28" s="66">
        <f>RANK(L28,L$8:L$31,0)</f>
        <v>3</v>
      </c>
      <c r="N28" s="65">
        <f>VLOOKUP($A28,'Return Data'!$B$7:$R$2843,14,0)</f>
        <v>9.6748999999999992</v>
      </c>
      <c r="O28" s="66">
        <f>RANK(N28,N$8:N$31,0)</f>
        <v>5</v>
      </c>
      <c r="P28" s="65">
        <f>VLOOKUP($A28,'Return Data'!$B$7:$R$2843,15,0)</f>
        <v>8.7440999999999995</v>
      </c>
      <c r="Q28" s="66">
        <f>RANK(P28,P$8:P$31,0)</f>
        <v>6</v>
      </c>
      <c r="R28" s="65">
        <f>VLOOKUP($A28,'Return Data'!$B$7:$R$2843,16,0)</f>
        <v>8.2672000000000008</v>
      </c>
      <c r="S28" s="67">
        <f>RANK(R28,R$8:R$31,0)</f>
        <v>14</v>
      </c>
    </row>
    <row r="29" spans="1:19" x14ac:dyDescent="0.3">
      <c r="A29" s="63" t="s">
        <v>1658</v>
      </c>
      <c r="B29" s="64">
        <f>VLOOKUP($A29,'Return Data'!$B$7:$R$2843,3,0)</f>
        <v>44357</v>
      </c>
      <c r="C29" s="65">
        <f>VLOOKUP($A29,'Return Data'!$B$7:$R$2843,4,0)</f>
        <v>21.6035</v>
      </c>
      <c r="D29" s="65">
        <f>VLOOKUP($A29,'Return Data'!$B$7:$R$2843,10,0)</f>
        <v>8.6046999999999993</v>
      </c>
      <c r="E29" s="66">
        <f>RANK(D29,D$8:D$31,0)</f>
        <v>16</v>
      </c>
      <c r="F29" s="65">
        <f>VLOOKUP($A29,'Return Data'!$B$7:$R$2843,11,0)</f>
        <v>10.1264</v>
      </c>
      <c r="G29" s="66">
        <f>RANK(F29,F$8:F$31,0)</f>
        <v>12</v>
      </c>
      <c r="H29" s="65">
        <f>VLOOKUP($A29,'Return Data'!$B$7:$R$2843,12,0)</f>
        <v>12.6023</v>
      </c>
      <c r="I29" s="66">
        <f>RANK(H29,H$8:H$31,0)</f>
        <v>15</v>
      </c>
      <c r="J29" s="65">
        <f>VLOOKUP($A29,'Return Data'!$B$7:$R$2843,13,0)</f>
        <v>13.1921</v>
      </c>
      <c r="K29" s="66">
        <f>RANK(J29,J$8:J$31,0)</f>
        <v>15</v>
      </c>
      <c r="L29" s="65">
        <f>VLOOKUP($A29,'Return Data'!$B$7:$R$2843,17,0)</f>
        <v>7.3516000000000004</v>
      </c>
      <c r="M29" s="66">
        <f>RANK(L29,L$8:L$31,0)</f>
        <v>17</v>
      </c>
      <c r="N29" s="65">
        <f>VLOOKUP($A29,'Return Data'!$B$7:$R$2843,14,0)</f>
        <v>4.5868000000000002</v>
      </c>
      <c r="O29" s="66">
        <f>RANK(N29,N$8:N$31,0)</f>
        <v>19</v>
      </c>
      <c r="P29" s="65">
        <f>VLOOKUP($A29,'Return Data'!$B$7:$R$2843,15,0)</f>
        <v>5.96</v>
      </c>
      <c r="Q29" s="66">
        <f>RANK(P29,P$8:P$31,0)</f>
        <v>18</v>
      </c>
      <c r="R29" s="65">
        <f>VLOOKUP($A29,'Return Data'!$B$7:$R$2843,16,0)</f>
        <v>7.0763999999999996</v>
      </c>
      <c r="S29" s="67">
        <f>RANK(R29,R$8:R$31,0)</f>
        <v>18</v>
      </c>
    </row>
    <row r="30" spans="1:19" x14ac:dyDescent="0.3">
      <c r="A30" s="63" t="s">
        <v>1659</v>
      </c>
      <c r="B30" s="64">
        <f>VLOOKUP($A30,'Return Data'!$B$7:$R$2843,3,0)</f>
        <v>44357</v>
      </c>
      <c r="C30" s="65">
        <f>VLOOKUP($A30,'Return Data'!$B$7:$R$2843,4,0)</f>
        <v>0.92269999999999996</v>
      </c>
      <c r="D30" s="65">
        <f>VLOOKUP($A30,'Return Data'!$B$7:$R$2843,10,0)</f>
        <v>11.3215</v>
      </c>
      <c r="E30" s="66">
        <f>RANK(D30,D$8:D$31,0)</f>
        <v>11</v>
      </c>
      <c r="F30" s="65">
        <f>VLOOKUP($A30,'Return Data'!$B$7:$R$2843,11,0)</f>
        <v>-40.6678</v>
      </c>
      <c r="G30" s="66">
        <f>RANK(F30,F$8:F$31,0)</f>
        <v>22</v>
      </c>
      <c r="H30" s="65"/>
      <c r="I30" s="66"/>
      <c r="J30" s="65"/>
      <c r="K30" s="66"/>
      <c r="L30" s="65"/>
      <c r="M30" s="66"/>
      <c r="N30" s="65"/>
      <c r="O30" s="66"/>
      <c r="P30" s="65"/>
      <c r="Q30" s="66"/>
      <c r="R30" s="65">
        <f>VLOOKUP($A30,'Return Data'!$B$7:$R$2843,16,0)</f>
        <v>-11.2658</v>
      </c>
      <c r="S30" s="67">
        <f>RANK(R30,R$8:R$31,0)</f>
        <v>22</v>
      </c>
    </row>
    <row r="31" spans="1:19" x14ac:dyDescent="0.3">
      <c r="A31" s="63" t="s">
        <v>1660</v>
      </c>
      <c r="B31" s="64">
        <f>VLOOKUP($A31,'Return Data'!$B$7:$R$2843,3,0)</f>
        <v>44357</v>
      </c>
      <c r="C31" s="65">
        <f>VLOOKUP($A31,'Return Data'!$B$7:$R$2843,4,0)</f>
        <v>47.707500000000003</v>
      </c>
      <c r="D31" s="65">
        <f>VLOOKUP($A31,'Return Data'!$B$7:$R$2843,10,0)</f>
        <v>11.903600000000001</v>
      </c>
      <c r="E31" s="66">
        <f>RANK(D31,D$8:D$31,0)</f>
        <v>8</v>
      </c>
      <c r="F31" s="65">
        <f>VLOOKUP($A31,'Return Data'!$B$7:$R$2843,11,0)</f>
        <v>11.8545</v>
      </c>
      <c r="G31" s="66">
        <f>RANK(F31,F$8:F$31,0)</f>
        <v>7</v>
      </c>
      <c r="H31" s="65">
        <f>VLOOKUP($A31,'Return Data'!$B$7:$R$2843,12,0)</f>
        <v>19.671099999999999</v>
      </c>
      <c r="I31" s="66">
        <f>RANK(H31,H$8:H$31,0)</f>
        <v>5</v>
      </c>
      <c r="J31" s="65">
        <f>VLOOKUP($A31,'Return Data'!$B$7:$R$2843,13,0)</f>
        <v>20.991399999999999</v>
      </c>
      <c r="K31" s="66">
        <f>RANK(J31,J$8:J$31,0)</f>
        <v>5</v>
      </c>
      <c r="L31" s="65">
        <f>VLOOKUP($A31,'Return Data'!$B$7:$R$2843,17,0)</f>
        <v>8.6387</v>
      </c>
      <c r="M31" s="66">
        <f>RANK(L31,L$8:L$31,0)</f>
        <v>11</v>
      </c>
      <c r="N31" s="65">
        <f>VLOOKUP($A31,'Return Data'!$B$7:$R$2843,14,0)</f>
        <v>6.4481000000000002</v>
      </c>
      <c r="O31" s="66">
        <f>RANK(N31,N$8:N$31,0)</f>
        <v>16</v>
      </c>
      <c r="P31" s="65">
        <f>VLOOKUP($A31,'Return Data'!$B$7:$R$2843,15,0)</f>
        <v>7.5579000000000001</v>
      </c>
      <c r="Q31" s="66">
        <f>RANK(P31,P$8:P$31,0)</f>
        <v>11</v>
      </c>
      <c r="R31" s="65">
        <f>VLOOKUP($A31,'Return Data'!$B$7:$R$2843,16,0)</f>
        <v>9.3415999999999997</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10.522377272727274</v>
      </c>
      <c r="E33" s="74"/>
      <c r="F33" s="75">
        <f>AVERAGE(F8:F31)</f>
        <v>8.8175318181818163</v>
      </c>
      <c r="G33" s="74"/>
      <c r="H33" s="75">
        <f>AVERAGE(H8:H31)</f>
        <v>15.373142857142861</v>
      </c>
      <c r="I33" s="74"/>
      <c r="J33" s="75">
        <f>AVERAGE(J8:J31)</f>
        <v>16.282238095238093</v>
      </c>
      <c r="K33" s="74"/>
      <c r="L33" s="75">
        <f>AVERAGE(L8:L31)</f>
        <v>8.478923809523808</v>
      </c>
      <c r="M33" s="74"/>
      <c r="N33" s="75">
        <f>AVERAGE(N8:N31)</f>
        <v>7.4569428571428586</v>
      </c>
      <c r="O33" s="74"/>
      <c r="P33" s="75">
        <f>AVERAGE(P8:P31)</f>
        <v>7.5675299999999996</v>
      </c>
      <c r="Q33" s="74"/>
      <c r="R33" s="75">
        <f>AVERAGE(R8:R31)</f>
        <v>7.4515500000000001</v>
      </c>
      <c r="S33" s="76"/>
    </row>
    <row r="34" spans="1:19" x14ac:dyDescent="0.3">
      <c r="A34" s="73" t="s">
        <v>28</v>
      </c>
      <c r="B34" s="74"/>
      <c r="C34" s="74"/>
      <c r="D34" s="75">
        <f>MIN(D8:D31)</f>
        <v>1.5122</v>
      </c>
      <c r="E34" s="74"/>
      <c r="F34" s="75">
        <f>MIN(F8:F31)</f>
        <v>-40.6678</v>
      </c>
      <c r="G34" s="74"/>
      <c r="H34" s="75">
        <f>MIN(H8:H31)</f>
        <v>9.2396999999999991</v>
      </c>
      <c r="I34" s="74"/>
      <c r="J34" s="75">
        <f>MIN(J8:J31)</f>
        <v>10.228999999999999</v>
      </c>
      <c r="K34" s="74"/>
      <c r="L34" s="75">
        <f>MIN(L8:L31)</f>
        <v>-1.4805999999999999</v>
      </c>
      <c r="M34" s="74"/>
      <c r="N34" s="75">
        <f>MIN(N8:N31)</f>
        <v>1.0247999999999999</v>
      </c>
      <c r="O34" s="74"/>
      <c r="P34" s="75">
        <f>MIN(P8:P31)</f>
        <v>3.6004999999999998</v>
      </c>
      <c r="Q34" s="74"/>
      <c r="R34" s="75">
        <f>MIN(R8:R31)</f>
        <v>-11.2658</v>
      </c>
      <c r="S34" s="76"/>
    </row>
    <row r="35" spans="1:19" ht="15" thickBot="1" x14ac:dyDescent="0.35">
      <c r="A35" s="77" t="s">
        <v>29</v>
      </c>
      <c r="B35" s="78"/>
      <c r="C35" s="78"/>
      <c r="D35" s="79">
        <f>MAX(D8:D31)</f>
        <v>18.689900000000002</v>
      </c>
      <c r="E35" s="78"/>
      <c r="F35" s="79">
        <f>MAX(F8:F31)</f>
        <v>19.226900000000001</v>
      </c>
      <c r="G35" s="78"/>
      <c r="H35" s="79">
        <f>MAX(H8:H31)</f>
        <v>25.013300000000001</v>
      </c>
      <c r="I35" s="78"/>
      <c r="J35" s="79">
        <f>MAX(J8:J31)</f>
        <v>26.718</v>
      </c>
      <c r="K35" s="78"/>
      <c r="L35" s="79">
        <f>MAX(L8:L31)</f>
        <v>13.5932</v>
      </c>
      <c r="M35" s="78"/>
      <c r="N35" s="79">
        <f>MAX(N8:N31)</f>
        <v>11.239800000000001</v>
      </c>
      <c r="O35" s="78"/>
      <c r="P35" s="79">
        <f>MAX(P8:P31)</f>
        <v>9.9970999999999997</v>
      </c>
      <c r="Q35" s="78"/>
      <c r="R35" s="79">
        <f>MAX(R8:R31)</f>
        <v>10.436400000000001</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44357</v>
      </c>
      <c r="C8" s="65">
        <f>VLOOKUP($A8,'Return Data'!$B$7:$R$2843,4,0)</f>
        <v>17.809999999999999</v>
      </c>
      <c r="D8" s="65">
        <f>VLOOKUP($A8,'Return Data'!$B$7:$R$2843,10,0)</f>
        <v>2.0045999999999999</v>
      </c>
      <c r="E8" s="66">
        <f>RANK(D8,D$8:D$32,0)</f>
        <v>16</v>
      </c>
      <c r="F8" s="65">
        <f>VLOOKUP($A8,'Return Data'!$B$7:$R$2843,11,0)</f>
        <v>9.8026999999999997</v>
      </c>
      <c r="G8" s="66">
        <f>RANK(F8,F$8:F$32,0)</f>
        <v>11</v>
      </c>
      <c r="H8" s="65">
        <f>VLOOKUP($A8,'Return Data'!$B$7:$R$2843,12,0)</f>
        <v>19.050799999999999</v>
      </c>
      <c r="I8" s="66">
        <f>RANK(H8,H$8:H$32,0)</f>
        <v>10</v>
      </c>
      <c r="J8" s="65">
        <f>VLOOKUP($A8,'Return Data'!$B$7:$R$2843,13,0)</f>
        <v>27.305199999999999</v>
      </c>
      <c r="K8" s="66">
        <f>RANK(J8,J$8:J$32,0)</f>
        <v>8</v>
      </c>
      <c r="L8" s="65">
        <f>VLOOKUP($A8,'Return Data'!$B$7:$R$2843,17,0)</f>
        <v>11.5832</v>
      </c>
      <c r="M8" s="66">
        <f>RANK(L8,L$8:L$32,0)</f>
        <v>6</v>
      </c>
      <c r="N8" s="65">
        <f>VLOOKUP($A8,'Return Data'!$B$7:$R$2843,14,0)</f>
        <v>9.3257999999999992</v>
      </c>
      <c r="O8" s="66">
        <f>RANK(N8,N$8:N$32,0)</f>
        <v>8</v>
      </c>
      <c r="P8" s="65">
        <f>VLOOKUP($A8,'Return Data'!$B$7:$R$2843,15,0)</f>
        <v>10.071199999999999</v>
      </c>
      <c r="Q8" s="66">
        <f>RANK(P8,P$8:P$32,0)</f>
        <v>6</v>
      </c>
      <c r="R8" s="65">
        <f>VLOOKUP($A8,'Return Data'!$B$7:$R$2843,16,0)</f>
        <v>9.2309000000000001</v>
      </c>
      <c r="S8" s="67">
        <f>RANK(R8,R$8:R$32,0)</f>
        <v>15</v>
      </c>
    </row>
    <row r="9" spans="1:20" x14ac:dyDescent="0.3">
      <c r="A9" s="63" t="s">
        <v>1666</v>
      </c>
      <c r="B9" s="64">
        <f>VLOOKUP($A9,'Return Data'!$B$7:$R$2843,3,0)</f>
        <v>44357</v>
      </c>
      <c r="C9" s="65">
        <f>VLOOKUP($A9,'Return Data'!$B$7:$R$2843,4,0)</f>
        <v>16.84</v>
      </c>
      <c r="D9" s="65">
        <f>VLOOKUP($A9,'Return Data'!$B$7:$R$2843,10,0)</f>
        <v>1.9987999999999999</v>
      </c>
      <c r="E9" s="66">
        <f t="shared" ref="E9:E32" si="0">RANK(D9,D$8:D$32,0)</f>
        <v>17</v>
      </c>
      <c r="F9" s="65">
        <f>VLOOKUP($A9,'Return Data'!$B$7:$R$2843,11,0)</f>
        <v>7.3295000000000003</v>
      </c>
      <c r="G9" s="66">
        <f t="shared" ref="G9:G32" si="1">RANK(F9,F$8:F$32,0)</f>
        <v>16</v>
      </c>
      <c r="H9" s="65">
        <f>VLOOKUP($A9,'Return Data'!$B$7:$R$2843,12,0)</f>
        <v>18.3415</v>
      </c>
      <c r="I9" s="66">
        <f t="shared" ref="I9:I32" si="2">RANK(H9,H$8:H$32,0)</f>
        <v>11</v>
      </c>
      <c r="J9" s="65">
        <f>VLOOKUP($A9,'Return Data'!$B$7:$R$2843,13,0)</f>
        <v>26.142299999999999</v>
      </c>
      <c r="K9" s="66">
        <f t="shared" ref="K9:K32" si="3">RANK(J9,J$8:J$32,0)</f>
        <v>10</v>
      </c>
      <c r="L9" s="65">
        <f>VLOOKUP($A9,'Return Data'!$B$7:$R$2843,17,0)</f>
        <v>11.1782</v>
      </c>
      <c r="M9" s="66">
        <f t="shared" ref="M9:M32" si="4">RANK(L9,L$8:L$32,0)</f>
        <v>10</v>
      </c>
      <c r="N9" s="65">
        <f>VLOOKUP($A9,'Return Data'!$B$7:$R$2843,14,0)</f>
        <v>10.2097</v>
      </c>
      <c r="O9" s="66">
        <f t="shared" ref="O9:O30" si="5">RANK(N9,N$8:N$32,0)</f>
        <v>5</v>
      </c>
      <c r="P9" s="65">
        <f>VLOOKUP($A9,'Return Data'!$B$7:$R$2843,15,0)</f>
        <v>10.3474</v>
      </c>
      <c r="Q9" s="66">
        <f t="shared" ref="Q9:Q30" si="6">RANK(P9,P$8:P$32,0)</f>
        <v>3</v>
      </c>
      <c r="R9" s="65">
        <f>VLOOKUP($A9,'Return Data'!$B$7:$R$2843,16,0)</f>
        <v>9.3556000000000008</v>
      </c>
      <c r="S9" s="67">
        <f t="shared" ref="S9:S32" si="7">RANK(R9,R$8:R$32,0)</f>
        <v>13</v>
      </c>
    </row>
    <row r="10" spans="1:20" x14ac:dyDescent="0.3">
      <c r="A10" s="63" t="s">
        <v>1667</v>
      </c>
      <c r="B10" s="64">
        <f>VLOOKUP($A10,'Return Data'!$B$7:$R$2843,3,0)</f>
        <v>44357</v>
      </c>
      <c r="C10" s="65">
        <f>VLOOKUP($A10,'Return Data'!$B$7:$R$2843,4,0)</f>
        <v>12.07</v>
      </c>
      <c r="D10" s="65">
        <f>VLOOKUP($A10,'Return Data'!$B$7:$R$2843,10,0)</f>
        <v>1.6849000000000001</v>
      </c>
      <c r="E10" s="66">
        <f t="shared" si="0"/>
        <v>22</v>
      </c>
      <c r="F10" s="65">
        <f>VLOOKUP($A10,'Return Data'!$B$7:$R$2843,11,0)</f>
        <v>3.5163000000000002</v>
      </c>
      <c r="G10" s="66">
        <f t="shared" si="1"/>
        <v>23</v>
      </c>
      <c r="H10" s="65">
        <f>VLOOKUP($A10,'Return Data'!$B$7:$R$2843,12,0)</f>
        <v>7.5758000000000001</v>
      </c>
      <c r="I10" s="66">
        <f t="shared" si="2"/>
        <v>23</v>
      </c>
      <c r="J10" s="65">
        <f>VLOOKUP($A10,'Return Data'!$B$7:$R$2843,13,0)</f>
        <v>13.867900000000001</v>
      </c>
      <c r="K10" s="66">
        <f t="shared" si="3"/>
        <v>23</v>
      </c>
      <c r="L10" s="65"/>
      <c r="M10" s="66"/>
      <c r="N10" s="65"/>
      <c r="O10" s="66"/>
      <c r="P10" s="65"/>
      <c r="Q10" s="66"/>
      <c r="R10" s="65">
        <f>VLOOKUP($A10,'Return Data'!$B$7:$R$2843,16,0)</f>
        <v>10.5284</v>
      </c>
      <c r="S10" s="67">
        <f t="shared" si="7"/>
        <v>3</v>
      </c>
    </row>
    <row r="11" spans="1:20" x14ac:dyDescent="0.3">
      <c r="A11" s="63" t="s">
        <v>1668</v>
      </c>
      <c r="B11" s="64">
        <f>VLOOKUP($A11,'Return Data'!$B$7:$R$2843,3,0)</f>
        <v>44357</v>
      </c>
      <c r="C11" s="65">
        <f>VLOOKUP($A11,'Return Data'!$B$7:$R$2843,4,0)</f>
        <v>16.591999999999999</v>
      </c>
      <c r="D11" s="65">
        <f>VLOOKUP($A11,'Return Data'!$B$7:$R$2843,10,0)</f>
        <v>4.7938000000000001</v>
      </c>
      <c r="E11" s="66">
        <f t="shared" si="0"/>
        <v>1</v>
      </c>
      <c r="F11" s="65">
        <f>VLOOKUP($A11,'Return Data'!$B$7:$R$2843,11,0)</f>
        <v>11.423</v>
      </c>
      <c r="G11" s="66">
        <f t="shared" si="1"/>
        <v>4</v>
      </c>
      <c r="H11" s="65">
        <f>VLOOKUP($A11,'Return Data'!$B$7:$R$2843,12,0)</f>
        <v>20.2058</v>
      </c>
      <c r="I11" s="66">
        <f t="shared" si="2"/>
        <v>7</v>
      </c>
      <c r="J11" s="65">
        <f>VLOOKUP($A11,'Return Data'!$B$7:$R$2843,13,0)</f>
        <v>28.8599</v>
      </c>
      <c r="K11" s="66">
        <f t="shared" si="3"/>
        <v>7</v>
      </c>
      <c r="L11" s="65">
        <f>VLOOKUP($A11,'Return Data'!$B$7:$R$2843,17,0)</f>
        <v>11.4373</v>
      </c>
      <c r="M11" s="66">
        <f t="shared" si="4"/>
        <v>7</v>
      </c>
      <c r="N11" s="65">
        <f>VLOOKUP($A11,'Return Data'!$B$7:$R$2843,14,0)</f>
        <v>9.3216999999999999</v>
      </c>
      <c r="O11" s="66">
        <f t="shared" si="5"/>
        <v>9</v>
      </c>
      <c r="P11" s="65"/>
      <c r="Q11" s="66"/>
      <c r="R11" s="65">
        <f>VLOOKUP($A11,'Return Data'!$B$7:$R$2843,16,0)</f>
        <v>10.2158</v>
      </c>
      <c r="S11" s="67">
        <f t="shared" si="7"/>
        <v>6</v>
      </c>
    </row>
    <row r="12" spans="1:20" x14ac:dyDescent="0.3">
      <c r="A12" s="63" t="s">
        <v>1669</v>
      </c>
      <c r="B12" s="64">
        <f>VLOOKUP($A12,'Return Data'!$B$7:$R$2843,3,0)</f>
        <v>44357</v>
      </c>
      <c r="C12" s="65">
        <f>VLOOKUP($A12,'Return Data'!$B$7:$R$2843,4,0)</f>
        <v>18.243099999999998</v>
      </c>
      <c r="D12" s="65">
        <f>VLOOKUP($A12,'Return Data'!$B$7:$R$2843,10,0)</f>
        <v>2.6040000000000001</v>
      </c>
      <c r="E12" s="66">
        <f t="shared" si="0"/>
        <v>12</v>
      </c>
      <c r="F12" s="65">
        <f>VLOOKUP($A12,'Return Data'!$B$7:$R$2843,11,0)</f>
        <v>8.3492999999999995</v>
      </c>
      <c r="G12" s="66">
        <f t="shared" si="1"/>
        <v>13</v>
      </c>
      <c r="H12" s="65">
        <f>VLOOKUP($A12,'Return Data'!$B$7:$R$2843,12,0)</f>
        <v>14.7026</v>
      </c>
      <c r="I12" s="66">
        <f t="shared" si="2"/>
        <v>15</v>
      </c>
      <c r="J12" s="65">
        <f>VLOOKUP($A12,'Return Data'!$B$7:$R$2843,13,0)</f>
        <v>20.203900000000001</v>
      </c>
      <c r="K12" s="66">
        <f t="shared" si="3"/>
        <v>16</v>
      </c>
      <c r="L12" s="65">
        <f>VLOOKUP($A12,'Return Data'!$B$7:$R$2843,17,0)</f>
        <v>12.0869</v>
      </c>
      <c r="M12" s="66">
        <f t="shared" si="4"/>
        <v>4</v>
      </c>
      <c r="N12" s="65">
        <f>VLOOKUP($A12,'Return Data'!$B$7:$R$2843,14,0)</f>
        <v>10.456300000000001</v>
      </c>
      <c r="O12" s="66">
        <f t="shared" si="5"/>
        <v>3</v>
      </c>
      <c r="P12" s="65">
        <f>VLOOKUP($A12,'Return Data'!$B$7:$R$2843,15,0)</f>
        <v>10.2067</v>
      </c>
      <c r="Q12" s="66">
        <f t="shared" si="6"/>
        <v>4</v>
      </c>
      <c r="R12" s="65">
        <f>VLOOKUP($A12,'Return Data'!$B$7:$R$2843,16,0)</f>
        <v>9.4426000000000005</v>
      </c>
      <c r="S12" s="67">
        <f t="shared" si="7"/>
        <v>11</v>
      </c>
    </row>
    <row r="13" spans="1:20" x14ac:dyDescent="0.3">
      <c r="A13" s="63" t="s">
        <v>1670</v>
      </c>
      <c r="B13" s="64">
        <f>VLOOKUP($A13,'Return Data'!$B$7:$R$2843,3,0)</f>
        <v>44357</v>
      </c>
      <c r="C13" s="65">
        <f>VLOOKUP($A13,'Return Data'!$B$7:$R$2843,4,0)</f>
        <v>12.746700000000001</v>
      </c>
      <c r="D13" s="65">
        <f>VLOOKUP($A13,'Return Data'!$B$7:$R$2843,10,0)</f>
        <v>4.0054999999999996</v>
      </c>
      <c r="E13" s="66">
        <f t="shared" si="0"/>
        <v>4</v>
      </c>
      <c r="F13" s="65">
        <f>VLOOKUP($A13,'Return Data'!$B$7:$R$2843,11,0)</f>
        <v>9.8550000000000004</v>
      </c>
      <c r="G13" s="66">
        <f t="shared" si="1"/>
        <v>10</v>
      </c>
      <c r="H13" s="65">
        <f>VLOOKUP($A13,'Return Data'!$B$7:$R$2843,12,0)</f>
        <v>20.340399999999999</v>
      </c>
      <c r="I13" s="66">
        <f t="shared" si="2"/>
        <v>6</v>
      </c>
      <c r="J13" s="65">
        <f>VLOOKUP($A13,'Return Data'!$B$7:$R$2843,13,0)</f>
        <v>26.391400000000001</v>
      </c>
      <c r="K13" s="66">
        <f t="shared" si="3"/>
        <v>9</v>
      </c>
      <c r="L13" s="65">
        <f>VLOOKUP($A13,'Return Data'!$B$7:$R$2843,17,0)</f>
        <v>10.416499999999999</v>
      </c>
      <c r="M13" s="66">
        <f t="shared" si="4"/>
        <v>13</v>
      </c>
      <c r="N13" s="65"/>
      <c r="O13" s="66"/>
      <c r="P13" s="65"/>
      <c r="Q13" s="66"/>
      <c r="R13" s="65">
        <f>VLOOKUP($A13,'Return Data'!$B$7:$R$2843,16,0)</f>
        <v>9.0913000000000004</v>
      </c>
      <c r="S13" s="67">
        <f t="shared" si="7"/>
        <v>17</v>
      </c>
    </row>
    <row r="14" spans="1:20" x14ac:dyDescent="0.3">
      <c r="A14" s="63" t="s">
        <v>1671</v>
      </c>
      <c r="B14" s="64">
        <f>VLOOKUP($A14,'Return Data'!$B$7:$R$2843,3,0)</f>
        <v>44357</v>
      </c>
      <c r="C14" s="65">
        <f>VLOOKUP($A14,'Return Data'!$B$7:$R$2843,4,0)</f>
        <v>48.954999999999998</v>
      </c>
      <c r="D14" s="65">
        <f>VLOOKUP($A14,'Return Data'!$B$7:$R$2843,10,0)</f>
        <v>4.5042</v>
      </c>
      <c r="E14" s="66">
        <f t="shared" si="0"/>
        <v>3</v>
      </c>
      <c r="F14" s="65">
        <f>VLOOKUP($A14,'Return Data'!$B$7:$R$2843,11,0)</f>
        <v>13.6876</v>
      </c>
      <c r="G14" s="66">
        <f t="shared" si="1"/>
        <v>1</v>
      </c>
      <c r="H14" s="65">
        <f>VLOOKUP($A14,'Return Data'!$B$7:$R$2843,12,0)</f>
        <v>23.433599999999998</v>
      </c>
      <c r="I14" s="66">
        <f t="shared" si="2"/>
        <v>1</v>
      </c>
      <c r="J14" s="65">
        <f>VLOOKUP($A14,'Return Data'!$B$7:$R$2843,13,0)</f>
        <v>29.548300000000001</v>
      </c>
      <c r="K14" s="66">
        <f t="shared" si="3"/>
        <v>5</v>
      </c>
      <c r="L14" s="65">
        <f>VLOOKUP($A14,'Return Data'!$B$7:$R$2843,17,0)</f>
        <v>11.2951</v>
      </c>
      <c r="M14" s="66">
        <f t="shared" si="4"/>
        <v>8</v>
      </c>
      <c r="N14" s="65">
        <f>VLOOKUP($A14,'Return Data'!$B$7:$R$2843,14,0)</f>
        <v>10.1275</v>
      </c>
      <c r="O14" s="66">
        <f t="shared" si="5"/>
        <v>6</v>
      </c>
      <c r="P14" s="65">
        <f>VLOOKUP($A14,'Return Data'!$B$7:$R$2843,15,0)</f>
        <v>11.862500000000001</v>
      </c>
      <c r="Q14" s="66">
        <f t="shared" si="6"/>
        <v>1</v>
      </c>
      <c r="R14" s="65">
        <f>VLOOKUP($A14,'Return Data'!$B$7:$R$2843,16,0)</f>
        <v>10.510999999999999</v>
      </c>
      <c r="S14" s="67">
        <f t="shared" si="7"/>
        <v>4</v>
      </c>
    </row>
    <row r="15" spans="1:20" x14ac:dyDescent="0.3">
      <c r="A15" s="63" t="s">
        <v>1672</v>
      </c>
      <c r="B15" s="64">
        <f>VLOOKUP($A15,'Return Data'!$B$7:$R$2843,3,0)</f>
        <v>44357</v>
      </c>
      <c r="C15" s="65">
        <f>VLOOKUP($A15,'Return Data'!$B$7:$R$2843,4,0)</f>
        <v>17.100000000000001</v>
      </c>
      <c r="D15" s="65">
        <f>VLOOKUP($A15,'Return Data'!$B$7:$R$2843,10,0)</f>
        <v>2.1505000000000001</v>
      </c>
      <c r="E15" s="66">
        <f t="shared" si="0"/>
        <v>15</v>
      </c>
      <c r="F15" s="65">
        <f>VLOOKUP($A15,'Return Data'!$B$7:$R$2843,11,0)</f>
        <v>7.2773000000000003</v>
      </c>
      <c r="G15" s="66">
        <f t="shared" si="1"/>
        <v>17</v>
      </c>
      <c r="H15" s="65">
        <f>VLOOKUP($A15,'Return Data'!$B$7:$R$2843,12,0)</f>
        <v>13.244999999999999</v>
      </c>
      <c r="I15" s="66">
        <f t="shared" si="2"/>
        <v>18</v>
      </c>
      <c r="J15" s="65">
        <f>VLOOKUP($A15,'Return Data'!$B$7:$R$2843,13,0)</f>
        <v>18.997900000000001</v>
      </c>
      <c r="K15" s="66">
        <f t="shared" si="3"/>
        <v>20</v>
      </c>
      <c r="L15" s="65">
        <f>VLOOKUP($A15,'Return Data'!$B$7:$R$2843,17,0)</f>
        <v>8.5091000000000001</v>
      </c>
      <c r="M15" s="66">
        <f t="shared" si="4"/>
        <v>18</v>
      </c>
      <c r="N15" s="65">
        <f>VLOOKUP($A15,'Return Data'!$B$7:$R$2843,14,0)</f>
        <v>8.6318000000000001</v>
      </c>
      <c r="O15" s="66">
        <f t="shared" si="5"/>
        <v>13</v>
      </c>
      <c r="P15" s="65">
        <f>VLOOKUP($A15,'Return Data'!$B$7:$R$2843,15,0)</f>
        <v>9.3389000000000006</v>
      </c>
      <c r="Q15" s="66">
        <f t="shared" si="6"/>
        <v>8</v>
      </c>
      <c r="R15" s="65">
        <f>VLOOKUP($A15,'Return Data'!$B$7:$R$2843,16,0)</f>
        <v>8.5793999999999997</v>
      </c>
      <c r="S15" s="67">
        <f t="shared" si="7"/>
        <v>19</v>
      </c>
    </row>
    <row r="16" spans="1:20" x14ac:dyDescent="0.3">
      <c r="A16" s="63" t="s">
        <v>1673</v>
      </c>
      <c r="B16" s="64">
        <f>VLOOKUP($A16,'Return Data'!$B$7:$R$2843,3,0)</f>
        <v>44357</v>
      </c>
      <c r="C16" s="65">
        <f>VLOOKUP($A16,'Return Data'!$B$7:$R$2843,4,0)</f>
        <v>21.6266</v>
      </c>
      <c r="D16" s="65">
        <f>VLOOKUP($A16,'Return Data'!$B$7:$R$2843,10,0)</f>
        <v>0.80920000000000003</v>
      </c>
      <c r="E16" s="66">
        <f t="shared" si="0"/>
        <v>23</v>
      </c>
      <c r="F16" s="65">
        <f>VLOOKUP($A16,'Return Data'!$B$7:$R$2843,11,0)</f>
        <v>7.4714999999999998</v>
      </c>
      <c r="G16" s="66">
        <f t="shared" si="1"/>
        <v>14</v>
      </c>
      <c r="H16" s="65">
        <f>VLOOKUP($A16,'Return Data'!$B$7:$R$2843,12,0)</f>
        <v>15.793900000000001</v>
      </c>
      <c r="I16" s="66">
        <f t="shared" si="2"/>
        <v>14</v>
      </c>
      <c r="J16" s="65">
        <f>VLOOKUP($A16,'Return Data'!$B$7:$R$2843,13,0)</f>
        <v>22.4193</v>
      </c>
      <c r="K16" s="66">
        <f t="shared" si="3"/>
        <v>14</v>
      </c>
      <c r="L16" s="65">
        <f>VLOOKUP($A16,'Return Data'!$B$7:$R$2843,17,0)</f>
        <v>10.896000000000001</v>
      </c>
      <c r="M16" s="66">
        <f t="shared" si="4"/>
        <v>11</v>
      </c>
      <c r="N16" s="65">
        <f>VLOOKUP($A16,'Return Data'!$B$7:$R$2843,14,0)</f>
        <v>9.0152000000000001</v>
      </c>
      <c r="O16" s="66">
        <f t="shared" si="5"/>
        <v>10</v>
      </c>
      <c r="P16" s="65">
        <f>VLOOKUP($A16,'Return Data'!$B$7:$R$2843,15,0)</f>
        <v>7.7312000000000003</v>
      </c>
      <c r="Q16" s="66">
        <f t="shared" si="6"/>
        <v>12</v>
      </c>
      <c r="R16" s="65">
        <f>VLOOKUP($A16,'Return Data'!$B$7:$R$2843,16,0)</f>
        <v>7.6916000000000002</v>
      </c>
      <c r="S16" s="67">
        <f t="shared" si="7"/>
        <v>22</v>
      </c>
    </row>
    <row r="17" spans="1:19" x14ac:dyDescent="0.3">
      <c r="A17" s="63" t="s">
        <v>1674</v>
      </c>
      <c r="B17" s="64">
        <f>VLOOKUP($A17,'Return Data'!$B$7:$R$2843,3,0)</f>
        <v>44357</v>
      </c>
      <c r="C17" s="65">
        <f>VLOOKUP($A17,'Return Data'!$B$7:$R$2843,4,0)</f>
        <v>25.3</v>
      </c>
      <c r="D17" s="65">
        <f>VLOOKUP($A17,'Return Data'!$B$7:$R$2843,10,0)</f>
        <v>1.9750000000000001</v>
      </c>
      <c r="E17" s="66">
        <f t="shared" si="0"/>
        <v>18</v>
      </c>
      <c r="F17" s="65">
        <f>VLOOKUP($A17,'Return Data'!$B$7:$R$2843,11,0)</f>
        <v>6.6609999999999996</v>
      </c>
      <c r="G17" s="66">
        <f t="shared" si="1"/>
        <v>21</v>
      </c>
      <c r="H17" s="65">
        <f>VLOOKUP($A17,'Return Data'!$B$7:$R$2843,12,0)</f>
        <v>12.896000000000001</v>
      </c>
      <c r="I17" s="66">
        <f t="shared" si="2"/>
        <v>20</v>
      </c>
      <c r="J17" s="65">
        <f>VLOOKUP($A17,'Return Data'!$B$7:$R$2843,13,0)</f>
        <v>18.946899999999999</v>
      </c>
      <c r="K17" s="66">
        <f t="shared" si="3"/>
        <v>21</v>
      </c>
      <c r="L17" s="65">
        <f>VLOOKUP($A17,'Return Data'!$B$7:$R$2843,17,0)</f>
        <v>9.0754000000000001</v>
      </c>
      <c r="M17" s="66">
        <f t="shared" si="4"/>
        <v>17</v>
      </c>
      <c r="N17" s="65">
        <f>VLOOKUP($A17,'Return Data'!$B$7:$R$2843,14,0)</f>
        <v>8.2055000000000007</v>
      </c>
      <c r="O17" s="66">
        <f t="shared" si="5"/>
        <v>15</v>
      </c>
      <c r="P17" s="65">
        <f>VLOOKUP($A17,'Return Data'!$B$7:$R$2843,15,0)</f>
        <v>7.5289999999999999</v>
      </c>
      <c r="Q17" s="66">
        <f t="shared" si="6"/>
        <v>13</v>
      </c>
      <c r="R17" s="65">
        <f>VLOOKUP($A17,'Return Data'!$B$7:$R$2843,16,0)</f>
        <v>7.7794999999999996</v>
      </c>
      <c r="S17" s="67">
        <f t="shared" si="7"/>
        <v>21</v>
      </c>
    </row>
    <row r="18" spans="1:19" x14ac:dyDescent="0.3">
      <c r="A18" s="63" t="s">
        <v>1675</v>
      </c>
      <c r="B18" s="64">
        <f>VLOOKUP($A18,'Return Data'!$B$7:$R$2843,3,0)</f>
        <v>44357</v>
      </c>
      <c r="C18" s="65">
        <f>VLOOKUP($A18,'Return Data'!$B$7:$R$2843,4,0)</f>
        <v>12.5351</v>
      </c>
      <c r="D18" s="65">
        <f>VLOOKUP($A18,'Return Data'!$B$7:$R$2843,10,0)</f>
        <v>3.0872000000000002</v>
      </c>
      <c r="E18" s="66">
        <f t="shared" si="0"/>
        <v>11</v>
      </c>
      <c r="F18" s="65">
        <f>VLOOKUP($A18,'Return Data'!$B$7:$R$2843,11,0)</f>
        <v>7.0561999999999996</v>
      </c>
      <c r="G18" s="66">
        <f t="shared" si="1"/>
        <v>18</v>
      </c>
      <c r="H18" s="65">
        <f>VLOOKUP($A18,'Return Data'!$B$7:$R$2843,12,0)</f>
        <v>12.2744</v>
      </c>
      <c r="I18" s="66">
        <f t="shared" si="2"/>
        <v>22</v>
      </c>
      <c r="J18" s="65">
        <f>VLOOKUP($A18,'Return Data'!$B$7:$R$2843,13,0)</f>
        <v>18.188800000000001</v>
      </c>
      <c r="K18" s="66">
        <f t="shared" si="3"/>
        <v>22</v>
      </c>
      <c r="L18" s="65"/>
      <c r="M18" s="66"/>
      <c r="N18" s="65"/>
      <c r="O18" s="66"/>
      <c r="P18" s="65"/>
      <c r="Q18" s="66"/>
      <c r="R18" s="65">
        <f>VLOOKUP($A18,'Return Data'!$B$7:$R$2843,16,0)</f>
        <v>10.4998</v>
      </c>
      <c r="S18" s="67">
        <f t="shared" si="7"/>
        <v>5</v>
      </c>
    </row>
    <row r="19" spans="1:19" x14ac:dyDescent="0.3">
      <c r="A19" s="63" t="s">
        <v>1676</v>
      </c>
      <c r="B19" s="64">
        <f>VLOOKUP($A19,'Return Data'!$B$7:$R$2843,3,0)</f>
        <v>44357</v>
      </c>
      <c r="C19" s="65">
        <f>VLOOKUP($A19,'Return Data'!$B$7:$R$2843,4,0)</f>
        <v>18.168299999999999</v>
      </c>
      <c r="D19" s="65">
        <f>VLOOKUP($A19,'Return Data'!$B$7:$R$2843,10,0)</f>
        <v>2.3953000000000002</v>
      </c>
      <c r="E19" s="66">
        <f t="shared" si="0"/>
        <v>13</v>
      </c>
      <c r="F19" s="65">
        <f>VLOOKUP($A19,'Return Data'!$B$7:$R$2843,11,0)</f>
        <v>6.7542999999999997</v>
      </c>
      <c r="G19" s="66">
        <f t="shared" si="1"/>
        <v>20</v>
      </c>
      <c r="H19" s="65">
        <f>VLOOKUP($A19,'Return Data'!$B$7:$R$2843,12,0)</f>
        <v>13.620799999999999</v>
      </c>
      <c r="I19" s="66">
        <f t="shared" si="2"/>
        <v>17</v>
      </c>
      <c r="J19" s="65">
        <f>VLOOKUP($A19,'Return Data'!$B$7:$R$2843,13,0)</f>
        <v>20.1266</v>
      </c>
      <c r="K19" s="66">
        <f t="shared" si="3"/>
        <v>17</v>
      </c>
      <c r="L19" s="65">
        <f>VLOOKUP($A19,'Return Data'!$B$7:$R$2843,17,0)</f>
        <v>10.5976</v>
      </c>
      <c r="M19" s="66">
        <f t="shared" si="4"/>
        <v>12</v>
      </c>
      <c r="N19" s="65">
        <f>VLOOKUP($A19,'Return Data'!$B$7:$R$2843,14,0)</f>
        <v>9.4105000000000008</v>
      </c>
      <c r="O19" s="66">
        <f t="shared" si="5"/>
        <v>7</v>
      </c>
      <c r="P19" s="65">
        <f>VLOOKUP($A19,'Return Data'!$B$7:$R$2843,15,0)</f>
        <v>9.843</v>
      </c>
      <c r="Q19" s="66">
        <f t="shared" si="6"/>
        <v>7</v>
      </c>
      <c r="R19" s="65">
        <f>VLOOKUP($A19,'Return Data'!$B$7:$R$2843,16,0)</f>
        <v>9.3750999999999998</v>
      </c>
      <c r="S19" s="67">
        <f t="shared" si="7"/>
        <v>12</v>
      </c>
    </row>
    <row r="20" spans="1:19" x14ac:dyDescent="0.3">
      <c r="A20" s="63" t="s">
        <v>1677</v>
      </c>
      <c r="B20" s="64">
        <f>VLOOKUP($A20,'Return Data'!$B$7:$R$2843,3,0)</f>
        <v>44357</v>
      </c>
      <c r="C20" s="65">
        <f>VLOOKUP($A20,'Return Data'!$B$7:$R$2843,4,0)</f>
        <v>23.128</v>
      </c>
      <c r="D20" s="65">
        <f>VLOOKUP($A20,'Return Data'!$B$7:$R$2843,10,0)</f>
        <v>4.5475000000000003</v>
      </c>
      <c r="E20" s="66">
        <f t="shared" si="0"/>
        <v>2</v>
      </c>
      <c r="F20" s="65">
        <f>VLOOKUP($A20,'Return Data'!$B$7:$R$2843,11,0)</f>
        <v>11.600099999999999</v>
      </c>
      <c r="G20" s="66">
        <f t="shared" si="1"/>
        <v>3</v>
      </c>
      <c r="H20" s="65">
        <f>VLOOKUP($A20,'Return Data'!$B$7:$R$2843,12,0)</f>
        <v>21.56</v>
      </c>
      <c r="I20" s="66">
        <f t="shared" si="2"/>
        <v>3</v>
      </c>
      <c r="J20" s="65">
        <f>VLOOKUP($A20,'Return Data'!$B$7:$R$2843,13,0)</f>
        <v>32.6755</v>
      </c>
      <c r="K20" s="66">
        <f t="shared" si="3"/>
        <v>2</v>
      </c>
      <c r="L20" s="65">
        <f>VLOOKUP($A20,'Return Data'!$B$7:$R$2843,17,0)</f>
        <v>11.7242</v>
      </c>
      <c r="M20" s="66">
        <f t="shared" si="4"/>
        <v>5</v>
      </c>
      <c r="N20" s="65">
        <f>VLOOKUP($A20,'Return Data'!$B$7:$R$2843,14,0)</f>
        <v>8.6197999999999997</v>
      </c>
      <c r="O20" s="66">
        <f t="shared" si="5"/>
        <v>14</v>
      </c>
      <c r="P20" s="65">
        <f>VLOOKUP($A20,'Return Data'!$B$7:$R$2843,15,0)</f>
        <v>8.8427000000000007</v>
      </c>
      <c r="Q20" s="66">
        <f t="shared" si="6"/>
        <v>10</v>
      </c>
      <c r="R20" s="65">
        <f>VLOOKUP($A20,'Return Data'!$B$7:$R$2843,16,0)</f>
        <v>9.1082999999999998</v>
      </c>
      <c r="S20" s="67">
        <f t="shared" si="7"/>
        <v>16</v>
      </c>
    </row>
    <row r="21" spans="1:19" x14ac:dyDescent="0.3">
      <c r="A21" s="63" t="s">
        <v>1678</v>
      </c>
      <c r="B21" s="64">
        <f>VLOOKUP($A21,'Return Data'!$B$7:$R$2843,3,0)</f>
        <v>44357</v>
      </c>
      <c r="C21" s="65">
        <f>VLOOKUP($A21,'Return Data'!$B$7:$R$2843,4,0)</f>
        <v>15.773300000000001</v>
      </c>
      <c r="D21" s="65">
        <f>VLOOKUP($A21,'Return Data'!$B$7:$R$2843,10,0)</f>
        <v>3.6762000000000001</v>
      </c>
      <c r="E21" s="66">
        <f t="shared" si="0"/>
        <v>7</v>
      </c>
      <c r="F21" s="65">
        <f>VLOOKUP($A21,'Return Data'!$B$7:$R$2843,11,0)</f>
        <v>11.9984</v>
      </c>
      <c r="G21" s="66">
        <f t="shared" si="1"/>
        <v>2</v>
      </c>
      <c r="H21" s="65">
        <f>VLOOKUP($A21,'Return Data'!$B$7:$R$2843,12,0)</f>
        <v>22.959</v>
      </c>
      <c r="I21" s="66">
        <f t="shared" si="2"/>
        <v>2</v>
      </c>
      <c r="J21" s="65">
        <f>VLOOKUP($A21,'Return Data'!$B$7:$R$2843,13,0)</f>
        <v>32.863599999999998</v>
      </c>
      <c r="K21" s="66">
        <f t="shared" si="3"/>
        <v>1</v>
      </c>
      <c r="L21" s="65">
        <f>VLOOKUP($A21,'Return Data'!$B$7:$R$2843,17,0)</f>
        <v>14.6501</v>
      </c>
      <c r="M21" s="66">
        <f t="shared" si="4"/>
        <v>1</v>
      </c>
      <c r="N21" s="65">
        <f>VLOOKUP($A21,'Return Data'!$B$7:$R$2843,14,0)</f>
        <v>12.4945</v>
      </c>
      <c r="O21" s="66">
        <f t="shared" si="5"/>
        <v>1</v>
      </c>
      <c r="P21" s="65"/>
      <c r="Q21" s="66"/>
      <c r="R21" s="65">
        <f>VLOOKUP($A21,'Return Data'!$B$7:$R$2843,16,0)</f>
        <v>11.028600000000001</v>
      </c>
      <c r="S21" s="67">
        <f t="shared" si="7"/>
        <v>2</v>
      </c>
    </row>
    <row r="22" spans="1:19" x14ac:dyDescent="0.3">
      <c r="A22" s="63" t="s">
        <v>1679</v>
      </c>
      <c r="B22" s="64">
        <f>VLOOKUP($A22,'Return Data'!$B$7:$R$2843,3,0)</f>
        <v>44357</v>
      </c>
      <c r="C22" s="65">
        <f>VLOOKUP($A22,'Return Data'!$B$7:$R$2843,4,0)</f>
        <v>14.148999999999999</v>
      </c>
      <c r="D22" s="65">
        <f>VLOOKUP($A22,'Return Data'!$B$7:$R$2843,10,0)</f>
        <v>3.7925</v>
      </c>
      <c r="E22" s="66">
        <f t="shared" si="0"/>
        <v>6</v>
      </c>
      <c r="F22" s="65">
        <f>VLOOKUP($A22,'Return Data'!$B$7:$R$2843,11,0)</f>
        <v>11.295500000000001</v>
      </c>
      <c r="G22" s="66">
        <f t="shared" si="1"/>
        <v>5</v>
      </c>
      <c r="H22" s="65">
        <f>VLOOKUP($A22,'Return Data'!$B$7:$R$2843,12,0)</f>
        <v>20.900600000000001</v>
      </c>
      <c r="I22" s="66">
        <f t="shared" si="2"/>
        <v>5</v>
      </c>
      <c r="J22" s="65">
        <f>VLOOKUP($A22,'Return Data'!$B$7:$R$2843,13,0)</f>
        <v>31.9377</v>
      </c>
      <c r="K22" s="66">
        <f t="shared" si="3"/>
        <v>3</v>
      </c>
      <c r="L22" s="65"/>
      <c r="M22" s="66"/>
      <c r="N22" s="65"/>
      <c r="O22" s="66"/>
      <c r="P22" s="65"/>
      <c r="Q22" s="66"/>
      <c r="R22" s="65">
        <f>VLOOKUP($A22,'Return Data'!$B$7:$R$2843,16,0)</f>
        <v>15.006600000000001</v>
      </c>
      <c r="S22" s="67">
        <f t="shared" si="7"/>
        <v>1</v>
      </c>
    </row>
    <row r="23" spans="1:19" x14ac:dyDescent="0.3">
      <c r="A23" s="63" t="s">
        <v>1680</v>
      </c>
      <c r="B23" s="64">
        <f>VLOOKUP($A23,'Return Data'!$B$7:$R$2843,3,0)</f>
        <v>44357</v>
      </c>
      <c r="C23" s="65">
        <f>VLOOKUP($A23,'Return Data'!$B$7:$R$2843,4,0)</f>
        <v>12.592599999999999</v>
      </c>
      <c r="D23" s="65">
        <f>VLOOKUP($A23,'Return Data'!$B$7:$R$2843,10,0)</f>
        <v>2.1520999999999999</v>
      </c>
      <c r="E23" s="66">
        <f t="shared" si="0"/>
        <v>14</v>
      </c>
      <c r="F23" s="65">
        <f>VLOOKUP($A23,'Return Data'!$B$7:$R$2843,11,0)</f>
        <v>9.2690000000000001</v>
      </c>
      <c r="G23" s="66">
        <f t="shared" si="1"/>
        <v>12</v>
      </c>
      <c r="H23" s="65">
        <f>VLOOKUP($A23,'Return Data'!$B$7:$R$2843,12,0)</f>
        <v>16.8611</v>
      </c>
      <c r="I23" s="66">
        <f t="shared" si="2"/>
        <v>12</v>
      </c>
      <c r="J23" s="65">
        <f>VLOOKUP($A23,'Return Data'!$B$7:$R$2843,13,0)</f>
        <v>22.5199</v>
      </c>
      <c r="K23" s="66">
        <f t="shared" si="3"/>
        <v>13</v>
      </c>
      <c r="L23" s="65">
        <f>VLOOKUP($A23,'Return Data'!$B$7:$R$2843,17,0)</f>
        <v>-2.4952999999999999</v>
      </c>
      <c r="M23" s="66">
        <f t="shared" si="4"/>
        <v>19</v>
      </c>
      <c r="N23" s="65">
        <f>VLOOKUP($A23,'Return Data'!$B$7:$R$2843,14,0)</f>
        <v>-1.1367</v>
      </c>
      <c r="O23" s="66">
        <f t="shared" si="5"/>
        <v>16</v>
      </c>
      <c r="P23" s="65">
        <f>VLOOKUP($A23,'Return Data'!$B$7:$R$2843,15,0)</f>
        <v>3.6602000000000001</v>
      </c>
      <c r="Q23" s="66">
        <f t="shared" si="6"/>
        <v>14</v>
      </c>
      <c r="R23" s="65">
        <f>VLOOKUP($A23,'Return Data'!$B$7:$R$2843,16,0)</f>
        <v>3.8933</v>
      </c>
      <c r="S23" s="67">
        <f t="shared" si="7"/>
        <v>23</v>
      </c>
    </row>
    <row r="24" spans="1:19" x14ac:dyDescent="0.3">
      <c r="A24" s="63" t="s">
        <v>1681</v>
      </c>
      <c r="B24" s="64">
        <f>VLOOKUP($A24,'Return Data'!$B$7:$R$2843,3,0)</f>
        <v>44357</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44357</v>
      </c>
      <c r="C26" s="65">
        <f>VLOOKUP($A26,'Return Data'!$B$7:$R$2843,4,0)</f>
        <v>41.389299999999999</v>
      </c>
      <c r="D26" s="65">
        <f>VLOOKUP($A26,'Return Data'!$B$7:$R$2843,10,0)</f>
        <v>3.839</v>
      </c>
      <c r="E26" s="66">
        <f t="shared" si="0"/>
        <v>5</v>
      </c>
      <c r="F26" s="65">
        <f>VLOOKUP($A26,'Return Data'!$B$7:$R$2843,11,0)</f>
        <v>10.093999999999999</v>
      </c>
      <c r="G26" s="66">
        <f t="shared" si="1"/>
        <v>8</v>
      </c>
      <c r="H26" s="65">
        <f>VLOOKUP($A26,'Return Data'!$B$7:$R$2843,12,0)</f>
        <v>16.716200000000001</v>
      </c>
      <c r="I26" s="66">
        <f t="shared" si="2"/>
        <v>13</v>
      </c>
      <c r="J26" s="65">
        <f>VLOOKUP($A26,'Return Data'!$B$7:$R$2843,13,0)</f>
        <v>23.415299999999998</v>
      </c>
      <c r="K26" s="66">
        <f t="shared" si="3"/>
        <v>12</v>
      </c>
      <c r="L26" s="65">
        <f>VLOOKUP($A26,'Return Data'!$B$7:$R$2843,17,0)</f>
        <v>9.6431000000000004</v>
      </c>
      <c r="M26" s="66">
        <f t="shared" si="4"/>
        <v>15</v>
      </c>
      <c r="N26" s="65">
        <f>VLOOKUP($A26,'Return Data'!$B$7:$R$2843,14,0)</f>
        <v>8.9939</v>
      </c>
      <c r="O26" s="66">
        <f t="shared" si="5"/>
        <v>11</v>
      </c>
      <c r="P26" s="65">
        <f>VLOOKUP($A26,'Return Data'!$B$7:$R$2843,15,0)</f>
        <v>8.8849999999999998</v>
      </c>
      <c r="Q26" s="66">
        <f t="shared" si="6"/>
        <v>9</v>
      </c>
      <c r="R26" s="65">
        <f>VLOOKUP($A26,'Return Data'!$B$7:$R$2843,16,0)</f>
        <v>9.7257999999999996</v>
      </c>
      <c r="S26" s="67">
        <f t="shared" si="7"/>
        <v>8</v>
      </c>
    </row>
    <row r="27" spans="1:19" x14ac:dyDescent="0.3">
      <c r="A27" s="63" t="s">
        <v>1684</v>
      </c>
      <c r="B27" s="64">
        <f>VLOOKUP($A27,'Return Data'!$B$7:$R$2843,3,0)</f>
        <v>44357</v>
      </c>
      <c r="C27" s="65">
        <f>VLOOKUP($A27,'Return Data'!$B$7:$R$2843,4,0)</f>
        <v>49.855800000000002</v>
      </c>
      <c r="D27" s="65">
        <f>VLOOKUP($A27,'Return Data'!$B$7:$R$2843,10,0)</f>
        <v>3.5743</v>
      </c>
      <c r="E27" s="66">
        <f t="shared" si="0"/>
        <v>8</v>
      </c>
      <c r="F27" s="65">
        <f>VLOOKUP($A27,'Return Data'!$B$7:$R$2843,11,0)</f>
        <v>10.9129</v>
      </c>
      <c r="G27" s="66">
        <f t="shared" si="1"/>
        <v>6</v>
      </c>
      <c r="H27" s="65">
        <f>VLOOKUP($A27,'Return Data'!$B$7:$R$2843,12,0)</f>
        <v>21.235199999999999</v>
      </c>
      <c r="I27" s="66">
        <f t="shared" si="2"/>
        <v>4</v>
      </c>
      <c r="J27" s="65">
        <f>VLOOKUP($A27,'Return Data'!$B$7:$R$2843,13,0)</f>
        <v>29.555499999999999</v>
      </c>
      <c r="K27" s="66">
        <f t="shared" si="3"/>
        <v>4</v>
      </c>
      <c r="L27" s="65">
        <f>VLOOKUP($A27,'Return Data'!$B$7:$R$2843,17,0)</f>
        <v>13.8132</v>
      </c>
      <c r="M27" s="66">
        <f t="shared" si="4"/>
        <v>2</v>
      </c>
      <c r="N27" s="65">
        <f>VLOOKUP($A27,'Return Data'!$B$7:$R$2843,14,0)</f>
        <v>11.016999999999999</v>
      </c>
      <c r="O27" s="66">
        <f t="shared" si="5"/>
        <v>2</v>
      </c>
      <c r="P27" s="65">
        <f>VLOOKUP($A27,'Return Data'!$B$7:$R$2843,15,0)</f>
        <v>10.6714</v>
      </c>
      <c r="Q27" s="66">
        <f t="shared" si="6"/>
        <v>2</v>
      </c>
      <c r="R27" s="65">
        <f>VLOOKUP($A27,'Return Data'!$B$7:$R$2843,16,0)</f>
        <v>8.9365000000000006</v>
      </c>
      <c r="S27" s="67">
        <f t="shared" si="7"/>
        <v>18</v>
      </c>
    </row>
    <row r="28" spans="1:19" x14ac:dyDescent="0.3">
      <c r="A28" s="63" t="s">
        <v>1685</v>
      </c>
      <c r="B28" s="64">
        <f>VLOOKUP($A28,'Return Data'!$B$7:$R$2843,3,0)</f>
        <v>44357</v>
      </c>
      <c r="C28" s="65">
        <f>VLOOKUP($A28,'Return Data'!$B$7:$R$2843,4,0)</f>
        <v>17.738800000000001</v>
      </c>
      <c r="D28" s="65">
        <f>VLOOKUP($A28,'Return Data'!$B$7:$R$2843,10,0)</f>
        <v>3.1878000000000002</v>
      </c>
      <c r="E28" s="66">
        <f t="shared" si="0"/>
        <v>10</v>
      </c>
      <c r="F28" s="65">
        <f>VLOOKUP($A28,'Return Data'!$B$7:$R$2843,11,0)</f>
        <v>9.8826999999999998</v>
      </c>
      <c r="G28" s="66">
        <f t="shared" si="1"/>
        <v>9</v>
      </c>
      <c r="H28" s="65">
        <f>VLOOKUP($A28,'Return Data'!$B$7:$R$2843,12,0)</f>
        <v>19.809799999999999</v>
      </c>
      <c r="I28" s="66">
        <f t="shared" si="2"/>
        <v>8</v>
      </c>
      <c r="J28" s="65">
        <f>VLOOKUP($A28,'Return Data'!$B$7:$R$2843,13,0)</f>
        <v>29.1372</v>
      </c>
      <c r="K28" s="66">
        <f t="shared" si="3"/>
        <v>6</v>
      </c>
      <c r="L28" s="65">
        <f>VLOOKUP($A28,'Return Data'!$B$7:$R$2843,17,0)</f>
        <v>12.349600000000001</v>
      </c>
      <c r="M28" s="66">
        <f t="shared" si="4"/>
        <v>3</v>
      </c>
      <c r="N28" s="65">
        <f>VLOOKUP($A28,'Return Data'!$B$7:$R$2843,14,0)</f>
        <v>10.336499999999999</v>
      </c>
      <c r="O28" s="66">
        <f t="shared" si="5"/>
        <v>4</v>
      </c>
      <c r="P28" s="65">
        <f>VLOOKUP($A28,'Return Data'!$B$7:$R$2843,15,0)</f>
        <v>10.0739</v>
      </c>
      <c r="Q28" s="66">
        <f t="shared" si="6"/>
        <v>5</v>
      </c>
      <c r="R28" s="65">
        <f>VLOOKUP($A28,'Return Data'!$B$7:$R$2843,16,0)</f>
        <v>9.9478000000000009</v>
      </c>
      <c r="S28" s="67">
        <f t="shared" si="7"/>
        <v>7</v>
      </c>
    </row>
    <row r="29" spans="1:19" x14ac:dyDescent="0.3">
      <c r="A29" s="63" t="s">
        <v>1686</v>
      </c>
      <c r="B29" s="64">
        <f>VLOOKUP($A29,'Return Data'!$B$7:$R$2843,3,0)</f>
        <v>44357</v>
      </c>
      <c r="C29" s="65">
        <f>VLOOKUP($A29,'Return Data'!$B$7:$R$2843,4,0)</f>
        <v>12.617699999999999</v>
      </c>
      <c r="D29" s="65">
        <f>VLOOKUP($A29,'Return Data'!$B$7:$R$2843,10,0)</f>
        <v>1.7417</v>
      </c>
      <c r="E29" s="66">
        <f t="shared" si="0"/>
        <v>21</v>
      </c>
      <c r="F29" s="65">
        <f>VLOOKUP($A29,'Return Data'!$B$7:$R$2843,11,0)</f>
        <v>6.8464</v>
      </c>
      <c r="G29" s="66">
        <f t="shared" si="1"/>
        <v>19</v>
      </c>
      <c r="H29" s="65">
        <f>VLOOKUP($A29,'Return Data'!$B$7:$R$2843,12,0)</f>
        <v>13.2384</v>
      </c>
      <c r="I29" s="66">
        <f t="shared" si="2"/>
        <v>19</v>
      </c>
      <c r="J29" s="65">
        <f>VLOOKUP($A29,'Return Data'!$B$7:$R$2843,13,0)</f>
        <v>19.6387</v>
      </c>
      <c r="K29" s="66">
        <f t="shared" si="3"/>
        <v>18</v>
      </c>
      <c r="L29" s="65"/>
      <c r="M29" s="66"/>
      <c r="N29" s="65"/>
      <c r="O29" s="66"/>
      <c r="P29" s="65"/>
      <c r="Q29" s="66"/>
      <c r="R29" s="65">
        <f>VLOOKUP($A29,'Return Data'!$B$7:$R$2843,16,0)</f>
        <v>9.7079000000000004</v>
      </c>
      <c r="S29" s="67">
        <f t="shared" si="7"/>
        <v>9</v>
      </c>
    </row>
    <row r="30" spans="1:19" x14ac:dyDescent="0.3">
      <c r="A30" s="63" t="s">
        <v>1687</v>
      </c>
      <c r="B30" s="64">
        <f>VLOOKUP($A30,'Return Data'!$B$7:$R$2843,3,0)</f>
        <v>44357</v>
      </c>
      <c r="C30" s="65">
        <f>VLOOKUP($A30,'Return Data'!$B$7:$R$2843,4,0)</f>
        <v>42.551600000000001</v>
      </c>
      <c r="D30" s="65">
        <f>VLOOKUP($A30,'Return Data'!$B$7:$R$2843,10,0)</f>
        <v>1.7844</v>
      </c>
      <c r="E30" s="66">
        <f t="shared" si="0"/>
        <v>20</v>
      </c>
      <c r="F30" s="65">
        <f>VLOOKUP($A30,'Return Data'!$B$7:$R$2843,11,0)</f>
        <v>7.4427000000000003</v>
      </c>
      <c r="G30" s="66">
        <f t="shared" si="1"/>
        <v>15</v>
      </c>
      <c r="H30" s="65">
        <f>VLOOKUP($A30,'Return Data'!$B$7:$R$2843,12,0)</f>
        <v>14.683199999999999</v>
      </c>
      <c r="I30" s="66">
        <f t="shared" si="2"/>
        <v>16</v>
      </c>
      <c r="J30" s="65">
        <f>VLOOKUP($A30,'Return Data'!$B$7:$R$2843,13,0)</f>
        <v>21.298400000000001</v>
      </c>
      <c r="K30" s="66">
        <f t="shared" si="3"/>
        <v>15</v>
      </c>
      <c r="L30" s="65">
        <f>VLOOKUP($A30,'Return Data'!$B$7:$R$2843,17,0)</f>
        <v>9.5998000000000001</v>
      </c>
      <c r="M30" s="66">
        <f t="shared" si="4"/>
        <v>16</v>
      </c>
      <c r="N30" s="65">
        <f>VLOOKUP($A30,'Return Data'!$B$7:$R$2843,14,0)</f>
        <v>8.8827999999999996</v>
      </c>
      <c r="O30" s="66">
        <f t="shared" si="5"/>
        <v>12</v>
      </c>
      <c r="P30" s="65">
        <f>VLOOKUP($A30,'Return Data'!$B$7:$R$2843,15,0)</f>
        <v>8.4943000000000008</v>
      </c>
      <c r="Q30" s="66">
        <f t="shared" si="6"/>
        <v>11</v>
      </c>
      <c r="R30" s="65">
        <f>VLOOKUP($A30,'Return Data'!$B$7:$R$2843,16,0)</f>
        <v>8.3644999999999996</v>
      </c>
      <c r="S30" s="67">
        <f t="shared" si="7"/>
        <v>20</v>
      </c>
    </row>
    <row r="31" spans="1:19" x14ac:dyDescent="0.3">
      <c r="A31" s="63" t="s">
        <v>1688</v>
      </c>
      <c r="B31" s="64">
        <f>VLOOKUP($A31,'Return Data'!$B$7:$R$2843,3,0)</f>
        <v>44357</v>
      </c>
      <c r="C31" s="65">
        <f>VLOOKUP($A31,'Return Data'!$B$7:$R$2843,4,0)</f>
        <v>12.93</v>
      </c>
      <c r="D31" s="65">
        <f>VLOOKUP($A31,'Return Data'!$B$7:$R$2843,10,0)</f>
        <v>1.8913</v>
      </c>
      <c r="E31" s="66">
        <f t="shared" si="0"/>
        <v>19</v>
      </c>
      <c r="F31" s="65">
        <f>VLOOKUP($A31,'Return Data'!$B$7:$R$2843,11,0)</f>
        <v>5.8101000000000003</v>
      </c>
      <c r="G31" s="66">
        <f t="shared" si="1"/>
        <v>22</v>
      </c>
      <c r="H31" s="65">
        <f>VLOOKUP($A31,'Return Data'!$B$7:$R$2843,12,0)</f>
        <v>12.434799999999999</v>
      </c>
      <c r="I31" s="66">
        <f t="shared" si="2"/>
        <v>21</v>
      </c>
      <c r="J31" s="65">
        <f>VLOOKUP($A31,'Return Data'!$B$7:$R$2843,13,0)</f>
        <v>19.0608</v>
      </c>
      <c r="K31" s="66">
        <f t="shared" si="3"/>
        <v>19</v>
      </c>
      <c r="L31" s="65">
        <f>VLOOKUP($A31,'Return Data'!$B$7:$R$2843,17,0)</f>
        <v>10.0677</v>
      </c>
      <c r="M31" s="66">
        <f t="shared" si="4"/>
        <v>14</v>
      </c>
      <c r="N31" s="65"/>
      <c r="O31" s="66"/>
      <c r="P31" s="65"/>
      <c r="Q31" s="66"/>
      <c r="R31" s="65">
        <f>VLOOKUP($A31,'Return Data'!$B$7:$R$2843,16,0)</f>
        <v>9.4757999999999996</v>
      </c>
      <c r="S31" s="67">
        <f t="shared" si="7"/>
        <v>10</v>
      </c>
    </row>
    <row r="32" spans="1:19" x14ac:dyDescent="0.3">
      <c r="A32" s="63" t="s">
        <v>1689</v>
      </c>
      <c r="B32" s="64">
        <f>VLOOKUP($A32,'Return Data'!$B$7:$R$2843,3,0)</f>
        <v>44357</v>
      </c>
      <c r="C32" s="65">
        <f>VLOOKUP($A32,'Return Data'!$B$7:$R$2843,4,0)</f>
        <v>12.784800000000001</v>
      </c>
      <c r="D32" s="65">
        <f>VLOOKUP($A32,'Return Data'!$B$7:$R$2843,10,0)</f>
        <v>3.5097999999999998</v>
      </c>
      <c r="E32" s="66">
        <f t="shared" si="0"/>
        <v>9</v>
      </c>
      <c r="F32" s="65">
        <f>VLOOKUP($A32,'Return Data'!$B$7:$R$2843,11,0)</f>
        <v>10.510999999999999</v>
      </c>
      <c r="G32" s="66">
        <f t="shared" si="1"/>
        <v>7</v>
      </c>
      <c r="H32" s="65">
        <f>VLOOKUP($A32,'Return Data'!$B$7:$R$2843,12,0)</f>
        <v>19.347999999999999</v>
      </c>
      <c r="I32" s="66">
        <f t="shared" si="2"/>
        <v>9</v>
      </c>
      <c r="J32" s="65">
        <f>VLOOKUP($A32,'Return Data'!$B$7:$R$2843,13,0)</f>
        <v>25.652799999999999</v>
      </c>
      <c r="K32" s="66">
        <f t="shared" si="3"/>
        <v>11</v>
      </c>
      <c r="L32" s="65">
        <f>VLOOKUP($A32,'Return Data'!$B$7:$R$2843,17,0)</f>
        <v>11.2233</v>
      </c>
      <c r="M32" s="66">
        <f t="shared" si="4"/>
        <v>9</v>
      </c>
      <c r="N32" s="65"/>
      <c r="O32" s="66"/>
      <c r="P32" s="65"/>
      <c r="Q32" s="66"/>
      <c r="R32" s="65">
        <f>VLOOKUP($A32,'Return Data'!$B$7:$R$2843,16,0)</f>
        <v>9.2364999999999995</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2.8569391304347831</v>
      </c>
      <c r="E34" s="74"/>
      <c r="F34" s="75">
        <f>AVERAGE(F8:F32)</f>
        <v>8.9063695652173926</v>
      </c>
      <c r="G34" s="74"/>
      <c r="H34" s="75">
        <f>AVERAGE(H8:H32)</f>
        <v>17.009865217391308</v>
      </c>
      <c r="I34" s="74"/>
      <c r="J34" s="75">
        <f>AVERAGE(J8:J32)</f>
        <v>24.293643478260869</v>
      </c>
      <c r="K34" s="74"/>
      <c r="L34" s="75">
        <f>AVERAGE(L8:L32)</f>
        <v>10.402684210526317</v>
      </c>
      <c r="M34" s="74"/>
      <c r="N34" s="75">
        <f>AVERAGE(N8:N32)</f>
        <v>8.9944874999999982</v>
      </c>
      <c r="O34" s="74"/>
      <c r="P34" s="75">
        <f>AVERAGE(P8:P32)</f>
        <v>9.1112428571428588</v>
      </c>
      <c r="Q34" s="74"/>
      <c r="R34" s="75">
        <f>AVERAGE(R8:R32)</f>
        <v>9.4231565217391289</v>
      </c>
      <c r="S34" s="76"/>
    </row>
    <row r="35" spans="1:19" x14ac:dyDescent="0.3">
      <c r="A35" s="73" t="s">
        <v>28</v>
      </c>
      <c r="B35" s="74"/>
      <c r="C35" s="74"/>
      <c r="D35" s="75">
        <f>MIN(D8:D32)</f>
        <v>0.80920000000000003</v>
      </c>
      <c r="E35" s="74"/>
      <c r="F35" s="75">
        <f>MIN(F8:F32)</f>
        <v>3.5163000000000002</v>
      </c>
      <c r="G35" s="74"/>
      <c r="H35" s="75">
        <f>MIN(H8:H32)</f>
        <v>7.5758000000000001</v>
      </c>
      <c r="I35" s="74"/>
      <c r="J35" s="75">
        <f>MIN(J8:J32)</f>
        <v>13.867900000000001</v>
      </c>
      <c r="K35" s="74"/>
      <c r="L35" s="75">
        <f>MIN(L8:L32)</f>
        <v>-2.4952999999999999</v>
      </c>
      <c r="M35" s="74"/>
      <c r="N35" s="75">
        <f>MIN(N8:N32)</f>
        <v>-1.1367</v>
      </c>
      <c r="O35" s="74"/>
      <c r="P35" s="75">
        <f>MIN(P8:P32)</f>
        <v>3.6602000000000001</v>
      </c>
      <c r="Q35" s="74"/>
      <c r="R35" s="75">
        <f>MIN(R8:R32)</f>
        <v>3.8933</v>
      </c>
      <c r="S35" s="76"/>
    </row>
    <row r="36" spans="1:19" ht="15" thickBot="1" x14ac:dyDescent="0.35">
      <c r="A36" s="77" t="s">
        <v>29</v>
      </c>
      <c r="B36" s="78"/>
      <c r="C36" s="78"/>
      <c r="D36" s="79">
        <f>MAX(D8:D32)</f>
        <v>4.7938000000000001</v>
      </c>
      <c r="E36" s="78"/>
      <c r="F36" s="79">
        <f>MAX(F8:F32)</f>
        <v>13.6876</v>
      </c>
      <c r="G36" s="78"/>
      <c r="H36" s="79">
        <f>MAX(H8:H32)</f>
        <v>23.433599999999998</v>
      </c>
      <c r="I36" s="78"/>
      <c r="J36" s="79">
        <f>MAX(J8:J32)</f>
        <v>32.863599999999998</v>
      </c>
      <c r="K36" s="78"/>
      <c r="L36" s="79">
        <f>MAX(L8:L32)</f>
        <v>14.6501</v>
      </c>
      <c r="M36" s="78"/>
      <c r="N36" s="79">
        <f>MAX(N8:N32)</f>
        <v>12.4945</v>
      </c>
      <c r="O36" s="78"/>
      <c r="P36" s="79">
        <f>MAX(P8:P32)</f>
        <v>11.862500000000001</v>
      </c>
      <c r="Q36" s="78"/>
      <c r="R36" s="79">
        <f>MAX(R8:R32)</f>
        <v>15.006600000000001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44357</v>
      </c>
      <c r="C8" s="65">
        <f>VLOOKUP($A8,'Return Data'!$B$7:$R$2843,4,0)</f>
        <v>16.62</v>
      </c>
      <c r="D8" s="65">
        <f>VLOOKUP($A8,'Return Data'!$B$7:$R$2843,10,0)</f>
        <v>1.7136</v>
      </c>
      <c r="E8" s="66">
        <f>RANK(D8,D$8:D$32,0)</f>
        <v>17</v>
      </c>
      <c r="F8" s="65">
        <f>VLOOKUP($A8,'Return Data'!$B$7:$R$2843,11,0)</f>
        <v>9.2702000000000009</v>
      </c>
      <c r="G8" s="66">
        <f>RANK(F8,F$8:F$32,0)</f>
        <v>10</v>
      </c>
      <c r="H8" s="65">
        <f>VLOOKUP($A8,'Return Data'!$B$7:$R$2843,12,0)</f>
        <v>18.207699999999999</v>
      </c>
      <c r="I8" s="66">
        <f>RANK(H8,H$8:H$32,0)</f>
        <v>10</v>
      </c>
      <c r="J8" s="65">
        <f>VLOOKUP($A8,'Return Data'!$B$7:$R$2843,13,0)</f>
        <v>26.100200000000001</v>
      </c>
      <c r="K8" s="66">
        <f>RANK(J8,J$8:J$32,0)</f>
        <v>8</v>
      </c>
      <c r="L8" s="65">
        <f>VLOOKUP($A8,'Return Data'!$B$7:$R$2843,17,0)</f>
        <v>10.531599999999999</v>
      </c>
      <c r="M8" s="66">
        <f>RANK(L8,L$8:L$32,0)</f>
        <v>6</v>
      </c>
      <c r="N8" s="65">
        <f>VLOOKUP($A8,'Return Data'!$B$7:$R$2843,14,0)</f>
        <v>8.2603000000000009</v>
      </c>
      <c r="O8" s="66">
        <f>RANK(N8,N$8:N$32,0)</f>
        <v>8</v>
      </c>
      <c r="P8" s="65">
        <f>VLOOKUP($A8,'Return Data'!$B$7:$R$2843,15,0)</f>
        <v>8.9181000000000008</v>
      </c>
      <c r="Q8" s="66">
        <f>RANK(P8,P$8:P$32,0)</f>
        <v>6</v>
      </c>
      <c r="R8" s="65">
        <f>VLOOKUP($A8,'Return Data'!$B$7:$R$2843,16,0)</f>
        <v>8.0815000000000001</v>
      </c>
      <c r="S8" s="67">
        <f>RANK(R8,R$8:R$32,0)</f>
        <v>14</v>
      </c>
    </row>
    <row r="9" spans="1:20" x14ac:dyDescent="0.3">
      <c r="A9" s="63" t="s">
        <v>1691</v>
      </c>
      <c r="B9" s="64">
        <f>VLOOKUP($A9,'Return Data'!$B$7:$R$2843,3,0)</f>
        <v>44357</v>
      </c>
      <c r="C9" s="65">
        <f>VLOOKUP($A9,'Return Data'!$B$7:$R$2843,4,0)</f>
        <v>15.68</v>
      </c>
      <c r="D9" s="65">
        <f>VLOOKUP($A9,'Return Data'!$B$7:$R$2843,10,0)</f>
        <v>1.6202000000000001</v>
      </c>
      <c r="E9" s="66">
        <f t="shared" ref="E9:E32" si="0">RANK(D9,D$8:D$32,0)</f>
        <v>19</v>
      </c>
      <c r="F9" s="65">
        <f>VLOOKUP($A9,'Return Data'!$B$7:$R$2843,11,0)</f>
        <v>6.5217000000000001</v>
      </c>
      <c r="G9" s="66">
        <f t="shared" ref="G9:G32" si="1">RANK(F9,F$8:F$32,0)</f>
        <v>17</v>
      </c>
      <c r="H9" s="65">
        <f>VLOOKUP($A9,'Return Data'!$B$7:$R$2843,12,0)</f>
        <v>17.014900000000001</v>
      </c>
      <c r="I9" s="66">
        <f t="shared" ref="I9:I32" si="2">RANK(H9,H$8:H$32,0)</f>
        <v>11</v>
      </c>
      <c r="J9" s="65">
        <f>VLOOKUP($A9,'Return Data'!$B$7:$R$2843,13,0)</f>
        <v>24.345800000000001</v>
      </c>
      <c r="K9" s="66">
        <f t="shared" ref="K9:K32" si="3">RANK(J9,J$8:J$32,0)</f>
        <v>11</v>
      </c>
      <c r="L9" s="65">
        <f>VLOOKUP($A9,'Return Data'!$B$7:$R$2843,17,0)</f>
        <v>9.7266999999999992</v>
      </c>
      <c r="M9" s="66">
        <f t="shared" ref="M9:M32" si="4">RANK(L9,L$8:L$32,0)</f>
        <v>11</v>
      </c>
      <c r="N9" s="65">
        <f>VLOOKUP($A9,'Return Data'!$B$7:$R$2843,14,0)</f>
        <v>8.8782999999999994</v>
      </c>
      <c r="O9" s="66">
        <f t="shared" ref="O9:O30" si="5">RANK(N9,N$8:N$32,0)</f>
        <v>6</v>
      </c>
      <c r="P9" s="65">
        <f>VLOOKUP($A9,'Return Data'!$B$7:$R$2843,15,0)</f>
        <v>9.0182000000000002</v>
      </c>
      <c r="Q9" s="66">
        <f t="shared" ref="Q9:Q30" si="6">RANK(P9,P$8:P$32,0)</f>
        <v>4</v>
      </c>
      <c r="R9" s="65">
        <f>VLOOKUP($A9,'Return Data'!$B$7:$R$2843,16,0)</f>
        <v>8.0244</v>
      </c>
      <c r="S9" s="67">
        <f t="shared" ref="S9:S32" si="7">RANK(R9,R$8:R$32,0)</f>
        <v>15</v>
      </c>
    </row>
    <row r="10" spans="1:20" x14ac:dyDescent="0.3">
      <c r="A10" s="63" t="s">
        <v>1692</v>
      </c>
      <c r="B10" s="64">
        <f>VLOOKUP($A10,'Return Data'!$B$7:$R$2843,3,0)</f>
        <v>44357</v>
      </c>
      <c r="C10" s="65">
        <f>VLOOKUP($A10,'Return Data'!$B$7:$R$2843,4,0)</f>
        <v>11.83</v>
      </c>
      <c r="D10" s="65">
        <f>VLOOKUP($A10,'Return Data'!$B$7:$R$2843,10,0)</f>
        <v>1.371</v>
      </c>
      <c r="E10" s="66">
        <f t="shared" si="0"/>
        <v>21</v>
      </c>
      <c r="F10" s="65">
        <f>VLOOKUP($A10,'Return Data'!$B$7:$R$2843,11,0)</f>
        <v>2.9590999999999998</v>
      </c>
      <c r="G10" s="66">
        <f t="shared" si="1"/>
        <v>23</v>
      </c>
      <c r="H10" s="65">
        <f>VLOOKUP($A10,'Return Data'!$B$7:$R$2843,12,0)</f>
        <v>6.6726999999999999</v>
      </c>
      <c r="I10" s="66">
        <f t="shared" si="2"/>
        <v>23</v>
      </c>
      <c r="J10" s="65">
        <f>VLOOKUP($A10,'Return Data'!$B$7:$R$2843,13,0)</f>
        <v>12.666700000000001</v>
      </c>
      <c r="K10" s="66">
        <f t="shared" si="3"/>
        <v>23</v>
      </c>
      <c r="L10" s="65"/>
      <c r="M10" s="66"/>
      <c r="N10" s="65"/>
      <c r="O10" s="66"/>
      <c r="P10" s="65"/>
      <c r="Q10" s="66"/>
      <c r="R10" s="65">
        <f>VLOOKUP($A10,'Return Data'!$B$7:$R$2843,16,0)</f>
        <v>9.3536000000000001</v>
      </c>
      <c r="S10" s="67">
        <f t="shared" si="7"/>
        <v>3</v>
      </c>
    </row>
    <row r="11" spans="1:20" x14ac:dyDescent="0.3">
      <c r="A11" s="63" t="s">
        <v>1693</v>
      </c>
      <c r="B11" s="64">
        <f>VLOOKUP($A11,'Return Data'!$B$7:$R$2843,3,0)</f>
        <v>44357</v>
      </c>
      <c r="C11" s="65">
        <f>VLOOKUP($A11,'Return Data'!$B$7:$R$2843,4,0)</f>
        <v>15.38</v>
      </c>
      <c r="D11" s="65">
        <f>VLOOKUP($A11,'Return Data'!$B$7:$R$2843,10,0)</f>
        <v>4.3773</v>
      </c>
      <c r="E11" s="66">
        <f t="shared" si="0"/>
        <v>1</v>
      </c>
      <c r="F11" s="65">
        <f>VLOOKUP($A11,'Return Data'!$B$7:$R$2843,11,0)</f>
        <v>10.552</v>
      </c>
      <c r="G11" s="66">
        <f t="shared" si="1"/>
        <v>5</v>
      </c>
      <c r="H11" s="65">
        <f>VLOOKUP($A11,'Return Data'!$B$7:$R$2843,12,0)</f>
        <v>18.801200000000001</v>
      </c>
      <c r="I11" s="66">
        <f t="shared" si="2"/>
        <v>8</v>
      </c>
      <c r="J11" s="65">
        <f>VLOOKUP($A11,'Return Data'!$B$7:$R$2843,13,0)</f>
        <v>26.855799999999999</v>
      </c>
      <c r="K11" s="66">
        <f t="shared" si="3"/>
        <v>7</v>
      </c>
      <c r="L11" s="65">
        <f>VLOOKUP($A11,'Return Data'!$B$7:$R$2843,17,0)</f>
        <v>9.7477</v>
      </c>
      <c r="M11" s="66">
        <f t="shared" si="4"/>
        <v>10</v>
      </c>
      <c r="N11" s="65">
        <f>VLOOKUP($A11,'Return Data'!$B$7:$R$2843,14,0)</f>
        <v>7.6619999999999999</v>
      </c>
      <c r="O11" s="66">
        <f t="shared" si="5"/>
        <v>13</v>
      </c>
      <c r="P11" s="65"/>
      <c r="Q11" s="66"/>
      <c r="R11" s="65">
        <f>VLOOKUP($A11,'Return Data'!$B$7:$R$2843,16,0)</f>
        <v>8.6213999999999995</v>
      </c>
      <c r="S11" s="67">
        <f t="shared" si="7"/>
        <v>6</v>
      </c>
    </row>
    <row r="12" spans="1:20" x14ac:dyDescent="0.3">
      <c r="A12" s="63" t="s">
        <v>1694</v>
      </c>
      <c r="B12" s="64">
        <f>VLOOKUP($A12,'Return Data'!$B$7:$R$2843,3,0)</f>
        <v>44357</v>
      </c>
      <c r="C12" s="65">
        <f>VLOOKUP($A12,'Return Data'!$B$7:$R$2843,4,0)</f>
        <v>17.3475</v>
      </c>
      <c r="D12" s="65">
        <f>VLOOKUP($A12,'Return Data'!$B$7:$R$2843,10,0)</f>
        <v>2.3252000000000002</v>
      </c>
      <c r="E12" s="66">
        <f t="shared" si="0"/>
        <v>12</v>
      </c>
      <c r="F12" s="65">
        <f>VLOOKUP($A12,'Return Data'!$B$7:$R$2843,11,0)</f>
        <v>7.7919999999999998</v>
      </c>
      <c r="G12" s="66">
        <f t="shared" si="1"/>
        <v>13</v>
      </c>
      <c r="H12" s="65">
        <f>VLOOKUP($A12,'Return Data'!$B$7:$R$2843,12,0)</f>
        <v>13.827999999999999</v>
      </c>
      <c r="I12" s="66">
        <f t="shared" si="2"/>
        <v>15</v>
      </c>
      <c r="J12" s="65">
        <f>VLOOKUP($A12,'Return Data'!$B$7:$R$2843,13,0)</f>
        <v>18.988</v>
      </c>
      <c r="K12" s="66">
        <f t="shared" si="3"/>
        <v>16</v>
      </c>
      <c r="L12" s="65">
        <f>VLOOKUP($A12,'Return Data'!$B$7:$R$2843,17,0)</f>
        <v>10.968500000000001</v>
      </c>
      <c r="M12" s="66">
        <f t="shared" si="4"/>
        <v>4</v>
      </c>
      <c r="N12" s="65">
        <f>VLOOKUP($A12,'Return Data'!$B$7:$R$2843,14,0)</f>
        <v>9.3086000000000002</v>
      </c>
      <c r="O12" s="66">
        <f t="shared" si="5"/>
        <v>4</v>
      </c>
      <c r="P12" s="65">
        <f>VLOOKUP($A12,'Return Data'!$B$7:$R$2843,15,0)</f>
        <v>9.2571999999999992</v>
      </c>
      <c r="Q12" s="66">
        <f t="shared" si="6"/>
        <v>3</v>
      </c>
      <c r="R12" s="65">
        <f>VLOOKUP($A12,'Return Data'!$B$7:$R$2843,16,0)</f>
        <v>8.6189</v>
      </c>
      <c r="S12" s="67">
        <f t="shared" si="7"/>
        <v>7</v>
      </c>
    </row>
    <row r="13" spans="1:20" x14ac:dyDescent="0.3">
      <c r="A13" s="63" t="s">
        <v>1695</v>
      </c>
      <c r="B13" s="64">
        <f>VLOOKUP($A13,'Return Data'!$B$7:$R$2843,3,0)</f>
        <v>44357</v>
      </c>
      <c r="C13" s="65">
        <f>VLOOKUP($A13,'Return Data'!$B$7:$R$2843,4,0)</f>
        <v>12.171799999999999</v>
      </c>
      <c r="D13" s="65">
        <f>VLOOKUP($A13,'Return Data'!$B$7:$R$2843,10,0)</f>
        <v>3.6533000000000002</v>
      </c>
      <c r="E13" s="66">
        <f t="shared" si="0"/>
        <v>4</v>
      </c>
      <c r="F13" s="65">
        <f>VLOOKUP($A13,'Return Data'!$B$7:$R$2843,11,0)</f>
        <v>9.1113</v>
      </c>
      <c r="G13" s="66">
        <f t="shared" si="1"/>
        <v>11</v>
      </c>
      <c r="H13" s="65">
        <f>VLOOKUP($A13,'Return Data'!$B$7:$R$2843,12,0)</f>
        <v>19.1526</v>
      </c>
      <c r="I13" s="66">
        <f t="shared" si="2"/>
        <v>7</v>
      </c>
      <c r="J13" s="65">
        <f>VLOOKUP($A13,'Return Data'!$B$7:$R$2843,13,0)</f>
        <v>24.7379</v>
      </c>
      <c r="K13" s="66">
        <f t="shared" si="3"/>
        <v>9</v>
      </c>
      <c r="L13" s="65">
        <f>VLOOKUP($A13,'Return Data'!$B$7:$R$2843,17,0)</f>
        <v>8.6685999999999996</v>
      </c>
      <c r="M13" s="66">
        <f t="shared" si="4"/>
        <v>14</v>
      </c>
      <c r="N13" s="65"/>
      <c r="O13" s="66"/>
      <c r="P13" s="65"/>
      <c r="Q13" s="66"/>
      <c r="R13" s="65">
        <f>VLOOKUP($A13,'Return Data'!$B$7:$R$2843,16,0)</f>
        <v>7.3010000000000002</v>
      </c>
      <c r="S13" s="67">
        <f t="shared" si="7"/>
        <v>20</v>
      </c>
    </row>
    <row r="14" spans="1:20" x14ac:dyDescent="0.3">
      <c r="A14" s="63" t="s">
        <v>1696</v>
      </c>
      <c r="B14" s="64">
        <f>VLOOKUP($A14,'Return Data'!$B$7:$R$2843,3,0)</f>
        <v>44357</v>
      </c>
      <c r="C14" s="65">
        <f>VLOOKUP($A14,'Return Data'!$B$7:$R$2843,4,0)</f>
        <v>45.402000000000001</v>
      </c>
      <c r="D14" s="65">
        <f>VLOOKUP($A14,'Return Data'!$B$7:$R$2843,10,0)</f>
        <v>4.2957000000000001</v>
      </c>
      <c r="E14" s="66">
        <f t="shared" si="0"/>
        <v>3</v>
      </c>
      <c r="F14" s="65">
        <f>VLOOKUP($A14,'Return Data'!$B$7:$R$2843,11,0)</f>
        <v>13.2502</v>
      </c>
      <c r="G14" s="66">
        <f t="shared" si="1"/>
        <v>1</v>
      </c>
      <c r="H14" s="65">
        <f>VLOOKUP($A14,'Return Data'!$B$7:$R$2843,12,0)</f>
        <v>22.714700000000001</v>
      </c>
      <c r="I14" s="66">
        <f t="shared" si="2"/>
        <v>1</v>
      </c>
      <c r="J14" s="65">
        <f>VLOOKUP($A14,'Return Data'!$B$7:$R$2843,13,0)</f>
        <v>28.544699999999999</v>
      </c>
      <c r="K14" s="66">
        <f t="shared" si="3"/>
        <v>4</v>
      </c>
      <c r="L14" s="65">
        <f>VLOOKUP($A14,'Return Data'!$B$7:$R$2843,17,0)</f>
        <v>10.475300000000001</v>
      </c>
      <c r="M14" s="66">
        <f t="shared" si="4"/>
        <v>7</v>
      </c>
      <c r="N14" s="65">
        <f>VLOOKUP($A14,'Return Data'!$B$7:$R$2843,14,0)</f>
        <v>9.1211000000000002</v>
      </c>
      <c r="O14" s="66">
        <f t="shared" si="5"/>
        <v>5</v>
      </c>
      <c r="P14" s="65">
        <f>VLOOKUP($A14,'Return Data'!$B$7:$R$2843,15,0)</f>
        <v>10.571099999999999</v>
      </c>
      <c r="Q14" s="66">
        <f t="shared" si="6"/>
        <v>1</v>
      </c>
      <c r="R14" s="65">
        <f>VLOOKUP($A14,'Return Data'!$B$7:$R$2843,16,0)</f>
        <v>9.4591999999999992</v>
      </c>
      <c r="S14" s="67">
        <f t="shared" si="7"/>
        <v>2</v>
      </c>
    </row>
    <row r="15" spans="1:20" x14ac:dyDescent="0.3">
      <c r="A15" s="63" t="s">
        <v>1697</v>
      </c>
      <c r="B15" s="64">
        <f>VLOOKUP($A15,'Return Data'!$B$7:$R$2843,3,0)</f>
        <v>44357</v>
      </c>
      <c r="C15" s="65">
        <f>VLOOKUP($A15,'Return Data'!$B$7:$R$2843,4,0)</f>
        <v>16.27</v>
      </c>
      <c r="D15" s="65">
        <f>VLOOKUP($A15,'Return Data'!$B$7:$R$2843,10,0)</f>
        <v>2.0063</v>
      </c>
      <c r="E15" s="66">
        <f t="shared" si="0"/>
        <v>14</v>
      </c>
      <c r="F15" s="65">
        <f>VLOOKUP($A15,'Return Data'!$B$7:$R$2843,11,0)</f>
        <v>6.8987999999999996</v>
      </c>
      <c r="G15" s="66">
        <f t="shared" si="1"/>
        <v>15</v>
      </c>
      <c r="H15" s="65">
        <f>VLOOKUP($A15,'Return Data'!$B$7:$R$2843,12,0)</f>
        <v>12.6731</v>
      </c>
      <c r="I15" s="66">
        <f t="shared" si="2"/>
        <v>18</v>
      </c>
      <c r="J15" s="65">
        <f>VLOOKUP($A15,'Return Data'!$B$7:$R$2843,13,0)</f>
        <v>18.241299999999999</v>
      </c>
      <c r="K15" s="66">
        <f t="shared" si="3"/>
        <v>19</v>
      </c>
      <c r="L15" s="65">
        <f>VLOOKUP($A15,'Return Data'!$B$7:$R$2843,17,0)</f>
        <v>7.8300999999999998</v>
      </c>
      <c r="M15" s="66">
        <f t="shared" si="4"/>
        <v>18</v>
      </c>
      <c r="N15" s="65">
        <f>VLOOKUP($A15,'Return Data'!$B$7:$R$2843,14,0)</f>
        <v>7.9652000000000003</v>
      </c>
      <c r="O15" s="66">
        <f t="shared" si="5"/>
        <v>9</v>
      </c>
      <c r="P15" s="65">
        <f>VLOOKUP($A15,'Return Data'!$B$7:$R$2843,15,0)</f>
        <v>8.5559999999999992</v>
      </c>
      <c r="Q15" s="66">
        <f t="shared" si="6"/>
        <v>8</v>
      </c>
      <c r="R15" s="65">
        <f>VLOOKUP($A15,'Return Data'!$B$7:$R$2843,16,0)</f>
        <v>7.7537000000000003</v>
      </c>
      <c r="S15" s="67">
        <f t="shared" si="7"/>
        <v>19</v>
      </c>
    </row>
    <row r="16" spans="1:20" x14ac:dyDescent="0.3">
      <c r="A16" s="63" t="s">
        <v>1698</v>
      </c>
      <c r="B16" s="64">
        <f>VLOOKUP($A16,'Return Data'!$B$7:$R$2843,3,0)</f>
        <v>44357</v>
      </c>
      <c r="C16" s="65">
        <f>VLOOKUP($A16,'Return Data'!$B$7:$R$2843,4,0)</f>
        <v>19.9617</v>
      </c>
      <c r="D16" s="65">
        <f>VLOOKUP($A16,'Return Data'!$B$7:$R$2843,10,0)</f>
        <v>0.59160000000000001</v>
      </c>
      <c r="E16" s="66">
        <f t="shared" si="0"/>
        <v>23</v>
      </c>
      <c r="F16" s="65">
        <f>VLOOKUP($A16,'Return Data'!$B$7:$R$2843,11,0)</f>
        <v>6.9890999999999996</v>
      </c>
      <c r="G16" s="66">
        <f t="shared" si="1"/>
        <v>14</v>
      </c>
      <c r="H16" s="65">
        <f>VLOOKUP($A16,'Return Data'!$B$7:$R$2843,12,0)</f>
        <v>14.9861</v>
      </c>
      <c r="I16" s="66">
        <f t="shared" si="2"/>
        <v>14</v>
      </c>
      <c r="J16" s="65">
        <f>VLOOKUP($A16,'Return Data'!$B$7:$R$2843,13,0)</f>
        <v>21.2239</v>
      </c>
      <c r="K16" s="66">
        <f t="shared" si="3"/>
        <v>14</v>
      </c>
      <c r="L16" s="65">
        <f>VLOOKUP($A16,'Return Data'!$B$7:$R$2843,17,0)</f>
        <v>9.8643000000000001</v>
      </c>
      <c r="M16" s="66">
        <f t="shared" si="4"/>
        <v>9</v>
      </c>
      <c r="N16" s="65">
        <f>VLOOKUP($A16,'Return Data'!$B$7:$R$2843,14,0)</f>
        <v>7.6289999999999996</v>
      </c>
      <c r="O16" s="66">
        <f t="shared" si="5"/>
        <v>14</v>
      </c>
      <c r="P16" s="65">
        <f>VLOOKUP($A16,'Return Data'!$B$7:$R$2843,15,0)</f>
        <v>6.3624999999999998</v>
      </c>
      <c r="Q16" s="66">
        <f t="shared" si="6"/>
        <v>13</v>
      </c>
      <c r="R16" s="65">
        <f>VLOOKUP($A16,'Return Data'!$B$7:$R$2843,16,0)</f>
        <v>6.9633000000000003</v>
      </c>
      <c r="S16" s="67">
        <f t="shared" si="7"/>
        <v>21</v>
      </c>
    </row>
    <row r="17" spans="1:19" x14ac:dyDescent="0.3">
      <c r="A17" s="63" t="s">
        <v>1699</v>
      </c>
      <c r="B17" s="64">
        <f>VLOOKUP($A17,'Return Data'!$B$7:$R$2843,3,0)</f>
        <v>44357</v>
      </c>
      <c r="C17" s="65">
        <f>VLOOKUP($A17,'Return Data'!$B$7:$R$2843,4,0)</f>
        <v>23.75</v>
      </c>
      <c r="D17" s="65">
        <f>VLOOKUP($A17,'Return Data'!$B$7:$R$2843,10,0)</f>
        <v>1.7131000000000001</v>
      </c>
      <c r="E17" s="66">
        <f t="shared" si="0"/>
        <v>18</v>
      </c>
      <c r="F17" s="65">
        <f>VLOOKUP($A17,'Return Data'!$B$7:$R$2843,11,0)</f>
        <v>6.1215000000000002</v>
      </c>
      <c r="G17" s="66">
        <f t="shared" si="1"/>
        <v>20</v>
      </c>
      <c r="H17" s="65">
        <f>VLOOKUP($A17,'Return Data'!$B$7:$R$2843,12,0)</f>
        <v>12.0283</v>
      </c>
      <c r="I17" s="66">
        <f t="shared" si="2"/>
        <v>20</v>
      </c>
      <c r="J17" s="65">
        <f>VLOOKUP($A17,'Return Data'!$B$7:$R$2843,13,0)</f>
        <v>17.749099999999999</v>
      </c>
      <c r="K17" s="66">
        <f t="shared" si="3"/>
        <v>20</v>
      </c>
      <c r="L17" s="65">
        <f>VLOOKUP($A17,'Return Data'!$B$7:$R$2843,17,0)</f>
        <v>7.9934000000000003</v>
      </c>
      <c r="M17" s="66">
        <f t="shared" si="4"/>
        <v>17</v>
      </c>
      <c r="N17" s="65">
        <f>VLOOKUP($A17,'Return Data'!$B$7:$R$2843,14,0)</f>
        <v>7.0571000000000002</v>
      </c>
      <c r="O17" s="66">
        <f t="shared" si="5"/>
        <v>15</v>
      </c>
      <c r="P17" s="65">
        <f>VLOOKUP($A17,'Return Data'!$B$7:$R$2843,15,0)</f>
        <v>6.5103999999999997</v>
      </c>
      <c r="Q17" s="66">
        <f t="shared" si="6"/>
        <v>12</v>
      </c>
      <c r="R17" s="65">
        <f>VLOOKUP($A17,'Return Data'!$B$7:$R$2843,16,0)</f>
        <v>6.8742000000000001</v>
      </c>
      <c r="S17" s="67">
        <f t="shared" si="7"/>
        <v>22</v>
      </c>
    </row>
    <row r="18" spans="1:19" x14ac:dyDescent="0.3">
      <c r="A18" s="63" t="s">
        <v>1700</v>
      </c>
      <c r="B18" s="64">
        <f>VLOOKUP($A18,'Return Data'!$B$7:$R$2843,3,0)</f>
        <v>44357</v>
      </c>
      <c r="C18" s="65">
        <f>VLOOKUP($A18,'Return Data'!$B$7:$R$2843,4,0)</f>
        <v>12.036899999999999</v>
      </c>
      <c r="D18" s="65">
        <f>VLOOKUP($A18,'Return Data'!$B$7:$R$2843,10,0)</f>
        <v>2.6425999999999998</v>
      </c>
      <c r="E18" s="66">
        <f t="shared" si="0"/>
        <v>11</v>
      </c>
      <c r="F18" s="65">
        <f>VLOOKUP($A18,'Return Data'!$B$7:$R$2843,11,0)</f>
        <v>6.1390000000000002</v>
      </c>
      <c r="G18" s="66">
        <f t="shared" si="1"/>
        <v>19</v>
      </c>
      <c r="H18" s="65">
        <f>VLOOKUP($A18,'Return Data'!$B$7:$R$2843,12,0)</f>
        <v>10.837</v>
      </c>
      <c r="I18" s="66">
        <f t="shared" si="2"/>
        <v>22</v>
      </c>
      <c r="J18" s="65">
        <f>VLOOKUP($A18,'Return Data'!$B$7:$R$2843,13,0)</f>
        <v>16.176200000000001</v>
      </c>
      <c r="K18" s="66">
        <f t="shared" si="3"/>
        <v>22</v>
      </c>
      <c r="L18" s="65"/>
      <c r="M18" s="66"/>
      <c r="N18" s="65"/>
      <c r="O18" s="66"/>
      <c r="P18" s="65"/>
      <c r="Q18" s="66"/>
      <c r="R18" s="65">
        <f>VLOOKUP($A18,'Return Data'!$B$7:$R$2843,16,0)</f>
        <v>8.5372000000000003</v>
      </c>
      <c r="S18" s="67">
        <f t="shared" si="7"/>
        <v>10</v>
      </c>
    </row>
    <row r="19" spans="1:19" x14ac:dyDescent="0.3">
      <c r="A19" s="63" t="s">
        <v>1701</v>
      </c>
      <c r="B19" s="64">
        <f>VLOOKUP($A19,'Return Data'!$B$7:$R$2843,3,0)</f>
        <v>44357</v>
      </c>
      <c r="C19" s="65">
        <f>VLOOKUP($A19,'Return Data'!$B$7:$R$2843,4,0)</f>
        <v>17.275300000000001</v>
      </c>
      <c r="D19" s="65">
        <f>VLOOKUP($A19,'Return Data'!$B$7:$R$2843,10,0)</f>
        <v>2.1482000000000001</v>
      </c>
      <c r="E19" s="66">
        <f t="shared" si="0"/>
        <v>13</v>
      </c>
      <c r="F19" s="65">
        <f>VLOOKUP($A19,'Return Data'!$B$7:$R$2843,11,0)</f>
        <v>6.2442000000000002</v>
      </c>
      <c r="G19" s="66">
        <f t="shared" si="1"/>
        <v>18</v>
      </c>
      <c r="H19" s="65">
        <f>VLOOKUP($A19,'Return Data'!$B$7:$R$2843,12,0)</f>
        <v>12.8094</v>
      </c>
      <c r="I19" s="66">
        <f t="shared" si="2"/>
        <v>17</v>
      </c>
      <c r="J19" s="65">
        <f>VLOOKUP($A19,'Return Data'!$B$7:$R$2843,13,0)</f>
        <v>18.9833</v>
      </c>
      <c r="K19" s="66">
        <f t="shared" si="3"/>
        <v>17</v>
      </c>
      <c r="L19" s="65">
        <f>VLOOKUP($A19,'Return Data'!$B$7:$R$2843,17,0)</f>
        <v>9.5806000000000004</v>
      </c>
      <c r="M19" s="66">
        <f t="shared" si="4"/>
        <v>12</v>
      </c>
      <c r="N19" s="65">
        <f>VLOOKUP($A19,'Return Data'!$B$7:$R$2843,14,0)</f>
        <v>8.4992000000000001</v>
      </c>
      <c r="O19" s="66">
        <f t="shared" si="5"/>
        <v>7</v>
      </c>
      <c r="P19" s="65">
        <f>VLOOKUP($A19,'Return Data'!$B$7:$R$2843,15,0)</f>
        <v>8.9751999999999992</v>
      </c>
      <c r="Q19" s="66">
        <f t="shared" si="6"/>
        <v>5</v>
      </c>
      <c r="R19" s="65">
        <f>VLOOKUP($A19,'Return Data'!$B$7:$R$2843,16,0)</f>
        <v>8.5509000000000004</v>
      </c>
      <c r="S19" s="67">
        <f t="shared" si="7"/>
        <v>9</v>
      </c>
    </row>
    <row r="20" spans="1:19" x14ac:dyDescent="0.3">
      <c r="A20" s="63" t="s">
        <v>1702</v>
      </c>
      <c r="B20" s="64">
        <f>VLOOKUP($A20,'Return Data'!$B$7:$R$2843,3,0)</f>
        <v>44357</v>
      </c>
      <c r="C20" s="65">
        <f>VLOOKUP($A20,'Return Data'!$B$7:$R$2843,4,0)</f>
        <v>21.623999999999999</v>
      </c>
      <c r="D20" s="65">
        <f>VLOOKUP($A20,'Return Data'!$B$7:$R$2843,10,0)</f>
        <v>4.3175999999999997</v>
      </c>
      <c r="E20" s="66">
        <f t="shared" si="0"/>
        <v>2</v>
      </c>
      <c r="F20" s="65">
        <f>VLOOKUP($A20,'Return Data'!$B$7:$R$2843,11,0)</f>
        <v>11.1431</v>
      </c>
      <c r="G20" s="66">
        <f t="shared" si="1"/>
        <v>2</v>
      </c>
      <c r="H20" s="65">
        <f>VLOOKUP($A20,'Return Data'!$B$7:$R$2843,12,0)</f>
        <v>20.804500000000001</v>
      </c>
      <c r="I20" s="66">
        <f t="shared" si="2"/>
        <v>3</v>
      </c>
      <c r="J20" s="65">
        <f>VLOOKUP($A20,'Return Data'!$B$7:$R$2843,13,0)</f>
        <v>31.532800000000002</v>
      </c>
      <c r="K20" s="66">
        <f t="shared" si="3"/>
        <v>1</v>
      </c>
      <c r="L20" s="65">
        <f>VLOOKUP($A20,'Return Data'!$B$7:$R$2843,17,0)</f>
        <v>10.724600000000001</v>
      </c>
      <c r="M20" s="66">
        <f t="shared" si="4"/>
        <v>5</v>
      </c>
      <c r="N20" s="65">
        <f>VLOOKUP($A20,'Return Data'!$B$7:$R$2843,14,0)</f>
        <v>7.6650999999999998</v>
      </c>
      <c r="O20" s="66">
        <f t="shared" si="5"/>
        <v>12</v>
      </c>
      <c r="P20" s="65">
        <f>VLOOKUP($A20,'Return Data'!$B$7:$R$2843,15,0)</f>
        <v>7.9425999999999997</v>
      </c>
      <c r="Q20" s="66">
        <f t="shared" si="6"/>
        <v>9</v>
      </c>
      <c r="R20" s="65">
        <f>VLOOKUP($A20,'Return Data'!$B$7:$R$2843,16,0)</f>
        <v>8.3180999999999994</v>
      </c>
      <c r="S20" s="67">
        <f t="shared" si="7"/>
        <v>12</v>
      </c>
    </row>
    <row r="21" spans="1:19" x14ac:dyDescent="0.3">
      <c r="A21" s="63" t="s">
        <v>1703</v>
      </c>
      <c r="B21" s="64">
        <f>VLOOKUP($A21,'Return Data'!$B$7:$R$2843,3,0)</f>
        <v>44357</v>
      </c>
      <c r="C21" s="65">
        <f>VLOOKUP($A21,'Return Data'!$B$7:$R$2843,4,0)</f>
        <v>14.517300000000001</v>
      </c>
      <c r="D21" s="65">
        <f>VLOOKUP($A21,'Return Data'!$B$7:$R$2843,10,0)</f>
        <v>3.2282999999999999</v>
      </c>
      <c r="E21" s="66">
        <f t="shared" si="0"/>
        <v>8</v>
      </c>
      <c r="F21" s="65">
        <f>VLOOKUP($A21,'Return Data'!$B$7:$R$2843,11,0)</f>
        <v>11.081099999999999</v>
      </c>
      <c r="G21" s="66">
        <f t="shared" si="1"/>
        <v>3</v>
      </c>
      <c r="H21" s="65">
        <f>VLOOKUP($A21,'Return Data'!$B$7:$R$2843,12,0)</f>
        <v>21.471499999999999</v>
      </c>
      <c r="I21" s="66">
        <f t="shared" si="2"/>
        <v>2</v>
      </c>
      <c r="J21" s="65">
        <f>VLOOKUP($A21,'Return Data'!$B$7:$R$2843,13,0)</f>
        <v>30.699400000000001</v>
      </c>
      <c r="K21" s="66">
        <f t="shared" si="3"/>
        <v>2</v>
      </c>
      <c r="L21" s="65">
        <f>VLOOKUP($A21,'Return Data'!$B$7:$R$2843,17,0)</f>
        <v>12.805199999999999</v>
      </c>
      <c r="M21" s="66">
        <f t="shared" si="4"/>
        <v>1</v>
      </c>
      <c r="N21" s="65">
        <f>VLOOKUP($A21,'Return Data'!$B$7:$R$2843,14,0)</f>
        <v>10.5768</v>
      </c>
      <c r="O21" s="66">
        <f t="shared" si="5"/>
        <v>1</v>
      </c>
      <c r="P21" s="65"/>
      <c r="Q21" s="66"/>
      <c r="R21" s="65">
        <f>VLOOKUP($A21,'Return Data'!$B$7:$R$2843,16,0)</f>
        <v>8.9337999999999997</v>
      </c>
      <c r="S21" s="67">
        <f t="shared" si="7"/>
        <v>4</v>
      </c>
    </row>
    <row r="22" spans="1:19" x14ac:dyDescent="0.3">
      <c r="A22" s="63" t="s">
        <v>1704</v>
      </c>
      <c r="B22" s="64">
        <f>VLOOKUP($A22,'Return Data'!$B$7:$R$2843,3,0)</f>
        <v>44357</v>
      </c>
      <c r="C22" s="65">
        <f>VLOOKUP($A22,'Return Data'!$B$7:$R$2843,4,0)</f>
        <v>13.766999999999999</v>
      </c>
      <c r="D22" s="65">
        <f>VLOOKUP($A22,'Return Data'!$B$7:$R$2843,10,0)</f>
        <v>3.5346000000000002</v>
      </c>
      <c r="E22" s="66">
        <f t="shared" si="0"/>
        <v>5</v>
      </c>
      <c r="F22" s="65">
        <f>VLOOKUP($A22,'Return Data'!$B$7:$R$2843,11,0)</f>
        <v>10.7295</v>
      </c>
      <c r="G22" s="66">
        <f t="shared" si="1"/>
        <v>4</v>
      </c>
      <c r="H22" s="65">
        <f>VLOOKUP($A22,'Return Data'!$B$7:$R$2843,12,0)</f>
        <v>19.984300000000001</v>
      </c>
      <c r="I22" s="66">
        <f t="shared" si="2"/>
        <v>4</v>
      </c>
      <c r="J22" s="65">
        <f>VLOOKUP($A22,'Return Data'!$B$7:$R$2843,13,0)</f>
        <v>30.579499999999999</v>
      </c>
      <c r="K22" s="66">
        <f t="shared" si="3"/>
        <v>3</v>
      </c>
      <c r="L22" s="65"/>
      <c r="M22" s="66"/>
      <c r="N22" s="65"/>
      <c r="O22" s="66"/>
      <c r="P22" s="65"/>
      <c r="Q22" s="66"/>
      <c r="R22" s="65">
        <f>VLOOKUP($A22,'Return Data'!$B$7:$R$2843,16,0)</f>
        <v>13.7455</v>
      </c>
      <c r="S22" s="67">
        <f t="shared" si="7"/>
        <v>1</v>
      </c>
    </row>
    <row r="23" spans="1:19" x14ac:dyDescent="0.3">
      <c r="A23" s="63" t="s">
        <v>1705</v>
      </c>
      <c r="B23" s="64">
        <f>VLOOKUP($A23,'Return Data'!$B$7:$R$2843,3,0)</f>
        <v>44357</v>
      </c>
      <c r="C23" s="65">
        <f>VLOOKUP($A23,'Return Data'!$B$7:$R$2843,4,0)</f>
        <v>11.8596</v>
      </c>
      <c r="D23" s="65">
        <f>VLOOKUP($A23,'Return Data'!$B$7:$R$2843,10,0)</f>
        <v>1.9418</v>
      </c>
      <c r="E23" s="66">
        <f t="shared" si="0"/>
        <v>15</v>
      </c>
      <c r="F23" s="65">
        <f>VLOOKUP($A23,'Return Data'!$B$7:$R$2843,11,0)</f>
        <v>8.8265999999999991</v>
      </c>
      <c r="G23" s="66">
        <f t="shared" si="1"/>
        <v>12</v>
      </c>
      <c r="H23" s="65">
        <f>VLOOKUP($A23,'Return Data'!$B$7:$R$2843,12,0)</f>
        <v>16.151</v>
      </c>
      <c r="I23" s="66">
        <f t="shared" si="2"/>
        <v>12</v>
      </c>
      <c r="J23" s="65">
        <f>VLOOKUP($A23,'Return Data'!$B$7:$R$2843,13,0)</f>
        <v>21.527200000000001</v>
      </c>
      <c r="K23" s="66">
        <f t="shared" si="3"/>
        <v>13</v>
      </c>
      <c r="L23" s="65">
        <f>VLOOKUP($A23,'Return Data'!$B$7:$R$2843,17,0)</f>
        <v>-3.2709999999999999</v>
      </c>
      <c r="M23" s="66">
        <f t="shared" si="4"/>
        <v>19</v>
      </c>
      <c r="N23" s="65">
        <f>VLOOKUP($A23,'Return Data'!$B$7:$R$2843,14,0)</f>
        <v>-1.9578</v>
      </c>
      <c r="O23" s="66">
        <f t="shared" si="5"/>
        <v>16</v>
      </c>
      <c r="P23" s="65">
        <f>VLOOKUP($A23,'Return Data'!$B$7:$R$2843,15,0)</f>
        <v>2.6541999999999999</v>
      </c>
      <c r="Q23" s="66">
        <f t="shared" si="6"/>
        <v>14</v>
      </c>
      <c r="R23" s="65">
        <f>VLOOKUP($A23,'Return Data'!$B$7:$R$2843,16,0)</f>
        <v>2.8660999999999999</v>
      </c>
      <c r="S23" s="67">
        <f t="shared" si="7"/>
        <v>23</v>
      </c>
    </row>
    <row r="24" spans="1:19" x14ac:dyDescent="0.3">
      <c r="A24" s="63" t="s">
        <v>1706</v>
      </c>
      <c r="B24" s="64">
        <f>VLOOKUP($A24,'Return Data'!$B$7:$R$2843,3,0)</f>
        <v>44357</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44357</v>
      </c>
      <c r="C26" s="65">
        <f>VLOOKUP($A26,'Return Data'!$B$7:$R$2843,4,0)</f>
        <v>37.831000000000003</v>
      </c>
      <c r="D26" s="65">
        <f>VLOOKUP($A26,'Return Data'!$B$7:$R$2843,10,0)</f>
        <v>3.4575</v>
      </c>
      <c r="E26" s="66">
        <f t="shared" si="0"/>
        <v>6</v>
      </c>
      <c r="F26" s="65">
        <f>VLOOKUP($A26,'Return Data'!$B$7:$R$2843,11,0)</f>
        <v>9.3005999999999993</v>
      </c>
      <c r="G26" s="66">
        <f t="shared" si="1"/>
        <v>9</v>
      </c>
      <c r="H26" s="65">
        <f>VLOOKUP($A26,'Return Data'!$B$7:$R$2843,12,0)</f>
        <v>15.5039</v>
      </c>
      <c r="I26" s="66">
        <f t="shared" si="2"/>
        <v>13</v>
      </c>
      <c r="J26" s="65">
        <f>VLOOKUP($A26,'Return Data'!$B$7:$R$2843,13,0)</f>
        <v>21.755099999999999</v>
      </c>
      <c r="K26" s="66">
        <f t="shared" si="3"/>
        <v>12</v>
      </c>
      <c r="L26" s="65">
        <f>VLOOKUP($A26,'Return Data'!$B$7:$R$2843,17,0)</f>
        <v>8.3451000000000004</v>
      </c>
      <c r="M26" s="66">
        <f t="shared" si="4"/>
        <v>16</v>
      </c>
      <c r="N26" s="65">
        <f>VLOOKUP($A26,'Return Data'!$B$7:$R$2843,14,0)</f>
        <v>7.7836999999999996</v>
      </c>
      <c r="O26" s="66">
        <f t="shared" si="5"/>
        <v>10</v>
      </c>
      <c r="P26" s="65">
        <f>VLOOKUP($A26,'Return Data'!$B$7:$R$2843,15,0)</f>
        <v>7.5876000000000001</v>
      </c>
      <c r="Q26" s="66">
        <f t="shared" si="6"/>
        <v>10</v>
      </c>
      <c r="R26" s="65">
        <f>VLOOKUP($A26,'Return Data'!$B$7:$R$2843,16,0)</f>
        <v>7.9676</v>
      </c>
      <c r="S26" s="67">
        <f t="shared" si="7"/>
        <v>16</v>
      </c>
    </row>
    <row r="27" spans="1:19" x14ac:dyDescent="0.3">
      <c r="A27" s="63" t="s">
        <v>1709</v>
      </c>
      <c r="B27" s="64">
        <f>VLOOKUP($A27,'Return Data'!$B$7:$R$2843,3,0)</f>
        <v>44357</v>
      </c>
      <c r="C27" s="65">
        <f>VLOOKUP($A27,'Return Data'!$B$7:$R$2843,4,0)</f>
        <v>45.938499999999998</v>
      </c>
      <c r="D27" s="65">
        <f>VLOOKUP($A27,'Return Data'!$B$7:$R$2843,10,0)</f>
        <v>3.1936</v>
      </c>
      <c r="E27" s="66">
        <f t="shared" si="0"/>
        <v>9</v>
      </c>
      <c r="F27" s="65">
        <f>VLOOKUP($A27,'Return Data'!$B$7:$R$2843,11,0)</f>
        <v>10.129899999999999</v>
      </c>
      <c r="G27" s="66">
        <f t="shared" si="1"/>
        <v>6</v>
      </c>
      <c r="H27" s="65">
        <f>VLOOKUP($A27,'Return Data'!$B$7:$R$2843,12,0)</f>
        <v>19.9833</v>
      </c>
      <c r="I27" s="66">
        <f t="shared" si="2"/>
        <v>5</v>
      </c>
      <c r="J27" s="65">
        <f>VLOOKUP($A27,'Return Data'!$B$7:$R$2843,13,0)</f>
        <v>27.852699999999999</v>
      </c>
      <c r="K27" s="66">
        <f t="shared" si="3"/>
        <v>6</v>
      </c>
      <c r="L27" s="65">
        <f>VLOOKUP($A27,'Return Data'!$B$7:$R$2843,17,0)</f>
        <v>12.413399999999999</v>
      </c>
      <c r="M27" s="66">
        <f t="shared" si="4"/>
        <v>2</v>
      </c>
      <c r="N27" s="65">
        <f>VLOOKUP($A27,'Return Data'!$B$7:$R$2843,14,0)</f>
        <v>9.5848999999999993</v>
      </c>
      <c r="O27" s="66">
        <f t="shared" si="5"/>
        <v>2</v>
      </c>
      <c r="P27" s="65">
        <f>VLOOKUP($A27,'Return Data'!$B$7:$R$2843,15,0)</f>
        <v>9.4263999999999992</v>
      </c>
      <c r="Q27" s="66">
        <f t="shared" si="6"/>
        <v>2</v>
      </c>
      <c r="R27" s="65">
        <f>VLOOKUP($A27,'Return Data'!$B$7:$R$2843,16,0)</f>
        <v>8.3269000000000002</v>
      </c>
      <c r="S27" s="67">
        <f t="shared" si="7"/>
        <v>11</v>
      </c>
    </row>
    <row r="28" spans="1:19" x14ac:dyDescent="0.3">
      <c r="A28" s="63" t="s">
        <v>1710</v>
      </c>
      <c r="B28" s="64">
        <f>VLOOKUP($A28,'Return Data'!$B$7:$R$2843,3,0)</f>
        <v>44357</v>
      </c>
      <c r="C28" s="65">
        <f>VLOOKUP($A28,'Return Data'!$B$7:$R$2843,4,0)</f>
        <v>16.442699999999999</v>
      </c>
      <c r="D28" s="65">
        <f>VLOOKUP($A28,'Return Data'!$B$7:$R$2843,10,0)</f>
        <v>3.0083000000000002</v>
      </c>
      <c r="E28" s="66">
        <f t="shared" si="0"/>
        <v>10</v>
      </c>
      <c r="F28" s="65">
        <f>VLOOKUP($A28,'Return Data'!$B$7:$R$2843,11,0)</f>
        <v>9.5040999999999993</v>
      </c>
      <c r="G28" s="66">
        <f t="shared" si="1"/>
        <v>8</v>
      </c>
      <c r="H28" s="65">
        <f>VLOOKUP($A28,'Return Data'!$B$7:$R$2843,12,0)</f>
        <v>19.191500000000001</v>
      </c>
      <c r="I28" s="66">
        <f t="shared" si="2"/>
        <v>6</v>
      </c>
      <c r="J28" s="65">
        <f>VLOOKUP($A28,'Return Data'!$B$7:$R$2843,13,0)</f>
        <v>28.251200000000001</v>
      </c>
      <c r="K28" s="66">
        <f t="shared" si="3"/>
        <v>5</v>
      </c>
      <c r="L28" s="65">
        <f>VLOOKUP($A28,'Return Data'!$B$7:$R$2843,17,0)</f>
        <v>11.605399999999999</v>
      </c>
      <c r="M28" s="66">
        <f t="shared" si="4"/>
        <v>3</v>
      </c>
      <c r="N28" s="65">
        <f>VLOOKUP($A28,'Return Data'!$B$7:$R$2843,14,0)</f>
        <v>9.3615999999999993</v>
      </c>
      <c r="O28" s="66">
        <f t="shared" si="5"/>
        <v>3</v>
      </c>
      <c r="P28" s="65">
        <f>VLOOKUP($A28,'Return Data'!$B$7:$R$2843,15,0)</f>
        <v>8.8430999999999997</v>
      </c>
      <c r="Q28" s="66">
        <f t="shared" si="6"/>
        <v>7</v>
      </c>
      <c r="R28" s="65">
        <f>VLOOKUP($A28,'Return Data'!$B$7:$R$2843,16,0)</f>
        <v>8.5762</v>
      </c>
      <c r="S28" s="67">
        <f t="shared" si="7"/>
        <v>8</v>
      </c>
    </row>
    <row r="29" spans="1:19" x14ac:dyDescent="0.3">
      <c r="A29" s="63" t="s">
        <v>1711</v>
      </c>
      <c r="B29" s="64">
        <f>VLOOKUP($A29,'Return Data'!$B$7:$R$2843,3,0)</f>
        <v>44357</v>
      </c>
      <c r="C29" s="65">
        <f>VLOOKUP($A29,'Return Data'!$B$7:$R$2843,4,0)</f>
        <v>12.0756</v>
      </c>
      <c r="D29" s="65">
        <f>VLOOKUP($A29,'Return Data'!$B$7:$R$2843,10,0)</f>
        <v>1.3037000000000001</v>
      </c>
      <c r="E29" s="66">
        <f t="shared" si="0"/>
        <v>22</v>
      </c>
      <c r="F29" s="65">
        <f>VLOOKUP($A29,'Return Data'!$B$7:$R$2843,11,0)</f>
        <v>5.9467999999999996</v>
      </c>
      <c r="G29" s="66">
        <f t="shared" si="1"/>
        <v>21</v>
      </c>
      <c r="H29" s="65">
        <f>VLOOKUP($A29,'Return Data'!$B$7:$R$2843,12,0)</f>
        <v>11.849399999999999</v>
      </c>
      <c r="I29" s="66">
        <f t="shared" si="2"/>
        <v>21</v>
      </c>
      <c r="J29" s="65">
        <f>VLOOKUP($A29,'Return Data'!$B$7:$R$2843,13,0)</f>
        <v>17.701599999999999</v>
      </c>
      <c r="K29" s="66">
        <f t="shared" si="3"/>
        <v>21</v>
      </c>
      <c r="L29" s="65"/>
      <c r="M29" s="66"/>
      <c r="N29" s="65"/>
      <c r="O29" s="66"/>
      <c r="P29" s="65"/>
      <c r="Q29" s="66"/>
      <c r="R29" s="65">
        <f>VLOOKUP($A29,'Return Data'!$B$7:$R$2843,16,0)</f>
        <v>7.8048000000000002</v>
      </c>
      <c r="S29" s="67">
        <f t="shared" si="7"/>
        <v>18</v>
      </c>
    </row>
    <row r="30" spans="1:19" x14ac:dyDescent="0.3">
      <c r="A30" s="63" t="s">
        <v>1712</v>
      </c>
      <c r="B30" s="64">
        <f>VLOOKUP($A30,'Return Data'!$B$7:$R$2843,3,0)</f>
        <v>44357</v>
      </c>
      <c r="C30" s="65">
        <f>VLOOKUP($A30,'Return Data'!$B$7:$R$2843,4,0)</f>
        <v>51.561756389697798</v>
      </c>
      <c r="D30" s="65">
        <f>VLOOKUP($A30,'Return Data'!$B$7:$R$2843,10,0)</f>
        <v>1.5141</v>
      </c>
      <c r="E30" s="66">
        <f t="shared" si="0"/>
        <v>20</v>
      </c>
      <c r="F30" s="65">
        <f>VLOOKUP($A30,'Return Data'!$B$7:$R$2843,11,0)</f>
        <v>6.8563999999999998</v>
      </c>
      <c r="G30" s="66">
        <f t="shared" si="1"/>
        <v>16</v>
      </c>
      <c r="H30" s="65">
        <f>VLOOKUP($A30,'Return Data'!$B$7:$R$2843,12,0)</f>
        <v>13.737299999999999</v>
      </c>
      <c r="I30" s="66">
        <f t="shared" si="2"/>
        <v>16</v>
      </c>
      <c r="J30" s="65">
        <f>VLOOKUP($A30,'Return Data'!$B$7:$R$2843,13,0)</f>
        <v>19.956600000000002</v>
      </c>
      <c r="K30" s="66">
        <f t="shared" si="3"/>
        <v>15</v>
      </c>
      <c r="L30" s="65">
        <f>VLOOKUP($A30,'Return Data'!$B$7:$R$2843,17,0)</f>
        <v>8.4115000000000002</v>
      </c>
      <c r="M30" s="66">
        <f t="shared" si="4"/>
        <v>15</v>
      </c>
      <c r="N30" s="65">
        <f>VLOOKUP($A30,'Return Data'!$B$7:$R$2843,14,0)</f>
        <v>7.7409999999999997</v>
      </c>
      <c r="O30" s="66">
        <f t="shared" si="5"/>
        <v>11</v>
      </c>
      <c r="P30" s="65">
        <f>VLOOKUP($A30,'Return Data'!$B$7:$R$2843,15,0)</f>
        <v>7.3353999999999999</v>
      </c>
      <c r="Q30" s="66">
        <f t="shared" si="6"/>
        <v>11</v>
      </c>
      <c r="R30" s="65">
        <f>VLOOKUP($A30,'Return Data'!$B$7:$R$2843,16,0)</f>
        <v>7.8285</v>
      </c>
      <c r="S30" s="67">
        <f t="shared" si="7"/>
        <v>17</v>
      </c>
    </row>
    <row r="31" spans="1:19" x14ac:dyDescent="0.3">
      <c r="A31" s="63" t="s">
        <v>1713</v>
      </c>
      <c r="B31" s="64">
        <f>VLOOKUP($A31,'Return Data'!$B$7:$R$2843,3,0)</f>
        <v>44357</v>
      </c>
      <c r="C31" s="65">
        <f>VLOOKUP($A31,'Return Data'!$B$7:$R$2843,4,0)</f>
        <v>12.72</v>
      </c>
      <c r="D31" s="65">
        <f>VLOOKUP($A31,'Return Data'!$B$7:$R$2843,10,0)</f>
        <v>1.76</v>
      </c>
      <c r="E31" s="66">
        <f t="shared" si="0"/>
        <v>16</v>
      </c>
      <c r="F31" s="65">
        <f>VLOOKUP($A31,'Return Data'!$B$7:$R$2843,11,0)</f>
        <v>5.6478000000000002</v>
      </c>
      <c r="G31" s="66">
        <f t="shared" si="1"/>
        <v>22</v>
      </c>
      <c r="H31" s="65">
        <f>VLOOKUP($A31,'Return Data'!$B$7:$R$2843,12,0)</f>
        <v>12.070499999999999</v>
      </c>
      <c r="I31" s="66">
        <f t="shared" si="2"/>
        <v>19</v>
      </c>
      <c r="J31" s="65">
        <f>VLOOKUP($A31,'Return Data'!$B$7:$R$2843,13,0)</f>
        <v>18.546099999999999</v>
      </c>
      <c r="K31" s="66">
        <f t="shared" si="3"/>
        <v>18</v>
      </c>
      <c r="L31" s="65">
        <f>VLOOKUP($A31,'Return Data'!$B$7:$R$2843,17,0)</f>
        <v>9.4793000000000003</v>
      </c>
      <c r="M31" s="66">
        <f t="shared" si="4"/>
        <v>13</v>
      </c>
      <c r="N31" s="65"/>
      <c r="O31" s="66"/>
      <c r="P31" s="65"/>
      <c r="Q31" s="66"/>
      <c r="R31" s="65">
        <f>VLOOKUP($A31,'Return Data'!$B$7:$R$2843,16,0)</f>
        <v>8.8460000000000001</v>
      </c>
      <c r="S31" s="67">
        <f t="shared" si="7"/>
        <v>5</v>
      </c>
    </row>
    <row r="32" spans="1:19" x14ac:dyDescent="0.3">
      <c r="A32" s="63" t="s">
        <v>1714</v>
      </c>
      <c r="B32" s="64">
        <f>VLOOKUP($A32,'Return Data'!$B$7:$R$2843,3,0)</f>
        <v>44357</v>
      </c>
      <c r="C32" s="65">
        <f>VLOOKUP($A32,'Return Data'!$B$7:$R$2843,4,0)</f>
        <v>12.453799999999999</v>
      </c>
      <c r="D32" s="65">
        <f>VLOOKUP($A32,'Return Data'!$B$7:$R$2843,10,0)</f>
        <v>3.2936000000000001</v>
      </c>
      <c r="E32" s="66">
        <f t="shared" si="0"/>
        <v>7</v>
      </c>
      <c r="F32" s="65">
        <f>VLOOKUP($A32,'Return Data'!$B$7:$R$2843,11,0)</f>
        <v>10.0509</v>
      </c>
      <c r="G32" s="66">
        <f t="shared" si="1"/>
        <v>7</v>
      </c>
      <c r="H32" s="65">
        <f>VLOOKUP($A32,'Return Data'!$B$7:$R$2843,12,0)</f>
        <v>18.598600000000001</v>
      </c>
      <c r="I32" s="66">
        <f t="shared" si="2"/>
        <v>9</v>
      </c>
      <c r="J32" s="65">
        <f>VLOOKUP($A32,'Return Data'!$B$7:$R$2843,13,0)</f>
        <v>24.607800000000001</v>
      </c>
      <c r="K32" s="66">
        <f t="shared" si="3"/>
        <v>10</v>
      </c>
      <c r="L32" s="65">
        <f>VLOOKUP($A32,'Return Data'!$B$7:$R$2843,17,0)</f>
        <v>10.3438</v>
      </c>
      <c r="M32" s="66">
        <f t="shared" si="4"/>
        <v>8</v>
      </c>
      <c r="N32" s="65"/>
      <c r="O32" s="66"/>
      <c r="P32" s="65"/>
      <c r="Q32" s="66"/>
      <c r="R32" s="65">
        <f>VLOOKUP($A32,'Return Data'!$B$7:$R$2843,16,0)</f>
        <v>8.2109000000000005</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2.5657043478260868</v>
      </c>
      <c r="E34" s="74"/>
      <c r="F34" s="75">
        <f>AVERAGE(F8:F32)</f>
        <v>8.3072130434782601</v>
      </c>
      <c r="G34" s="74"/>
      <c r="H34" s="75">
        <f>AVERAGE(H8:H32)</f>
        <v>16.046586956521736</v>
      </c>
      <c r="I34" s="74"/>
      <c r="J34" s="75">
        <f>AVERAGE(J8:J32)</f>
        <v>22.940126086956525</v>
      </c>
      <c r="K34" s="74"/>
      <c r="L34" s="75">
        <f>AVERAGE(L8:L32)</f>
        <v>9.2760052631578933</v>
      </c>
      <c r="M34" s="74"/>
      <c r="N34" s="75">
        <f>AVERAGE(N8:N32)</f>
        <v>7.8210062499999999</v>
      </c>
      <c r="O34" s="74"/>
      <c r="P34" s="75">
        <f>AVERAGE(P8:P32)</f>
        <v>7.9969999999999981</v>
      </c>
      <c r="Q34" s="74"/>
      <c r="R34" s="75">
        <f>AVERAGE(R8:R32)</f>
        <v>8.2418999999999993</v>
      </c>
      <c r="S34" s="76"/>
    </row>
    <row r="35" spans="1:19" x14ac:dyDescent="0.3">
      <c r="A35" s="73" t="s">
        <v>28</v>
      </c>
      <c r="B35" s="74"/>
      <c r="C35" s="74"/>
      <c r="D35" s="75">
        <f>MIN(D8:D32)</f>
        <v>0.59160000000000001</v>
      </c>
      <c r="E35" s="74"/>
      <c r="F35" s="75">
        <f>MIN(F8:F32)</f>
        <v>2.9590999999999998</v>
      </c>
      <c r="G35" s="74"/>
      <c r="H35" s="75">
        <f>MIN(H8:H32)</f>
        <v>6.6726999999999999</v>
      </c>
      <c r="I35" s="74"/>
      <c r="J35" s="75">
        <f>MIN(J8:J32)</f>
        <v>12.666700000000001</v>
      </c>
      <c r="K35" s="74"/>
      <c r="L35" s="75">
        <f>MIN(L8:L32)</f>
        <v>-3.2709999999999999</v>
      </c>
      <c r="M35" s="74"/>
      <c r="N35" s="75">
        <f>MIN(N8:N32)</f>
        <v>-1.9578</v>
      </c>
      <c r="O35" s="74"/>
      <c r="P35" s="75">
        <f>MIN(P8:P32)</f>
        <v>2.6541999999999999</v>
      </c>
      <c r="Q35" s="74"/>
      <c r="R35" s="75">
        <f>MIN(R8:R32)</f>
        <v>2.8660999999999999</v>
      </c>
      <c r="S35" s="76"/>
    </row>
    <row r="36" spans="1:19" ht="15" thickBot="1" x14ac:dyDescent="0.35">
      <c r="A36" s="77" t="s">
        <v>29</v>
      </c>
      <c r="B36" s="78"/>
      <c r="C36" s="78"/>
      <c r="D36" s="79">
        <f>MAX(D8:D32)</f>
        <v>4.3773</v>
      </c>
      <c r="E36" s="78"/>
      <c r="F36" s="79">
        <f>MAX(F8:F32)</f>
        <v>13.2502</v>
      </c>
      <c r="G36" s="78"/>
      <c r="H36" s="79">
        <f>MAX(H8:H32)</f>
        <v>22.714700000000001</v>
      </c>
      <c r="I36" s="78"/>
      <c r="J36" s="79">
        <f>MAX(J8:J32)</f>
        <v>31.532800000000002</v>
      </c>
      <c r="K36" s="78"/>
      <c r="L36" s="79">
        <f>MAX(L8:L32)</f>
        <v>12.805199999999999</v>
      </c>
      <c r="M36" s="78"/>
      <c r="N36" s="79">
        <f>MAX(N8:N32)</f>
        <v>10.5768</v>
      </c>
      <c r="O36" s="78"/>
      <c r="P36" s="79">
        <f>MAX(P8:P32)</f>
        <v>10.571099999999999</v>
      </c>
      <c r="Q36" s="78"/>
      <c r="R36" s="79">
        <f>MAX(R8:R32)</f>
        <v>13.7455</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44357</v>
      </c>
      <c r="C8" s="65">
        <f>VLOOKUP($A8,'Return Data'!$B$7:$R$2843,4,0)</f>
        <v>22.011399999999998</v>
      </c>
      <c r="D8" s="65">
        <f>VLOOKUP($A8,'Return Data'!$B$7:$R$2843,10,0)</f>
        <v>1.4967999999999999</v>
      </c>
      <c r="E8" s="66">
        <f t="shared" ref="E8:E34" si="0">RANK(D8,D$8:D$34,0)</f>
        <v>3</v>
      </c>
      <c r="F8" s="65">
        <f>VLOOKUP($A8,'Return Data'!$B$7:$R$2843,11,0)</f>
        <v>2.5259999999999998</v>
      </c>
      <c r="G8" s="66">
        <f t="shared" ref="G8:G34" si="1">RANK(F8,F$8:F$34,0)</f>
        <v>2</v>
      </c>
      <c r="H8" s="65">
        <f>VLOOKUP($A8,'Return Data'!$B$7:$R$2843,12,0)</f>
        <v>3.3511000000000002</v>
      </c>
      <c r="I8" s="66">
        <f t="shared" ref="I8:I23" si="2">RANK(H8,H$8:H$34,0)</f>
        <v>7</v>
      </c>
      <c r="J8" s="65">
        <f>VLOOKUP($A8,'Return Data'!$B$7:$R$2843,13,0)</f>
        <v>4.1619999999999999</v>
      </c>
      <c r="K8" s="66">
        <f t="shared" ref="K8:K23" si="3">RANK(J8,J$8:J$34,0)</f>
        <v>9</v>
      </c>
      <c r="L8" s="65">
        <f>VLOOKUP($A8,'Return Data'!$B$7:$R$2843,17,0)</f>
        <v>5.2004999999999999</v>
      </c>
      <c r="M8" s="66">
        <f t="shared" ref="M8:M18" si="4">RANK(L8,L$8:L$34,0)</f>
        <v>7</v>
      </c>
      <c r="N8" s="65">
        <f>VLOOKUP($A8,'Return Data'!$B$7:$R$2843,14,0)</f>
        <v>5.7869000000000002</v>
      </c>
      <c r="O8" s="66">
        <f>RANK(N8,N$8:N$34,0)</f>
        <v>5</v>
      </c>
      <c r="P8" s="65">
        <f>VLOOKUP($A8,'Return Data'!$B$7:$R$2843,15,0)</f>
        <v>6.1540999999999997</v>
      </c>
      <c r="Q8" s="66">
        <f>RANK(P8,P$8:P$34,0)</f>
        <v>6</v>
      </c>
      <c r="R8" s="65">
        <f>VLOOKUP($A8,'Return Data'!$B$7:$R$2843,16,0)</f>
        <v>7.1715999999999998</v>
      </c>
      <c r="S8" s="67">
        <f t="shared" ref="S8:S34" si="5">RANK(R8,R$8:R$34,0)</f>
        <v>4</v>
      </c>
    </row>
    <row r="9" spans="1:20" x14ac:dyDescent="0.3">
      <c r="A9" s="63" t="s">
        <v>1716</v>
      </c>
      <c r="B9" s="64">
        <f>VLOOKUP($A9,'Return Data'!$B$7:$R$2843,3,0)</f>
        <v>44357</v>
      </c>
      <c r="C9" s="65">
        <f>VLOOKUP($A9,'Return Data'!$B$7:$R$2843,4,0)</f>
        <v>15.5937</v>
      </c>
      <c r="D9" s="65">
        <f>VLOOKUP($A9,'Return Data'!$B$7:$R$2843,10,0)</f>
        <v>1.3743000000000001</v>
      </c>
      <c r="E9" s="66">
        <f t="shared" si="0"/>
        <v>14</v>
      </c>
      <c r="F9" s="65">
        <f>VLOOKUP($A9,'Return Data'!$B$7:$R$2843,11,0)</f>
        <v>2.3894000000000002</v>
      </c>
      <c r="G9" s="66">
        <f t="shared" si="1"/>
        <v>10</v>
      </c>
      <c r="H9" s="65">
        <f>VLOOKUP($A9,'Return Data'!$B$7:$R$2843,12,0)</f>
        <v>3.2347000000000001</v>
      </c>
      <c r="I9" s="66">
        <f t="shared" si="2"/>
        <v>15</v>
      </c>
      <c r="J9" s="65">
        <f>VLOOKUP($A9,'Return Data'!$B$7:$R$2843,13,0)</f>
        <v>4.0557999999999996</v>
      </c>
      <c r="K9" s="66">
        <f t="shared" si="3"/>
        <v>14</v>
      </c>
      <c r="L9" s="65">
        <f>VLOOKUP($A9,'Return Data'!$B$7:$R$2843,17,0)</f>
        <v>5.1775000000000002</v>
      </c>
      <c r="M9" s="66">
        <f t="shared" si="4"/>
        <v>9</v>
      </c>
      <c r="N9" s="65">
        <f>VLOOKUP($A9,'Return Data'!$B$7:$R$2843,14,0)</f>
        <v>5.7628000000000004</v>
      </c>
      <c r="O9" s="66">
        <f>RANK(N9,N$8:N$34,0)</f>
        <v>8</v>
      </c>
      <c r="P9" s="65">
        <f>VLOOKUP($A9,'Return Data'!$B$7:$R$2843,15,0)</f>
        <v>6.2754000000000003</v>
      </c>
      <c r="Q9" s="66">
        <f>RANK(P9,P$8:P$34,0)</f>
        <v>3</v>
      </c>
      <c r="R9" s="65">
        <f>VLOOKUP($A9,'Return Data'!$B$7:$R$2843,16,0)</f>
        <v>6.7237</v>
      </c>
      <c r="S9" s="67">
        <f t="shared" si="5"/>
        <v>11</v>
      </c>
    </row>
    <row r="10" spans="1:20" x14ac:dyDescent="0.3">
      <c r="A10" s="63" t="s">
        <v>1717</v>
      </c>
      <c r="B10" s="64">
        <f>VLOOKUP($A10,'Return Data'!$B$7:$R$2843,3,0)</f>
        <v>44357</v>
      </c>
      <c r="C10" s="65">
        <f>VLOOKUP($A10,'Return Data'!$B$7:$R$2843,4,0)</f>
        <v>13.12</v>
      </c>
      <c r="D10" s="65">
        <f>VLOOKUP($A10,'Return Data'!$B$7:$R$2843,10,0)</f>
        <v>1.391</v>
      </c>
      <c r="E10" s="66">
        <f t="shared" si="0"/>
        <v>12</v>
      </c>
      <c r="F10" s="65">
        <f>VLOOKUP($A10,'Return Data'!$B$7:$R$2843,11,0)</f>
        <v>2.46</v>
      </c>
      <c r="G10" s="66">
        <f t="shared" si="1"/>
        <v>6</v>
      </c>
      <c r="H10" s="65">
        <f>VLOOKUP($A10,'Return Data'!$B$7:$R$2843,12,0)</f>
        <v>3.4619</v>
      </c>
      <c r="I10" s="66">
        <f t="shared" si="2"/>
        <v>3</v>
      </c>
      <c r="J10" s="65">
        <f>VLOOKUP($A10,'Return Data'!$B$7:$R$2843,13,0)</f>
        <v>4.2344999999999997</v>
      </c>
      <c r="K10" s="66">
        <f t="shared" si="3"/>
        <v>7</v>
      </c>
      <c r="L10" s="65">
        <f>VLOOKUP($A10,'Return Data'!$B$7:$R$2843,17,0)</f>
        <v>5.3349000000000002</v>
      </c>
      <c r="M10" s="66">
        <f t="shared" si="4"/>
        <v>4</v>
      </c>
      <c r="N10" s="65">
        <f>VLOOKUP($A10,'Return Data'!$B$7:$R$2843,14,0)</f>
        <v>5.9249999999999998</v>
      </c>
      <c r="O10" s="66">
        <f>RANK(N10,N$8:N$34,0)</f>
        <v>3</v>
      </c>
      <c r="P10" s="65"/>
      <c r="Q10" s="66"/>
      <c r="R10" s="65">
        <f>VLOOKUP($A10,'Return Data'!$B$7:$R$2843,16,0)</f>
        <v>6.2893999999999997</v>
      </c>
      <c r="S10" s="67">
        <f t="shared" si="5"/>
        <v>16</v>
      </c>
    </row>
    <row r="11" spans="1:20" x14ac:dyDescent="0.3">
      <c r="A11" s="63" t="s">
        <v>1718</v>
      </c>
      <c r="B11" s="64">
        <f>VLOOKUP($A11,'Return Data'!$B$7:$R$2843,3,0)</f>
        <v>44357</v>
      </c>
      <c r="C11" s="65">
        <f>VLOOKUP($A11,'Return Data'!$B$7:$R$2843,4,0)</f>
        <v>11.540100000000001</v>
      </c>
      <c r="D11" s="65">
        <f>VLOOKUP($A11,'Return Data'!$B$7:$R$2843,10,0)</f>
        <v>1.0631999999999999</v>
      </c>
      <c r="E11" s="66">
        <f t="shared" si="0"/>
        <v>25</v>
      </c>
      <c r="F11" s="65">
        <f>VLOOKUP($A11,'Return Data'!$B$7:$R$2843,11,0)</f>
        <v>1.7932999999999999</v>
      </c>
      <c r="G11" s="66">
        <f t="shared" si="1"/>
        <v>23</v>
      </c>
      <c r="H11" s="65">
        <f>VLOOKUP($A11,'Return Data'!$B$7:$R$2843,12,0)</f>
        <v>2.3431000000000002</v>
      </c>
      <c r="I11" s="66">
        <f t="shared" si="2"/>
        <v>21</v>
      </c>
      <c r="J11" s="65">
        <f>VLOOKUP($A11,'Return Data'!$B$7:$R$2843,13,0)</f>
        <v>3.2513999999999998</v>
      </c>
      <c r="K11" s="66">
        <f t="shared" si="3"/>
        <v>20</v>
      </c>
      <c r="L11" s="65">
        <f>VLOOKUP($A11,'Return Data'!$B$7:$R$2843,17,0)</f>
        <v>4.1352000000000002</v>
      </c>
      <c r="M11" s="66">
        <f t="shared" si="4"/>
        <v>20</v>
      </c>
      <c r="N11" s="65"/>
      <c r="O11" s="66"/>
      <c r="P11" s="65"/>
      <c r="Q11" s="66"/>
      <c r="R11" s="65">
        <f>VLOOKUP($A11,'Return Data'!$B$7:$R$2843,16,0)</f>
        <v>4.9227999999999996</v>
      </c>
      <c r="S11" s="67">
        <f t="shared" si="5"/>
        <v>21</v>
      </c>
    </row>
    <row r="12" spans="1:20" x14ac:dyDescent="0.3">
      <c r="A12" s="63" t="s">
        <v>1719</v>
      </c>
      <c r="B12" s="64">
        <f>VLOOKUP($A12,'Return Data'!$B$7:$R$2843,3,0)</f>
        <v>44357</v>
      </c>
      <c r="C12" s="65">
        <f>VLOOKUP($A12,'Return Data'!$B$7:$R$2843,4,0)</f>
        <v>12.096</v>
      </c>
      <c r="D12" s="65">
        <f>VLOOKUP($A12,'Return Data'!$B$7:$R$2843,10,0)</f>
        <v>1.3405</v>
      </c>
      <c r="E12" s="66">
        <f t="shared" si="0"/>
        <v>18</v>
      </c>
      <c r="F12" s="65">
        <f>VLOOKUP($A12,'Return Data'!$B$7:$R$2843,11,0)</f>
        <v>2.1707999999999998</v>
      </c>
      <c r="G12" s="66">
        <f t="shared" si="1"/>
        <v>18</v>
      </c>
      <c r="H12" s="65">
        <f>VLOOKUP($A12,'Return Data'!$B$7:$R$2843,12,0)</f>
        <v>3.0324</v>
      </c>
      <c r="I12" s="66">
        <f t="shared" si="2"/>
        <v>16</v>
      </c>
      <c r="J12" s="65">
        <f>VLOOKUP($A12,'Return Data'!$B$7:$R$2843,13,0)</f>
        <v>3.9264999999999999</v>
      </c>
      <c r="K12" s="66">
        <f t="shared" si="3"/>
        <v>16</v>
      </c>
      <c r="L12" s="65">
        <f>VLOOKUP($A12,'Return Data'!$B$7:$R$2843,17,0)</f>
        <v>4.9759000000000002</v>
      </c>
      <c r="M12" s="66">
        <f t="shared" si="4"/>
        <v>14</v>
      </c>
      <c r="N12" s="65">
        <f>VLOOKUP($A12,'Return Data'!$B$7:$R$2843,14,0)</f>
        <v>5.69</v>
      </c>
      <c r="O12" s="66">
        <f t="shared" ref="O12:O18" si="6">RANK(N12,N$8:N$34,0)</f>
        <v>11</v>
      </c>
      <c r="P12" s="65"/>
      <c r="Q12" s="66"/>
      <c r="R12" s="65">
        <f>VLOOKUP($A12,'Return Data'!$B$7:$R$2843,16,0)</f>
        <v>5.7995999999999999</v>
      </c>
      <c r="S12" s="67">
        <f t="shared" si="5"/>
        <v>18</v>
      </c>
    </row>
    <row r="13" spans="1:20" x14ac:dyDescent="0.3">
      <c r="A13" s="63" t="s">
        <v>1720</v>
      </c>
      <c r="B13" s="64">
        <f>VLOOKUP($A13,'Return Data'!$B$7:$R$2843,3,0)</f>
        <v>44357</v>
      </c>
      <c r="C13" s="65">
        <f>VLOOKUP($A13,'Return Data'!$B$7:$R$2843,4,0)</f>
        <v>15.904999999999999</v>
      </c>
      <c r="D13" s="65">
        <f>VLOOKUP($A13,'Return Data'!$B$7:$R$2843,10,0)</f>
        <v>1.4117</v>
      </c>
      <c r="E13" s="66">
        <f t="shared" si="0"/>
        <v>10</v>
      </c>
      <c r="F13" s="65">
        <f>VLOOKUP($A13,'Return Data'!$B$7:$R$2843,11,0)</f>
        <v>2.4535999999999998</v>
      </c>
      <c r="G13" s="66">
        <f t="shared" si="1"/>
        <v>7</v>
      </c>
      <c r="H13" s="65">
        <f>VLOOKUP($A13,'Return Data'!$B$7:$R$2843,12,0)</f>
        <v>3.3281999999999998</v>
      </c>
      <c r="I13" s="66">
        <f t="shared" si="2"/>
        <v>10</v>
      </c>
      <c r="J13" s="65">
        <f>VLOOKUP($A13,'Return Data'!$B$7:$R$2843,13,0)</f>
        <v>4.1489000000000003</v>
      </c>
      <c r="K13" s="66">
        <f t="shared" si="3"/>
        <v>10</v>
      </c>
      <c r="L13" s="65">
        <f>VLOOKUP($A13,'Return Data'!$B$7:$R$2843,17,0)</f>
        <v>5.4078999999999997</v>
      </c>
      <c r="M13" s="66">
        <f t="shared" si="4"/>
        <v>3</v>
      </c>
      <c r="N13" s="65">
        <f>VLOOKUP($A13,'Return Data'!$B$7:$R$2843,14,0)</f>
        <v>5.9819000000000004</v>
      </c>
      <c r="O13" s="66">
        <f t="shared" si="6"/>
        <v>1</v>
      </c>
      <c r="P13" s="65">
        <f>VLOOKUP($A13,'Return Data'!$B$7:$R$2843,15,0)</f>
        <v>6.3543000000000003</v>
      </c>
      <c r="Q13" s="66">
        <f t="shared" ref="Q13:Q18" si="7">RANK(P13,P$8:P$34,0)</f>
        <v>1</v>
      </c>
      <c r="R13" s="65">
        <f>VLOOKUP($A13,'Return Data'!$B$7:$R$2843,16,0)</f>
        <v>6.8958000000000004</v>
      </c>
      <c r="S13" s="67">
        <f t="shared" si="5"/>
        <v>9</v>
      </c>
    </row>
    <row r="14" spans="1:20" x14ac:dyDescent="0.3">
      <c r="A14" s="63" t="s">
        <v>1721</v>
      </c>
      <c r="B14" s="64">
        <f>VLOOKUP($A14,'Return Data'!$B$7:$R$2843,3,0)</f>
        <v>44357</v>
      </c>
      <c r="C14" s="65">
        <f>VLOOKUP($A14,'Return Data'!$B$7:$R$2843,4,0)</f>
        <v>15.589</v>
      </c>
      <c r="D14" s="65">
        <f>VLOOKUP($A14,'Return Data'!$B$7:$R$2843,10,0)</f>
        <v>1.3918999999999999</v>
      </c>
      <c r="E14" s="66">
        <f t="shared" si="0"/>
        <v>11</v>
      </c>
      <c r="F14" s="65">
        <f>VLOOKUP($A14,'Return Data'!$B$7:$R$2843,11,0)</f>
        <v>2.3572000000000002</v>
      </c>
      <c r="G14" s="66">
        <f t="shared" si="1"/>
        <v>14</v>
      </c>
      <c r="H14" s="65">
        <f>VLOOKUP($A14,'Return Data'!$B$7:$R$2843,12,0)</f>
        <v>3.2726000000000002</v>
      </c>
      <c r="I14" s="66">
        <f t="shared" si="2"/>
        <v>12</v>
      </c>
      <c r="J14" s="65">
        <f>VLOOKUP($A14,'Return Data'!$B$7:$R$2843,13,0)</f>
        <v>4.0167999999999999</v>
      </c>
      <c r="K14" s="66">
        <f t="shared" si="3"/>
        <v>15</v>
      </c>
      <c r="L14" s="65">
        <f>VLOOKUP($A14,'Return Data'!$B$7:$R$2843,17,0)</f>
        <v>4.7885</v>
      </c>
      <c r="M14" s="66">
        <f t="shared" si="4"/>
        <v>16</v>
      </c>
      <c r="N14" s="65">
        <f>VLOOKUP($A14,'Return Data'!$B$7:$R$2843,14,0)</f>
        <v>5.3917999999999999</v>
      </c>
      <c r="O14" s="66">
        <f t="shared" si="6"/>
        <v>14</v>
      </c>
      <c r="P14" s="65">
        <f>VLOOKUP($A14,'Return Data'!$B$7:$R$2843,15,0)</f>
        <v>5.7976999999999999</v>
      </c>
      <c r="Q14" s="66">
        <f t="shared" si="7"/>
        <v>13</v>
      </c>
      <c r="R14" s="65">
        <f>VLOOKUP($A14,'Return Data'!$B$7:$R$2843,16,0)</f>
        <v>6.3605</v>
      </c>
      <c r="S14" s="67">
        <f t="shared" si="5"/>
        <v>14</v>
      </c>
    </row>
    <row r="15" spans="1:20" x14ac:dyDescent="0.3">
      <c r="A15" s="63" t="s">
        <v>1722</v>
      </c>
      <c r="B15" s="64">
        <f>VLOOKUP($A15,'Return Data'!$B$7:$R$2843,3,0)</f>
        <v>44357</v>
      </c>
      <c r="C15" s="65">
        <f>VLOOKUP($A15,'Return Data'!$B$7:$R$2843,4,0)</f>
        <v>28.3446</v>
      </c>
      <c r="D15" s="65">
        <f>VLOOKUP($A15,'Return Data'!$B$7:$R$2843,10,0)</f>
        <v>1.4227000000000001</v>
      </c>
      <c r="E15" s="66">
        <f t="shared" si="0"/>
        <v>9</v>
      </c>
      <c r="F15" s="65">
        <f>VLOOKUP($A15,'Return Data'!$B$7:$R$2843,11,0)</f>
        <v>2.3814000000000002</v>
      </c>
      <c r="G15" s="66">
        <f t="shared" si="1"/>
        <v>11</v>
      </c>
      <c r="H15" s="65">
        <f>VLOOKUP($A15,'Return Data'!$B$7:$R$2843,12,0)</f>
        <v>3.3027000000000002</v>
      </c>
      <c r="I15" s="66">
        <f t="shared" si="2"/>
        <v>11</v>
      </c>
      <c r="J15" s="65">
        <f>VLOOKUP($A15,'Return Data'!$B$7:$R$2843,13,0)</f>
        <v>4.0742000000000003</v>
      </c>
      <c r="K15" s="66">
        <f t="shared" si="3"/>
        <v>13</v>
      </c>
      <c r="L15" s="65">
        <f>VLOOKUP($A15,'Return Data'!$B$7:$R$2843,17,0)</f>
        <v>5.0658000000000003</v>
      </c>
      <c r="M15" s="66">
        <f t="shared" si="4"/>
        <v>11</v>
      </c>
      <c r="N15" s="65">
        <f>VLOOKUP($A15,'Return Data'!$B$7:$R$2843,14,0)</f>
        <v>5.7251000000000003</v>
      </c>
      <c r="O15" s="66">
        <f t="shared" si="6"/>
        <v>10</v>
      </c>
      <c r="P15" s="65">
        <f>VLOOKUP($A15,'Return Data'!$B$7:$R$2843,15,0)</f>
        <v>6.1421999999999999</v>
      </c>
      <c r="Q15" s="66">
        <f t="shared" si="7"/>
        <v>7</v>
      </c>
      <c r="R15" s="65">
        <f>VLOOKUP($A15,'Return Data'!$B$7:$R$2843,16,0)</f>
        <v>7.2698</v>
      </c>
      <c r="S15" s="67">
        <f t="shared" si="5"/>
        <v>2</v>
      </c>
    </row>
    <row r="16" spans="1:20" x14ac:dyDescent="0.3">
      <c r="A16" s="63" t="s">
        <v>1723</v>
      </c>
      <c r="B16" s="64">
        <f>VLOOKUP($A16,'Return Data'!$B$7:$R$2843,3,0)</f>
        <v>44357</v>
      </c>
      <c r="C16" s="65">
        <f>VLOOKUP($A16,'Return Data'!$B$7:$R$2843,4,0)</f>
        <v>27.015799999999999</v>
      </c>
      <c r="D16" s="65">
        <f>VLOOKUP($A16,'Return Data'!$B$7:$R$2843,10,0)</f>
        <v>1.3452</v>
      </c>
      <c r="E16" s="66">
        <f t="shared" si="0"/>
        <v>15</v>
      </c>
      <c r="F16" s="65">
        <f>VLOOKUP($A16,'Return Data'!$B$7:$R$2843,11,0)</f>
        <v>2.3069999999999999</v>
      </c>
      <c r="G16" s="66">
        <f t="shared" si="1"/>
        <v>16</v>
      </c>
      <c r="H16" s="65">
        <f>VLOOKUP($A16,'Return Data'!$B$7:$R$2843,12,0)</f>
        <v>3.2402000000000002</v>
      </c>
      <c r="I16" s="66">
        <f t="shared" si="2"/>
        <v>14</v>
      </c>
      <c r="J16" s="65">
        <f>VLOOKUP($A16,'Return Data'!$B$7:$R$2843,13,0)</f>
        <v>4.0911</v>
      </c>
      <c r="K16" s="66">
        <f t="shared" si="3"/>
        <v>12</v>
      </c>
      <c r="L16" s="65">
        <f>VLOOKUP($A16,'Return Data'!$B$7:$R$2843,17,0)</f>
        <v>4.9843000000000002</v>
      </c>
      <c r="M16" s="66">
        <f t="shared" si="4"/>
        <v>13</v>
      </c>
      <c r="N16" s="65">
        <f>VLOOKUP($A16,'Return Data'!$B$7:$R$2843,14,0)</f>
        <v>5.7613000000000003</v>
      </c>
      <c r="O16" s="66">
        <f t="shared" si="6"/>
        <v>9</v>
      </c>
      <c r="P16" s="65">
        <f>VLOOKUP($A16,'Return Data'!$B$7:$R$2843,15,0)</f>
        <v>6.1109</v>
      </c>
      <c r="Q16" s="66">
        <f t="shared" si="7"/>
        <v>9</v>
      </c>
      <c r="R16" s="65">
        <f>VLOOKUP($A16,'Return Data'!$B$7:$R$2843,16,0)</f>
        <v>7.1307</v>
      </c>
      <c r="S16" s="67">
        <f t="shared" si="5"/>
        <v>5</v>
      </c>
    </row>
    <row r="17" spans="1:19" x14ac:dyDescent="0.3">
      <c r="A17" s="63" t="s">
        <v>1724</v>
      </c>
      <c r="B17" s="64">
        <f>VLOOKUP($A17,'Return Data'!$B$7:$R$2843,3,0)</f>
        <v>44357</v>
      </c>
      <c r="C17" s="65">
        <f>VLOOKUP($A17,'Return Data'!$B$7:$R$2843,4,0)</f>
        <v>14.8971</v>
      </c>
      <c r="D17" s="65">
        <f>VLOOKUP($A17,'Return Data'!$B$7:$R$2843,10,0)</f>
        <v>1.1193</v>
      </c>
      <c r="E17" s="66">
        <f t="shared" si="0"/>
        <v>24</v>
      </c>
      <c r="F17" s="65">
        <f>VLOOKUP($A17,'Return Data'!$B$7:$R$2843,11,0)</f>
        <v>1.8083</v>
      </c>
      <c r="G17" s="66">
        <f t="shared" si="1"/>
        <v>22</v>
      </c>
      <c r="H17" s="65">
        <f>VLOOKUP($A17,'Return Data'!$B$7:$R$2843,12,0)</f>
        <v>2.2808000000000002</v>
      </c>
      <c r="I17" s="66">
        <f t="shared" si="2"/>
        <v>22</v>
      </c>
      <c r="J17" s="65">
        <f>VLOOKUP($A17,'Return Data'!$B$7:$R$2843,13,0)</f>
        <v>2.8479000000000001</v>
      </c>
      <c r="K17" s="66">
        <f t="shared" si="3"/>
        <v>22</v>
      </c>
      <c r="L17" s="65">
        <f>VLOOKUP($A17,'Return Data'!$B$7:$R$2843,17,0)</f>
        <v>4.2442000000000002</v>
      </c>
      <c r="M17" s="66">
        <f t="shared" si="4"/>
        <v>19</v>
      </c>
      <c r="N17" s="65">
        <f>VLOOKUP($A17,'Return Data'!$B$7:$R$2843,14,0)</f>
        <v>4.9813000000000001</v>
      </c>
      <c r="O17" s="66">
        <f t="shared" si="6"/>
        <v>16</v>
      </c>
      <c r="P17" s="65">
        <f>VLOOKUP($A17,'Return Data'!$B$7:$R$2843,15,0)</f>
        <v>5.7293000000000003</v>
      </c>
      <c r="Q17" s="66">
        <f t="shared" si="7"/>
        <v>14</v>
      </c>
      <c r="R17" s="65">
        <f>VLOOKUP($A17,'Return Data'!$B$7:$R$2843,16,0)</f>
        <v>6.3445999999999998</v>
      </c>
      <c r="S17" s="67">
        <f t="shared" si="5"/>
        <v>15</v>
      </c>
    </row>
    <row r="18" spans="1:19" x14ac:dyDescent="0.3">
      <c r="A18" s="63" t="s">
        <v>1725</v>
      </c>
      <c r="B18" s="64">
        <f>VLOOKUP($A18,'Return Data'!$B$7:$R$2843,3,0)</f>
        <v>44357</v>
      </c>
      <c r="C18" s="65">
        <f>VLOOKUP($A18,'Return Data'!$B$7:$R$2843,4,0)</f>
        <v>26.279699999999998</v>
      </c>
      <c r="D18" s="65">
        <f>VLOOKUP($A18,'Return Data'!$B$7:$R$2843,10,0)</f>
        <v>1.3431999999999999</v>
      </c>
      <c r="E18" s="66">
        <f t="shared" si="0"/>
        <v>16</v>
      </c>
      <c r="F18" s="65">
        <f>VLOOKUP($A18,'Return Data'!$B$7:$R$2843,11,0)</f>
        <v>2.3791000000000002</v>
      </c>
      <c r="G18" s="66">
        <f t="shared" si="1"/>
        <v>12</v>
      </c>
      <c r="H18" s="65">
        <f>VLOOKUP($A18,'Return Data'!$B$7:$R$2843,12,0)</f>
        <v>3.2439</v>
      </c>
      <c r="I18" s="66">
        <f t="shared" si="2"/>
        <v>13</v>
      </c>
      <c r="J18" s="65">
        <f>VLOOKUP($A18,'Return Data'!$B$7:$R$2843,13,0)</f>
        <v>4.2031000000000001</v>
      </c>
      <c r="K18" s="66">
        <f t="shared" si="3"/>
        <v>8</v>
      </c>
      <c r="L18" s="65">
        <f>VLOOKUP($A18,'Return Data'!$B$7:$R$2843,17,0)</f>
        <v>5.2336999999999998</v>
      </c>
      <c r="M18" s="66">
        <f t="shared" si="4"/>
        <v>6</v>
      </c>
      <c r="N18" s="65">
        <f>VLOOKUP($A18,'Return Data'!$B$7:$R$2843,14,0)</f>
        <v>5.6665999999999999</v>
      </c>
      <c r="O18" s="66">
        <f t="shared" si="6"/>
        <v>12</v>
      </c>
      <c r="P18" s="65">
        <f>VLOOKUP($A18,'Return Data'!$B$7:$R$2843,15,0)</f>
        <v>6.0692000000000004</v>
      </c>
      <c r="Q18" s="66">
        <f t="shared" si="7"/>
        <v>10</v>
      </c>
      <c r="R18" s="65">
        <f>VLOOKUP($A18,'Return Data'!$B$7:$R$2843,16,0)</f>
        <v>6.9999000000000002</v>
      </c>
      <c r="S18" s="67">
        <f t="shared" si="5"/>
        <v>6</v>
      </c>
    </row>
    <row r="19" spans="1:19" x14ac:dyDescent="0.3">
      <c r="A19" s="63" t="s">
        <v>1726</v>
      </c>
      <c r="B19" s="64">
        <f>VLOOKUP($A19,'Return Data'!$B$7:$R$2843,3,0)</f>
        <v>44357</v>
      </c>
      <c r="C19" s="65">
        <f>VLOOKUP($A19,'Return Data'!$B$7:$R$2843,4,0)</f>
        <v>10.718299999999999</v>
      </c>
      <c r="D19" s="65">
        <f>VLOOKUP($A19,'Return Data'!$B$7:$R$2843,10,0)</f>
        <v>1.1323000000000001</v>
      </c>
      <c r="E19" s="66">
        <f t="shared" si="0"/>
        <v>23</v>
      </c>
      <c r="F19" s="65">
        <f>VLOOKUP($A19,'Return Data'!$B$7:$R$2843,11,0)</f>
        <v>1.7737000000000001</v>
      </c>
      <c r="G19" s="66">
        <f t="shared" si="1"/>
        <v>24</v>
      </c>
      <c r="H19" s="65">
        <f>VLOOKUP($A19,'Return Data'!$B$7:$R$2843,12,0)</f>
        <v>2.4430000000000001</v>
      </c>
      <c r="I19" s="66">
        <f t="shared" si="2"/>
        <v>20</v>
      </c>
      <c r="J19" s="65">
        <f>VLOOKUP($A19,'Return Data'!$B$7:$R$2843,13,0)</f>
        <v>3.1836000000000002</v>
      </c>
      <c r="K19" s="66">
        <f t="shared" si="3"/>
        <v>21</v>
      </c>
      <c r="L19" s="65"/>
      <c r="M19" s="66"/>
      <c r="N19" s="65"/>
      <c r="O19" s="66"/>
      <c r="P19" s="65"/>
      <c r="Q19" s="66"/>
      <c r="R19" s="65">
        <f>VLOOKUP($A19,'Return Data'!$B$7:$R$2843,16,0)</f>
        <v>4.0354000000000001</v>
      </c>
      <c r="S19" s="67">
        <f t="shared" si="5"/>
        <v>24</v>
      </c>
    </row>
    <row r="20" spans="1:19" x14ac:dyDescent="0.3">
      <c r="A20" s="63" t="s">
        <v>1727</v>
      </c>
      <c r="B20" s="64">
        <f>VLOOKUP($A20,'Return Data'!$B$7:$R$2843,3,0)</f>
        <v>44357</v>
      </c>
      <c r="C20" s="65">
        <f>VLOOKUP($A20,'Return Data'!$B$7:$R$2843,4,0)</f>
        <v>27.209900000000001</v>
      </c>
      <c r="D20" s="65">
        <f>VLOOKUP($A20,'Return Data'!$B$7:$R$2843,10,0)</f>
        <v>0.99139999999999995</v>
      </c>
      <c r="E20" s="66">
        <f t="shared" si="0"/>
        <v>26</v>
      </c>
      <c r="F20" s="65">
        <f>VLOOKUP($A20,'Return Data'!$B$7:$R$2843,11,0)</f>
        <v>1.5174000000000001</v>
      </c>
      <c r="G20" s="66">
        <f t="shared" si="1"/>
        <v>26</v>
      </c>
      <c r="H20" s="65">
        <f>VLOOKUP($A20,'Return Data'!$B$7:$R$2843,12,0)</f>
        <v>2.1339000000000001</v>
      </c>
      <c r="I20" s="66">
        <f t="shared" si="2"/>
        <v>24</v>
      </c>
      <c r="J20" s="65">
        <f>VLOOKUP($A20,'Return Data'!$B$7:$R$2843,13,0)</f>
        <v>2.5186999999999999</v>
      </c>
      <c r="K20" s="66">
        <f t="shared" si="3"/>
        <v>23</v>
      </c>
      <c r="L20" s="65">
        <f>VLOOKUP($A20,'Return Data'!$B$7:$R$2843,17,0)</f>
        <v>3.5268999999999999</v>
      </c>
      <c r="M20" s="66">
        <f>RANK(L20,L$8:L$34,0)</f>
        <v>21</v>
      </c>
      <c r="N20" s="65">
        <f>VLOOKUP($A20,'Return Data'!$B$7:$R$2843,14,0)</f>
        <v>4.4001999999999999</v>
      </c>
      <c r="O20" s="66">
        <f>RANK(N20,N$8:N$34,0)</f>
        <v>17</v>
      </c>
      <c r="P20" s="65">
        <f>VLOOKUP($A20,'Return Data'!$B$7:$R$2843,15,0)</f>
        <v>5.1243999999999996</v>
      </c>
      <c r="Q20" s="66">
        <f>RANK(P20,P$8:P$34,0)</f>
        <v>15</v>
      </c>
      <c r="R20" s="65">
        <f>VLOOKUP($A20,'Return Data'!$B$7:$R$2843,16,0)</f>
        <v>6.5179999999999998</v>
      </c>
      <c r="S20" s="67">
        <f t="shared" si="5"/>
        <v>12</v>
      </c>
    </row>
    <row r="21" spans="1:19" x14ac:dyDescent="0.3">
      <c r="A21" s="63" t="s">
        <v>1728</v>
      </c>
      <c r="B21" s="64">
        <f>VLOOKUP($A21,'Return Data'!$B$7:$R$2843,3,0)</f>
        <v>44357</v>
      </c>
      <c r="C21" s="65">
        <f>VLOOKUP($A21,'Return Data'!$B$7:$R$2843,4,0)</f>
        <v>30.587299999999999</v>
      </c>
      <c r="D21" s="65">
        <f>VLOOKUP($A21,'Return Data'!$B$7:$R$2843,10,0)</f>
        <v>1.4342999999999999</v>
      </c>
      <c r="E21" s="66">
        <f t="shared" si="0"/>
        <v>8</v>
      </c>
      <c r="F21" s="65">
        <f>VLOOKUP($A21,'Return Data'!$B$7:$R$2843,11,0)</f>
        <v>2.4864999999999999</v>
      </c>
      <c r="G21" s="66">
        <f t="shared" si="1"/>
        <v>5</v>
      </c>
      <c r="H21" s="65">
        <f>VLOOKUP($A21,'Return Data'!$B$7:$R$2843,12,0)</f>
        <v>3.4024999999999999</v>
      </c>
      <c r="I21" s="66">
        <f t="shared" si="2"/>
        <v>4</v>
      </c>
      <c r="J21" s="65">
        <f>VLOOKUP($A21,'Return Data'!$B$7:$R$2843,13,0)</f>
        <v>4.2443999999999997</v>
      </c>
      <c r="K21" s="66">
        <f t="shared" si="3"/>
        <v>6</v>
      </c>
      <c r="L21" s="65">
        <f>VLOOKUP($A21,'Return Data'!$B$7:$R$2843,17,0)</f>
        <v>5.1767000000000003</v>
      </c>
      <c r="M21" s="66">
        <f>RANK(L21,L$8:L$34,0)</f>
        <v>10</v>
      </c>
      <c r="N21" s="65">
        <f>VLOOKUP($A21,'Return Data'!$B$7:$R$2843,14,0)</f>
        <v>5.78</v>
      </c>
      <c r="O21" s="66">
        <f>RANK(N21,N$8:N$34,0)</f>
        <v>7</v>
      </c>
      <c r="P21" s="65">
        <f>VLOOKUP($A21,'Return Data'!$B$7:$R$2843,15,0)</f>
        <v>6.1631</v>
      </c>
      <c r="Q21" s="66">
        <f>RANK(P21,P$8:P$34,0)</f>
        <v>5</v>
      </c>
      <c r="R21" s="65">
        <f>VLOOKUP($A21,'Return Data'!$B$7:$R$2843,16,0)</f>
        <v>7.2516999999999996</v>
      </c>
      <c r="S21" s="67">
        <f t="shared" si="5"/>
        <v>3</v>
      </c>
    </row>
    <row r="22" spans="1:19" x14ac:dyDescent="0.3">
      <c r="A22" s="63" t="s">
        <v>1729</v>
      </c>
      <c r="B22" s="64">
        <f>VLOOKUP($A22,'Return Data'!$B$7:$R$2843,3,0)</f>
        <v>44357</v>
      </c>
      <c r="C22" s="65">
        <f>VLOOKUP($A22,'Return Data'!$B$7:$R$2843,4,0)</f>
        <v>15.742000000000001</v>
      </c>
      <c r="D22" s="65">
        <f>VLOOKUP($A22,'Return Data'!$B$7:$R$2843,10,0)</f>
        <v>1.4435</v>
      </c>
      <c r="E22" s="66">
        <f t="shared" si="0"/>
        <v>6</v>
      </c>
      <c r="F22" s="65">
        <f>VLOOKUP($A22,'Return Data'!$B$7:$R$2843,11,0)</f>
        <v>2.5003000000000002</v>
      </c>
      <c r="G22" s="66">
        <f t="shared" si="1"/>
        <v>3</v>
      </c>
      <c r="H22" s="65">
        <f>VLOOKUP($A22,'Return Data'!$B$7:$R$2843,12,0)</f>
        <v>3.4024999999999999</v>
      </c>
      <c r="I22" s="66">
        <f t="shared" si="2"/>
        <v>4</v>
      </c>
      <c r="J22" s="65">
        <f>VLOOKUP($A22,'Return Data'!$B$7:$R$2843,13,0)</f>
        <v>4.4869000000000003</v>
      </c>
      <c r="K22" s="66">
        <f t="shared" si="3"/>
        <v>3</v>
      </c>
      <c r="L22" s="65">
        <f>VLOOKUP($A22,'Return Data'!$B$7:$R$2843,17,0)</f>
        <v>5.4120999999999997</v>
      </c>
      <c r="M22" s="66">
        <f>RANK(L22,L$8:L$34,0)</f>
        <v>2</v>
      </c>
      <c r="N22" s="65">
        <f>VLOOKUP($A22,'Return Data'!$B$7:$R$2843,14,0)</f>
        <v>5.8669000000000002</v>
      </c>
      <c r="O22" s="66">
        <f>RANK(N22,N$8:N$34,0)</f>
        <v>4</v>
      </c>
      <c r="P22" s="65">
        <f>VLOOKUP($A22,'Return Data'!$B$7:$R$2843,15,0)</f>
        <v>6.2511999999999999</v>
      </c>
      <c r="Q22" s="66">
        <f>RANK(P22,P$8:P$34,0)</f>
        <v>4</v>
      </c>
      <c r="R22" s="65">
        <f>VLOOKUP($A22,'Return Data'!$B$7:$R$2843,16,0)</f>
        <v>6.7458999999999998</v>
      </c>
      <c r="S22" s="67">
        <f t="shared" si="5"/>
        <v>10</v>
      </c>
    </row>
    <row r="23" spans="1:19" x14ac:dyDescent="0.3">
      <c r="A23" s="63" t="s">
        <v>1730</v>
      </c>
      <c r="B23" s="64">
        <f>VLOOKUP($A23,'Return Data'!$B$7:$R$2843,3,0)</f>
        <v>44357</v>
      </c>
      <c r="C23" s="65">
        <f>VLOOKUP($A23,'Return Data'!$B$7:$R$2843,4,0)</f>
        <v>11.2201</v>
      </c>
      <c r="D23" s="65">
        <f>VLOOKUP($A23,'Return Data'!$B$7:$R$2843,10,0)</f>
        <v>1.2617</v>
      </c>
      <c r="E23" s="66">
        <f t="shared" si="0"/>
        <v>20</v>
      </c>
      <c r="F23" s="65">
        <f>VLOOKUP($A23,'Return Data'!$B$7:$R$2843,11,0)</f>
        <v>2.0148000000000001</v>
      </c>
      <c r="G23" s="66">
        <f t="shared" si="1"/>
        <v>21</v>
      </c>
      <c r="H23" s="65">
        <f>VLOOKUP($A23,'Return Data'!$B$7:$R$2843,12,0)</f>
        <v>2.7406000000000001</v>
      </c>
      <c r="I23" s="66">
        <f t="shared" si="2"/>
        <v>19</v>
      </c>
      <c r="J23" s="65">
        <f>VLOOKUP($A23,'Return Data'!$B$7:$R$2843,13,0)</f>
        <v>3.3730000000000002</v>
      </c>
      <c r="K23" s="66">
        <f t="shared" si="3"/>
        <v>19</v>
      </c>
      <c r="L23" s="65">
        <f>VLOOKUP($A23,'Return Data'!$B$7:$R$2843,17,0)</f>
        <v>4.5820999999999996</v>
      </c>
      <c r="M23" s="66">
        <f>RANK(L23,L$8:L$34,0)</f>
        <v>17</v>
      </c>
      <c r="N23" s="65"/>
      <c r="O23" s="66"/>
      <c r="P23" s="65"/>
      <c r="Q23" s="66"/>
      <c r="R23" s="65">
        <f>VLOOKUP($A23,'Return Data'!$B$7:$R$2843,16,0)</f>
        <v>4.9659000000000004</v>
      </c>
      <c r="S23" s="67">
        <f t="shared" si="5"/>
        <v>20</v>
      </c>
    </row>
    <row r="24" spans="1:19" x14ac:dyDescent="0.3">
      <c r="A24" s="63" t="s">
        <v>1731</v>
      </c>
      <c r="B24" s="64">
        <f>VLOOKUP($A24,'Return Data'!$B$7:$R$2843,3,0)</f>
        <v>44357</v>
      </c>
      <c r="C24" s="65">
        <f>VLOOKUP($A24,'Return Data'!$B$7:$R$2843,4,0)</f>
        <v>10.292</v>
      </c>
      <c r="D24" s="65">
        <f>VLOOKUP($A24,'Return Data'!$B$7:$R$2843,10,0)</f>
        <v>1.2244999999999999</v>
      </c>
      <c r="E24" s="66">
        <f t="shared" si="0"/>
        <v>21</v>
      </c>
      <c r="F24" s="65">
        <f>VLOOKUP($A24,'Return Data'!$B$7:$R$2843,11,0)</f>
        <v>2.0272999999999999</v>
      </c>
      <c r="G24" s="66">
        <f t="shared" si="1"/>
        <v>20</v>
      </c>
      <c r="H24" s="65"/>
      <c r="I24" s="66"/>
      <c r="J24" s="65"/>
      <c r="K24" s="66"/>
      <c r="L24" s="65"/>
      <c r="M24" s="66"/>
      <c r="N24" s="65"/>
      <c r="O24" s="66"/>
      <c r="P24" s="65"/>
      <c r="Q24" s="66"/>
      <c r="R24" s="65">
        <f>VLOOKUP($A24,'Return Data'!$B$7:$R$2843,16,0)</f>
        <v>2.92</v>
      </c>
      <c r="S24" s="67">
        <f t="shared" si="5"/>
        <v>27</v>
      </c>
    </row>
    <row r="25" spans="1:19" x14ac:dyDescent="0.3">
      <c r="A25" s="63" t="s">
        <v>1732</v>
      </c>
      <c r="B25" s="64">
        <f>VLOOKUP($A25,'Return Data'!$B$7:$R$2843,3,0)</f>
        <v>44357</v>
      </c>
      <c r="C25" s="65">
        <f>VLOOKUP($A25,'Return Data'!$B$7:$R$2843,4,0)</f>
        <v>10.407999999999999</v>
      </c>
      <c r="D25" s="65">
        <f>VLOOKUP($A25,'Return Data'!$B$7:$R$2843,10,0)</f>
        <v>1.3832</v>
      </c>
      <c r="E25" s="66">
        <f t="shared" si="0"/>
        <v>13</v>
      </c>
      <c r="F25" s="65">
        <f>VLOOKUP($A25,'Return Data'!$B$7:$R$2843,11,0)</f>
        <v>2.3704000000000001</v>
      </c>
      <c r="G25" s="66">
        <f t="shared" si="1"/>
        <v>13</v>
      </c>
      <c r="H25" s="65"/>
      <c r="I25" s="66"/>
      <c r="J25" s="65"/>
      <c r="K25" s="66"/>
      <c r="L25" s="65"/>
      <c r="M25" s="66"/>
      <c r="N25" s="65"/>
      <c r="O25" s="66"/>
      <c r="P25" s="65"/>
      <c r="Q25" s="66"/>
      <c r="R25" s="65">
        <f>VLOOKUP($A25,'Return Data'!$B$7:$R$2843,16,0)</f>
        <v>4.08</v>
      </c>
      <c r="S25" s="67">
        <f t="shared" si="5"/>
        <v>23</v>
      </c>
    </row>
    <row r="26" spans="1:19" x14ac:dyDescent="0.3">
      <c r="A26" s="63" t="s">
        <v>2013</v>
      </c>
      <c r="B26" s="64">
        <f>VLOOKUP($A26,'Return Data'!$B$7:$R$2843,3,0)</f>
        <v>44357</v>
      </c>
      <c r="C26" s="65">
        <f>VLOOKUP($A26,'Return Data'!$B$7:$R$2843,4,0)</f>
        <v>10.89</v>
      </c>
      <c r="D26" s="65">
        <f>VLOOKUP($A26,'Return Data'!$B$7:$R$2843,10,0)</f>
        <v>0.44359999999999999</v>
      </c>
      <c r="E26" s="66">
        <f t="shared" si="0"/>
        <v>27</v>
      </c>
      <c r="F26" s="65">
        <f>VLOOKUP($A26,'Return Data'!$B$7:$R$2843,11,0)</f>
        <v>0.94640000000000002</v>
      </c>
      <c r="G26" s="66">
        <f t="shared" si="1"/>
        <v>27</v>
      </c>
      <c r="H26" s="65">
        <f>VLOOKUP($A26,'Return Data'!$B$7:$R$2843,12,0)</f>
        <v>0.96509999999999996</v>
      </c>
      <c r="I26" s="66">
        <f t="shared" ref="I26:I34" si="8">RANK(H26,H$8:H$34,0)</f>
        <v>25</v>
      </c>
      <c r="J26" s="65">
        <f>VLOOKUP($A26,'Return Data'!$B$7:$R$2843,13,0)</f>
        <v>0.56140000000000001</v>
      </c>
      <c r="K26" s="66">
        <f t="shared" ref="K26:K34" si="9">RANK(J26,J$8:J$34,0)</f>
        <v>25</v>
      </c>
      <c r="L26" s="65">
        <f>VLOOKUP($A26,'Return Data'!$B$7:$R$2843,17,0)</f>
        <v>1.7743</v>
      </c>
      <c r="M26" s="66">
        <f>RANK(L26,L$8:L$34,0)</f>
        <v>23</v>
      </c>
      <c r="N26" s="65"/>
      <c r="O26" s="66"/>
      <c r="P26" s="65"/>
      <c r="Q26" s="66"/>
      <c r="R26" s="65">
        <f>VLOOKUP($A26,'Return Data'!$B$7:$R$2843,16,0)</f>
        <v>3.1073</v>
      </c>
      <c r="S26" s="67">
        <f t="shared" si="5"/>
        <v>26</v>
      </c>
    </row>
    <row r="27" spans="1:19" x14ac:dyDescent="0.3">
      <c r="A27" s="63" t="s">
        <v>1733</v>
      </c>
      <c r="B27" s="64">
        <f>VLOOKUP($A27,'Return Data'!$B$7:$R$2843,3,0)</f>
        <v>44357</v>
      </c>
      <c r="C27" s="65">
        <f>VLOOKUP($A27,'Return Data'!$B$7:$R$2843,4,0)</f>
        <v>22.052199999999999</v>
      </c>
      <c r="D27" s="65">
        <f>VLOOKUP($A27,'Return Data'!$B$7:$R$2843,10,0)</f>
        <v>1.4420999999999999</v>
      </c>
      <c r="E27" s="66">
        <f t="shared" si="0"/>
        <v>7</v>
      </c>
      <c r="F27" s="65">
        <f>VLOOKUP($A27,'Return Data'!$B$7:$R$2843,11,0)</f>
        <v>2.4350000000000001</v>
      </c>
      <c r="G27" s="66">
        <f t="shared" si="1"/>
        <v>9</v>
      </c>
      <c r="H27" s="65">
        <f>VLOOKUP($A27,'Return Data'!$B$7:$R$2843,12,0)</f>
        <v>3.3548</v>
      </c>
      <c r="I27" s="66">
        <f t="shared" si="8"/>
        <v>6</v>
      </c>
      <c r="J27" s="65">
        <f>VLOOKUP($A27,'Return Data'!$B$7:$R$2843,13,0)</f>
        <v>4.2972999999999999</v>
      </c>
      <c r="K27" s="66">
        <f t="shared" si="9"/>
        <v>5</v>
      </c>
      <c r="L27" s="65">
        <f>VLOOKUP($A27,'Return Data'!$B$7:$R$2843,17,0)</f>
        <v>5.2420999999999998</v>
      </c>
      <c r="M27" s="66">
        <f>RANK(L27,L$8:L$34,0)</f>
        <v>5</v>
      </c>
      <c r="N27" s="65">
        <f>VLOOKUP($A27,'Return Data'!$B$7:$R$2843,14,0)</f>
        <v>5.9310999999999998</v>
      </c>
      <c r="O27" s="66">
        <f>RANK(N27,N$8:N$34,0)</f>
        <v>2</v>
      </c>
      <c r="P27" s="65">
        <f>VLOOKUP($A27,'Return Data'!$B$7:$R$2843,15,0)</f>
        <v>6.3517999999999999</v>
      </c>
      <c r="Q27" s="66">
        <f>RANK(P27,P$8:P$34,0)</f>
        <v>2</v>
      </c>
      <c r="R27" s="65">
        <f>VLOOKUP($A27,'Return Data'!$B$7:$R$2843,16,0)</f>
        <v>7.3281999999999998</v>
      </c>
      <c r="S27" s="67">
        <f t="shared" si="5"/>
        <v>1</v>
      </c>
    </row>
    <row r="28" spans="1:19" x14ac:dyDescent="0.3">
      <c r="A28" s="63" t="s">
        <v>1734</v>
      </c>
      <c r="B28" s="64">
        <f>VLOOKUP($A28,'Return Data'!$B$7:$R$2843,3,0)</f>
        <v>44357</v>
      </c>
      <c r="C28" s="65">
        <f>VLOOKUP($A28,'Return Data'!$B$7:$R$2843,4,0)</f>
        <v>15.2851</v>
      </c>
      <c r="D28" s="65">
        <f>VLOOKUP($A28,'Return Data'!$B$7:$R$2843,10,0)</f>
        <v>1.2802</v>
      </c>
      <c r="E28" s="66">
        <f t="shared" si="0"/>
        <v>19</v>
      </c>
      <c r="F28" s="65">
        <f>VLOOKUP($A28,'Return Data'!$B$7:$R$2843,11,0)</f>
        <v>2.3262999999999998</v>
      </c>
      <c r="G28" s="66">
        <f t="shared" si="1"/>
        <v>15</v>
      </c>
      <c r="H28" s="65">
        <f>VLOOKUP($A28,'Return Data'!$B$7:$R$2843,12,0)</f>
        <v>3.3405</v>
      </c>
      <c r="I28" s="66">
        <f t="shared" si="8"/>
        <v>8</v>
      </c>
      <c r="J28" s="65">
        <f>VLOOKUP($A28,'Return Data'!$B$7:$R$2843,13,0)</f>
        <v>4.1219000000000001</v>
      </c>
      <c r="K28" s="66">
        <f t="shared" si="9"/>
        <v>11</v>
      </c>
      <c r="L28" s="65">
        <f>VLOOKUP($A28,'Return Data'!$B$7:$R$2843,17,0)</f>
        <v>4.8226000000000004</v>
      </c>
      <c r="M28" s="66">
        <f>RANK(L28,L$8:L$34,0)</f>
        <v>15</v>
      </c>
      <c r="N28" s="65">
        <f>VLOOKUP($A28,'Return Data'!$B$7:$R$2843,14,0)</f>
        <v>5.4108999999999998</v>
      </c>
      <c r="O28" s="66">
        <f>RANK(N28,N$8:N$34,0)</f>
        <v>13</v>
      </c>
      <c r="P28" s="65">
        <f>VLOOKUP($A28,'Return Data'!$B$7:$R$2843,15,0)</f>
        <v>5.9066999999999998</v>
      </c>
      <c r="Q28" s="66">
        <f>RANK(P28,P$8:P$34,0)</f>
        <v>11</v>
      </c>
      <c r="R28" s="65">
        <f>VLOOKUP($A28,'Return Data'!$B$7:$R$2843,16,0)</f>
        <v>6.4463999999999997</v>
      </c>
      <c r="S28" s="67">
        <f t="shared" si="5"/>
        <v>13</v>
      </c>
    </row>
    <row r="29" spans="1:19" x14ac:dyDescent="0.3">
      <c r="A29" s="63" t="s">
        <v>1735</v>
      </c>
      <c r="B29" s="64">
        <f>VLOOKUP($A29,'Return Data'!$B$7:$R$2843,3,0)</f>
        <v>44357</v>
      </c>
      <c r="C29" s="65">
        <f>VLOOKUP($A29,'Return Data'!$B$7:$R$2843,4,0)</f>
        <v>12.0023</v>
      </c>
      <c r="D29" s="65">
        <f>VLOOKUP($A29,'Return Data'!$B$7:$R$2843,10,0)</f>
        <v>1.1435</v>
      </c>
      <c r="E29" s="66">
        <f t="shared" si="0"/>
        <v>22</v>
      </c>
      <c r="F29" s="65">
        <f>VLOOKUP($A29,'Return Data'!$B$7:$R$2843,11,0)</f>
        <v>1.7222</v>
      </c>
      <c r="G29" s="66">
        <f t="shared" si="1"/>
        <v>25</v>
      </c>
      <c r="H29" s="65">
        <f>VLOOKUP($A29,'Return Data'!$B$7:$R$2843,12,0)</f>
        <v>2.2315999999999998</v>
      </c>
      <c r="I29" s="66">
        <f t="shared" si="8"/>
        <v>23</v>
      </c>
      <c r="J29" s="65">
        <f>VLOOKUP($A29,'Return Data'!$B$7:$R$2843,13,0)</f>
        <v>2.5093000000000001</v>
      </c>
      <c r="K29" s="66">
        <f t="shared" si="9"/>
        <v>24</v>
      </c>
      <c r="L29" s="65">
        <f>VLOOKUP($A29,'Return Data'!$B$7:$R$2843,17,0)</f>
        <v>3.0583</v>
      </c>
      <c r="M29" s="66">
        <f>RANK(L29,L$8:L$34,0)</f>
        <v>22</v>
      </c>
      <c r="N29" s="65">
        <f>VLOOKUP($A29,'Return Data'!$B$7:$R$2843,14,0)</f>
        <v>1.7957000000000001</v>
      </c>
      <c r="O29" s="66">
        <f>RANK(N29,N$8:N$34,0)</f>
        <v>18</v>
      </c>
      <c r="P29" s="65"/>
      <c r="Q29" s="66"/>
      <c r="R29" s="65">
        <f>VLOOKUP($A29,'Return Data'!$B$7:$R$2843,16,0)</f>
        <v>3.6147999999999998</v>
      </c>
      <c r="S29" s="67">
        <f t="shared" si="5"/>
        <v>25</v>
      </c>
    </row>
    <row r="30" spans="1:19" x14ac:dyDescent="0.3">
      <c r="A30" s="63" t="s">
        <v>1736</v>
      </c>
      <c r="B30" s="64">
        <f>VLOOKUP($A30,'Return Data'!$B$7:$R$2843,3,0)</f>
        <v>44357</v>
      </c>
      <c r="C30" s="65">
        <f>VLOOKUP($A30,'Return Data'!$B$7:$R$2843,4,0)</f>
        <v>27.544499999999999</v>
      </c>
      <c r="D30" s="65">
        <f>VLOOKUP($A30,'Return Data'!$B$7:$R$2843,10,0)</f>
        <v>1.3429</v>
      </c>
      <c r="E30" s="66">
        <f t="shared" si="0"/>
        <v>17</v>
      </c>
      <c r="F30" s="65">
        <f>VLOOKUP($A30,'Return Data'!$B$7:$R$2843,11,0)</f>
        <v>2.2317</v>
      </c>
      <c r="G30" s="66">
        <f t="shared" si="1"/>
        <v>17</v>
      </c>
      <c r="H30" s="65">
        <f>VLOOKUP($A30,'Return Data'!$B$7:$R$2843,12,0)</f>
        <v>2.9474</v>
      </c>
      <c r="I30" s="66">
        <f t="shared" si="8"/>
        <v>18</v>
      </c>
      <c r="J30" s="65">
        <f>VLOOKUP($A30,'Return Data'!$B$7:$R$2843,13,0)</f>
        <v>3.5718000000000001</v>
      </c>
      <c r="K30" s="66">
        <f t="shared" si="9"/>
        <v>18</v>
      </c>
      <c r="L30" s="65">
        <f>VLOOKUP($A30,'Return Data'!$B$7:$R$2843,17,0)</f>
        <v>4.57</v>
      </c>
      <c r="M30" s="66">
        <f>RANK(L30,L$8:L$34,0)</f>
        <v>18</v>
      </c>
      <c r="N30" s="65">
        <f>VLOOKUP($A30,'Return Data'!$B$7:$R$2843,14,0)</f>
        <v>5.3254999999999999</v>
      </c>
      <c r="O30" s="66">
        <f>RANK(N30,N$8:N$34,0)</f>
        <v>15</v>
      </c>
      <c r="P30" s="65">
        <f>VLOOKUP($A30,'Return Data'!$B$7:$R$2843,15,0)</f>
        <v>5.8292000000000002</v>
      </c>
      <c r="Q30" s="66">
        <f>RANK(P30,P$8:P$34,0)</f>
        <v>12</v>
      </c>
      <c r="R30" s="65">
        <f>VLOOKUP($A30,'Return Data'!$B$7:$R$2843,16,0)</f>
        <v>6.9010999999999996</v>
      </c>
      <c r="S30" s="67">
        <f t="shared" si="5"/>
        <v>7</v>
      </c>
    </row>
    <row r="31" spans="1:19" x14ac:dyDescent="0.3">
      <c r="A31" s="63" t="s">
        <v>1737</v>
      </c>
      <c r="B31" s="64">
        <f>VLOOKUP($A31,'Return Data'!$B$7:$R$2843,3,0)</f>
        <v>44357</v>
      </c>
      <c r="C31" s="65">
        <f>VLOOKUP($A31,'Return Data'!$B$7:$R$2843,4,0)</f>
        <v>10.611800000000001</v>
      </c>
      <c r="D31" s="65">
        <f>VLOOKUP($A31,'Return Data'!$B$7:$R$2843,10,0)</f>
        <v>1.5570999999999999</v>
      </c>
      <c r="E31" s="66">
        <f t="shared" si="0"/>
        <v>1</v>
      </c>
      <c r="F31" s="65">
        <f>VLOOKUP($A31,'Return Data'!$B$7:$R$2843,11,0)</f>
        <v>2.4908000000000001</v>
      </c>
      <c r="G31" s="66">
        <f t="shared" si="1"/>
        <v>4</v>
      </c>
      <c r="H31" s="65">
        <f>VLOOKUP($A31,'Return Data'!$B$7:$R$2843,12,0)</f>
        <v>3.5853000000000002</v>
      </c>
      <c r="I31" s="66">
        <f t="shared" si="8"/>
        <v>2</v>
      </c>
      <c r="J31" s="65">
        <f>VLOOKUP($A31,'Return Data'!$B$7:$R$2843,13,0)</f>
        <v>4.8711000000000002</v>
      </c>
      <c r="K31" s="66">
        <f t="shared" si="9"/>
        <v>1</v>
      </c>
      <c r="L31" s="65"/>
      <c r="M31" s="66"/>
      <c r="N31" s="65"/>
      <c r="O31" s="66"/>
      <c r="P31" s="65"/>
      <c r="Q31" s="66"/>
      <c r="R31" s="65">
        <f>VLOOKUP($A31,'Return Data'!$B$7:$R$2843,16,0)</f>
        <v>4.5038</v>
      </c>
      <c r="S31" s="67">
        <f t="shared" si="5"/>
        <v>22</v>
      </c>
    </row>
    <row r="32" spans="1:19" x14ac:dyDescent="0.3">
      <c r="A32" s="63" t="s">
        <v>1738</v>
      </c>
      <c r="B32" s="64">
        <f>VLOOKUP($A32,'Return Data'!$B$7:$R$2843,3,0)</f>
        <v>44357</v>
      </c>
      <c r="C32" s="65">
        <f>VLOOKUP($A32,'Return Data'!$B$7:$R$2843,4,0)</f>
        <v>11.5959</v>
      </c>
      <c r="D32" s="65">
        <f>VLOOKUP($A32,'Return Data'!$B$7:$R$2843,10,0)</f>
        <v>1.5438000000000001</v>
      </c>
      <c r="E32" s="66">
        <f t="shared" si="0"/>
        <v>2</v>
      </c>
      <c r="F32" s="65">
        <f>VLOOKUP($A32,'Return Data'!$B$7:$R$2843,11,0)</f>
        <v>2.5758999999999999</v>
      </c>
      <c r="G32" s="66">
        <f t="shared" si="1"/>
        <v>1</v>
      </c>
      <c r="H32" s="65">
        <f>VLOOKUP($A32,'Return Data'!$B$7:$R$2843,12,0)</f>
        <v>3.6402999999999999</v>
      </c>
      <c r="I32" s="66">
        <f t="shared" si="8"/>
        <v>1</v>
      </c>
      <c r="J32" s="65">
        <f>VLOOKUP($A32,'Return Data'!$B$7:$R$2843,13,0)</f>
        <v>4.6269</v>
      </c>
      <c r="K32" s="66">
        <f t="shared" si="9"/>
        <v>2</v>
      </c>
      <c r="L32" s="65">
        <f>VLOOKUP($A32,'Return Data'!$B$7:$R$2843,17,0)</f>
        <v>5.7737999999999996</v>
      </c>
      <c r="M32" s="66">
        <f>RANK(L32,L$8:L$34,0)</f>
        <v>1</v>
      </c>
      <c r="N32" s="65"/>
      <c r="O32" s="66"/>
      <c r="P32" s="65"/>
      <c r="Q32" s="66"/>
      <c r="R32" s="65">
        <f>VLOOKUP($A32,'Return Data'!$B$7:$R$2843,16,0)</f>
        <v>6.1536999999999997</v>
      </c>
      <c r="S32" s="67">
        <f t="shared" si="5"/>
        <v>17</v>
      </c>
    </row>
    <row r="33" spans="1:19" x14ac:dyDescent="0.3">
      <c r="A33" s="63" t="s">
        <v>1739</v>
      </c>
      <c r="B33" s="64">
        <f>VLOOKUP($A33,'Return Data'!$B$7:$R$2843,3,0)</f>
        <v>44357</v>
      </c>
      <c r="C33" s="65">
        <f>VLOOKUP($A33,'Return Data'!$B$7:$R$2843,4,0)</f>
        <v>11.293900000000001</v>
      </c>
      <c r="D33" s="65">
        <f>VLOOKUP($A33,'Return Data'!$B$7:$R$2843,10,0)</f>
        <v>1.4854000000000001</v>
      </c>
      <c r="E33" s="66">
        <f t="shared" si="0"/>
        <v>5</v>
      </c>
      <c r="F33" s="65">
        <f>VLOOKUP($A33,'Return Data'!$B$7:$R$2843,11,0)</f>
        <v>2.1656</v>
      </c>
      <c r="G33" s="66">
        <f t="shared" si="1"/>
        <v>19</v>
      </c>
      <c r="H33" s="65">
        <f>VLOOKUP($A33,'Return Data'!$B$7:$R$2843,12,0)</f>
        <v>3.0032999999999999</v>
      </c>
      <c r="I33" s="66">
        <f t="shared" si="8"/>
        <v>17</v>
      </c>
      <c r="J33" s="65">
        <f>VLOOKUP($A33,'Return Data'!$B$7:$R$2843,13,0)</f>
        <v>3.7928000000000002</v>
      </c>
      <c r="K33" s="66">
        <f t="shared" si="9"/>
        <v>17</v>
      </c>
      <c r="L33" s="65">
        <f>VLOOKUP($A33,'Return Data'!$B$7:$R$2843,17,0)</f>
        <v>5.0518999999999998</v>
      </c>
      <c r="M33" s="66">
        <f>RANK(L33,L$8:L$34,0)</f>
        <v>12</v>
      </c>
      <c r="N33" s="65"/>
      <c r="O33" s="66"/>
      <c r="P33" s="65"/>
      <c r="Q33" s="66"/>
      <c r="R33" s="65">
        <f>VLOOKUP($A33,'Return Data'!$B$7:$R$2843,16,0)</f>
        <v>5.4227999999999996</v>
      </c>
      <c r="S33" s="67">
        <f t="shared" si="5"/>
        <v>19</v>
      </c>
    </row>
    <row r="34" spans="1:19" x14ac:dyDescent="0.3">
      <c r="A34" s="63" t="s">
        <v>1740</v>
      </c>
      <c r="B34" s="64">
        <f>VLOOKUP($A34,'Return Data'!$B$7:$R$2843,3,0)</f>
        <v>44357</v>
      </c>
      <c r="C34" s="65">
        <f>VLOOKUP($A34,'Return Data'!$B$7:$R$2843,4,0)</f>
        <v>28.7638</v>
      </c>
      <c r="D34" s="65">
        <f>VLOOKUP($A34,'Return Data'!$B$7:$R$2843,10,0)</f>
        <v>1.4857</v>
      </c>
      <c r="E34" s="66">
        <f t="shared" si="0"/>
        <v>4</v>
      </c>
      <c r="F34" s="65">
        <f>VLOOKUP($A34,'Return Data'!$B$7:$R$2843,11,0)</f>
        <v>2.4516</v>
      </c>
      <c r="G34" s="66">
        <f t="shared" si="1"/>
        <v>8</v>
      </c>
      <c r="H34" s="65">
        <f>VLOOKUP($A34,'Return Data'!$B$7:$R$2843,12,0)</f>
        <v>3.3353000000000002</v>
      </c>
      <c r="I34" s="66">
        <f t="shared" si="8"/>
        <v>9</v>
      </c>
      <c r="J34" s="65">
        <f>VLOOKUP($A34,'Return Data'!$B$7:$R$2843,13,0)</f>
        <v>4.3112000000000004</v>
      </c>
      <c r="K34" s="66">
        <f t="shared" si="9"/>
        <v>4</v>
      </c>
      <c r="L34" s="65">
        <f>VLOOKUP($A34,'Return Data'!$B$7:$R$2843,17,0)</f>
        <v>5.1885000000000003</v>
      </c>
      <c r="M34" s="66">
        <f>RANK(L34,L$8:L$34,0)</f>
        <v>8</v>
      </c>
      <c r="N34" s="65">
        <f>VLOOKUP($A34,'Return Data'!$B$7:$R$2843,14,0)</f>
        <v>5.7850999999999999</v>
      </c>
      <c r="O34" s="66">
        <f>RANK(N34,N$8:N$34,0)</f>
        <v>6</v>
      </c>
      <c r="P34" s="65">
        <f>VLOOKUP($A34,'Return Data'!$B$7:$R$2843,15,0)</f>
        <v>6.1364999999999998</v>
      </c>
      <c r="Q34" s="66">
        <f>RANK(P34,P$8:P$34,0)</f>
        <v>8</v>
      </c>
      <c r="R34" s="65">
        <f>VLOOKUP($A34,'Return Data'!$B$7:$R$2843,16,0)</f>
        <v>6.9008000000000003</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1.3072222222222221</v>
      </c>
      <c r="E36" s="74"/>
      <c r="F36" s="75">
        <f>AVERAGE(F8:F34)</f>
        <v>2.1874814814814814</v>
      </c>
      <c r="G36" s="74"/>
      <c r="H36" s="75">
        <f>AVERAGE(H8:H34)</f>
        <v>2.9847079999999999</v>
      </c>
      <c r="I36" s="74"/>
      <c r="J36" s="75">
        <f>AVERAGE(J8:J34)</f>
        <v>3.7393000000000001</v>
      </c>
      <c r="K36" s="74"/>
      <c r="L36" s="75">
        <f>AVERAGE(L8:L34)</f>
        <v>4.7272913043478253</v>
      </c>
      <c r="M36" s="74"/>
      <c r="N36" s="75">
        <f>AVERAGE(N8:N34)</f>
        <v>5.3871166666666666</v>
      </c>
      <c r="O36" s="74"/>
      <c r="P36" s="75">
        <f>AVERAGE(P8:P34)</f>
        <v>6.0263999999999998</v>
      </c>
      <c r="Q36" s="74"/>
      <c r="R36" s="75">
        <f>AVERAGE(R8:R34)</f>
        <v>5.881637037037037</v>
      </c>
      <c r="S36" s="76"/>
    </row>
    <row r="37" spans="1:19" x14ac:dyDescent="0.3">
      <c r="A37" s="73" t="s">
        <v>28</v>
      </c>
      <c r="B37" s="74"/>
      <c r="C37" s="74"/>
      <c r="D37" s="75">
        <f>MIN(D8:D34)</f>
        <v>0.44359999999999999</v>
      </c>
      <c r="E37" s="74"/>
      <c r="F37" s="75">
        <f>MIN(F8:F34)</f>
        <v>0.94640000000000002</v>
      </c>
      <c r="G37" s="74"/>
      <c r="H37" s="75">
        <f>MIN(H8:H34)</f>
        <v>0.96509999999999996</v>
      </c>
      <c r="I37" s="74"/>
      <c r="J37" s="75">
        <f>MIN(J8:J34)</f>
        <v>0.56140000000000001</v>
      </c>
      <c r="K37" s="74"/>
      <c r="L37" s="75">
        <f>MIN(L8:L34)</f>
        <v>1.7743</v>
      </c>
      <c r="M37" s="74"/>
      <c r="N37" s="75">
        <f>MIN(N8:N34)</f>
        <v>1.7957000000000001</v>
      </c>
      <c r="O37" s="74"/>
      <c r="P37" s="75">
        <f>MIN(P8:P34)</f>
        <v>5.1243999999999996</v>
      </c>
      <c r="Q37" s="74"/>
      <c r="R37" s="75">
        <f>MIN(R8:R34)</f>
        <v>2.92</v>
      </c>
      <c r="S37" s="76"/>
    </row>
    <row r="38" spans="1:19" ht="15" thickBot="1" x14ac:dyDescent="0.35">
      <c r="A38" s="77" t="s">
        <v>29</v>
      </c>
      <c r="B38" s="78"/>
      <c r="C38" s="78"/>
      <c r="D38" s="79">
        <f>MAX(D8:D34)</f>
        <v>1.5570999999999999</v>
      </c>
      <c r="E38" s="78"/>
      <c r="F38" s="79">
        <f>MAX(F8:F34)</f>
        <v>2.5758999999999999</v>
      </c>
      <c r="G38" s="78"/>
      <c r="H38" s="79">
        <f>MAX(H8:H34)</f>
        <v>3.6402999999999999</v>
      </c>
      <c r="I38" s="78"/>
      <c r="J38" s="79">
        <f>MAX(J8:J34)</f>
        <v>4.8711000000000002</v>
      </c>
      <c r="K38" s="78"/>
      <c r="L38" s="79">
        <f>MAX(L8:L34)</f>
        <v>5.7737999999999996</v>
      </c>
      <c r="M38" s="78"/>
      <c r="N38" s="79">
        <f>MAX(N8:N34)</f>
        <v>5.9819000000000004</v>
      </c>
      <c r="O38" s="78"/>
      <c r="P38" s="79">
        <f>MAX(P8:P34)</f>
        <v>6.3543000000000003</v>
      </c>
      <c r="Q38" s="78"/>
      <c r="R38" s="79">
        <f>MAX(R8:R34)</f>
        <v>7.3281999999999998</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44357</v>
      </c>
      <c r="C8" s="65">
        <f>VLOOKUP($A8,'Return Data'!$B$7:$R$2843,4,0)</f>
        <v>21.007899999999999</v>
      </c>
      <c r="D8" s="65">
        <f>VLOOKUP($A8,'Return Data'!$B$7:$R$2843,10,0)</f>
        <v>1.3292999999999999</v>
      </c>
      <c r="E8" s="66">
        <f t="shared" ref="E8:E34" si="0">RANK(D8,D$8:D$34,0)</f>
        <v>5</v>
      </c>
      <c r="F8" s="65">
        <f>VLOOKUP($A8,'Return Data'!$B$7:$R$2843,11,0)</f>
        <v>2.2023999999999999</v>
      </c>
      <c r="G8" s="66">
        <f t="shared" ref="G8:G34" si="1">RANK(F8,F$8:F$34,0)</f>
        <v>1</v>
      </c>
      <c r="H8" s="65">
        <f>VLOOKUP($A8,'Return Data'!$B$7:$R$2843,12,0)</f>
        <v>2.8685</v>
      </c>
      <c r="I8" s="66">
        <f t="shared" ref="I8:I23" si="2">RANK(H8,H$8:H$34,0)</f>
        <v>8</v>
      </c>
      <c r="J8" s="65">
        <f>VLOOKUP($A8,'Return Data'!$B$7:$R$2843,13,0)</f>
        <v>3.5192999999999999</v>
      </c>
      <c r="K8" s="66">
        <f t="shared" ref="K8:K23" si="3">RANK(J8,J$8:J$34,0)</f>
        <v>9</v>
      </c>
      <c r="L8" s="65">
        <f>VLOOKUP($A8,'Return Data'!$B$7:$R$2843,17,0)</f>
        <v>4.5712999999999999</v>
      </c>
      <c r="M8" s="66">
        <f t="shared" ref="M8:M18" si="4">RANK(L8,L$8:L$34,0)</f>
        <v>7</v>
      </c>
      <c r="N8" s="65">
        <f>VLOOKUP($A8,'Return Data'!$B$7:$R$2843,14,0)</f>
        <v>5.1543000000000001</v>
      </c>
      <c r="O8" s="66">
        <f>RANK(N8,N$8:N$34,0)</f>
        <v>7</v>
      </c>
      <c r="P8" s="65">
        <f>VLOOKUP($A8,'Return Data'!$B$7:$R$2843,15,0)</f>
        <v>5.5065999999999997</v>
      </c>
      <c r="Q8" s="66">
        <f>RANK(P8,P$8:P$34,0)</f>
        <v>7</v>
      </c>
      <c r="R8" s="65">
        <f>VLOOKUP($A8,'Return Data'!$B$7:$R$2843,16,0)</f>
        <v>6.4435000000000002</v>
      </c>
      <c r="S8" s="67">
        <f t="shared" ref="S8:S34" si="5">RANK(R8,R$8:R$34,0)</f>
        <v>10</v>
      </c>
    </row>
    <row r="9" spans="1:20" x14ac:dyDescent="0.3">
      <c r="A9" s="63" t="s">
        <v>1742</v>
      </c>
      <c r="B9" s="64">
        <f>VLOOKUP($A9,'Return Data'!$B$7:$R$2843,3,0)</f>
        <v>44357</v>
      </c>
      <c r="C9" s="65">
        <f>VLOOKUP($A9,'Return Data'!$B$7:$R$2843,4,0)</f>
        <v>14.771699999999999</v>
      </c>
      <c r="D9" s="65">
        <f>VLOOKUP($A9,'Return Data'!$B$7:$R$2843,10,0)</f>
        <v>1.1822999999999999</v>
      </c>
      <c r="E9" s="66">
        <f t="shared" si="0"/>
        <v>16</v>
      </c>
      <c r="F9" s="65">
        <f>VLOOKUP($A9,'Return Data'!$B$7:$R$2843,11,0)</f>
        <v>2.0053000000000001</v>
      </c>
      <c r="G9" s="66">
        <f t="shared" si="1"/>
        <v>14</v>
      </c>
      <c r="H9" s="65">
        <f>VLOOKUP($A9,'Return Data'!$B$7:$R$2843,12,0)</f>
        <v>2.6539999999999999</v>
      </c>
      <c r="I9" s="66">
        <f t="shared" si="2"/>
        <v>15</v>
      </c>
      <c r="J9" s="65">
        <f>VLOOKUP($A9,'Return Data'!$B$7:$R$2843,13,0)</f>
        <v>3.274</v>
      </c>
      <c r="K9" s="66">
        <f t="shared" si="3"/>
        <v>17</v>
      </c>
      <c r="L9" s="65">
        <f>VLOOKUP($A9,'Return Data'!$B$7:$R$2843,17,0)</f>
        <v>4.4085000000000001</v>
      </c>
      <c r="M9" s="66">
        <f t="shared" si="4"/>
        <v>12</v>
      </c>
      <c r="N9" s="65">
        <f>VLOOKUP($A9,'Return Data'!$B$7:$R$2843,14,0)</f>
        <v>4.9831000000000003</v>
      </c>
      <c r="O9" s="66">
        <f>RANK(N9,N$8:N$34,0)</f>
        <v>12</v>
      </c>
      <c r="P9" s="65">
        <f>VLOOKUP($A9,'Return Data'!$B$7:$R$2843,15,0)</f>
        <v>5.4580000000000002</v>
      </c>
      <c r="Q9" s="66">
        <f>RANK(P9,P$8:P$34,0)</f>
        <v>8</v>
      </c>
      <c r="R9" s="65">
        <f>VLOOKUP($A9,'Return Data'!$B$7:$R$2843,16,0)</f>
        <v>5.8806000000000003</v>
      </c>
      <c r="S9" s="67">
        <f t="shared" si="5"/>
        <v>13</v>
      </c>
    </row>
    <row r="10" spans="1:20" x14ac:dyDescent="0.3">
      <c r="A10" s="63" t="s">
        <v>1743</v>
      </c>
      <c r="B10" s="64">
        <f>VLOOKUP($A10,'Return Data'!$B$7:$R$2843,3,0)</f>
        <v>44357</v>
      </c>
      <c r="C10" s="65">
        <f>VLOOKUP($A10,'Return Data'!$B$7:$R$2843,4,0)</f>
        <v>12.778</v>
      </c>
      <c r="D10" s="65">
        <f>VLOOKUP($A10,'Return Data'!$B$7:$R$2843,10,0)</f>
        <v>1.2279</v>
      </c>
      <c r="E10" s="66">
        <f t="shared" si="0"/>
        <v>11</v>
      </c>
      <c r="F10" s="65">
        <f>VLOOKUP($A10,'Return Data'!$B$7:$R$2843,11,0)</f>
        <v>2.1341000000000001</v>
      </c>
      <c r="G10" s="66">
        <f t="shared" si="1"/>
        <v>6</v>
      </c>
      <c r="H10" s="65">
        <f>VLOOKUP($A10,'Return Data'!$B$7:$R$2843,12,0)</f>
        <v>2.9653999999999998</v>
      </c>
      <c r="I10" s="66">
        <f t="shared" si="2"/>
        <v>3</v>
      </c>
      <c r="J10" s="65">
        <f>VLOOKUP($A10,'Return Data'!$B$7:$R$2843,13,0)</f>
        <v>3.5830000000000002</v>
      </c>
      <c r="K10" s="66">
        <f t="shared" si="3"/>
        <v>7</v>
      </c>
      <c r="L10" s="65">
        <f>VLOOKUP($A10,'Return Data'!$B$7:$R$2843,17,0)</f>
        <v>4.7092999999999998</v>
      </c>
      <c r="M10" s="66">
        <f t="shared" si="4"/>
        <v>3</v>
      </c>
      <c r="N10" s="65">
        <f>VLOOKUP($A10,'Return Data'!$B$7:$R$2843,14,0)</f>
        <v>5.3013000000000003</v>
      </c>
      <c r="O10" s="66">
        <f>RANK(N10,N$8:N$34,0)</f>
        <v>1</v>
      </c>
      <c r="P10" s="65"/>
      <c r="Q10" s="66"/>
      <c r="R10" s="65">
        <f>VLOOKUP($A10,'Return Data'!$B$7:$R$2843,16,0)</f>
        <v>5.6605999999999996</v>
      </c>
      <c r="S10" s="67">
        <f t="shared" si="5"/>
        <v>16</v>
      </c>
    </row>
    <row r="11" spans="1:20" x14ac:dyDescent="0.3">
      <c r="A11" s="63" t="s">
        <v>1744</v>
      </c>
      <c r="B11" s="64">
        <f>VLOOKUP($A11,'Return Data'!$B$7:$R$2843,3,0)</f>
        <v>44357</v>
      </c>
      <c r="C11" s="65">
        <f>VLOOKUP($A11,'Return Data'!$B$7:$R$2843,4,0)</f>
        <v>11.3034</v>
      </c>
      <c r="D11" s="65">
        <f>VLOOKUP($A11,'Return Data'!$B$7:$R$2843,10,0)</f>
        <v>0.89710000000000001</v>
      </c>
      <c r="E11" s="66">
        <f t="shared" si="0"/>
        <v>25</v>
      </c>
      <c r="F11" s="65">
        <f>VLOOKUP($A11,'Return Data'!$B$7:$R$2843,11,0)</f>
        <v>1.4295</v>
      </c>
      <c r="G11" s="66">
        <f t="shared" si="1"/>
        <v>24</v>
      </c>
      <c r="H11" s="65">
        <f>VLOOKUP($A11,'Return Data'!$B$7:$R$2843,12,0)</f>
        <v>1.7783</v>
      </c>
      <c r="I11" s="66">
        <f t="shared" si="2"/>
        <v>23</v>
      </c>
      <c r="J11" s="65">
        <f>VLOOKUP($A11,'Return Data'!$B$7:$R$2843,13,0)</f>
        <v>2.4832999999999998</v>
      </c>
      <c r="K11" s="66">
        <f t="shared" si="3"/>
        <v>20</v>
      </c>
      <c r="L11" s="65">
        <f>VLOOKUP($A11,'Return Data'!$B$7:$R$2843,17,0)</f>
        <v>3.3639000000000001</v>
      </c>
      <c r="M11" s="66">
        <f t="shared" si="4"/>
        <v>20</v>
      </c>
      <c r="N11" s="65"/>
      <c r="O11" s="66"/>
      <c r="P11" s="65"/>
      <c r="Q11" s="66"/>
      <c r="R11" s="65">
        <f>VLOOKUP($A11,'Return Data'!$B$7:$R$2843,16,0)</f>
        <v>4.1959</v>
      </c>
      <c r="S11" s="67">
        <f t="shared" si="5"/>
        <v>21</v>
      </c>
    </row>
    <row r="12" spans="1:20" x14ac:dyDescent="0.3">
      <c r="A12" s="63" t="s">
        <v>1745</v>
      </c>
      <c r="B12" s="64">
        <f>VLOOKUP($A12,'Return Data'!$B$7:$R$2843,3,0)</f>
        <v>44357</v>
      </c>
      <c r="C12" s="65">
        <f>VLOOKUP($A12,'Return Data'!$B$7:$R$2843,4,0)</f>
        <v>11.853999999999999</v>
      </c>
      <c r="D12" s="65">
        <f>VLOOKUP($A12,'Return Data'!$B$7:$R$2843,10,0)</f>
        <v>1.2038</v>
      </c>
      <c r="E12" s="66">
        <f t="shared" si="0"/>
        <v>15</v>
      </c>
      <c r="F12" s="65">
        <f>VLOOKUP($A12,'Return Data'!$B$7:$R$2843,11,0)</f>
        <v>1.8823000000000001</v>
      </c>
      <c r="G12" s="66">
        <f t="shared" si="1"/>
        <v>19</v>
      </c>
      <c r="H12" s="65">
        <f>VLOOKUP($A12,'Return Data'!$B$7:$R$2843,12,0)</f>
        <v>2.5964999999999998</v>
      </c>
      <c r="I12" s="66">
        <f t="shared" si="2"/>
        <v>18</v>
      </c>
      <c r="J12" s="65">
        <f>VLOOKUP($A12,'Return Data'!$B$7:$R$2843,13,0)</f>
        <v>3.3389000000000002</v>
      </c>
      <c r="K12" s="66">
        <f t="shared" si="3"/>
        <v>15</v>
      </c>
      <c r="L12" s="65">
        <f>VLOOKUP($A12,'Return Data'!$B$7:$R$2843,17,0)</f>
        <v>4.3644999999999996</v>
      </c>
      <c r="M12" s="66">
        <f t="shared" si="4"/>
        <v>13</v>
      </c>
      <c r="N12" s="65">
        <f>VLOOKUP($A12,'Return Data'!$B$7:$R$2843,14,0)</f>
        <v>5.0643000000000002</v>
      </c>
      <c r="O12" s="66">
        <f t="shared" ref="O12:O18" si="6">RANK(N12,N$8:N$34,0)</f>
        <v>9</v>
      </c>
      <c r="P12" s="65"/>
      <c r="Q12" s="66"/>
      <c r="R12" s="65">
        <f>VLOOKUP($A12,'Return Data'!$B$7:$R$2843,16,0)</f>
        <v>5.1680000000000001</v>
      </c>
      <c r="S12" s="67">
        <f t="shared" si="5"/>
        <v>18</v>
      </c>
    </row>
    <row r="13" spans="1:20" x14ac:dyDescent="0.3">
      <c r="A13" s="63" t="s">
        <v>1746</v>
      </c>
      <c r="B13" s="64">
        <f>VLOOKUP($A13,'Return Data'!$B$7:$R$2843,3,0)</f>
        <v>44357</v>
      </c>
      <c r="C13" s="65">
        <f>VLOOKUP($A13,'Return Data'!$B$7:$R$2843,4,0)</f>
        <v>15.249499999999999</v>
      </c>
      <c r="D13" s="65">
        <f>VLOOKUP($A13,'Return Data'!$B$7:$R$2843,10,0)</f>
        <v>1.226</v>
      </c>
      <c r="E13" s="66">
        <f t="shared" si="0"/>
        <v>13</v>
      </c>
      <c r="F13" s="65">
        <f>VLOOKUP($A13,'Return Data'!$B$7:$R$2843,11,0)</f>
        <v>2.0886999999999998</v>
      </c>
      <c r="G13" s="66">
        <f t="shared" si="1"/>
        <v>10</v>
      </c>
      <c r="H13" s="65">
        <f>VLOOKUP($A13,'Return Data'!$B$7:$R$2843,12,0)</f>
        <v>2.7816000000000001</v>
      </c>
      <c r="I13" s="66">
        <f t="shared" si="2"/>
        <v>12</v>
      </c>
      <c r="J13" s="65">
        <f>VLOOKUP($A13,'Return Data'!$B$7:$R$2843,13,0)</f>
        <v>3.4081999999999999</v>
      </c>
      <c r="K13" s="66">
        <f t="shared" si="3"/>
        <v>13</v>
      </c>
      <c r="L13" s="65">
        <f>VLOOKUP($A13,'Return Data'!$B$7:$R$2843,17,0)</f>
        <v>4.6510999999999996</v>
      </c>
      <c r="M13" s="66">
        <f t="shared" si="4"/>
        <v>4</v>
      </c>
      <c r="N13" s="65">
        <f>VLOOKUP($A13,'Return Data'!$B$7:$R$2843,14,0)</f>
        <v>5.2408000000000001</v>
      </c>
      <c r="O13" s="66">
        <f t="shared" si="6"/>
        <v>3</v>
      </c>
      <c r="P13" s="65">
        <f>VLOOKUP($A13,'Return Data'!$B$7:$R$2843,15,0)</f>
        <v>5.6327999999999996</v>
      </c>
      <c r="Q13" s="66">
        <f t="shared" ref="Q13:Q18" si="7">RANK(P13,P$8:P$34,0)</f>
        <v>3</v>
      </c>
      <c r="R13" s="65">
        <f>VLOOKUP($A13,'Return Data'!$B$7:$R$2843,16,0)</f>
        <v>6.2511999999999999</v>
      </c>
      <c r="S13" s="67">
        <f t="shared" si="5"/>
        <v>11</v>
      </c>
    </row>
    <row r="14" spans="1:20" x14ac:dyDescent="0.3">
      <c r="A14" s="63" t="s">
        <v>1747</v>
      </c>
      <c r="B14" s="64">
        <f>VLOOKUP($A14,'Return Data'!$B$7:$R$2843,3,0)</f>
        <v>44357</v>
      </c>
      <c r="C14" s="65">
        <f>VLOOKUP($A14,'Return Data'!$B$7:$R$2843,4,0)</f>
        <v>24.196000000000002</v>
      </c>
      <c r="D14" s="65">
        <f>VLOOKUP($A14,'Return Data'!$B$7:$R$2843,10,0)</f>
        <v>1.2470000000000001</v>
      </c>
      <c r="E14" s="66">
        <f t="shared" si="0"/>
        <v>10</v>
      </c>
      <c r="F14" s="65">
        <f>VLOOKUP($A14,'Return Data'!$B$7:$R$2843,11,0)</f>
        <v>2.0712999999999999</v>
      </c>
      <c r="G14" s="66">
        <f t="shared" si="1"/>
        <v>11</v>
      </c>
      <c r="H14" s="65">
        <f>VLOOKUP($A14,'Return Data'!$B$7:$R$2843,12,0)</f>
        <v>2.8479000000000001</v>
      </c>
      <c r="I14" s="66">
        <f t="shared" si="2"/>
        <v>10</v>
      </c>
      <c r="J14" s="65">
        <f>VLOOKUP($A14,'Return Data'!$B$7:$R$2843,13,0)</f>
        <v>3.4415</v>
      </c>
      <c r="K14" s="66">
        <f t="shared" si="3"/>
        <v>12</v>
      </c>
      <c r="L14" s="65">
        <f>VLOOKUP($A14,'Return Data'!$B$7:$R$2843,17,0)</f>
        <v>4.2286000000000001</v>
      </c>
      <c r="M14" s="66">
        <f t="shared" si="4"/>
        <v>16</v>
      </c>
      <c r="N14" s="65">
        <f>VLOOKUP($A14,'Return Data'!$B$7:$R$2843,14,0)</f>
        <v>4.8402000000000003</v>
      </c>
      <c r="O14" s="66">
        <f t="shared" si="6"/>
        <v>13</v>
      </c>
      <c r="P14" s="65">
        <f>VLOOKUP($A14,'Return Data'!$B$7:$R$2843,15,0)</f>
        <v>5.2527999999999997</v>
      </c>
      <c r="Q14" s="66">
        <f t="shared" si="7"/>
        <v>13</v>
      </c>
      <c r="R14" s="65">
        <f>VLOOKUP($A14,'Return Data'!$B$7:$R$2843,16,0)</f>
        <v>6.6919000000000004</v>
      </c>
      <c r="S14" s="67">
        <f t="shared" si="5"/>
        <v>7</v>
      </c>
    </row>
    <row r="15" spans="1:20" x14ac:dyDescent="0.3">
      <c r="A15" s="63" t="s">
        <v>1748</v>
      </c>
      <c r="B15" s="64">
        <f>VLOOKUP($A15,'Return Data'!$B$7:$R$2843,3,0)</f>
        <v>44357</v>
      </c>
      <c r="C15" s="65">
        <f>VLOOKUP($A15,'Return Data'!$B$7:$R$2843,4,0)</f>
        <v>27.051600000000001</v>
      </c>
      <c r="D15" s="65">
        <f>VLOOKUP($A15,'Return Data'!$B$7:$R$2843,10,0)</f>
        <v>1.2873000000000001</v>
      </c>
      <c r="E15" s="66">
        <f t="shared" si="0"/>
        <v>6</v>
      </c>
      <c r="F15" s="65">
        <f>VLOOKUP($A15,'Return Data'!$B$7:$R$2843,11,0)</f>
        <v>2.1112000000000002</v>
      </c>
      <c r="G15" s="66">
        <f t="shared" si="1"/>
        <v>8</v>
      </c>
      <c r="H15" s="65">
        <f>VLOOKUP($A15,'Return Data'!$B$7:$R$2843,12,0)</f>
        <v>2.8938000000000001</v>
      </c>
      <c r="I15" s="66">
        <f t="shared" si="2"/>
        <v>7</v>
      </c>
      <c r="J15" s="65">
        <f>VLOOKUP($A15,'Return Data'!$B$7:$R$2843,13,0)</f>
        <v>3.5257999999999998</v>
      </c>
      <c r="K15" s="66">
        <f t="shared" si="3"/>
        <v>8</v>
      </c>
      <c r="L15" s="65">
        <f>VLOOKUP($A15,'Return Data'!$B$7:$R$2843,17,0)</f>
        <v>4.5023</v>
      </c>
      <c r="M15" s="66">
        <f t="shared" si="4"/>
        <v>11</v>
      </c>
      <c r="N15" s="65">
        <f>VLOOKUP($A15,'Return Data'!$B$7:$R$2843,14,0)</f>
        <v>5.1359000000000004</v>
      </c>
      <c r="O15" s="66">
        <f t="shared" si="6"/>
        <v>8</v>
      </c>
      <c r="P15" s="65">
        <f>VLOOKUP($A15,'Return Data'!$B$7:$R$2843,15,0)</f>
        <v>5.5237999999999996</v>
      </c>
      <c r="Q15" s="66">
        <f t="shared" si="7"/>
        <v>6</v>
      </c>
      <c r="R15" s="65">
        <f>VLOOKUP($A15,'Return Data'!$B$7:$R$2843,16,0)</f>
        <v>7.1272000000000002</v>
      </c>
      <c r="S15" s="67">
        <f t="shared" si="5"/>
        <v>2</v>
      </c>
    </row>
    <row r="16" spans="1:20" x14ac:dyDescent="0.3">
      <c r="A16" s="63" t="s">
        <v>1749</v>
      </c>
      <c r="B16" s="64">
        <f>VLOOKUP($A16,'Return Data'!$B$7:$R$2843,3,0)</f>
        <v>44357</v>
      </c>
      <c r="C16" s="65">
        <f>VLOOKUP($A16,'Return Data'!$B$7:$R$2843,4,0)</f>
        <v>25.685700000000001</v>
      </c>
      <c r="D16" s="65">
        <f>VLOOKUP($A16,'Return Data'!$B$7:$R$2843,10,0)</f>
        <v>1.179</v>
      </c>
      <c r="E16" s="66">
        <f t="shared" si="0"/>
        <v>17</v>
      </c>
      <c r="F16" s="65">
        <f>VLOOKUP($A16,'Return Data'!$B$7:$R$2843,11,0)</f>
        <v>1.9735</v>
      </c>
      <c r="G16" s="66">
        <f t="shared" si="1"/>
        <v>17</v>
      </c>
      <c r="H16" s="65">
        <f>VLOOKUP($A16,'Return Data'!$B$7:$R$2843,12,0)</f>
        <v>2.7090999999999998</v>
      </c>
      <c r="I16" s="66">
        <f t="shared" si="2"/>
        <v>13</v>
      </c>
      <c r="J16" s="65">
        <f>VLOOKUP($A16,'Return Data'!$B$7:$R$2843,13,0)</f>
        <v>3.3542000000000001</v>
      </c>
      <c r="K16" s="66">
        <f t="shared" si="3"/>
        <v>14</v>
      </c>
      <c r="L16" s="65">
        <f>VLOOKUP($A16,'Return Data'!$B$7:$R$2843,17,0)</f>
        <v>4.2314999999999996</v>
      </c>
      <c r="M16" s="66">
        <f t="shared" si="4"/>
        <v>15</v>
      </c>
      <c r="N16" s="65">
        <f>VLOOKUP($A16,'Return Data'!$B$7:$R$2843,14,0)</f>
        <v>5.0121000000000002</v>
      </c>
      <c r="O16" s="66">
        <f t="shared" si="6"/>
        <v>10</v>
      </c>
      <c r="P16" s="65">
        <f>VLOOKUP($A16,'Return Data'!$B$7:$R$2843,15,0)</f>
        <v>5.4036999999999997</v>
      </c>
      <c r="Q16" s="66">
        <f t="shared" si="7"/>
        <v>10</v>
      </c>
      <c r="R16" s="65">
        <f>VLOOKUP($A16,'Return Data'!$B$7:$R$2843,16,0)</f>
        <v>6.7320000000000002</v>
      </c>
      <c r="S16" s="67">
        <f t="shared" si="5"/>
        <v>6</v>
      </c>
    </row>
    <row r="17" spans="1:19" x14ac:dyDescent="0.3">
      <c r="A17" s="63" t="s">
        <v>1750</v>
      </c>
      <c r="B17" s="64">
        <f>VLOOKUP($A17,'Return Data'!$B$7:$R$2843,3,0)</f>
        <v>44357</v>
      </c>
      <c r="C17" s="65">
        <f>VLOOKUP($A17,'Return Data'!$B$7:$R$2843,4,0)</f>
        <v>14.329000000000001</v>
      </c>
      <c r="D17" s="65">
        <f>VLOOKUP($A17,'Return Data'!$B$7:$R$2843,10,0)</f>
        <v>0.94110000000000005</v>
      </c>
      <c r="E17" s="66">
        <f t="shared" si="0"/>
        <v>24</v>
      </c>
      <c r="F17" s="65">
        <f>VLOOKUP($A17,'Return Data'!$B$7:$R$2843,11,0)</f>
        <v>1.4536</v>
      </c>
      <c r="G17" s="66">
        <f t="shared" si="1"/>
        <v>23</v>
      </c>
      <c r="H17" s="65">
        <f>VLOOKUP($A17,'Return Data'!$B$7:$R$2843,12,0)</f>
        <v>1.7475000000000001</v>
      </c>
      <c r="I17" s="66">
        <f t="shared" si="2"/>
        <v>24</v>
      </c>
      <c r="J17" s="65">
        <f>VLOOKUP($A17,'Return Data'!$B$7:$R$2843,13,0)</f>
        <v>2.1311</v>
      </c>
      <c r="K17" s="66">
        <f t="shared" si="3"/>
        <v>22</v>
      </c>
      <c r="L17" s="65">
        <f>VLOOKUP($A17,'Return Data'!$B$7:$R$2843,17,0)</f>
        <v>3.5867</v>
      </c>
      <c r="M17" s="66">
        <f t="shared" si="4"/>
        <v>19</v>
      </c>
      <c r="N17" s="65">
        <f>VLOOKUP($A17,'Return Data'!$B$7:$R$2843,14,0)</f>
        <v>4.3634000000000004</v>
      </c>
      <c r="O17" s="66">
        <f t="shared" si="6"/>
        <v>16</v>
      </c>
      <c r="P17" s="65">
        <f>VLOOKUP($A17,'Return Data'!$B$7:$R$2843,15,0)</f>
        <v>5.1163999999999996</v>
      </c>
      <c r="Q17" s="66">
        <f t="shared" si="7"/>
        <v>14</v>
      </c>
      <c r="R17" s="65">
        <f>VLOOKUP($A17,'Return Data'!$B$7:$R$2843,16,0)</f>
        <v>5.7084000000000001</v>
      </c>
      <c r="S17" s="67">
        <f t="shared" si="5"/>
        <v>15</v>
      </c>
    </row>
    <row r="18" spans="1:19" x14ac:dyDescent="0.3">
      <c r="A18" s="63" t="s">
        <v>1751</v>
      </c>
      <c r="B18" s="64">
        <f>VLOOKUP($A18,'Return Data'!$B$7:$R$2843,3,0)</f>
        <v>44357</v>
      </c>
      <c r="C18" s="65">
        <f>VLOOKUP($A18,'Return Data'!$B$7:$R$2843,4,0)</f>
        <v>24.963799999999999</v>
      </c>
      <c r="D18" s="65">
        <f>VLOOKUP($A18,'Return Data'!$B$7:$R$2843,10,0)</f>
        <v>1.1675</v>
      </c>
      <c r="E18" s="66">
        <f t="shared" si="0"/>
        <v>18</v>
      </c>
      <c r="F18" s="65">
        <f>VLOOKUP($A18,'Return Data'!$B$7:$R$2843,11,0)</f>
        <v>2.0255000000000001</v>
      </c>
      <c r="G18" s="66">
        <f t="shared" si="1"/>
        <v>13</v>
      </c>
      <c r="H18" s="65">
        <f>VLOOKUP($A18,'Return Data'!$B$7:$R$2843,12,0)</f>
        <v>2.7054999999999998</v>
      </c>
      <c r="I18" s="66">
        <f t="shared" si="2"/>
        <v>14</v>
      </c>
      <c r="J18" s="65">
        <f>VLOOKUP($A18,'Return Data'!$B$7:$R$2843,13,0)</f>
        <v>3.4742999999999999</v>
      </c>
      <c r="K18" s="66">
        <f t="shared" si="3"/>
        <v>10</v>
      </c>
      <c r="L18" s="65">
        <f>VLOOKUP($A18,'Return Data'!$B$7:$R$2843,17,0)</f>
        <v>4.5301999999999998</v>
      </c>
      <c r="M18" s="66">
        <f t="shared" si="4"/>
        <v>8</v>
      </c>
      <c r="N18" s="65">
        <f>VLOOKUP($A18,'Return Data'!$B$7:$R$2843,14,0)</f>
        <v>4.9850000000000003</v>
      </c>
      <c r="O18" s="66">
        <f t="shared" si="6"/>
        <v>11</v>
      </c>
      <c r="P18" s="65">
        <f>VLOOKUP($A18,'Return Data'!$B$7:$R$2843,15,0)</f>
        <v>5.4092000000000002</v>
      </c>
      <c r="Q18" s="66">
        <f t="shared" si="7"/>
        <v>9</v>
      </c>
      <c r="R18" s="65">
        <f>VLOOKUP($A18,'Return Data'!$B$7:$R$2843,16,0)</f>
        <v>6.6919000000000004</v>
      </c>
      <c r="S18" s="67">
        <f t="shared" si="5"/>
        <v>7</v>
      </c>
    </row>
    <row r="19" spans="1:19" x14ac:dyDescent="0.3">
      <c r="A19" s="63" t="s">
        <v>1752</v>
      </c>
      <c r="B19" s="64">
        <f>VLOOKUP($A19,'Return Data'!$B$7:$R$2843,3,0)</f>
        <v>44357</v>
      </c>
      <c r="C19" s="65">
        <f>VLOOKUP($A19,'Return Data'!$B$7:$R$2843,4,0)</f>
        <v>10.5784</v>
      </c>
      <c r="D19" s="65">
        <f>VLOOKUP($A19,'Return Data'!$B$7:$R$2843,10,0)</f>
        <v>0.94179999999999997</v>
      </c>
      <c r="E19" s="66">
        <f t="shared" si="0"/>
        <v>23</v>
      </c>
      <c r="F19" s="65">
        <f>VLOOKUP($A19,'Return Data'!$B$7:$R$2843,11,0)</f>
        <v>1.3946000000000001</v>
      </c>
      <c r="G19" s="66">
        <f t="shared" si="1"/>
        <v>25</v>
      </c>
      <c r="H19" s="65">
        <f>VLOOKUP($A19,'Return Data'!$B$7:$R$2843,12,0)</f>
        <v>1.8711</v>
      </c>
      <c r="I19" s="66">
        <f t="shared" si="2"/>
        <v>21</v>
      </c>
      <c r="J19" s="65">
        <f>VLOOKUP($A19,'Return Data'!$B$7:$R$2843,13,0)</f>
        <v>2.4136000000000002</v>
      </c>
      <c r="K19" s="66">
        <f t="shared" si="3"/>
        <v>21</v>
      </c>
      <c r="L19" s="65"/>
      <c r="M19" s="66"/>
      <c r="N19" s="65"/>
      <c r="O19" s="66"/>
      <c r="P19" s="65"/>
      <c r="Q19" s="66"/>
      <c r="R19" s="65">
        <f>VLOOKUP($A19,'Return Data'!$B$7:$R$2843,16,0)</f>
        <v>3.2587999999999999</v>
      </c>
      <c r="S19" s="67">
        <f t="shared" si="5"/>
        <v>24</v>
      </c>
    </row>
    <row r="20" spans="1:19" x14ac:dyDescent="0.3">
      <c r="A20" s="63" t="s">
        <v>1753</v>
      </c>
      <c r="B20" s="64">
        <f>VLOOKUP($A20,'Return Data'!$B$7:$R$2843,3,0)</f>
        <v>44357</v>
      </c>
      <c r="C20" s="65">
        <f>VLOOKUP($A20,'Return Data'!$B$7:$R$2843,4,0)</f>
        <v>26.183900000000001</v>
      </c>
      <c r="D20" s="65">
        <f>VLOOKUP($A20,'Return Data'!$B$7:$R$2843,10,0)</f>
        <v>0.88929999999999998</v>
      </c>
      <c r="E20" s="66">
        <f t="shared" si="0"/>
        <v>26</v>
      </c>
      <c r="F20" s="65">
        <f>VLOOKUP($A20,'Return Data'!$B$7:$R$2843,11,0)</f>
        <v>1.3148</v>
      </c>
      <c r="G20" s="66">
        <f t="shared" si="1"/>
        <v>26</v>
      </c>
      <c r="H20" s="65">
        <f>VLOOKUP($A20,'Return Data'!$B$7:$R$2843,12,0)</f>
        <v>1.8286</v>
      </c>
      <c r="I20" s="66">
        <f t="shared" si="2"/>
        <v>22</v>
      </c>
      <c r="J20" s="65">
        <f>VLOOKUP($A20,'Return Data'!$B$7:$R$2843,13,0)</f>
        <v>2.1093000000000002</v>
      </c>
      <c r="K20" s="66">
        <f t="shared" si="3"/>
        <v>23</v>
      </c>
      <c r="L20" s="65">
        <f>VLOOKUP($A20,'Return Data'!$B$7:$R$2843,17,0)</f>
        <v>3.1141000000000001</v>
      </c>
      <c r="M20" s="66">
        <f>RANK(L20,L$8:L$34,0)</f>
        <v>21</v>
      </c>
      <c r="N20" s="65">
        <f>VLOOKUP($A20,'Return Data'!$B$7:$R$2843,14,0)</f>
        <v>3.9841000000000002</v>
      </c>
      <c r="O20" s="66">
        <f>RANK(N20,N$8:N$34,0)</f>
        <v>17</v>
      </c>
      <c r="P20" s="65">
        <f>VLOOKUP($A20,'Return Data'!$B$7:$R$2843,15,0)</f>
        <v>4.6959999999999997</v>
      </c>
      <c r="Q20" s="66">
        <f>RANK(P20,P$8:P$34,0)</f>
        <v>15</v>
      </c>
      <c r="R20" s="65">
        <f>VLOOKUP($A20,'Return Data'!$B$7:$R$2843,16,0)</f>
        <v>6.6702000000000004</v>
      </c>
      <c r="S20" s="67">
        <f t="shared" si="5"/>
        <v>9</v>
      </c>
    </row>
    <row r="21" spans="1:19" x14ac:dyDescent="0.3">
      <c r="A21" s="63" t="s">
        <v>1754</v>
      </c>
      <c r="B21" s="64">
        <f>VLOOKUP($A21,'Return Data'!$B$7:$R$2843,3,0)</f>
        <v>44357</v>
      </c>
      <c r="C21" s="65">
        <f>VLOOKUP($A21,'Return Data'!$B$7:$R$2843,4,0)</f>
        <v>29.3141</v>
      </c>
      <c r="D21" s="65">
        <f>VLOOKUP($A21,'Return Data'!$B$7:$R$2843,10,0)</f>
        <v>1.2867</v>
      </c>
      <c r="E21" s="66">
        <f t="shared" si="0"/>
        <v>7</v>
      </c>
      <c r="F21" s="65">
        <f>VLOOKUP($A21,'Return Data'!$B$7:$R$2843,11,0)</f>
        <v>2.1892</v>
      </c>
      <c r="G21" s="66">
        <f t="shared" si="1"/>
        <v>2</v>
      </c>
      <c r="H21" s="65">
        <f>VLOOKUP($A21,'Return Data'!$B$7:$R$2843,12,0)</f>
        <v>2.9569000000000001</v>
      </c>
      <c r="I21" s="66">
        <f t="shared" si="2"/>
        <v>4</v>
      </c>
      <c r="J21" s="65">
        <f>VLOOKUP($A21,'Return Data'!$B$7:$R$2843,13,0)</f>
        <v>3.6522000000000001</v>
      </c>
      <c r="K21" s="66">
        <f t="shared" si="3"/>
        <v>5</v>
      </c>
      <c r="L21" s="65">
        <f>VLOOKUP($A21,'Return Data'!$B$7:$R$2843,17,0)</f>
        <v>4.6039000000000003</v>
      </c>
      <c r="M21" s="66">
        <f>RANK(L21,L$8:L$34,0)</f>
        <v>6</v>
      </c>
      <c r="N21" s="65">
        <f>VLOOKUP($A21,'Return Data'!$B$7:$R$2843,14,0)</f>
        <v>5.2268999999999997</v>
      </c>
      <c r="O21" s="66">
        <f>RANK(N21,N$8:N$34,0)</f>
        <v>5</v>
      </c>
      <c r="P21" s="65">
        <f>VLOOKUP($A21,'Return Data'!$B$7:$R$2843,15,0)</f>
        <v>5.6265000000000001</v>
      </c>
      <c r="Q21" s="66">
        <f>RANK(P21,P$8:P$34,0)</f>
        <v>4</v>
      </c>
      <c r="R21" s="65">
        <f>VLOOKUP($A21,'Return Data'!$B$7:$R$2843,16,0)</f>
        <v>7.0871000000000004</v>
      </c>
      <c r="S21" s="67">
        <f t="shared" si="5"/>
        <v>3</v>
      </c>
    </row>
    <row r="22" spans="1:19" x14ac:dyDescent="0.3">
      <c r="A22" s="63" t="s">
        <v>1755</v>
      </c>
      <c r="B22" s="64">
        <f>VLOOKUP($A22,'Return Data'!$B$7:$R$2843,3,0)</f>
        <v>44357</v>
      </c>
      <c r="C22" s="65">
        <f>VLOOKUP($A22,'Return Data'!$B$7:$R$2843,4,0)</f>
        <v>15.109</v>
      </c>
      <c r="D22" s="65">
        <f>VLOOKUP($A22,'Return Data'!$B$7:$R$2843,10,0)</f>
        <v>1.2667999999999999</v>
      </c>
      <c r="E22" s="66">
        <f t="shared" si="0"/>
        <v>9</v>
      </c>
      <c r="F22" s="65">
        <f>VLOOKUP($A22,'Return Data'!$B$7:$R$2843,11,0)</f>
        <v>2.15</v>
      </c>
      <c r="G22" s="66">
        <f t="shared" si="1"/>
        <v>5</v>
      </c>
      <c r="H22" s="65">
        <f>VLOOKUP($A22,'Return Data'!$B$7:$R$2843,12,0)</f>
        <v>2.9013</v>
      </c>
      <c r="I22" s="66">
        <f t="shared" si="2"/>
        <v>6</v>
      </c>
      <c r="J22" s="65">
        <f>VLOOKUP($A22,'Return Data'!$B$7:$R$2843,13,0)</f>
        <v>3.8491</v>
      </c>
      <c r="K22" s="66">
        <f t="shared" si="3"/>
        <v>2</v>
      </c>
      <c r="L22" s="65">
        <f>VLOOKUP($A22,'Return Data'!$B$7:$R$2843,17,0)</f>
        <v>4.8262999999999998</v>
      </c>
      <c r="M22" s="66">
        <f>RANK(L22,L$8:L$34,0)</f>
        <v>2</v>
      </c>
      <c r="N22" s="65">
        <f>VLOOKUP($A22,'Return Data'!$B$7:$R$2843,14,0)</f>
        <v>5.2675000000000001</v>
      </c>
      <c r="O22" s="66">
        <f>RANK(N22,N$8:N$34,0)</f>
        <v>2</v>
      </c>
      <c r="P22" s="65">
        <f>VLOOKUP($A22,'Return Data'!$B$7:$R$2843,15,0)</f>
        <v>5.6349999999999998</v>
      </c>
      <c r="Q22" s="66">
        <f>RANK(P22,P$8:P$34,0)</f>
        <v>2</v>
      </c>
      <c r="R22" s="65">
        <f>VLOOKUP($A22,'Return Data'!$B$7:$R$2843,16,0)</f>
        <v>6.1173999999999999</v>
      </c>
      <c r="S22" s="67">
        <f t="shared" si="5"/>
        <v>12</v>
      </c>
    </row>
    <row r="23" spans="1:19" x14ac:dyDescent="0.3">
      <c r="A23" s="63" t="s">
        <v>1756</v>
      </c>
      <c r="B23" s="64">
        <f>VLOOKUP($A23,'Return Data'!$B$7:$R$2843,3,0)</f>
        <v>44357</v>
      </c>
      <c r="C23" s="65">
        <f>VLOOKUP($A23,'Return Data'!$B$7:$R$2843,4,0)</f>
        <v>11.058</v>
      </c>
      <c r="D23" s="65">
        <f>VLOOKUP($A23,'Return Data'!$B$7:$R$2843,10,0)</f>
        <v>1.1193</v>
      </c>
      <c r="E23" s="66">
        <f t="shared" si="0"/>
        <v>19</v>
      </c>
      <c r="F23" s="65">
        <f>VLOOKUP($A23,'Return Data'!$B$7:$R$2843,11,0)</f>
        <v>1.7323</v>
      </c>
      <c r="G23" s="66">
        <f t="shared" si="1"/>
        <v>20</v>
      </c>
      <c r="H23" s="65">
        <f>VLOOKUP($A23,'Return Data'!$B$7:$R$2843,12,0)</f>
        <v>2.3140000000000001</v>
      </c>
      <c r="I23" s="66">
        <f t="shared" si="2"/>
        <v>19</v>
      </c>
      <c r="J23" s="65">
        <f>VLOOKUP($A23,'Return Data'!$B$7:$R$2843,13,0)</f>
        <v>2.7944</v>
      </c>
      <c r="K23" s="66">
        <f t="shared" si="3"/>
        <v>19</v>
      </c>
      <c r="L23" s="65">
        <f>VLOOKUP($A23,'Return Data'!$B$7:$R$2843,17,0)</f>
        <v>3.9514999999999998</v>
      </c>
      <c r="M23" s="66">
        <f>RANK(L23,L$8:L$34,0)</f>
        <v>18</v>
      </c>
      <c r="N23" s="65"/>
      <c r="O23" s="66"/>
      <c r="P23" s="65"/>
      <c r="Q23" s="66"/>
      <c r="R23" s="65">
        <f>VLOOKUP($A23,'Return Data'!$B$7:$R$2843,16,0)</f>
        <v>4.3247999999999998</v>
      </c>
      <c r="S23" s="67">
        <f t="shared" si="5"/>
        <v>20</v>
      </c>
    </row>
    <row r="24" spans="1:19" x14ac:dyDescent="0.3">
      <c r="A24" s="63" t="s">
        <v>1757</v>
      </c>
      <c r="B24" s="64">
        <f>VLOOKUP($A24,'Return Data'!$B$7:$R$2843,3,0)</f>
        <v>44357</v>
      </c>
      <c r="C24" s="65">
        <f>VLOOKUP($A24,'Return Data'!$B$7:$R$2843,4,0)</f>
        <v>10.2226</v>
      </c>
      <c r="D24" s="65">
        <f>VLOOKUP($A24,'Return Data'!$B$7:$R$2843,10,0)</f>
        <v>1.0098</v>
      </c>
      <c r="E24" s="66">
        <f t="shared" si="0"/>
        <v>22</v>
      </c>
      <c r="F24" s="65">
        <f>VLOOKUP($A24,'Return Data'!$B$7:$R$2843,11,0)</f>
        <v>1.5971</v>
      </c>
      <c r="G24" s="66">
        <f t="shared" si="1"/>
        <v>21</v>
      </c>
      <c r="H24" s="65"/>
      <c r="I24" s="66"/>
      <c r="J24" s="65"/>
      <c r="K24" s="66"/>
      <c r="L24" s="65"/>
      <c r="M24" s="66"/>
      <c r="N24" s="65"/>
      <c r="O24" s="66"/>
      <c r="P24" s="65"/>
      <c r="Q24" s="66"/>
      <c r="R24" s="65">
        <f>VLOOKUP($A24,'Return Data'!$B$7:$R$2843,16,0)</f>
        <v>2.226</v>
      </c>
      <c r="S24" s="67">
        <f t="shared" si="5"/>
        <v>27</v>
      </c>
    </row>
    <row r="25" spans="1:19" x14ac:dyDescent="0.3">
      <c r="A25" s="63" t="s">
        <v>1758</v>
      </c>
      <c r="B25" s="64">
        <f>VLOOKUP($A25,'Return Data'!$B$7:$R$2843,3,0)</f>
        <v>44357</v>
      </c>
      <c r="C25" s="65">
        <f>VLOOKUP($A25,'Return Data'!$B$7:$R$2843,4,0)</f>
        <v>10.339</v>
      </c>
      <c r="D25" s="65">
        <f>VLOOKUP($A25,'Return Data'!$B$7:$R$2843,10,0)</f>
        <v>1.2139</v>
      </c>
      <c r="E25" s="66">
        <f t="shared" si="0"/>
        <v>14</v>
      </c>
      <c r="F25" s="65">
        <f>VLOOKUP($A25,'Return Data'!$B$7:$R$2843,11,0)</f>
        <v>2.0329999999999999</v>
      </c>
      <c r="G25" s="66">
        <f t="shared" si="1"/>
        <v>12</v>
      </c>
      <c r="H25" s="65"/>
      <c r="I25" s="66"/>
      <c r="J25" s="65"/>
      <c r="K25" s="66"/>
      <c r="L25" s="65"/>
      <c r="M25" s="66"/>
      <c r="N25" s="65"/>
      <c r="O25" s="66"/>
      <c r="P25" s="65"/>
      <c r="Q25" s="66"/>
      <c r="R25" s="65">
        <f>VLOOKUP($A25,'Return Data'!$B$7:$R$2843,16,0)</f>
        <v>3.39</v>
      </c>
      <c r="S25" s="67">
        <f t="shared" si="5"/>
        <v>23</v>
      </c>
    </row>
    <row r="26" spans="1:19" x14ac:dyDescent="0.3">
      <c r="A26" s="63" t="s">
        <v>2014</v>
      </c>
      <c r="B26" s="64">
        <f>VLOOKUP($A26,'Return Data'!$B$7:$R$2843,3,0)</f>
        <v>44357</v>
      </c>
      <c r="C26" s="65">
        <f>VLOOKUP($A26,'Return Data'!$B$7:$R$2843,4,0)</f>
        <v>10.704599999999999</v>
      </c>
      <c r="D26" s="65">
        <f>VLOOKUP($A26,'Return Data'!$B$7:$R$2843,10,0)</f>
        <v>0.25850000000000001</v>
      </c>
      <c r="E26" s="66">
        <f t="shared" si="0"/>
        <v>27</v>
      </c>
      <c r="F26" s="65">
        <f>VLOOKUP($A26,'Return Data'!$B$7:$R$2843,11,0)</f>
        <v>0.56840000000000002</v>
      </c>
      <c r="G26" s="66">
        <f t="shared" si="1"/>
        <v>27</v>
      </c>
      <c r="H26" s="65">
        <f>VLOOKUP($A26,'Return Data'!$B$7:$R$2843,12,0)</f>
        <v>0.41739999999999999</v>
      </c>
      <c r="I26" s="66">
        <f t="shared" ref="I26:I34" si="8">RANK(H26,H$8:H$34,0)</f>
        <v>25</v>
      </c>
      <c r="J26" s="65">
        <f>VLOOKUP($A26,'Return Data'!$B$7:$R$2843,13,0)</f>
        <v>-0.13059999999999999</v>
      </c>
      <c r="K26" s="66">
        <f t="shared" ref="K26:K34" si="9">RANK(J26,J$8:J$34,0)</f>
        <v>25</v>
      </c>
      <c r="L26" s="65">
        <f>VLOOKUP($A26,'Return Data'!$B$7:$R$2843,17,0)</f>
        <v>1.1995</v>
      </c>
      <c r="M26" s="66">
        <f>RANK(L26,L$8:L$34,0)</f>
        <v>23</v>
      </c>
      <c r="N26" s="65"/>
      <c r="O26" s="66"/>
      <c r="P26" s="65"/>
      <c r="Q26" s="66"/>
      <c r="R26" s="65">
        <f>VLOOKUP($A26,'Return Data'!$B$7:$R$2843,16,0)</f>
        <v>2.4738000000000002</v>
      </c>
      <c r="S26" s="67">
        <f t="shared" si="5"/>
        <v>26</v>
      </c>
    </row>
    <row r="27" spans="1:19" x14ac:dyDescent="0.3">
      <c r="A27" s="63" t="s">
        <v>1759</v>
      </c>
      <c r="B27" s="64">
        <f>VLOOKUP($A27,'Return Data'!$B$7:$R$2843,3,0)</f>
        <v>44357</v>
      </c>
      <c r="C27" s="65">
        <f>VLOOKUP($A27,'Return Data'!$B$7:$R$2843,4,0)</f>
        <v>21.015799999999999</v>
      </c>
      <c r="D27" s="65">
        <f>VLOOKUP($A27,'Return Data'!$B$7:$R$2843,10,0)</f>
        <v>1.2712000000000001</v>
      </c>
      <c r="E27" s="66">
        <f t="shared" si="0"/>
        <v>8</v>
      </c>
      <c r="F27" s="65">
        <f>VLOOKUP($A27,'Return Data'!$B$7:$R$2843,11,0)</f>
        <v>2.0933000000000002</v>
      </c>
      <c r="G27" s="66">
        <f t="shared" si="1"/>
        <v>9</v>
      </c>
      <c r="H27" s="65">
        <f>VLOOKUP($A27,'Return Data'!$B$7:$R$2843,12,0)</f>
        <v>2.8382000000000001</v>
      </c>
      <c r="I27" s="66">
        <f t="shared" si="8"/>
        <v>11</v>
      </c>
      <c r="J27" s="65">
        <f>VLOOKUP($A27,'Return Data'!$B$7:$R$2843,13,0)</f>
        <v>3.5945</v>
      </c>
      <c r="K27" s="66">
        <f t="shared" si="9"/>
        <v>6</v>
      </c>
      <c r="L27" s="65">
        <f>VLOOKUP($A27,'Return Data'!$B$7:$R$2843,17,0)</f>
        <v>4.5262000000000002</v>
      </c>
      <c r="M27" s="66">
        <f>RANK(L27,L$8:L$34,0)</f>
        <v>10</v>
      </c>
      <c r="N27" s="65">
        <f>VLOOKUP($A27,'Return Data'!$B$7:$R$2843,14,0)</f>
        <v>5.2119999999999997</v>
      </c>
      <c r="O27" s="66">
        <f>RANK(N27,N$8:N$34,0)</f>
        <v>6</v>
      </c>
      <c r="P27" s="65">
        <f>VLOOKUP($A27,'Return Data'!$B$7:$R$2843,15,0)</f>
        <v>5.6616</v>
      </c>
      <c r="Q27" s="66">
        <f>RANK(P27,P$8:P$34,0)</f>
        <v>1</v>
      </c>
      <c r="R27" s="65">
        <f>VLOOKUP($A27,'Return Data'!$B$7:$R$2843,16,0)</f>
        <v>7.2134</v>
      </c>
      <c r="S27" s="67">
        <f t="shared" si="5"/>
        <v>1</v>
      </c>
    </row>
    <row r="28" spans="1:19" x14ac:dyDescent="0.3">
      <c r="A28" s="63" t="s">
        <v>1760</v>
      </c>
      <c r="B28" s="64">
        <f>VLOOKUP($A28,'Return Data'!$B$7:$R$2843,3,0)</f>
        <v>44357</v>
      </c>
      <c r="C28" s="65">
        <f>VLOOKUP($A28,'Return Data'!$B$7:$R$2843,4,0)</f>
        <v>14.7095</v>
      </c>
      <c r="D28" s="65">
        <f>VLOOKUP($A28,'Return Data'!$B$7:$R$2843,10,0)</f>
        <v>1.1192</v>
      </c>
      <c r="E28" s="66">
        <f t="shared" si="0"/>
        <v>20</v>
      </c>
      <c r="F28" s="65">
        <f>VLOOKUP($A28,'Return Data'!$B$7:$R$2843,11,0)</f>
        <v>2.0019999999999998</v>
      </c>
      <c r="G28" s="66">
        <f t="shared" si="1"/>
        <v>16</v>
      </c>
      <c r="H28" s="65">
        <f>VLOOKUP($A28,'Return Data'!$B$7:$R$2843,12,0)</f>
        <v>2.8492999999999999</v>
      </c>
      <c r="I28" s="66">
        <f t="shared" si="8"/>
        <v>9</v>
      </c>
      <c r="J28" s="65">
        <f>VLOOKUP($A28,'Return Data'!$B$7:$R$2843,13,0)</f>
        <v>3.4626999999999999</v>
      </c>
      <c r="K28" s="66">
        <f t="shared" si="9"/>
        <v>11</v>
      </c>
      <c r="L28" s="65">
        <f>VLOOKUP($A28,'Return Data'!$B$7:$R$2843,17,0)</f>
        <v>4.2344999999999997</v>
      </c>
      <c r="M28" s="66">
        <f>RANK(L28,L$8:L$34,0)</f>
        <v>14</v>
      </c>
      <c r="N28" s="65">
        <f>VLOOKUP($A28,'Return Data'!$B$7:$R$2843,14,0)</f>
        <v>4.8061999999999996</v>
      </c>
      <c r="O28" s="66">
        <f>RANK(N28,N$8:N$34,0)</f>
        <v>15</v>
      </c>
      <c r="P28" s="65">
        <f>VLOOKUP($A28,'Return Data'!$B$7:$R$2843,15,0)</f>
        <v>5.3032000000000004</v>
      </c>
      <c r="Q28" s="66">
        <f>RANK(P28,P$8:P$34,0)</f>
        <v>11</v>
      </c>
      <c r="R28" s="65">
        <f>VLOOKUP($A28,'Return Data'!$B$7:$R$2843,16,0)</f>
        <v>5.8464999999999998</v>
      </c>
      <c r="S28" s="67">
        <f t="shared" si="5"/>
        <v>14</v>
      </c>
    </row>
    <row r="29" spans="1:19" x14ac:dyDescent="0.3">
      <c r="A29" s="63" t="s">
        <v>1761</v>
      </c>
      <c r="B29" s="64">
        <f>VLOOKUP($A29,'Return Data'!$B$7:$R$2843,3,0)</f>
        <v>44357</v>
      </c>
      <c r="C29" s="65">
        <f>VLOOKUP($A29,'Return Data'!$B$7:$R$2843,4,0)</f>
        <v>11.6677</v>
      </c>
      <c r="D29" s="65">
        <f>VLOOKUP($A29,'Return Data'!$B$7:$R$2843,10,0)</f>
        <v>1.0347999999999999</v>
      </c>
      <c r="E29" s="66">
        <f t="shared" si="0"/>
        <v>21</v>
      </c>
      <c r="F29" s="65">
        <f>VLOOKUP($A29,'Return Data'!$B$7:$R$2843,11,0)</f>
        <v>1.5077</v>
      </c>
      <c r="G29" s="66">
        <f t="shared" si="1"/>
        <v>22</v>
      </c>
      <c r="H29" s="65">
        <f>VLOOKUP($A29,'Return Data'!$B$7:$R$2843,12,0)</f>
        <v>1.9067000000000001</v>
      </c>
      <c r="I29" s="66">
        <f t="shared" si="8"/>
        <v>20</v>
      </c>
      <c r="J29" s="65">
        <f>VLOOKUP($A29,'Return Data'!$B$7:$R$2843,13,0)</f>
        <v>2.0697999999999999</v>
      </c>
      <c r="K29" s="66">
        <f t="shared" si="9"/>
        <v>24</v>
      </c>
      <c r="L29" s="65">
        <f>VLOOKUP($A29,'Return Data'!$B$7:$R$2843,17,0)</f>
        <v>2.6002999999999998</v>
      </c>
      <c r="M29" s="66">
        <f>RANK(L29,L$8:L$34,0)</f>
        <v>22</v>
      </c>
      <c r="N29" s="65">
        <f>VLOOKUP($A29,'Return Data'!$B$7:$R$2843,14,0)</f>
        <v>1.329</v>
      </c>
      <c r="O29" s="66">
        <f>RANK(N29,N$8:N$34,0)</f>
        <v>18</v>
      </c>
      <c r="P29" s="65"/>
      <c r="Q29" s="66"/>
      <c r="R29" s="65">
        <f>VLOOKUP($A29,'Return Data'!$B$7:$R$2843,16,0)</f>
        <v>3.0464000000000002</v>
      </c>
      <c r="S29" s="67">
        <f t="shared" si="5"/>
        <v>25</v>
      </c>
    </row>
    <row r="30" spans="1:19" x14ac:dyDescent="0.3">
      <c r="A30" s="63" t="s">
        <v>1762</v>
      </c>
      <c r="B30" s="64">
        <f>VLOOKUP($A30,'Return Data'!$B$7:$R$2843,3,0)</f>
        <v>44357</v>
      </c>
      <c r="C30" s="65">
        <f>VLOOKUP($A30,'Return Data'!$B$7:$R$2843,4,0)</f>
        <v>26.433199999999999</v>
      </c>
      <c r="D30" s="65">
        <f>VLOOKUP($A30,'Return Data'!$B$7:$R$2843,10,0)</f>
        <v>1.2274</v>
      </c>
      <c r="E30" s="66">
        <f t="shared" si="0"/>
        <v>12</v>
      </c>
      <c r="F30" s="65">
        <f>VLOOKUP($A30,'Return Data'!$B$7:$R$2843,11,0)</f>
        <v>2.0024000000000002</v>
      </c>
      <c r="G30" s="66">
        <f t="shared" si="1"/>
        <v>15</v>
      </c>
      <c r="H30" s="65">
        <f>VLOOKUP($A30,'Return Data'!$B$7:$R$2843,12,0)</f>
        <v>2.6017999999999999</v>
      </c>
      <c r="I30" s="66">
        <f t="shared" si="8"/>
        <v>17</v>
      </c>
      <c r="J30" s="65">
        <f>VLOOKUP($A30,'Return Data'!$B$7:$R$2843,13,0)</f>
        <v>3.1069</v>
      </c>
      <c r="K30" s="66">
        <f t="shared" si="9"/>
        <v>18</v>
      </c>
      <c r="L30" s="65">
        <f>VLOOKUP($A30,'Return Data'!$B$7:$R$2843,17,0)</f>
        <v>4.1017999999999999</v>
      </c>
      <c r="M30" s="66">
        <f>RANK(L30,L$8:L$34,0)</f>
        <v>17</v>
      </c>
      <c r="N30" s="65">
        <f>VLOOKUP($A30,'Return Data'!$B$7:$R$2843,14,0)</f>
        <v>4.8067000000000002</v>
      </c>
      <c r="O30" s="66">
        <f>RANK(N30,N$8:N$34,0)</f>
        <v>14</v>
      </c>
      <c r="P30" s="65">
        <f>VLOOKUP($A30,'Return Data'!$B$7:$R$2843,15,0)</f>
        <v>5.2939999999999996</v>
      </c>
      <c r="Q30" s="66">
        <f>RANK(P30,P$8:P$34,0)</f>
        <v>12</v>
      </c>
      <c r="R30" s="65">
        <f>VLOOKUP($A30,'Return Data'!$B$7:$R$2843,16,0)</f>
        <v>6.8791000000000002</v>
      </c>
      <c r="S30" s="67">
        <f t="shared" si="5"/>
        <v>5</v>
      </c>
    </row>
    <row r="31" spans="1:19" x14ac:dyDescent="0.3">
      <c r="A31" s="63" t="s">
        <v>1763</v>
      </c>
      <c r="B31" s="64">
        <f>VLOOKUP($A31,'Return Data'!$B$7:$R$2843,3,0)</f>
        <v>44357</v>
      </c>
      <c r="C31" s="65">
        <f>VLOOKUP($A31,'Return Data'!$B$7:$R$2843,4,0)</f>
        <v>10.513500000000001</v>
      </c>
      <c r="D31" s="65">
        <f>VLOOKUP($A31,'Return Data'!$B$7:$R$2843,10,0)</f>
        <v>1.373</v>
      </c>
      <c r="E31" s="66">
        <f t="shared" si="0"/>
        <v>2</v>
      </c>
      <c r="F31" s="65">
        <f>VLOOKUP($A31,'Return Data'!$B$7:$R$2843,11,0)</f>
        <v>2.1254</v>
      </c>
      <c r="G31" s="66">
        <f t="shared" si="1"/>
        <v>7</v>
      </c>
      <c r="H31" s="65">
        <f>VLOOKUP($A31,'Return Data'!$B$7:$R$2843,12,0)</f>
        <v>3.0350999999999999</v>
      </c>
      <c r="I31" s="66">
        <f t="shared" si="8"/>
        <v>2</v>
      </c>
      <c r="J31" s="65">
        <f>VLOOKUP($A31,'Return Data'!$B$7:$R$2843,13,0)</f>
        <v>4.1374000000000004</v>
      </c>
      <c r="K31" s="66">
        <f t="shared" si="9"/>
        <v>1</v>
      </c>
      <c r="L31" s="65"/>
      <c r="M31" s="66"/>
      <c r="N31" s="65"/>
      <c r="O31" s="66"/>
      <c r="P31" s="65"/>
      <c r="Q31" s="66"/>
      <c r="R31" s="65">
        <f>VLOOKUP($A31,'Return Data'!$B$7:$R$2843,16,0)</f>
        <v>3.7848000000000002</v>
      </c>
      <c r="S31" s="67">
        <f t="shared" si="5"/>
        <v>22</v>
      </c>
    </row>
    <row r="32" spans="1:19" x14ac:dyDescent="0.3">
      <c r="A32" s="63" t="s">
        <v>1764</v>
      </c>
      <c r="B32" s="64">
        <f>VLOOKUP($A32,'Return Data'!$B$7:$R$2843,3,0)</f>
        <v>44357</v>
      </c>
      <c r="C32" s="65">
        <f>VLOOKUP($A32,'Return Data'!$B$7:$R$2843,4,0)</f>
        <v>11.381399999999999</v>
      </c>
      <c r="D32" s="65">
        <f>VLOOKUP($A32,'Return Data'!$B$7:$R$2843,10,0)</f>
        <v>1.3436999999999999</v>
      </c>
      <c r="E32" s="66">
        <f t="shared" si="0"/>
        <v>3</v>
      </c>
      <c r="F32" s="65">
        <f>VLOOKUP($A32,'Return Data'!$B$7:$R$2843,11,0)</f>
        <v>2.1844000000000001</v>
      </c>
      <c r="G32" s="66">
        <f t="shared" si="1"/>
        <v>3</v>
      </c>
      <c r="H32" s="65">
        <f>VLOOKUP($A32,'Return Data'!$B$7:$R$2843,12,0)</f>
        <v>3.056</v>
      </c>
      <c r="I32" s="66">
        <f t="shared" si="8"/>
        <v>1</v>
      </c>
      <c r="J32" s="65">
        <f>VLOOKUP($A32,'Return Data'!$B$7:$R$2843,13,0)</f>
        <v>3.8411</v>
      </c>
      <c r="K32" s="66">
        <f t="shared" si="9"/>
        <v>3</v>
      </c>
      <c r="L32" s="65">
        <f>VLOOKUP($A32,'Return Data'!$B$7:$R$2843,17,0)</f>
        <v>4.9553000000000003</v>
      </c>
      <c r="M32" s="66">
        <f>RANK(L32,L$8:L$34,0)</f>
        <v>1</v>
      </c>
      <c r="N32" s="65"/>
      <c r="O32" s="66"/>
      <c r="P32" s="65"/>
      <c r="Q32" s="66"/>
      <c r="R32" s="65">
        <f>VLOOKUP($A32,'Return Data'!$B$7:$R$2843,16,0)</f>
        <v>5.3573000000000004</v>
      </c>
      <c r="S32" s="67">
        <f t="shared" si="5"/>
        <v>17</v>
      </c>
    </row>
    <row r="33" spans="1:19" x14ac:dyDescent="0.3">
      <c r="A33" s="63" t="s">
        <v>1765</v>
      </c>
      <c r="B33" s="64">
        <f>VLOOKUP($A33,'Return Data'!$B$7:$R$2843,3,0)</f>
        <v>44357</v>
      </c>
      <c r="C33" s="65">
        <f>VLOOKUP($A33,'Return Data'!$B$7:$R$2843,4,0)</f>
        <v>11.1662</v>
      </c>
      <c r="D33" s="65">
        <f>VLOOKUP($A33,'Return Data'!$B$7:$R$2843,10,0)</f>
        <v>1.3948</v>
      </c>
      <c r="E33" s="66">
        <f t="shared" si="0"/>
        <v>1</v>
      </c>
      <c r="F33" s="65">
        <f>VLOOKUP($A33,'Return Data'!$B$7:$R$2843,11,0)</f>
        <v>1.9670000000000001</v>
      </c>
      <c r="G33" s="66">
        <f t="shared" si="1"/>
        <v>18</v>
      </c>
      <c r="H33" s="65">
        <f>VLOOKUP($A33,'Return Data'!$B$7:$R$2843,12,0)</f>
        <v>2.6522000000000001</v>
      </c>
      <c r="I33" s="66">
        <f t="shared" si="8"/>
        <v>16</v>
      </c>
      <c r="J33" s="65">
        <f>VLOOKUP($A33,'Return Data'!$B$7:$R$2843,13,0)</f>
        <v>3.3104</v>
      </c>
      <c r="K33" s="66">
        <f t="shared" si="9"/>
        <v>16</v>
      </c>
      <c r="L33" s="65">
        <f>VLOOKUP($A33,'Return Data'!$B$7:$R$2843,17,0)</f>
        <v>4.5270000000000001</v>
      </c>
      <c r="M33" s="66">
        <f>RANK(L33,L$8:L$34,0)</f>
        <v>9</v>
      </c>
      <c r="N33" s="65"/>
      <c r="O33" s="66"/>
      <c r="P33" s="65"/>
      <c r="Q33" s="66"/>
      <c r="R33" s="65">
        <f>VLOOKUP($A33,'Return Data'!$B$7:$R$2843,16,0)</f>
        <v>4.9038000000000004</v>
      </c>
      <c r="S33" s="67">
        <f t="shared" si="5"/>
        <v>19</v>
      </c>
    </row>
    <row r="34" spans="1:19" x14ac:dyDescent="0.3">
      <c r="A34" s="63" t="s">
        <v>1766</v>
      </c>
      <c r="B34" s="64">
        <f>VLOOKUP($A34,'Return Data'!$B$7:$R$2843,3,0)</f>
        <v>44357</v>
      </c>
      <c r="C34" s="65">
        <f>VLOOKUP($A34,'Return Data'!$B$7:$R$2843,4,0)</f>
        <v>27.6371</v>
      </c>
      <c r="D34" s="65">
        <f>VLOOKUP($A34,'Return Data'!$B$7:$R$2843,10,0)</f>
        <v>1.3402000000000001</v>
      </c>
      <c r="E34" s="66">
        <f t="shared" si="0"/>
        <v>4</v>
      </c>
      <c r="F34" s="65">
        <f>VLOOKUP($A34,'Return Data'!$B$7:$R$2843,11,0)</f>
        <v>2.1631999999999998</v>
      </c>
      <c r="G34" s="66">
        <f t="shared" si="1"/>
        <v>4</v>
      </c>
      <c r="H34" s="65">
        <f>VLOOKUP($A34,'Return Data'!$B$7:$R$2843,12,0)</f>
        <v>2.9077000000000002</v>
      </c>
      <c r="I34" s="66">
        <f t="shared" si="8"/>
        <v>5</v>
      </c>
      <c r="J34" s="65">
        <f>VLOOKUP($A34,'Return Data'!$B$7:$R$2843,13,0)</f>
        <v>3.7273000000000001</v>
      </c>
      <c r="K34" s="66">
        <f t="shared" si="9"/>
        <v>4</v>
      </c>
      <c r="L34" s="65">
        <f>VLOOKUP($A34,'Return Data'!$B$7:$R$2843,17,0)</f>
        <v>4.6272000000000002</v>
      </c>
      <c r="M34" s="66">
        <f>RANK(L34,L$8:L$34,0)</f>
        <v>5</v>
      </c>
      <c r="N34" s="65">
        <f>VLOOKUP($A34,'Return Data'!$B$7:$R$2843,14,0)</f>
        <v>5.2385000000000002</v>
      </c>
      <c r="O34" s="66">
        <f>RANK(N34,N$8:N$34,0)</f>
        <v>4</v>
      </c>
      <c r="P34" s="65">
        <f>VLOOKUP($A34,'Return Data'!$B$7:$R$2843,15,0)</f>
        <v>5.5976999999999997</v>
      </c>
      <c r="Q34" s="66">
        <f>RANK(P34,P$8:P$34,0)</f>
        <v>5</v>
      </c>
      <c r="R34" s="65">
        <f>VLOOKUP($A34,'Return Data'!$B$7:$R$2843,16,0)</f>
        <v>7.032</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1.1473592592592592</v>
      </c>
      <c r="E36" s="74"/>
      <c r="F36" s="75">
        <f>AVERAGE(F8:F34)</f>
        <v>1.8667481481481485</v>
      </c>
      <c r="G36" s="74"/>
      <c r="H36" s="75">
        <f>AVERAGE(H8:H34)</f>
        <v>2.5073759999999994</v>
      </c>
      <c r="I36" s="74"/>
      <c r="J36" s="75">
        <f>AVERAGE(J8:J34)</f>
        <v>3.0988680000000004</v>
      </c>
      <c r="K36" s="74"/>
      <c r="L36" s="75">
        <f>AVERAGE(L8:L34)</f>
        <v>4.1050217391304349</v>
      </c>
      <c r="M36" s="74"/>
      <c r="N36" s="75">
        <f>AVERAGE(N8:N34)</f>
        <v>4.7750722222222226</v>
      </c>
      <c r="O36" s="74"/>
      <c r="P36" s="75">
        <f>AVERAGE(P8:P34)</f>
        <v>5.4078200000000001</v>
      </c>
      <c r="Q36" s="74"/>
      <c r="R36" s="75">
        <f>AVERAGE(R8:R34)</f>
        <v>5.4134296296296291</v>
      </c>
      <c r="S36" s="76"/>
    </row>
    <row r="37" spans="1:19" x14ac:dyDescent="0.3">
      <c r="A37" s="73" t="s">
        <v>28</v>
      </c>
      <c r="B37" s="74"/>
      <c r="C37" s="74"/>
      <c r="D37" s="75">
        <f>MIN(D8:D34)</f>
        <v>0.25850000000000001</v>
      </c>
      <c r="E37" s="74"/>
      <c r="F37" s="75">
        <f>MIN(F8:F34)</f>
        <v>0.56840000000000002</v>
      </c>
      <c r="G37" s="74"/>
      <c r="H37" s="75">
        <f>MIN(H8:H34)</f>
        <v>0.41739999999999999</v>
      </c>
      <c r="I37" s="74"/>
      <c r="J37" s="75">
        <f>MIN(J8:J34)</f>
        <v>-0.13059999999999999</v>
      </c>
      <c r="K37" s="74"/>
      <c r="L37" s="75">
        <f>MIN(L8:L34)</f>
        <v>1.1995</v>
      </c>
      <c r="M37" s="74"/>
      <c r="N37" s="75">
        <f>MIN(N8:N34)</f>
        <v>1.329</v>
      </c>
      <c r="O37" s="74"/>
      <c r="P37" s="75">
        <f>MIN(P8:P34)</f>
        <v>4.6959999999999997</v>
      </c>
      <c r="Q37" s="74"/>
      <c r="R37" s="75">
        <f>MIN(R8:R34)</f>
        <v>2.226</v>
      </c>
      <c r="S37" s="76"/>
    </row>
    <row r="38" spans="1:19" ht="15" thickBot="1" x14ac:dyDescent="0.35">
      <c r="A38" s="77" t="s">
        <v>29</v>
      </c>
      <c r="B38" s="78"/>
      <c r="C38" s="78"/>
      <c r="D38" s="79">
        <f>MAX(D8:D34)</f>
        <v>1.3948</v>
      </c>
      <c r="E38" s="78"/>
      <c r="F38" s="79">
        <f>MAX(F8:F34)</f>
        <v>2.2023999999999999</v>
      </c>
      <c r="G38" s="78"/>
      <c r="H38" s="79">
        <f>MAX(H8:H34)</f>
        <v>3.056</v>
      </c>
      <c r="I38" s="78"/>
      <c r="J38" s="79">
        <f>MAX(J8:J34)</f>
        <v>4.1374000000000004</v>
      </c>
      <c r="K38" s="78"/>
      <c r="L38" s="79">
        <f>MAX(L8:L34)</f>
        <v>4.9553000000000003</v>
      </c>
      <c r="M38" s="78"/>
      <c r="N38" s="79">
        <f>MAX(N8:N34)</f>
        <v>5.3013000000000003</v>
      </c>
      <c r="O38" s="78"/>
      <c r="P38" s="79">
        <f>MAX(P8:P34)</f>
        <v>5.6616</v>
      </c>
      <c r="Q38" s="78"/>
      <c r="R38" s="79">
        <f>MAX(R8:R34)</f>
        <v>7.2134</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44357</v>
      </c>
      <c r="C8" s="65">
        <f>VLOOKUP($A8,'Return Data'!$B$7:$R$2843,4,0)</f>
        <v>77.430000000000007</v>
      </c>
      <c r="D8" s="65">
        <f>VLOOKUP($A8,'Return Data'!$B$7:$R$2843,10,0)</f>
        <v>6.3014999999999999</v>
      </c>
      <c r="E8" s="66">
        <f>RANK(D8,D$8:D$10,0)</f>
        <v>2</v>
      </c>
      <c r="F8" s="65">
        <f>VLOOKUP($A8,'Return Data'!$B$7:$R$2843,11,0)</f>
        <v>20.814499999999999</v>
      </c>
      <c r="G8" s="66">
        <f>RANK(F8,F$8:F$10,0)</f>
        <v>3</v>
      </c>
      <c r="H8" s="65">
        <f>VLOOKUP($A8,'Return Data'!$B$7:$R$2843,12,0)</f>
        <v>41.372999999999998</v>
      </c>
      <c r="I8" s="66">
        <f>RANK(H8,H$8:H$10,0)</f>
        <v>3</v>
      </c>
      <c r="J8" s="65">
        <f>VLOOKUP($A8,'Return Data'!$B$7:$R$2843,13,0)</f>
        <v>60.576500000000003</v>
      </c>
      <c r="K8" s="66">
        <f>RANK(J8,J$8:J$10,0)</f>
        <v>3</v>
      </c>
      <c r="L8" s="65">
        <f>VLOOKUP($A8,'Return Data'!$B$7:$R$2843,17,0)</f>
        <v>20.9407</v>
      </c>
      <c r="M8" s="66">
        <f>RANK(L8,L$8:L$10,0)</f>
        <v>2</v>
      </c>
      <c r="N8" s="65">
        <f>VLOOKUP($A8,'Return Data'!$B$7:$R$2843,14,0)</f>
        <v>14.964700000000001</v>
      </c>
      <c r="O8" s="66">
        <f>RANK(N8,N$8:N$10,0)</f>
        <v>3</v>
      </c>
      <c r="P8" s="65">
        <f>VLOOKUP($A8,'Return Data'!$B$7:$R$2843,15,0)</f>
        <v>18.796800000000001</v>
      </c>
      <c r="Q8" s="66">
        <f>RANK(P8,P$8:P$10,0)</f>
        <v>1</v>
      </c>
      <c r="R8" s="65">
        <f>VLOOKUP($A8,'Return Data'!$B$7:$R$2843,16,0)</f>
        <v>19.274899999999999</v>
      </c>
      <c r="S8" s="67">
        <f>RANK(R8,R$8:R$10,0)</f>
        <v>1</v>
      </c>
    </row>
    <row r="9" spans="1:20" x14ac:dyDescent="0.3">
      <c r="A9" s="63" t="s">
        <v>608</v>
      </c>
      <c r="B9" s="64">
        <f>VLOOKUP($A9,'Return Data'!$B$7:$R$2843,3,0)</f>
        <v>44357</v>
      </c>
      <c r="C9" s="65">
        <f>VLOOKUP($A9,'Return Data'!$B$7:$R$2843,4,0)</f>
        <v>83.644999999999996</v>
      </c>
      <c r="D9" s="65">
        <f>VLOOKUP($A9,'Return Data'!$B$7:$R$2843,10,0)</f>
        <v>4.6779000000000002</v>
      </c>
      <c r="E9" s="66">
        <f>RANK(D9,D$8:D$10,0)</f>
        <v>3</v>
      </c>
      <c r="F9" s="65">
        <f>VLOOKUP($A9,'Return Data'!$B$7:$R$2843,11,0)</f>
        <v>22.470600000000001</v>
      </c>
      <c r="G9" s="66">
        <f>RANK(F9,F$8:F$10,0)</f>
        <v>2</v>
      </c>
      <c r="H9" s="65">
        <f>VLOOKUP($A9,'Return Data'!$B$7:$R$2843,12,0)</f>
        <v>45.984999999999999</v>
      </c>
      <c r="I9" s="66">
        <f>RANK(H9,H$8:H$10,0)</f>
        <v>2</v>
      </c>
      <c r="J9" s="65">
        <f>VLOOKUP($A9,'Return Data'!$B$7:$R$2843,13,0)</f>
        <v>64.908699999999996</v>
      </c>
      <c r="K9" s="66">
        <f>RANK(J9,J$8:J$10,0)</f>
        <v>2</v>
      </c>
      <c r="L9" s="65">
        <f>VLOOKUP($A9,'Return Data'!$B$7:$R$2843,17,0)</f>
        <v>19.969899999999999</v>
      </c>
      <c r="M9" s="66">
        <f>RANK(L9,L$8:L$10,0)</f>
        <v>3</v>
      </c>
      <c r="N9" s="65">
        <f>VLOOKUP($A9,'Return Data'!$B$7:$R$2843,14,0)</f>
        <v>15.7814</v>
      </c>
      <c r="O9" s="66">
        <f>RANK(N9,N$8:N$10,0)</f>
        <v>2</v>
      </c>
      <c r="P9" s="65">
        <f>VLOOKUP($A9,'Return Data'!$B$7:$R$2843,15,0)</f>
        <v>18.307300000000001</v>
      </c>
      <c r="Q9" s="66">
        <f>RANK(P9,P$8:P$10,0)</f>
        <v>2</v>
      </c>
      <c r="R9" s="65">
        <f>VLOOKUP($A9,'Return Data'!$B$7:$R$2843,16,0)</f>
        <v>16.261700000000001</v>
      </c>
      <c r="S9" s="67">
        <f>RANK(R9,R$8:R$10,0)</f>
        <v>2</v>
      </c>
    </row>
    <row r="10" spans="1:20" x14ac:dyDescent="0.3">
      <c r="A10" s="63" t="s">
        <v>1860</v>
      </c>
      <c r="B10" s="64">
        <f>VLOOKUP($A10,'Return Data'!$B$7:$R$2843,3,0)</f>
        <v>44357</v>
      </c>
      <c r="C10" s="65">
        <f>VLOOKUP($A10,'Return Data'!$B$7:$R$2843,4,0)</f>
        <v>182.76339999999999</v>
      </c>
      <c r="D10" s="65">
        <f>VLOOKUP($A10,'Return Data'!$B$7:$R$2843,10,0)</f>
        <v>10.7087</v>
      </c>
      <c r="E10" s="66">
        <f>RANK(D10,D$8:D$10,0)</f>
        <v>1</v>
      </c>
      <c r="F10" s="65">
        <f>VLOOKUP($A10,'Return Data'!$B$7:$R$2843,11,0)</f>
        <v>34.151800000000001</v>
      </c>
      <c r="G10" s="66">
        <f>RANK(F10,F$8:F$10,0)</f>
        <v>1</v>
      </c>
      <c r="H10" s="65">
        <f>VLOOKUP($A10,'Return Data'!$B$7:$R$2843,12,0)</f>
        <v>66.9435</v>
      </c>
      <c r="I10" s="66">
        <f>RANK(H10,H$8:H$10,0)</f>
        <v>1</v>
      </c>
      <c r="J10" s="65">
        <f>VLOOKUP($A10,'Return Data'!$B$7:$R$2843,13,0)</f>
        <v>96.611500000000007</v>
      </c>
      <c r="K10" s="66">
        <f>RANK(J10,J$8:J$10,0)</f>
        <v>1</v>
      </c>
      <c r="L10" s="65">
        <f>VLOOKUP($A10,'Return Data'!$B$7:$R$2843,17,0)</f>
        <v>26.827000000000002</v>
      </c>
      <c r="M10" s="66">
        <f>RANK(L10,L$8:L$10,0)</f>
        <v>1</v>
      </c>
      <c r="N10" s="65">
        <f>VLOOKUP($A10,'Return Data'!$B$7:$R$2843,14,0)</f>
        <v>16.090499999999999</v>
      </c>
      <c r="O10" s="66">
        <f>RANK(N10,N$8:N$10,0)</f>
        <v>1</v>
      </c>
      <c r="P10" s="65">
        <f>VLOOKUP($A10,'Return Data'!$B$7:$R$2843,15,0)</f>
        <v>15.2631</v>
      </c>
      <c r="Q10" s="66">
        <f>RANK(P10,P$8:P$10,0)</f>
        <v>3</v>
      </c>
      <c r="R10" s="65">
        <f>VLOOKUP($A10,'Return Data'!$B$7:$R$2843,16,0)</f>
        <v>14.307600000000001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7.2293666666666665</v>
      </c>
      <c r="E12" s="74"/>
      <c r="F12" s="75">
        <f>AVERAGE(F8:F10)</f>
        <v>25.812300000000004</v>
      </c>
      <c r="G12" s="74"/>
      <c r="H12" s="75">
        <f>AVERAGE(H8:H10)</f>
        <v>51.433833333333332</v>
      </c>
      <c r="I12" s="74"/>
      <c r="J12" s="75">
        <f>AVERAGE(J8:J10)</f>
        <v>74.032233333333338</v>
      </c>
      <c r="K12" s="74"/>
      <c r="L12" s="75">
        <f>AVERAGE(L8:L10)</f>
        <v>22.5792</v>
      </c>
      <c r="M12" s="74"/>
      <c r="N12" s="75">
        <f>AVERAGE(N8:N10)</f>
        <v>15.6122</v>
      </c>
      <c r="O12" s="74"/>
      <c r="P12" s="75">
        <f>AVERAGE(P8:P10)</f>
        <v>17.455733333333335</v>
      </c>
      <c r="Q12" s="74"/>
      <c r="R12" s="75">
        <f>AVERAGE(R8:R10)</f>
        <v>16.614733333333334</v>
      </c>
      <c r="S12" s="76"/>
    </row>
    <row r="13" spans="1:20" x14ac:dyDescent="0.3">
      <c r="A13" s="73" t="s">
        <v>28</v>
      </c>
      <c r="B13" s="74"/>
      <c r="C13" s="74"/>
      <c r="D13" s="75">
        <f>MIN(D8:D10)</f>
        <v>4.6779000000000002</v>
      </c>
      <c r="E13" s="74"/>
      <c r="F13" s="75">
        <f>MIN(F8:F10)</f>
        <v>20.814499999999999</v>
      </c>
      <c r="G13" s="74"/>
      <c r="H13" s="75">
        <f>MIN(H8:H10)</f>
        <v>41.372999999999998</v>
      </c>
      <c r="I13" s="74"/>
      <c r="J13" s="75">
        <f>MIN(J8:J10)</f>
        <v>60.576500000000003</v>
      </c>
      <c r="K13" s="74"/>
      <c r="L13" s="75">
        <f>MIN(L8:L10)</f>
        <v>19.969899999999999</v>
      </c>
      <c r="M13" s="74"/>
      <c r="N13" s="75">
        <f>MIN(N8:N10)</f>
        <v>14.964700000000001</v>
      </c>
      <c r="O13" s="74"/>
      <c r="P13" s="75">
        <f>MIN(P8:P10)</f>
        <v>15.2631</v>
      </c>
      <c r="Q13" s="74"/>
      <c r="R13" s="75">
        <f>MIN(R8:R10)</f>
        <v>14.307600000000001</v>
      </c>
      <c r="S13" s="76"/>
    </row>
    <row r="14" spans="1:20" ht="15" thickBot="1" x14ac:dyDescent="0.35">
      <c r="A14" s="77" t="s">
        <v>29</v>
      </c>
      <c r="B14" s="78"/>
      <c r="C14" s="78"/>
      <c r="D14" s="79">
        <f>MAX(D8:D10)</f>
        <v>10.7087</v>
      </c>
      <c r="E14" s="78"/>
      <c r="F14" s="79">
        <f>MAX(F8:F10)</f>
        <v>34.151800000000001</v>
      </c>
      <c r="G14" s="78"/>
      <c r="H14" s="79">
        <f>MAX(H8:H10)</f>
        <v>66.9435</v>
      </c>
      <c r="I14" s="78"/>
      <c r="J14" s="79">
        <f>MAX(J8:J10)</f>
        <v>96.611500000000007</v>
      </c>
      <c r="K14" s="78"/>
      <c r="L14" s="79">
        <f>MAX(L8:L10)</f>
        <v>26.827000000000002</v>
      </c>
      <c r="M14" s="78"/>
      <c r="N14" s="79">
        <f>MAX(N8:N10)</f>
        <v>16.090499999999999</v>
      </c>
      <c r="O14" s="78"/>
      <c r="P14" s="79">
        <f>MAX(P8:P10)</f>
        <v>18.796800000000001</v>
      </c>
      <c r="Q14" s="78"/>
      <c r="R14" s="79">
        <f>MAX(R8:R10)</f>
        <v>19.274899999999999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44357</v>
      </c>
      <c r="C8" s="65">
        <f>VLOOKUP($A8,'Return Data'!$B$7:$R$2843,4,0)</f>
        <v>69.34</v>
      </c>
      <c r="D8" s="65">
        <f>VLOOKUP($A8,'Return Data'!$B$7:$R$2843,10,0)</f>
        <v>5.9435000000000002</v>
      </c>
      <c r="E8" s="66">
        <f>RANK(D8,D$8:D$10,0)</f>
        <v>2</v>
      </c>
      <c r="F8" s="65">
        <f>VLOOKUP($A8,'Return Data'!$B$7:$R$2843,11,0)</f>
        <v>20.006900000000002</v>
      </c>
      <c r="G8" s="66">
        <f>RANK(F8,F$8:F$10,0)</f>
        <v>3</v>
      </c>
      <c r="H8" s="65">
        <f>VLOOKUP($A8,'Return Data'!$B$7:$R$2843,12,0)</f>
        <v>39.967700000000001</v>
      </c>
      <c r="I8" s="66">
        <f>RANK(H8,H$8:H$10,0)</f>
        <v>3</v>
      </c>
      <c r="J8" s="65">
        <f>VLOOKUP($A8,'Return Data'!$B$7:$R$2843,13,0)</f>
        <v>58.491399999999999</v>
      </c>
      <c r="K8" s="66">
        <f>RANK(J8,J$8:J$10,0)</f>
        <v>3</v>
      </c>
      <c r="L8" s="65">
        <f>VLOOKUP($A8,'Return Data'!$B$7:$R$2843,17,0)</f>
        <v>19.515799999999999</v>
      </c>
      <c r="M8" s="66">
        <f>RANK(L8,L$8:L$10,0)</f>
        <v>2</v>
      </c>
      <c r="N8" s="65">
        <f>VLOOKUP($A8,'Return Data'!$B$7:$R$2843,14,0)</f>
        <v>13.6073</v>
      </c>
      <c r="O8" s="66">
        <f>RANK(N8,N$8:N$10,0)</f>
        <v>3</v>
      </c>
      <c r="P8" s="65">
        <f>VLOOKUP($A8,'Return Data'!$B$7:$R$2843,15,0)</f>
        <v>17.173200000000001</v>
      </c>
      <c r="Q8" s="66">
        <f>RANK(P8,P$8:P$10,0)</f>
        <v>1</v>
      </c>
      <c r="R8" s="65">
        <f>VLOOKUP($A8,'Return Data'!$B$7:$R$2843,16,0)</f>
        <v>14.637600000000001</v>
      </c>
      <c r="S8" s="67">
        <f>RANK(R8,R$8:R$10,0)</f>
        <v>2</v>
      </c>
    </row>
    <row r="9" spans="1:20" x14ac:dyDescent="0.3">
      <c r="A9" s="63" t="s">
        <v>607</v>
      </c>
      <c r="B9" s="64">
        <f>VLOOKUP($A9,'Return Data'!$B$7:$R$2843,3,0)</f>
        <v>44357</v>
      </c>
      <c r="C9" s="65">
        <f>VLOOKUP($A9,'Return Data'!$B$7:$R$2843,4,0)</f>
        <v>74.974000000000004</v>
      </c>
      <c r="D9" s="65">
        <f>VLOOKUP($A9,'Return Data'!$B$7:$R$2843,10,0)</f>
        <v>4.3247</v>
      </c>
      <c r="E9" s="66">
        <f>RANK(D9,D$8:D$10,0)</f>
        <v>3</v>
      </c>
      <c r="F9" s="65">
        <f>VLOOKUP($A9,'Return Data'!$B$7:$R$2843,11,0)</f>
        <v>21.659700000000001</v>
      </c>
      <c r="G9" s="66">
        <f>RANK(F9,F$8:F$10,0)</f>
        <v>2</v>
      </c>
      <c r="H9" s="65">
        <f>VLOOKUP($A9,'Return Data'!$B$7:$R$2843,12,0)</f>
        <v>44.5366</v>
      </c>
      <c r="I9" s="66">
        <f>RANK(H9,H$8:H$10,0)</f>
        <v>2</v>
      </c>
      <c r="J9" s="65">
        <f>VLOOKUP($A9,'Return Data'!$B$7:$R$2843,13,0)</f>
        <v>62.714599999999997</v>
      </c>
      <c r="K9" s="66">
        <f>RANK(J9,J$8:J$10,0)</f>
        <v>2</v>
      </c>
      <c r="L9" s="65">
        <f>VLOOKUP($A9,'Return Data'!$B$7:$R$2843,17,0)</f>
        <v>18.337199999999999</v>
      </c>
      <c r="M9" s="66">
        <f>RANK(L9,L$8:L$10,0)</f>
        <v>3</v>
      </c>
      <c r="N9" s="65">
        <f>VLOOKUP($A9,'Return Data'!$B$7:$R$2843,14,0)</f>
        <v>14.2378</v>
      </c>
      <c r="O9" s="66">
        <f>RANK(N9,N$8:N$10,0)</f>
        <v>2</v>
      </c>
      <c r="P9" s="65">
        <f>VLOOKUP($A9,'Return Data'!$B$7:$R$2843,15,0)</f>
        <v>16.622399999999999</v>
      </c>
      <c r="Q9" s="66">
        <f>RANK(P9,P$8:P$10,0)</f>
        <v>2</v>
      </c>
      <c r="R9" s="65">
        <f>VLOOKUP($A9,'Return Data'!$B$7:$R$2843,16,0)</f>
        <v>13.523999999999999</v>
      </c>
      <c r="S9" s="67">
        <f>RANK(R9,R$8:R$10,0)</f>
        <v>3</v>
      </c>
    </row>
    <row r="10" spans="1:20" x14ac:dyDescent="0.3">
      <c r="A10" s="63" t="s">
        <v>1861</v>
      </c>
      <c r="B10" s="64">
        <f>VLOOKUP($A10,'Return Data'!$B$7:$R$2843,3,0)</f>
        <v>44357</v>
      </c>
      <c r="C10" s="65">
        <f>VLOOKUP($A10,'Return Data'!$B$7:$R$2843,4,0)</f>
        <v>438.83131694038002</v>
      </c>
      <c r="D10" s="65">
        <f>VLOOKUP($A10,'Return Data'!$B$7:$R$2843,10,0)</f>
        <v>10.5342</v>
      </c>
      <c r="E10" s="66">
        <f>RANK(D10,D$8:D$10,0)</f>
        <v>1</v>
      </c>
      <c r="F10" s="65">
        <f>VLOOKUP($A10,'Return Data'!$B$7:$R$2843,11,0)</f>
        <v>33.7303</v>
      </c>
      <c r="G10" s="66">
        <f>RANK(F10,F$8:F$10,0)</f>
        <v>1</v>
      </c>
      <c r="H10" s="65">
        <f>VLOOKUP($A10,'Return Data'!$B$7:$R$2843,12,0)</f>
        <v>66.167100000000005</v>
      </c>
      <c r="I10" s="66">
        <f>RANK(H10,H$8:H$10,0)</f>
        <v>1</v>
      </c>
      <c r="J10" s="65">
        <f>VLOOKUP($A10,'Return Data'!$B$7:$R$2843,13,0)</f>
        <v>95.408799999999999</v>
      </c>
      <c r="K10" s="66">
        <f>RANK(J10,J$8:J$10,0)</f>
        <v>1</v>
      </c>
      <c r="L10" s="65">
        <f>VLOOKUP($A10,'Return Data'!$B$7:$R$2843,17,0)</f>
        <v>26.071400000000001</v>
      </c>
      <c r="M10" s="66">
        <f>RANK(L10,L$8:L$10,0)</f>
        <v>1</v>
      </c>
      <c r="N10" s="65">
        <f>VLOOKUP($A10,'Return Data'!$B$7:$R$2843,14,0)</f>
        <v>15.3721</v>
      </c>
      <c r="O10" s="66">
        <f>RANK(N10,N$8:N$10,0)</f>
        <v>1</v>
      </c>
      <c r="P10" s="65">
        <f>VLOOKUP($A10,'Return Data'!$B$7:$R$2843,15,0)</f>
        <v>14.538</v>
      </c>
      <c r="Q10" s="66">
        <f>RANK(P10,P$8:P$10,0)</f>
        <v>3</v>
      </c>
      <c r="R10" s="65">
        <f>VLOOKUP($A10,'Return Data'!$B$7:$R$2843,16,0)</f>
        <v>18.315300000000001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6.9341333333333326</v>
      </c>
      <c r="E12" s="74"/>
      <c r="F12" s="75">
        <f>AVERAGE(F8:F10)</f>
        <v>25.132300000000001</v>
      </c>
      <c r="G12" s="74"/>
      <c r="H12" s="75">
        <f>AVERAGE(H8:H10)</f>
        <v>50.223800000000004</v>
      </c>
      <c r="I12" s="74"/>
      <c r="J12" s="75">
        <f>AVERAGE(J8:J10)</f>
        <v>72.204933333333329</v>
      </c>
      <c r="K12" s="74"/>
      <c r="L12" s="75">
        <f>AVERAGE(L8:L10)</f>
        <v>21.30813333333333</v>
      </c>
      <c r="M12" s="74"/>
      <c r="N12" s="75">
        <f>AVERAGE(N8:N10)</f>
        <v>14.405733333333336</v>
      </c>
      <c r="O12" s="74"/>
      <c r="P12" s="75">
        <f>AVERAGE(P8:P10)</f>
        <v>16.1112</v>
      </c>
      <c r="Q12" s="74"/>
      <c r="R12" s="75">
        <f>AVERAGE(R8:R10)</f>
        <v>15.4923</v>
      </c>
      <c r="S12" s="76"/>
    </row>
    <row r="13" spans="1:20" x14ac:dyDescent="0.3">
      <c r="A13" s="73" t="s">
        <v>28</v>
      </c>
      <c r="B13" s="74"/>
      <c r="C13" s="74"/>
      <c r="D13" s="75">
        <f>MIN(D8:D10)</f>
        <v>4.3247</v>
      </c>
      <c r="E13" s="74"/>
      <c r="F13" s="75">
        <f>MIN(F8:F10)</f>
        <v>20.006900000000002</v>
      </c>
      <c r="G13" s="74"/>
      <c r="H13" s="75">
        <f>MIN(H8:H10)</f>
        <v>39.967700000000001</v>
      </c>
      <c r="I13" s="74"/>
      <c r="J13" s="75">
        <f>MIN(J8:J10)</f>
        <v>58.491399999999999</v>
      </c>
      <c r="K13" s="74"/>
      <c r="L13" s="75">
        <f>MIN(L8:L10)</f>
        <v>18.337199999999999</v>
      </c>
      <c r="M13" s="74"/>
      <c r="N13" s="75">
        <f>MIN(N8:N10)</f>
        <v>13.6073</v>
      </c>
      <c r="O13" s="74"/>
      <c r="P13" s="75">
        <f>MIN(P8:P10)</f>
        <v>14.538</v>
      </c>
      <c r="Q13" s="74"/>
      <c r="R13" s="75">
        <f>MIN(R8:R10)</f>
        <v>13.523999999999999</v>
      </c>
      <c r="S13" s="76"/>
    </row>
    <row r="14" spans="1:20" ht="15" thickBot="1" x14ac:dyDescent="0.35">
      <c r="A14" s="77" t="s">
        <v>29</v>
      </c>
      <c r="B14" s="78"/>
      <c r="C14" s="78"/>
      <c r="D14" s="79">
        <f>MAX(D8:D10)</f>
        <v>10.5342</v>
      </c>
      <c r="E14" s="78"/>
      <c r="F14" s="79">
        <f>MAX(F8:F10)</f>
        <v>33.7303</v>
      </c>
      <c r="G14" s="78"/>
      <c r="H14" s="79">
        <f>MAX(H8:H10)</f>
        <v>66.167100000000005</v>
      </c>
      <c r="I14" s="78"/>
      <c r="J14" s="79">
        <f>MAX(J8:J10)</f>
        <v>95.408799999999999</v>
      </c>
      <c r="K14" s="78"/>
      <c r="L14" s="79">
        <f>MAX(L8:L10)</f>
        <v>26.071400000000001</v>
      </c>
      <c r="M14" s="78"/>
      <c r="N14" s="79">
        <f>MAX(N8:N10)</f>
        <v>15.3721</v>
      </c>
      <c r="O14" s="78"/>
      <c r="P14" s="79">
        <f>MAX(P8:P10)</f>
        <v>17.173200000000001</v>
      </c>
      <c r="Q14" s="78"/>
      <c r="R14" s="79">
        <f>MAX(R8:R10)</f>
        <v>18.315300000000001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44357</v>
      </c>
      <c r="C8" s="65">
        <f>VLOOKUP($A8,'Return Data'!$B$7:$R$2843,4,0)</f>
        <v>73.468500000000006</v>
      </c>
      <c r="D8" s="65">
        <f>VLOOKUP($A8,'Return Data'!$B$7:$R$2843,10,0)</f>
        <v>11.862299999999999</v>
      </c>
      <c r="E8" s="66">
        <f>RANK(D8,D$8:D$23,0)</f>
        <v>2</v>
      </c>
      <c r="F8" s="65">
        <f>VLOOKUP($A8,'Return Data'!$B$7:$R$2843,11,0)</f>
        <v>30.199400000000001</v>
      </c>
      <c r="G8" s="66">
        <f>RANK(F8,F$8:F$23,0)</f>
        <v>3</v>
      </c>
      <c r="H8" s="65">
        <f>VLOOKUP($A8,'Return Data'!$B$7:$R$2843,12,0)</f>
        <v>53.791200000000003</v>
      </c>
      <c r="I8" s="66">
        <f>RANK(H8,H$8:H$23,0)</f>
        <v>3</v>
      </c>
      <c r="J8" s="65">
        <f>VLOOKUP($A8,'Return Data'!$B$7:$R$2843,13,0)</f>
        <v>78.066199999999995</v>
      </c>
      <c r="K8" s="66">
        <f>RANK(J8,J$8:J$23,0)</f>
        <v>3</v>
      </c>
      <c r="L8" s="65">
        <f>VLOOKUP($A8,'Return Data'!$B$7:$R$2843,17,0)</f>
        <v>16.481000000000002</v>
      </c>
      <c r="M8" s="66">
        <f>RANK(L8,L$8:L$23,0)</f>
        <v>12</v>
      </c>
      <c r="N8" s="65">
        <f>VLOOKUP($A8,'Return Data'!$B$7:$R$2843,14,0)</f>
        <v>5.6047000000000002</v>
      </c>
      <c r="O8" s="66">
        <f>RANK(N8,N$8:N$23,0)</f>
        <v>12</v>
      </c>
      <c r="P8" s="65">
        <f>VLOOKUP($A8,'Return Data'!$B$7:$R$2843,15,0)</f>
        <v>12.4321</v>
      </c>
      <c r="Q8" s="66">
        <f>RANK(P8,P$8:P$23,0)</f>
        <v>10</v>
      </c>
      <c r="R8" s="65">
        <f>VLOOKUP($A8,'Return Data'!$B$7:$R$2843,16,0)</f>
        <v>17.788900000000002</v>
      </c>
      <c r="S8" s="67">
        <f>RANK(R8,R$8:R$23,0)</f>
        <v>4</v>
      </c>
    </row>
    <row r="9" spans="1:19" s="68" customFormat="1" x14ac:dyDescent="0.3">
      <c r="A9" s="63" t="s">
        <v>12</v>
      </c>
      <c r="B9" s="64">
        <f>VLOOKUP($A9,'Return Data'!$B$7:$R$2843,3,0)</f>
        <v>44357</v>
      </c>
      <c r="C9" s="65">
        <f>VLOOKUP($A9,'Return Data'!$B$7:$R$2843,4,0)</f>
        <v>411.04599999999999</v>
      </c>
      <c r="D9" s="65">
        <f>VLOOKUP($A9,'Return Data'!$B$7:$R$2843,10,0)</f>
        <v>5.8602999999999996</v>
      </c>
      <c r="E9" s="66">
        <f t="shared" ref="E9:E23" si="0">RANK(D9,D$8:D$23,0)</f>
        <v>14</v>
      </c>
      <c r="F9" s="65">
        <f>VLOOKUP($A9,'Return Data'!$B$7:$R$2843,11,0)</f>
        <v>23.037500000000001</v>
      </c>
      <c r="G9" s="66">
        <f t="shared" ref="G9:I9" si="1">RANK(F9,F$8:F$23,0)</f>
        <v>10</v>
      </c>
      <c r="H9" s="65">
        <f>VLOOKUP($A9,'Return Data'!$B$7:$R$2843,12,0)</f>
        <v>44.793599999999998</v>
      </c>
      <c r="I9" s="66">
        <f t="shared" si="1"/>
        <v>11</v>
      </c>
      <c r="J9" s="65">
        <f>VLOOKUP($A9,'Return Data'!$B$7:$R$2843,13,0)</f>
        <v>65.590800000000002</v>
      </c>
      <c r="K9" s="66">
        <f t="shared" ref="K9:K23" si="2">RANK(J9,J$8:J$23,0)</f>
        <v>8</v>
      </c>
      <c r="L9" s="65">
        <f>VLOOKUP($A9,'Return Data'!$B$7:$R$2843,17,0)</f>
        <v>14.5853</v>
      </c>
      <c r="M9" s="66">
        <f t="shared" ref="M9:M23" si="3">RANK(L9,L$8:L$23,0)</f>
        <v>15</v>
      </c>
      <c r="N9" s="65">
        <f>VLOOKUP($A9,'Return Data'!$B$7:$R$2843,14,0)</f>
        <v>10.5176</v>
      </c>
      <c r="O9" s="66">
        <f t="shared" ref="O9:O23" si="4">RANK(N9,N$8:N$23,0)</f>
        <v>9</v>
      </c>
      <c r="P9" s="65">
        <f>VLOOKUP($A9,'Return Data'!$B$7:$R$2843,15,0)</f>
        <v>14.537100000000001</v>
      </c>
      <c r="Q9" s="66">
        <f t="shared" ref="Q9:Q23" si="5">RANK(P9,P$8:P$23,0)</f>
        <v>8</v>
      </c>
      <c r="R9" s="65">
        <f>VLOOKUP($A9,'Return Data'!$B$7:$R$2843,16,0)</f>
        <v>16.0656</v>
      </c>
      <c r="S9" s="67">
        <f t="shared" ref="S9:S23" si="6">RANK(R9,R$8:R$23,0)</f>
        <v>7</v>
      </c>
    </row>
    <row r="10" spans="1:19" s="68" customFormat="1" x14ac:dyDescent="0.3">
      <c r="A10" s="63" t="s">
        <v>13</v>
      </c>
      <c r="B10" s="64">
        <f>VLOOKUP($A10,'Return Data'!$B$7:$R$2843,3,0)</f>
        <v>44357</v>
      </c>
      <c r="C10" s="65">
        <f>VLOOKUP($A10,'Return Data'!$B$7:$R$2843,4,0)</f>
        <v>232.49</v>
      </c>
      <c r="D10" s="65">
        <f>VLOOKUP($A10,'Return Data'!$B$7:$R$2843,10,0)</f>
        <v>9.4688999999999997</v>
      </c>
      <c r="E10" s="66">
        <f t="shared" si="0"/>
        <v>3</v>
      </c>
      <c r="F10" s="65">
        <f>VLOOKUP($A10,'Return Data'!$B$7:$R$2843,11,0)</f>
        <v>26.828900000000001</v>
      </c>
      <c r="G10" s="66">
        <f t="shared" ref="G10:I10" si="7">RANK(F10,F$8:F$23,0)</f>
        <v>5</v>
      </c>
      <c r="H10" s="65">
        <f>VLOOKUP($A10,'Return Data'!$B$7:$R$2843,12,0)</f>
        <v>48.669899999999998</v>
      </c>
      <c r="I10" s="66">
        <f t="shared" si="7"/>
        <v>7</v>
      </c>
      <c r="J10" s="65">
        <f>VLOOKUP($A10,'Return Data'!$B$7:$R$2843,13,0)</f>
        <v>62.979300000000002</v>
      </c>
      <c r="K10" s="66">
        <f t="shared" si="2"/>
        <v>10</v>
      </c>
      <c r="L10" s="65">
        <f>VLOOKUP($A10,'Return Data'!$B$7:$R$2843,17,0)</f>
        <v>22.390599999999999</v>
      </c>
      <c r="M10" s="66">
        <f t="shared" si="3"/>
        <v>2</v>
      </c>
      <c r="N10" s="65">
        <f>VLOOKUP($A10,'Return Data'!$B$7:$R$2843,14,0)</f>
        <v>15.118</v>
      </c>
      <c r="O10" s="66">
        <f t="shared" si="4"/>
        <v>2</v>
      </c>
      <c r="P10" s="65">
        <f>VLOOKUP($A10,'Return Data'!$B$7:$R$2843,15,0)</f>
        <v>14.1906</v>
      </c>
      <c r="Q10" s="66">
        <f t="shared" si="5"/>
        <v>9</v>
      </c>
      <c r="R10" s="65">
        <f>VLOOKUP($A10,'Return Data'!$B$7:$R$2843,16,0)</f>
        <v>17.862300000000001</v>
      </c>
      <c r="S10" s="67">
        <f t="shared" si="6"/>
        <v>3</v>
      </c>
    </row>
    <row r="11" spans="1:19" s="68" customFormat="1" x14ac:dyDescent="0.3">
      <c r="A11" s="63" t="s">
        <v>14</v>
      </c>
      <c r="B11" s="64">
        <f>VLOOKUP($A11,'Return Data'!$B$7:$R$2843,3,0)</f>
        <v>44357</v>
      </c>
      <c r="C11" s="65">
        <f>VLOOKUP($A11,'Return Data'!$B$7:$R$2843,4,0)</f>
        <v>14.84</v>
      </c>
      <c r="D11" s="65">
        <f>VLOOKUP($A11,'Return Data'!$B$7:$R$2843,10,0)</f>
        <v>6.8395000000000001</v>
      </c>
      <c r="E11" s="66">
        <f t="shared" si="0"/>
        <v>10</v>
      </c>
      <c r="F11" s="65">
        <f>VLOOKUP($A11,'Return Data'!$B$7:$R$2843,11,0)</f>
        <v>26.1905</v>
      </c>
      <c r="G11" s="66">
        <f t="shared" ref="G11:I11" si="8">RANK(F11,F$8:F$23,0)</f>
        <v>6</v>
      </c>
      <c r="H11" s="65">
        <f>VLOOKUP($A11,'Return Data'!$B$7:$R$2843,12,0)</f>
        <v>45.205500000000001</v>
      </c>
      <c r="I11" s="66">
        <f t="shared" si="8"/>
        <v>10</v>
      </c>
      <c r="J11" s="65">
        <f>VLOOKUP($A11,'Return Data'!$B$7:$R$2843,13,0)</f>
        <v>63.076900000000002</v>
      </c>
      <c r="K11" s="66">
        <f t="shared" si="2"/>
        <v>9</v>
      </c>
      <c r="L11" s="65">
        <f>VLOOKUP($A11,'Return Data'!$B$7:$R$2843,17,0)</f>
        <v>17.521899999999999</v>
      </c>
      <c r="M11" s="66">
        <f t="shared" si="3"/>
        <v>10</v>
      </c>
      <c r="N11" s="65"/>
      <c r="O11" s="66"/>
      <c r="P11" s="65"/>
      <c r="Q11" s="66"/>
      <c r="R11" s="65">
        <f>VLOOKUP($A11,'Return Data'!$B$7:$R$2843,16,0)</f>
        <v>15.092499999999999</v>
      </c>
      <c r="S11" s="67">
        <f t="shared" si="6"/>
        <v>10</v>
      </c>
    </row>
    <row r="12" spans="1:19" s="68" customFormat="1" x14ac:dyDescent="0.3">
      <c r="A12" s="63" t="s">
        <v>15</v>
      </c>
      <c r="B12" s="64">
        <f>VLOOKUP($A12,'Return Data'!$B$7:$R$2843,3,0)</f>
        <v>44357</v>
      </c>
      <c r="C12" s="65">
        <f>VLOOKUP($A12,'Return Data'!$B$7:$R$2843,4,0)</f>
        <v>81.67</v>
      </c>
      <c r="D12" s="65">
        <f>VLOOKUP($A12,'Return Data'!$B$7:$R$2843,10,0)</f>
        <v>14.463900000000001</v>
      </c>
      <c r="E12" s="66">
        <f t="shared" si="0"/>
        <v>1</v>
      </c>
      <c r="F12" s="65">
        <f>VLOOKUP($A12,'Return Data'!$B$7:$R$2843,11,0)</f>
        <v>41.886699999999998</v>
      </c>
      <c r="G12" s="66">
        <f t="shared" ref="G12:I12" si="9">RANK(F12,F$8:F$23,0)</f>
        <v>1</v>
      </c>
      <c r="H12" s="65">
        <f>VLOOKUP($A12,'Return Data'!$B$7:$R$2843,12,0)</f>
        <v>75.182299999999998</v>
      </c>
      <c r="I12" s="66">
        <f t="shared" si="9"/>
        <v>1</v>
      </c>
      <c r="J12" s="65">
        <f>VLOOKUP($A12,'Return Data'!$B$7:$R$2843,13,0)</f>
        <v>107.706</v>
      </c>
      <c r="K12" s="66">
        <f t="shared" si="2"/>
        <v>1</v>
      </c>
      <c r="L12" s="65">
        <f>VLOOKUP($A12,'Return Data'!$B$7:$R$2843,17,0)</f>
        <v>22.538</v>
      </c>
      <c r="M12" s="66">
        <f t="shared" si="3"/>
        <v>1</v>
      </c>
      <c r="N12" s="65">
        <f>VLOOKUP($A12,'Return Data'!$B$7:$R$2843,14,0)</f>
        <v>12.3324</v>
      </c>
      <c r="O12" s="66">
        <f t="shared" si="4"/>
        <v>6</v>
      </c>
      <c r="P12" s="65">
        <f>VLOOKUP($A12,'Return Data'!$B$7:$R$2843,15,0)</f>
        <v>17.860299999999999</v>
      </c>
      <c r="Q12" s="66">
        <f t="shared" si="5"/>
        <v>1</v>
      </c>
      <c r="R12" s="65">
        <f>VLOOKUP($A12,'Return Data'!$B$7:$R$2843,16,0)</f>
        <v>16.873799999999999</v>
      </c>
      <c r="S12" s="67">
        <f t="shared" si="6"/>
        <v>6</v>
      </c>
    </row>
    <row r="13" spans="1:19" s="68" customFormat="1" x14ac:dyDescent="0.3">
      <c r="A13" s="63" t="s">
        <v>16</v>
      </c>
      <c r="B13" s="64">
        <f>VLOOKUP($A13,'Return Data'!$B$7:$R$2843,3,0)</f>
        <v>44357</v>
      </c>
      <c r="C13" s="65">
        <f>VLOOKUP($A13,'Return Data'!$B$7:$R$2843,4,0)</f>
        <v>17.305800000000001</v>
      </c>
      <c r="D13" s="65">
        <f>VLOOKUP($A13,'Return Data'!$B$7:$R$2843,10,0)</f>
        <v>6.4978999999999996</v>
      </c>
      <c r="E13" s="66">
        <f t="shared" si="0"/>
        <v>11</v>
      </c>
      <c r="F13" s="65">
        <f>VLOOKUP($A13,'Return Data'!$B$7:$R$2843,11,0)</f>
        <v>17.965699999999998</v>
      </c>
      <c r="G13" s="66">
        <f t="shared" ref="G13:I13" si="10">RANK(F13,F$8:F$23,0)</f>
        <v>15</v>
      </c>
      <c r="H13" s="65">
        <f>VLOOKUP($A13,'Return Data'!$B$7:$R$2843,12,0)</f>
        <v>39.6068</v>
      </c>
      <c r="I13" s="66">
        <f t="shared" si="10"/>
        <v>13</v>
      </c>
      <c r="J13" s="65">
        <f>VLOOKUP($A13,'Return Data'!$B$7:$R$2843,13,0)</f>
        <v>57.341200000000001</v>
      </c>
      <c r="K13" s="66">
        <f t="shared" si="2"/>
        <v>13</v>
      </c>
      <c r="L13" s="65">
        <f>VLOOKUP($A13,'Return Data'!$B$7:$R$2843,17,0)</f>
        <v>16.292200000000001</v>
      </c>
      <c r="M13" s="66">
        <f t="shared" si="3"/>
        <v>13</v>
      </c>
      <c r="N13" s="65">
        <f>VLOOKUP($A13,'Return Data'!$B$7:$R$2843,14,0)</f>
        <v>8.1084999999999994</v>
      </c>
      <c r="O13" s="66">
        <f t="shared" si="4"/>
        <v>11</v>
      </c>
      <c r="P13" s="65">
        <f>VLOOKUP($A13,'Return Data'!$B$7:$R$2843,15,0)</f>
        <v>11.430099999999999</v>
      </c>
      <c r="Q13" s="66">
        <f t="shared" si="5"/>
        <v>12</v>
      </c>
      <c r="R13" s="65">
        <f>VLOOKUP($A13,'Return Data'!$B$7:$R$2843,16,0)</f>
        <v>9.9869000000000003</v>
      </c>
      <c r="S13" s="67">
        <f t="shared" si="6"/>
        <v>16</v>
      </c>
    </row>
    <row r="14" spans="1:19" s="68" customFormat="1" x14ac:dyDescent="0.3">
      <c r="A14" s="63" t="s">
        <v>17</v>
      </c>
      <c r="B14" s="64">
        <f>VLOOKUP($A14,'Return Data'!$B$7:$R$2843,3,0)</f>
        <v>44357</v>
      </c>
      <c r="C14" s="65">
        <f>VLOOKUP($A14,'Return Data'!$B$7:$R$2843,4,0)</f>
        <v>49.356900000000003</v>
      </c>
      <c r="D14" s="65">
        <f>VLOOKUP($A14,'Return Data'!$B$7:$R$2843,10,0)</f>
        <v>5.9010999999999996</v>
      </c>
      <c r="E14" s="66">
        <f t="shared" si="0"/>
        <v>13</v>
      </c>
      <c r="F14" s="65">
        <f>VLOOKUP($A14,'Return Data'!$B$7:$R$2843,11,0)</f>
        <v>24.309000000000001</v>
      </c>
      <c r="G14" s="66">
        <f t="shared" ref="G14:I14" si="11">RANK(F14,F$8:F$23,0)</f>
        <v>8</v>
      </c>
      <c r="H14" s="65">
        <f>VLOOKUP($A14,'Return Data'!$B$7:$R$2843,12,0)</f>
        <v>50.142400000000002</v>
      </c>
      <c r="I14" s="66">
        <f t="shared" si="11"/>
        <v>6</v>
      </c>
      <c r="J14" s="65">
        <f>VLOOKUP($A14,'Return Data'!$B$7:$R$2843,13,0)</f>
        <v>67.098500000000001</v>
      </c>
      <c r="K14" s="66">
        <f t="shared" si="2"/>
        <v>6</v>
      </c>
      <c r="L14" s="65">
        <f>VLOOKUP($A14,'Return Data'!$B$7:$R$2843,17,0)</f>
        <v>19.529900000000001</v>
      </c>
      <c r="M14" s="66">
        <f t="shared" si="3"/>
        <v>5</v>
      </c>
      <c r="N14" s="65">
        <f>VLOOKUP($A14,'Return Data'!$B$7:$R$2843,14,0)</f>
        <v>13.710800000000001</v>
      </c>
      <c r="O14" s="66">
        <f t="shared" si="4"/>
        <v>4</v>
      </c>
      <c r="P14" s="65">
        <f>VLOOKUP($A14,'Return Data'!$B$7:$R$2843,15,0)</f>
        <v>17.1373</v>
      </c>
      <c r="Q14" s="66">
        <f t="shared" si="5"/>
        <v>2</v>
      </c>
      <c r="R14" s="65">
        <f>VLOOKUP($A14,'Return Data'!$B$7:$R$2843,16,0)</f>
        <v>15.6258</v>
      </c>
      <c r="S14" s="67">
        <f t="shared" si="6"/>
        <v>8</v>
      </c>
    </row>
    <row r="15" spans="1:19" s="68" customFormat="1" x14ac:dyDescent="0.3">
      <c r="A15" s="63" t="s">
        <v>18</v>
      </c>
      <c r="B15" s="64">
        <f>VLOOKUP($A15,'Return Data'!$B$7:$R$2843,3,0)</f>
        <v>44357</v>
      </c>
      <c r="C15" s="65">
        <f>VLOOKUP($A15,'Return Data'!$B$7:$R$2843,4,0)</f>
        <v>53.987000000000002</v>
      </c>
      <c r="D15" s="65">
        <f>VLOOKUP($A15,'Return Data'!$B$7:$R$2843,10,0)</f>
        <v>8.0193999999999992</v>
      </c>
      <c r="E15" s="66">
        <f t="shared" si="0"/>
        <v>6</v>
      </c>
      <c r="F15" s="65">
        <f>VLOOKUP($A15,'Return Data'!$B$7:$R$2843,11,0)</f>
        <v>26.017099999999999</v>
      </c>
      <c r="G15" s="66">
        <f t="shared" ref="G15:I15" si="12">RANK(F15,F$8:F$23,0)</f>
        <v>7</v>
      </c>
      <c r="H15" s="65">
        <f>VLOOKUP($A15,'Return Data'!$B$7:$R$2843,12,0)</f>
        <v>46.731699999999996</v>
      </c>
      <c r="I15" s="66">
        <f t="shared" si="12"/>
        <v>8</v>
      </c>
      <c r="J15" s="65">
        <f>VLOOKUP($A15,'Return Data'!$B$7:$R$2843,13,0)</f>
        <v>70.128900000000002</v>
      </c>
      <c r="K15" s="66">
        <f t="shared" si="2"/>
        <v>5</v>
      </c>
      <c r="L15" s="65">
        <f>VLOOKUP($A15,'Return Data'!$B$7:$R$2843,17,0)</f>
        <v>18.728899999999999</v>
      </c>
      <c r="M15" s="66">
        <f t="shared" si="3"/>
        <v>7</v>
      </c>
      <c r="N15" s="65">
        <f>VLOOKUP($A15,'Return Data'!$B$7:$R$2843,14,0)</f>
        <v>12.4153</v>
      </c>
      <c r="O15" s="66">
        <f t="shared" si="4"/>
        <v>5</v>
      </c>
      <c r="P15" s="65">
        <f>VLOOKUP($A15,'Return Data'!$B$7:$R$2843,15,0)</f>
        <v>15.7636</v>
      </c>
      <c r="Q15" s="66">
        <f t="shared" si="5"/>
        <v>5</v>
      </c>
      <c r="R15" s="65">
        <f>VLOOKUP($A15,'Return Data'!$B$7:$R$2843,16,0)</f>
        <v>19.169499999999999</v>
      </c>
      <c r="S15" s="67">
        <f t="shared" si="6"/>
        <v>1</v>
      </c>
    </row>
    <row r="16" spans="1:19" s="68" customFormat="1" x14ac:dyDescent="0.3">
      <c r="A16" s="63" t="s">
        <v>19</v>
      </c>
      <c r="B16" s="64">
        <f>VLOOKUP($A16,'Return Data'!$B$7:$R$2843,3,0)</f>
        <v>44357</v>
      </c>
      <c r="C16" s="65">
        <f>VLOOKUP($A16,'Return Data'!$B$7:$R$2843,4,0)</f>
        <v>114.8976</v>
      </c>
      <c r="D16" s="65">
        <f>VLOOKUP($A16,'Return Data'!$B$7:$R$2843,10,0)</f>
        <v>8.9375</v>
      </c>
      <c r="E16" s="66">
        <f t="shared" si="0"/>
        <v>4</v>
      </c>
      <c r="F16" s="65">
        <f>VLOOKUP($A16,'Return Data'!$B$7:$R$2843,11,0)</f>
        <v>28.7165</v>
      </c>
      <c r="G16" s="66">
        <f t="shared" ref="G16:I16" si="13">RANK(F16,F$8:F$23,0)</f>
        <v>4</v>
      </c>
      <c r="H16" s="65">
        <f>VLOOKUP($A16,'Return Data'!$B$7:$R$2843,12,0)</f>
        <v>51.193399999999997</v>
      </c>
      <c r="I16" s="66">
        <f t="shared" si="13"/>
        <v>4</v>
      </c>
      <c r="J16" s="65">
        <f>VLOOKUP($A16,'Return Data'!$B$7:$R$2843,13,0)</f>
        <v>74.646699999999996</v>
      </c>
      <c r="K16" s="66">
        <f t="shared" si="2"/>
        <v>4</v>
      </c>
      <c r="L16" s="65">
        <f>VLOOKUP($A16,'Return Data'!$B$7:$R$2843,17,0)</f>
        <v>20.491299999999999</v>
      </c>
      <c r="M16" s="66">
        <f t="shared" si="3"/>
        <v>4</v>
      </c>
      <c r="N16" s="65">
        <f>VLOOKUP($A16,'Return Data'!$B$7:$R$2843,14,0)</f>
        <v>14.8949</v>
      </c>
      <c r="O16" s="66">
        <f t="shared" si="4"/>
        <v>3</v>
      </c>
      <c r="P16" s="65">
        <f>VLOOKUP($A16,'Return Data'!$B$7:$R$2843,15,0)</f>
        <v>16.8095</v>
      </c>
      <c r="Q16" s="66">
        <f t="shared" si="5"/>
        <v>3</v>
      </c>
      <c r="R16" s="65">
        <f>VLOOKUP($A16,'Return Data'!$B$7:$R$2843,16,0)</f>
        <v>15.381500000000001</v>
      </c>
      <c r="S16" s="67">
        <f t="shared" si="6"/>
        <v>9</v>
      </c>
    </row>
    <row r="17" spans="1:19" s="68" customFormat="1" x14ac:dyDescent="0.3">
      <c r="A17" s="63" t="s">
        <v>20</v>
      </c>
      <c r="B17" s="64">
        <f>VLOOKUP($A17,'Return Data'!$B$7:$R$2843,3,0)</f>
        <v>44357</v>
      </c>
      <c r="C17" s="65">
        <f>VLOOKUP($A17,'Return Data'!$B$7:$R$2843,4,0)</f>
        <v>73.25</v>
      </c>
      <c r="D17" s="65">
        <f>VLOOKUP($A17,'Return Data'!$B$7:$R$2843,10,0)</f>
        <v>7.2789000000000001</v>
      </c>
      <c r="E17" s="66">
        <f t="shared" si="0"/>
        <v>8</v>
      </c>
      <c r="F17" s="65">
        <f>VLOOKUP($A17,'Return Data'!$B$7:$R$2843,11,0)</f>
        <v>24.0684</v>
      </c>
      <c r="G17" s="66">
        <f t="shared" ref="G17:I17" si="14">RANK(F17,F$8:F$23,0)</f>
        <v>9</v>
      </c>
      <c r="H17" s="65">
        <f>VLOOKUP($A17,'Return Data'!$B$7:$R$2843,12,0)</f>
        <v>50.256399999999999</v>
      </c>
      <c r="I17" s="66">
        <f t="shared" si="14"/>
        <v>5</v>
      </c>
      <c r="J17" s="65">
        <f>VLOOKUP($A17,'Return Data'!$B$7:$R$2843,13,0)</f>
        <v>66.666700000000006</v>
      </c>
      <c r="K17" s="66">
        <f t="shared" si="2"/>
        <v>7</v>
      </c>
      <c r="L17" s="65">
        <f>VLOOKUP($A17,'Return Data'!$B$7:$R$2843,17,0)</f>
        <v>14.460699999999999</v>
      </c>
      <c r="M17" s="66">
        <f t="shared" si="3"/>
        <v>16</v>
      </c>
      <c r="N17" s="65">
        <f>VLOOKUP($A17,'Return Data'!$B$7:$R$2843,14,0)</f>
        <v>11.4475</v>
      </c>
      <c r="O17" s="66">
        <f t="shared" si="4"/>
        <v>8</v>
      </c>
      <c r="P17" s="65">
        <f>VLOOKUP($A17,'Return Data'!$B$7:$R$2843,15,0)</f>
        <v>12.1358</v>
      </c>
      <c r="Q17" s="66">
        <f t="shared" si="5"/>
        <v>11</v>
      </c>
      <c r="R17" s="65">
        <f>VLOOKUP($A17,'Return Data'!$B$7:$R$2843,16,0)</f>
        <v>13.9438</v>
      </c>
      <c r="S17" s="67">
        <f t="shared" si="6"/>
        <v>11</v>
      </c>
    </row>
    <row r="18" spans="1:19" s="68" customFormat="1" x14ac:dyDescent="0.3">
      <c r="A18" s="63" t="s">
        <v>21</v>
      </c>
      <c r="B18" s="64">
        <f>VLOOKUP($A18,'Return Data'!$B$7:$R$2843,3,0)</f>
        <v>44357</v>
      </c>
      <c r="C18" s="65">
        <f>VLOOKUP($A18,'Return Data'!$B$7:$R$2843,4,0)</f>
        <v>190.1848</v>
      </c>
      <c r="D18" s="65">
        <f>VLOOKUP($A18,'Return Data'!$B$7:$R$2843,10,0)</f>
        <v>4.2900999999999998</v>
      </c>
      <c r="E18" s="66">
        <f t="shared" si="0"/>
        <v>16</v>
      </c>
      <c r="F18" s="65">
        <f>VLOOKUP($A18,'Return Data'!$B$7:$R$2843,11,0)</f>
        <v>17.1419</v>
      </c>
      <c r="G18" s="66">
        <f t="shared" ref="G18:I18" si="15">RANK(F18,F$8:F$23,0)</f>
        <v>16</v>
      </c>
      <c r="H18" s="65">
        <f>VLOOKUP($A18,'Return Data'!$B$7:$R$2843,12,0)</f>
        <v>35.697699999999998</v>
      </c>
      <c r="I18" s="66">
        <f t="shared" si="15"/>
        <v>15</v>
      </c>
      <c r="J18" s="65">
        <f>VLOOKUP($A18,'Return Data'!$B$7:$R$2843,13,0)</f>
        <v>51.119</v>
      </c>
      <c r="K18" s="66">
        <f t="shared" si="2"/>
        <v>15</v>
      </c>
      <c r="L18" s="65">
        <f>VLOOKUP($A18,'Return Data'!$B$7:$R$2843,17,0)</f>
        <v>15.2432</v>
      </c>
      <c r="M18" s="66">
        <f t="shared" si="3"/>
        <v>14</v>
      </c>
      <c r="N18" s="65">
        <f>VLOOKUP($A18,'Return Data'!$B$7:$R$2843,14,0)</f>
        <v>9.6088000000000005</v>
      </c>
      <c r="O18" s="66">
        <f t="shared" si="4"/>
        <v>10</v>
      </c>
      <c r="P18" s="65">
        <f>VLOOKUP($A18,'Return Data'!$B$7:$R$2843,15,0)</f>
        <v>15.9046</v>
      </c>
      <c r="Q18" s="66">
        <f t="shared" si="5"/>
        <v>4</v>
      </c>
      <c r="R18" s="65">
        <f>VLOOKUP($A18,'Return Data'!$B$7:$R$2843,16,0)</f>
        <v>16.941099999999999</v>
      </c>
      <c r="S18" s="67">
        <f t="shared" si="6"/>
        <v>5</v>
      </c>
    </row>
    <row r="19" spans="1:19" s="68" customFormat="1" x14ac:dyDescent="0.3">
      <c r="A19" s="63" t="s">
        <v>22</v>
      </c>
      <c r="B19" s="64">
        <f>VLOOKUP($A19,'Return Data'!$B$7:$R$2843,3,0)</f>
        <v>44357</v>
      </c>
      <c r="C19" s="65">
        <f>VLOOKUP($A19,'Return Data'!$B$7:$R$2843,4,0)</f>
        <v>14.0763</v>
      </c>
      <c r="D19" s="65">
        <f>VLOOKUP($A19,'Return Data'!$B$7:$R$2843,10,0)</f>
        <v>8.3050999999999995</v>
      </c>
      <c r="E19" s="66">
        <f t="shared" si="0"/>
        <v>5</v>
      </c>
      <c r="F19" s="65">
        <f>VLOOKUP($A19,'Return Data'!$B$7:$R$2843,11,0)</f>
        <v>21.7104</v>
      </c>
      <c r="G19" s="66">
        <f t="shared" ref="G19:I19" si="16">RANK(F19,F$8:F$23,0)</f>
        <v>11</v>
      </c>
      <c r="H19" s="65">
        <f>VLOOKUP($A19,'Return Data'!$B$7:$R$2843,12,0)</f>
        <v>39.503300000000003</v>
      </c>
      <c r="I19" s="66">
        <f t="shared" si="16"/>
        <v>14</v>
      </c>
      <c r="J19" s="65">
        <f>VLOOKUP($A19,'Return Data'!$B$7:$R$2843,13,0)</f>
        <v>53.782200000000003</v>
      </c>
      <c r="K19" s="66">
        <f t="shared" si="2"/>
        <v>14</v>
      </c>
      <c r="L19" s="65">
        <f>VLOOKUP($A19,'Return Data'!$B$7:$R$2843,17,0)</f>
        <v>17.873699999999999</v>
      </c>
      <c r="M19" s="66">
        <f t="shared" si="3"/>
        <v>9</v>
      </c>
      <c r="N19" s="65"/>
      <c r="O19" s="66"/>
      <c r="P19" s="65"/>
      <c r="Q19" s="66"/>
      <c r="R19" s="65">
        <f>VLOOKUP($A19,'Return Data'!$B$7:$R$2843,16,0)</f>
        <v>12.456899999999999</v>
      </c>
      <c r="S19" s="67">
        <f t="shared" si="6"/>
        <v>14</v>
      </c>
    </row>
    <row r="20" spans="1:19" s="68" customFormat="1" x14ac:dyDescent="0.3">
      <c r="A20" s="63" t="s">
        <v>23</v>
      </c>
      <c r="B20" s="64">
        <f>VLOOKUP($A20,'Return Data'!$B$7:$R$2843,3,0)</f>
        <v>44357</v>
      </c>
      <c r="C20" s="65">
        <f>VLOOKUP($A20,'Return Data'!$B$7:$R$2843,4,0)</f>
        <v>13.418799999999999</v>
      </c>
      <c r="D20" s="65">
        <f>VLOOKUP($A20,'Return Data'!$B$7:$R$2843,10,0)</f>
        <v>6.9602000000000004</v>
      </c>
      <c r="E20" s="66">
        <f t="shared" si="0"/>
        <v>9</v>
      </c>
      <c r="F20" s="65">
        <f>VLOOKUP($A20,'Return Data'!$B$7:$R$2843,11,0)</f>
        <v>18.930399999999999</v>
      </c>
      <c r="G20" s="66">
        <f t="shared" ref="G20:I20" si="17">RANK(F20,F$8:F$23,0)</f>
        <v>14</v>
      </c>
      <c r="H20" s="65">
        <f>VLOOKUP($A20,'Return Data'!$B$7:$R$2843,12,0)</f>
        <v>35.6051</v>
      </c>
      <c r="I20" s="66">
        <f t="shared" si="17"/>
        <v>16</v>
      </c>
      <c r="J20" s="65">
        <f>VLOOKUP($A20,'Return Data'!$B$7:$R$2843,13,0)</f>
        <v>49.526400000000002</v>
      </c>
      <c r="K20" s="66">
        <f t="shared" si="2"/>
        <v>16</v>
      </c>
      <c r="L20" s="65">
        <f>VLOOKUP($A20,'Return Data'!$B$7:$R$2843,17,0)</f>
        <v>16.8126</v>
      </c>
      <c r="M20" s="66">
        <f t="shared" si="3"/>
        <v>11</v>
      </c>
      <c r="N20" s="65"/>
      <c r="O20" s="66"/>
      <c r="P20" s="65"/>
      <c r="Q20" s="66"/>
      <c r="R20" s="65">
        <f>VLOOKUP($A20,'Return Data'!$B$7:$R$2843,16,0)</f>
        <v>10.850199999999999</v>
      </c>
      <c r="S20" s="67">
        <f t="shared" si="6"/>
        <v>15</v>
      </c>
    </row>
    <row r="21" spans="1:19" s="68" customFormat="1" x14ac:dyDescent="0.3">
      <c r="A21" s="63" t="s">
        <v>24</v>
      </c>
      <c r="B21" s="64">
        <f>VLOOKUP($A21,'Return Data'!$B$7:$R$2843,3,0)</f>
        <v>44357</v>
      </c>
      <c r="C21" s="65">
        <f>VLOOKUP($A21,'Return Data'!$B$7:$R$2843,4,0)</f>
        <v>378.06560000000002</v>
      </c>
      <c r="D21" s="65">
        <f>VLOOKUP($A21,'Return Data'!$B$7:$R$2843,10,0)</f>
        <v>7.7054</v>
      </c>
      <c r="E21" s="66">
        <f t="shared" si="0"/>
        <v>7</v>
      </c>
      <c r="F21" s="65">
        <f>VLOOKUP($A21,'Return Data'!$B$7:$R$2843,11,0)</f>
        <v>33.730200000000004</v>
      </c>
      <c r="G21" s="66">
        <f t="shared" ref="G21:I21" si="18">RANK(F21,F$8:F$23,0)</f>
        <v>2</v>
      </c>
      <c r="H21" s="65">
        <f>VLOOKUP($A21,'Return Data'!$B$7:$R$2843,12,0)</f>
        <v>65.657200000000003</v>
      </c>
      <c r="I21" s="66">
        <f t="shared" si="18"/>
        <v>2</v>
      </c>
      <c r="J21" s="65">
        <f>VLOOKUP($A21,'Return Data'!$B$7:$R$2843,13,0)</f>
        <v>85.542699999999996</v>
      </c>
      <c r="K21" s="66">
        <f t="shared" si="2"/>
        <v>2</v>
      </c>
      <c r="L21" s="65">
        <f>VLOOKUP($A21,'Return Data'!$B$7:$R$2843,17,0)</f>
        <v>19.447199999999999</v>
      </c>
      <c r="M21" s="66">
        <f t="shared" si="3"/>
        <v>6</v>
      </c>
      <c r="N21" s="65">
        <f>VLOOKUP($A21,'Return Data'!$B$7:$R$2843,14,0)</f>
        <v>11.468500000000001</v>
      </c>
      <c r="O21" s="66">
        <f t="shared" si="4"/>
        <v>7</v>
      </c>
      <c r="P21" s="65">
        <f>VLOOKUP($A21,'Return Data'!$B$7:$R$2843,15,0)</f>
        <v>14.590299999999999</v>
      </c>
      <c r="Q21" s="66">
        <f t="shared" si="5"/>
        <v>7</v>
      </c>
      <c r="R21" s="65">
        <f>VLOOKUP($A21,'Return Data'!$B$7:$R$2843,16,0)</f>
        <v>13.9053</v>
      </c>
      <c r="S21" s="67">
        <f t="shared" si="6"/>
        <v>12</v>
      </c>
    </row>
    <row r="22" spans="1:19" s="68" customFormat="1" x14ac:dyDescent="0.3">
      <c r="A22" s="63" t="s">
        <v>25</v>
      </c>
      <c r="B22" s="64">
        <f>VLOOKUP($A22,'Return Data'!$B$7:$R$2843,3,0)</f>
        <v>44357</v>
      </c>
      <c r="C22" s="65">
        <f>VLOOKUP($A22,'Return Data'!$B$7:$R$2843,4,0)</f>
        <v>15.14</v>
      </c>
      <c r="D22" s="65">
        <f>VLOOKUP($A22,'Return Data'!$B$7:$R$2843,10,0)</f>
        <v>5.2119999999999997</v>
      </c>
      <c r="E22" s="66">
        <f t="shared" si="0"/>
        <v>15</v>
      </c>
      <c r="F22" s="65">
        <f>VLOOKUP($A22,'Return Data'!$B$7:$R$2843,11,0)</f>
        <v>21.023199999999999</v>
      </c>
      <c r="G22" s="66">
        <f t="shared" ref="G22:I22" si="19">RANK(F22,F$8:F$23,0)</f>
        <v>13</v>
      </c>
      <c r="H22" s="65">
        <f>VLOOKUP($A22,'Return Data'!$B$7:$R$2843,12,0)</f>
        <v>40.315100000000001</v>
      </c>
      <c r="I22" s="66">
        <f t="shared" si="19"/>
        <v>12</v>
      </c>
      <c r="J22" s="65">
        <f>VLOOKUP($A22,'Return Data'!$B$7:$R$2843,13,0)</f>
        <v>58.368200000000002</v>
      </c>
      <c r="K22" s="66">
        <f t="shared" si="2"/>
        <v>12</v>
      </c>
      <c r="L22" s="65">
        <f>VLOOKUP($A22,'Return Data'!$B$7:$R$2843,17,0)</f>
        <v>18.536999999999999</v>
      </c>
      <c r="M22" s="66">
        <f t="shared" si="3"/>
        <v>8</v>
      </c>
      <c r="N22" s="65"/>
      <c r="O22" s="66"/>
      <c r="P22" s="65"/>
      <c r="Q22" s="66"/>
      <c r="R22" s="65">
        <f>VLOOKUP($A22,'Return Data'!$B$7:$R$2843,16,0)</f>
        <v>17.9285</v>
      </c>
      <c r="S22" s="67">
        <f t="shared" si="6"/>
        <v>2</v>
      </c>
    </row>
    <row r="23" spans="1:19" s="68" customFormat="1" x14ac:dyDescent="0.3">
      <c r="A23" s="63" t="s">
        <v>26</v>
      </c>
      <c r="B23" s="64">
        <f>VLOOKUP($A23,'Return Data'!$B$7:$R$2843,3,0)</f>
        <v>44357</v>
      </c>
      <c r="C23" s="65">
        <f>VLOOKUP($A23,'Return Data'!$B$7:$R$2843,4,0)</f>
        <v>95.759200000000007</v>
      </c>
      <c r="D23" s="65">
        <f>VLOOKUP($A23,'Return Data'!$B$7:$R$2843,10,0)</f>
        <v>6.0427</v>
      </c>
      <c r="E23" s="66">
        <f t="shared" si="0"/>
        <v>12</v>
      </c>
      <c r="F23" s="65">
        <f>VLOOKUP($A23,'Return Data'!$B$7:$R$2843,11,0)</f>
        <v>21.287400000000002</v>
      </c>
      <c r="G23" s="66">
        <f t="shared" ref="G23:I23" si="20">RANK(F23,F$8:F$23,0)</f>
        <v>12</v>
      </c>
      <c r="H23" s="65">
        <f>VLOOKUP($A23,'Return Data'!$B$7:$R$2843,12,0)</f>
        <v>46.128300000000003</v>
      </c>
      <c r="I23" s="66">
        <f t="shared" si="20"/>
        <v>9</v>
      </c>
      <c r="J23" s="65">
        <f>VLOOKUP($A23,'Return Data'!$B$7:$R$2843,13,0)</f>
        <v>62.150399999999998</v>
      </c>
      <c r="K23" s="66">
        <f t="shared" si="2"/>
        <v>11</v>
      </c>
      <c r="L23" s="65">
        <f>VLOOKUP($A23,'Return Data'!$B$7:$R$2843,17,0)</f>
        <v>21.385100000000001</v>
      </c>
      <c r="M23" s="66">
        <f t="shared" si="3"/>
        <v>3</v>
      </c>
      <c r="N23" s="65">
        <f>VLOOKUP($A23,'Return Data'!$B$7:$R$2843,14,0)</f>
        <v>15.213200000000001</v>
      </c>
      <c r="O23" s="66">
        <f t="shared" si="4"/>
        <v>1</v>
      </c>
      <c r="P23" s="65">
        <f>VLOOKUP($A23,'Return Data'!$B$7:$R$2843,15,0)</f>
        <v>15.0587</v>
      </c>
      <c r="Q23" s="66">
        <f t="shared" si="5"/>
        <v>6</v>
      </c>
      <c r="R23" s="65">
        <f>VLOOKUP($A23,'Return Data'!$B$7:$R$2843,16,0)</f>
        <v>13.714700000000001</v>
      </c>
      <c r="S23" s="67">
        <f t="shared" si="6"/>
        <v>13</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7.7278250000000002</v>
      </c>
      <c r="E25" s="74"/>
      <c r="F25" s="75">
        <f>AVERAGE(F8:F23)</f>
        <v>25.190200000000001</v>
      </c>
      <c r="G25" s="74"/>
      <c r="H25" s="75">
        <f>AVERAGE(H8:H23)</f>
        <v>48.029993749999996</v>
      </c>
      <c r="I25" s="74"/>
      <c r="J25" s="75">
        <f>AVERAGE(J8:J23)</f>
        <v>67.111881249999996</v>
      </c>
      <c r="K25" s="74"/>
      <c r="L25" s="75">
        <f>AVERAGE(L8:L23)</f>
        <v>18.269912500000004</v>
      </c>
      <c r="M25" s="74"/>
      <c r="N25" s="75">
        <f>AVERAGE(N8:N23)</f>
        <v>11.70335</v>
      </c>
      <c r="O25" s="74"/>
      <c r="P25" s="75">
        <f>AVERAGE(P8:P23)</f>
        <v>14.820833333333331</v>
      </c>
      <c r="Q25" s="74"/>
      <c r="R25" s="75">
        <f>AVERAGE(R8:R23)</f>
        <v>15.224206250000002</v>
      </c>
      <c r="S25" s="76"/>
    </row>
    <row r="26" spans="1:19" s="68" customFormat="1" x14ac:dyDescent="0.3">
      <c r="A26" s="73" t="s">
        <v>28</v>
      </c>
      <c r="B26" s="74"/>
      <c r="C26" s="74"/>
      <c r="D26" s="75">
        <f>MIN(D8:D23)</f>
        <v>4.2900999999999998</v>
      </c>
      <c r="E26" s="74"/>
      <c r="F26" s="75">
        <f>MIN(F8:F23)</f>
        <v>17.1419</v>
      </c>
      <c r="G26" s="74"/>
      <c r="H26" s="75">
        <f>MIN(H8:H23)</f>
        <v>35.6051</v>
      </c>
      <c r="I26" s="74"/>
      <c r="J26" s="75">
        <f>MIN(J8:J23)</f>
        <v>49.526400000000002</v>
      </c>
      <c r="K26" s="74"/>
      <c r="L26" s="75">
        <f>MIN(L8:L23)</f>
        <v>14.460699999999999</v>
      </c>
      <c r="M26" s="74"/>
      <c r="N26" s="75">
        <f>MIN(N8:N23)</f>
        <v>5.6047000000000002</v>
      </c>
      <c r="O26" s="74"/>
      <c r="P26" s="75">
        <f>MIN(P8:P23)</f>
        <v>11.430099999999999</v>
      </c>
      <c r="Q26" s="74"/>
      <c r="R26" s="75">
        <f>MIN(R8:R23)</f>
        <v>9.9869000000000003</v>
      </c>
      <c r="S26" s="76"/>
    </row>
    <row r="27" spans="1:19" s="68" customFormat="1" ht="15" thickBot="1" x14ac:dyDescent="0.35">
      <c r="A27" s="77" t="s">
        <v>29</v>
      </c>
      <c r="B27" s="78"/>
      <c r="C27" s="78"/>
      <c r="D27" s="79">
        <f>MAX(D8:D23)</f>
        <v>14.463900000000001</v>
      </c>
      <c r="E27" s="78"/>
      <c r="F27" s="79">
        <f>MAX(F8:F23)</f>
        <v>41.886699999999998</v>
      </c>
      <c r="G27" s="78"/>
      <c r="H27" s="79">
        <f>MAX(H8:H23)</f>
        <v>75.182299999999998</v>
      </c>
      <c r="I27" s="78"/>
      <c r="J27" s="79">
        <f>MAX(J8:J23)</f>
        <v>107.706</v>
      </c>
      <c r="K27" s="78"/>
      <c r="L27" s="79">
        <f>MAX(L8:L23)</f>
        <v>22.538</v>
      </c>
      <c r="M27" s="78"/>
      <c r="N27" s="79">
        <f>MAX(N8:N23)</f>
        <v>15.213200000000001</v>
      </c>
      <c r="O27" s="78"/>
      <c r="P27" s="79">
        <f>MAX(P8:P23)</f>
        <v>17.860299999999999</v>
      </c>
      <c r="Q27" s="78"/>
      <c r="R27" s="79">
        <f>MAX(R8:R23)</f>
        <v>19.169499999999999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44357</v>
      </c>
      <c r="C8" s="65">
        <f>VLOOKUP($A8,'Return Data'!$B$7:$R$2843,4,0)</f>
        <v>239.95</v>
      </c>
      <c r="D8" s="65">
        <f>VLOOKUP($A8,'Return Data'!$B$7:$R$2843,10,0)</f>
        <v>14.2456</v>
      </c>
      <c r="E8" s="66">
        <f t="shared" ref="E8:E13" si="0">RANK(D8,D$8:D$13,0)</f>
        <v>1</v>
      </c>
      <c r="F8" s="65">
        <f>VLOOKUP($A8,'Return Data'!$B$7:$R$2843,11,0)</f>
        <v>23.774899999999999</v>
      </c>
      <c r="G8" s="66">
        <f t="shared" ref="G8:G13" si="1">RANK(F8,F$8:F$13,0)</f>
        <v>4</v>
      </c>
      <c r="H8" s="65">
        <f>VLOOKUP($A8,'Return Data'!$B$7:$R$2843,12,0)</f>
        <v>41.873100000000001</v>
      </c>
      <c r="I8" s="66">
        <f t="shared" ref="I8:I13" si="2">RANK(H8,H$8:H$13,0)</f>
        <v>4</v>
      </c>
      <c r="J8" s="65">
        <f>VLOOKUP($A8,'Return Data'!$B$7:$R$2843,13,0)</f>
        <v>59.753700000000002</v>
      </c>
      <c r="K8" s="66">
        <f t="shared" ref="K8:K13" si="3">RANK(J8,J$8:J$13,0)</f>
        <v>3</v>
      </c>
      <c r="L8" s="65">
        <f>VLOOKUP($A8,'Return Data'!$B$7:$R$2843,17,0)</f>
        <v>19.684200000000001</v>
      </c>
      <c r="M8" s="66">
        <f>RANK(L8,L$8:L$13,0)</f>
        <v>4</v>
      </c>
      <c r="N8" s="65">
        <f>VLOOKUP($A8,'Return Data'!$B$7:$R$2843,14,0)</f>
        <v>10.486800000000001</v>
      </c>
      <c r="O8" s="66">
        <f>RANK(N8,N$8:N$13,0)</f>
        <v>4</v>
      </c>
      <c r="P8" s="65">
        <f>VLOOKUP($A8,'Return Data'!$B$7:$R$2843,15,0)</f>
        <v>12.053000000000001</v>
      </c>
      <c r="Q8" s="66">
        <f>RANK(P8,P$8:P$13,0)</f>
        <v>5</v>
      </c>
      <c r="R8" s="65">
        <f>VLOOKUP($A8,'Return Data'!$B$7:$R$2843,16,0)</f>
        <v>11.5326</v>
      </c>
      <c r="S8" s="67">
        <f t="shared" ref="S8:S13" si="4">RANK(R8,R$8:R$13,0)</f>
        <v>6</v>
      </c>
    </row>
    <row r="9" spans="1:20" x14ac:dyDescent="0.3">
      <c r="A9" s="63" t="s">
        <v>767</v>
      </c>
      <c r="B9" s="64">
        <f>VLOOKUP($A9,'Return Data'!$B$7:$R$2843,3,0)</f>
        <v>44357</v>
      </c>
      <c r="C9" s="65">
        <f>VLOOKUP($A9,'Return Data'!$B$7:$R$2843,4,0)</f>
        <v>24</v>
      </c>
      <c r="D9" s="65">
        <f>VLOOKUP($A9,'Return Data'!$B$7:$R$2843,10,0)</f>
        <v>10.7522</v>
      </c>
      <c r="E9" s="66">
        <f t="shared" si="0"/>
        <v>4</v>
      </c>
      <c r="F9" s="65">
        <f>VLOOKUP($A9,'Return Data'!$B$7:$R$2843,11,0)</f>
        <v>29.9404</v>
      </c>
      <c r="G9" s="66">
        <f t="shared" si="1"/>
        <v>2</v>
      </c>
      <c r="H9" s="65">
        <f>VLOOKUP($A9,'Return Data'!$B$7:$R$2843,12,0)</f>
        <v>54.738900000000001</v>
      </c>
      <c r="I9" s="66">
        <f t="shared" si="2"/>
        <v>2</v>
      </c>
      <c r="J9" s="65">
        <f>VLOOKUP($A9,'Return Data'!$B$7:$R$2843,13,0)</f>
        <v>72.166399999999996</v>
      </c>
      <c r="K9" s="66">
        <f t="shared" si="3"/>
        <v>2</v>
      </c>
      <c r="L9" s="65">
        <f>VLOOKUP($A9,'Return Data'!$B$7:$R$2843,17,0)</f>
        <v>17.5532</v>
      </c>
      <c r="M9" s="66">
        <f>RANK(L9,L$8:L$13,0)</f>
        <v>5</v>
      </c>
      <c r="N9" s="65">
        <f>VLOOKUP($A9,'Return Data'!$B$7:$R$2843,14,0)</f>
        <v>10.424200000000001</v>
      </c>
      <c r="O9" s="66">
        <f>RANK(N9,N$8:N$13,0)</f>
        <v>5</v>
      </c>
      <c r="P9" s="65">
        <f>VLOOKUP($A9,'Return Data'!$B$7:$R$2843,15,0)</f>
        <v>13.9641</v>
      </c>
      <c r="Q9" s="66">
        <f>RANK(P9,P$8:P$13,0)</f>
        <v>4</v>
      </c>
      <c r="R9" s="65">
        <f>VLOOKUP($A9,'Return Data'!$B$7:$R$2843,16,0)</f>
        <v>13.174300000000001</v>
      </c>
      <c r="S9" s="67">
        <f t="shared" si="4"/>
        <v>4</v>
      </c>
    </row>
    <row r="10" spans="1:20" x14ac:dyDescent="0.3">
      <c r="A10" s="63" t="s">
        <v>768</v>
      </c>
      <c r="B10" s="64">
        <f>VLOOKUP($A10,'Return Data'!$B$7:$R$2843,3,0)</f>
        <v>44357</v>
      </c>
      <c r="C10" s="65">
        <f>VLOOKUP($A10,'Return Data'!$B$7:$R$2843,4,0)</f>
        <v>15.8</v>
      </c>
      <c r="D10" s="65">
        <f>VLOOKUP($A10,'Return Data'!$B$7:$R$2843,10,0)</f>
        <v>7.6294000000000004</v>
      </c>
      <c r="E10" s="66">
        <f t="shared" si="0"/>
        <v>5</v>
      </c>
      <c r="F10" s="65">
        <f>VLOOKUP($A10,'Return Data'!$B$7:$R$2843,11,0)</f>
        <v>18.263500000000001</v>
      </c>
      <c r="G10" s="66">
        <f t="shared" si="1"/>
        <v>6</v>
      </c>
      <c r="H10" s="65">
        <f>VLOOKUP($A10,'Return Data'!$B$7:$R$2843,12,0)</f>
        <v>35.506</v>
      </c>
      <c r="I10" s="66">
        <f t="shared" si="2"/>
        <v>6</v>
      </c>
      <c r="J10" s="65">
        <f>VLOOKUP($A10,'Return Data'!$B$7:$R$2843,13,0)</f>
        <v>54.146299999999997</v>
      </c>
      <c r="K10" s="66">
        <f t="shared" si="3"/>
        <v>6</v>
      </c>
      <c r="L10" s="65"/>
      <c r="M10" s="66"/>
      <c r="N10" s="65"/>
      <c r="O10" s="66"/>
      <c r="P10" s="65"/>
      <c r="Q10" s="66"/>
      <c r="R10" s="65">
        <f>VLOOKUP($A10,'Return Data'!$B$7:$R$2843,16,0)</f>
        <v>20.3339</v>
      </c>
      <c r="S10" s="67">
        <f t="shared" si="4"/>
        <v>1</v>
      </c>
    </row>
    <row r="11" spans="1:20" x14ac:dyDescent="0.3">
      <c r="A11" s="63" t="s">
        <v>771</v>
      </c>
      <c r="B11" s="64">
        <f>VLOOKUP($A11,'Return Data'!$B$7:$R$2843,3,0)</f>
        <v>44357</v>
      </c>
      <c r="C11" s="65">
        <f>VLOOKUP($A11,'Return Data'!$B$7:$R$2843,4,0)</f>
        <v>80.150000000000006</v>
      </c>
      <c r="D11" s="65">
        <f>VLOOKUP($A11,'Return Data'!$B$7:$R$2843,10,0)</f>
        <v>7.4108999999999998</v>
      </c>
      <c r="E11" s="66">
        <f t="shared" si="0"/>
        <v>6</v>
      </c>
      <c r="F11" s="65">
        <f>VLOOKUP($A11,'Return Data'!$B$7:$R$2843,11,0)</f>
        <v>20.999400000000001</v>
      </c>
      <c r="G11" s="66">
        <f t="shared" si="1"/>
        <v>5</v>
      </c>
      <c r="H11" s="65">
        <f>VLOOKUP($A11,'Return Data'!$B$7:$R$2843,12,0)</f>
        <v>41.084299999999999</v>
      </c>
      <c r="I11" s="66">
        <f t="shared" si="2"/>
        <v>5</v>
      </c>
      <c r="J11" s="65">
        <f>VLOOKUP($A11,'Return Data'!$B$7:$R$2843,13,0)</f>
        <v>56.7879</v>
      </c>
      <c r="K11" s="66">
        <f t="shared" si="3"/>
        <v>5</v>
      </c>
      <c r="L11" s="65">
        <f>VLOOKUP($A11,'Return Data'!$B$7:$R$2843,17,0)</f>
        <v>19.808700000000002</v>
      </c>
      <c r="M11" s="66">
        <f>RANK(L11,L$8:L$13,0)</f>
        <v>3</v>
      </c>
      <c r="N11" s="65">
        <f>VLOOKUP($A11,'Return Data'!$B$7:$R$2843,14,0)</f>
        <v>13.9795</v>
      </c>
      <c r="O11" s="66">
        <f>RANK(N11,N$8:N$13,0)</f>
        <v>3</v>
      </c>
      <c r="P11" s="65">
        <f>VLOOKUP($A11,'Return Data'!$B$7:$R$2843,15,0)</f>
        <v>17.858000000000001</v>
      </c>
      <c r="Q11" s="66">
        <f>RANK(P11,P$8:P$13,0)</f>
        <v>1</v>
      </c>
      <c r="R11" s="65">
        <f>VLOOKUP($A11,'Return Data'!$B$7:$R$2843,16,0)</f>
        <v>14.025399999999999</v>
      </c>
      <c r="S11" s="67">
        <f t="shared" si="4"/>
        <v>3</v>
      </c>
    </row>
    <row r="12" spans="1:20" x14ac:dyDescent="0.3">
      <c r="A12" s="63" t="s">
        <v>773</v>
      </c>
      <c r="B12" s="64">
        <f>VLOOKUP($A12,'Return Data'!$B$7:$R$2843,3,0)</f>
        <v>44357</v>
      </c>
      <c r="C12" s="65">
        <f>VLOOKUP($A12,'Return Data'!$B$7:$R$2843,4,0)</f>
        <v>76.052400000000006</v>
      </c>
      <c r="D12" s="65">
        <f>VLOOKUP($A12,'Return Data'!$B$7:$R$2843,10,0)</f>
        <v>12.7544</v>
      </c>
      <c r="E12" s="66">
        <f t="shared" si="0"/>
        <v>2</v>
      </c>
      <c r="F12" s="65">
        <f>VLOOKUP($A12,'Return Data'!$B$7:$R$2843,11,0)</f>
        <v>33.4054</v>
      </c>
      <c r="G12" s="66">
        <f t="shared" si="1"/>
        <v>1</v>
      </c>
      <c r="H12" s="65">
        <f>VLOOKUP($A12,'Return Data'!$B$7:$R$2843,12,0)</f>
        <v>60.595100000000002</v>
      </c>
      <c r="I12" s="66">
        <f t="shared" si="2"/>
        <v>1</v>
      </c>
      <c r="J12" s="65">
        <f>VLOOKUP($A12,'Return Data'!$B$7:$R$2843,13,0)</f>
        <v>79.101900000000001</v>
      </c>
      <c r="K12" s="66">
        <f t="shared" si="3"/>
        <v>1</v>
      </c>
      <c r="L12" s="65">
        <f>VLOOKUP($A12,'Return Data'!$B$7:$R$2843,17,0)</f>
        <v>25.493200000000002</v>
      </c>
      <c r="M12" s="66">
        <f>RANK(L12,L$8:L$13,0)</f>
        <v>1</v>
      </c>
      <c r="N12" s="65">
        <f>VLOOKUP($A12,'Return Data'!$B$7:$R$2843,14,0)</f>
        <v>15.2004</v>
      </c>
      <c r="O12" s="66">
        <f>RANK(N12,N$8:N$13,0)</f>
        <v>1</v>
      </c>
      <c r="P12" s="65">
        <f>VLOOKUP($A12,'Return Data'!$B$7:$R$2843,15,0)</f>
        <v>17.089200000000002</v>
      </c>
      <c r="Q12" s="66">
        <f>RANK(P12,P$8:P$13,0)</f>
        <v>2</v>
      </c>
      <c r="R12" s="65">
        <f>VLOOKUP($A12,'Return Data'!$B$7:$R$2843,16,0)</f>
        <v>14.995200000000001</v>
      </c>
      <c r="S12" s="67">
        <f t="shared" si="4"/>
        <v>2</v>
      </c>
    </row>
    <row r="13" spans="1:20" x14ac:dyDescent="0.3">
      <c r="A13" s="63" t="s">
        <v>774</v>
      </c>
      <c r="B13" s="64">
        <f>VLOOKUP($A13,'Return Data'!$B$7:$R$2843,3,0)</f>
        <v>44357</v>
      </c>
      <c r="C13" s="65">
        <f>VLOOKUP($A13,'Return Data'!$B$7:$R$2843,4,0)</f>
        <v>98.567599999999999</v>
      </c>
      <c r="D13" s="65">
        <f>VLOOKUP($A13,'Return Data'!$B$7:$R$2843,10,0)</f>
        <v>10.823700000000001</v>
      </c>
      <c r="E13" s="66">
        <f t="shared" si="0"/>
        <v>3</v>
      </c>
      <c r="F13" s="65">
        <f>VLOOKUP($A13,'Return Data'!$B$7:$R$2843,11,0)</f>
        <v>23.956499999999998</v>
      </c>
      <c r="G13" s="66">
        <f t="shared" si="1"/>
        <v>3</v>
      </c>
      <c r="H13" s="65">
        <f>VLOOKUP($A13,'Return Data'!$B$7:$R$2843,12,0)</f>
        <v>42.612699999999997</v>
      </c>
      <c r="I13" s="66">
        <f t="shared" si="2"/>
        <v>3</v>
      </c>
      <c r="J13" s="65">
        <f>VLOOKUP($A13,'Return Data'!$B$7:$R$2843,13,0)</f>
        <v>59.063600000000001</v>
      </c>
      <c r="K13" s="66">
        <f t="shared" si="3"/>
        <v>4</v>
      </c>
      <c r="L13" s="65">
        <f>VLOOKUP($A13,'Return Data'!$B$7:$R$2843,17,0)</f>
        <v>20.348099999999999</v>
      </c>
      <c r="M13" s="66">
        <f>RANK(L13,L$8:L$13,0)</f>
        <v>2</v>
      </c>
      <c r="N13" s="65">
        <f>VLOOKUP($A13,'Return Data'!$B$7:$R$2843,14,0)</f>
        <v>14.341799999999999</v>
      </c>
      <c r="O13" s="66">
        <f>RANK(N13,N$8:N$13,0)</f>
        <v>2</v>
      </c>
      <c r="P13" s="65">
        <f>VLOOKUP($A13,'Return Data'!$B$7:$R$2843,15,0)</f>
        <v>15.399100000000001</v>
      </c>
      <c r="Q13" s="66">
        <f>RANK(P13,P$8:P$13,0)</f>
        <v>3</v>
      </c>
      <c r="R13" s="65">
        <f>VLOOKUP($A13,'Return Data'!$B$7:$R$2843,16,0)</f>
        <v>13.122400000000001</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10.6027</v>
      </c>
      <c r="E15" s="74"/>
      <c r="F15" s="75">
        <f>AVERAGE(F8:F13)</f>
        <v>25.056683333333336</v>
      </c>
      <c r="G15" s="74"/>
      <c r="H15" s="75">
        <f>AVERAGE(H8:H13)</f>
        <v>46.068350000000002</v>
      </c>
      <c r="I15" s="74"/>
      <c r="J15" s="75">
        <f>AVERAGE(J8:J13)</f>
        <v>63.503299999999996</v>
      </c>
      <c r="K15" s="74"/>
      <c r="L15" s="75">
        <f>AVERAGE(L8:L13)</f>
        <v>20.577480000000001</v>
      </c>
      <c r="M15" s="74"/>
      <c r="N15" s="75">
        <f>AVERAGE(N8:N13)</f>
        <v>12.886540000000002</v>
      </c>
      <c r="O15" s="74"/>
      <c r="P15" s="75">
        <f>AVERAGE(P8:P13)</f>
        <v>15.272680000000003</v>
      </c>
      <c r="Q15" s="74"/>
      <c r="R15" s="75">
        <f>AVERAGE(R8:R13)</f>
        <v>14.530633333333334</v>
      </c>
      <c r="S15" s="76"/>
    </row>
    <row r="16" spans="1:20" x14ac:dyDescent="0.3">
      <c r="A16" s="73" t="s">
        <v>28</v>
      </c>
      <c r="B16" s="74"/>
      <c r="C16" s="74"/>
      <c r="D16" s="75">
        <f>MIN(D8:D13)</f>
        <v>7.4108999999999998</v>
      </c>
      <c r="E16" s="74"/>
      <c r="F16" s="75">
        <f>MIN(F8:F13)</f>
        <v>18.263500000000001</v>
      </c>
      <c r="G16" s="74"/>
      <c r="H16" s="75">
        <f>MIN(H8:H13)</f>
        <v>35.506</v>
      </c>
      <c r="I16" s="74"/>
      <c r="J16" s="75">
        <f>MIN(J8:J13)</f>
        <v>54.146299999999997</v>
      </c>
      <c r="K16" s="74"/>
      <c r="L16" s="75">
        <f>MIN(L8:L13)</f>
        <v>17.5532</v>
      </c>
      <c r="M16" s="74"/>
      <c r="N16" s="75">
        <f>MIN(N8:N13)</f>
        <v>10.424200000000001</v>
      </c>
      <c r="O16" s="74"/>
      <c r="P16" s="75">
        <f>MIN(P8:P13)</f>
        <v>12.053000000000001</v>
      </c>
      <c r="Q16" s="74"/>
      <c r="R16" s="75">
        <f>MIN(R8:R13)</f>
        <v>11.5326</v>
      </c>
      <c r="S16" s="76"/>
    </row>
    <row r="17" spans="1:19" ht="15" thickBot="1" x14ac:dyDescent="0.35">
      <c r="A17" s="77" t="s">
        <v>29</v>
      </c>
      <c r="B17" s="78"/>
      <c r="C17" s="78"/>
      <c r="D17" s="79">
        <f>MAX(D8:D13)</f>
        <v>14.2456</v>
      </c>
      <c r="E17" s="78"/>
      <c r="F17" s="79">
        <f>MAX(F8:F13)</f>
        <v>33.4054</v>
      </c>
      <c r="G17" s="78"/>
      <c r="H17" s="79">
        <f>MAX(H8:H13)</f>
        <v>60.595100000000002</v>
      </c>
      <c r="I17" s="78"/>
      <c r="J17" s="79">
        <f>MAX(J8:J13)</f>
        <v>79.101900000000001</v>
      </c>
      <c r="K17" s="78"/>
      <c r="L17" s="79">
        <f>MAX(L8:L13)</f>
        <v>25.493200000000002</v>
      </c>
      <c r="M17" s="78"/>
      <c r="N17" s="79">
        <f>MAX(N8:N13)</f>
        <v>15.2004</v>
      </c>
      <c r="O17" s="78"/>
      <c r="P17" s="79">
        <f>MAX(P8:P13)</f>
        <v>17.858000000000001</v>
      </c>
      <c r="Q17" s="78"/>
      <c r="R17" s="79">
        <f>MAX(R8:R13)</f>
        <v>20.3339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44357</v>
      </c>
      <c r="C8" s="65">
        <f>VLOOKUP($A8,'Return Data'!$B$7:$R$2843,4,0)</f>
        <v>225.4</v>
      </c>
      <c r="D8" s="65">
        <f>VLOOKUP($A8,'Return Data'!$B$7:$R$2843,10,0)</f>
        <v>14.0746</v>
      </c>
      <c r="E8" s="66">
        <f t="shared" ref="E8:E13" si="0">RANK(D8,D$8:D$13,0)</f>
        <v>1</v>
      </c>
      <c r="F8" s="65">
        <f>VLOOKUP($A8,'Return Data'!$B$7:$R$2843,11,0)</f>
        <v>23.3919</v>
      </c>
      <c r="G8" s="66">
        <f t="shared" ref="G8:G13" si="1">RANK(F8,F$8:F$13,0)</f>
        <v>4</v>
      </c>
      <c r="H8" s="65">
        <f>VLOOKUP($A8,'Return Data'!$B$7:$R$2843,12,0)</f>
        <v>41.166200000000003</v>
      </c>
      <c r="I8" s="66">
        <f t="shared" ref="I8:I13" si="2">RANK(H8,H$8:H$13,0)</f>
        <v>4</v>
      </c>
      <c r="J8" s="65">
        <f>VLOOKUP($A8,'Return Data'!$B$7:$R$2843,13,0)</f>
        <v>58.665399999999998</v>
      </c>
      <c r="K8" s="66">
        <f t="shared" ref="K8:K13" si="3">RANK(J8,J$8:J$13,0)</f>
        <v>3</v>
      </c>
      <c r="L8" s="65">
        <f>VLOOKUP($A8,'Return Data'!$B$7:$R$2843,17,0)</f>
        <v>18.896899999999999</v>
      </c>
      <c r="M8" s="66">
        <f>RANK(L8,L$8:L$13,0)</f>
        <v>4</v>
      </c>
      <c r="N8" s="65">
        <f>VLOOKUP($A8,'Return Data'!$B$7:$R$2843,14,0)</f>
        <v>9.7491000000000003</v>
      </c>
      <c r="O8" s="66">
        <f>RANK(N8,N$8:N$13,0)</f>
        <v>4</v>
      </c>
      <c r="P8" s="65">
        <f>VLOOKUP($A8,'Return Data'!$B$7:$R$2843,15,0)</f>
        <v>11.2448</v>
      </c>
      <c r="Q8" s="66">
        <f>RANK(P8,P$8:P$13,0)</f>
        <v>5</v>
      </c>
      <c r="R8" s="65">
        <f>VLOOKUP($A8,'Return Data'!$B$7:$R$2843,16,0)</f>
        <v>18.511600000000001</v>
      </c>
      <c r="S8" s="67">
        <f t="shared" ref="S8:S13" si="4">RANK(R8,R$8:R$13,0)</f>
        <v>2</v>
      </c>
    </row>
    <row r="9" spans="1:20" x14ac:dyDescent="0.3">
      <c r="A9" s="63" t="s">
        <v>766</v>
      </c>
      <c r="B9" s="64">
        <f>VLOOKUP($A9,'Return Data'!$B$7:$R$2843,3,0)</f>
        <v>44357</v>
      </c>
      <c r="C9" s="65">
        <f>VLOOKUP($A9,'Return Data'!$B$7:$R$2843,4,0)</f>
        <v>22.75</v>
      </c>
      <c r="D9" s="65">
        <f>VLOOKUP($A9,'Return Data'!$B$7:$R$2843,10,0)</f>
        <v>10.490500000000001</v>
      </c>
      <c r="E9" s="66">
        <f t="shared" si="0"/>
        <v>4</v>
      </c>
      <c r="F9" s="65">
        <f>VLOOKUP($A9,'Return Data'!$B$7:$R$2843,11,0)</f>
        <v>29.334800000000001</v>
      </c>
      <c r="G9" s="66">
        <f t="shared" si="1"/>
        <v>2</v>
      </c>
      <c r="H9" s="65">
        <f>VLOOKUP($A9,'Return Data'!$B$7:$R$2843,12,0)</f>
        <v>53.612400000000001</v>
      </c>
      <c r="I9" s="66">
        <f t="shared" si="2"/>
        <v>2</v>
      </c>
      <c r="J9" s="65">
        <f>VLOOKUP($A9,'Return Data'!$B$7:$R$2843,13,0)</f>
        <v>70.539699999999996</v>
      </c>
      <c r="K9" s="66">
        <f t="shared" si="3"/>
        <v>2</v>
      </c>
      <c r="L9" s="65">
        <f>VLOOKUP($A9,'Return Data'!$B$7:$R$2843,17,0)</f>
        <v>16.552600000000002</v>
      </c>
      <c r="M9" s="66">
        <f>RANK(L9,L$8:L$13,0)</f>
        <v>5</v>
      </c>
      <c r="N9" s="65">
        <f>VLOOKUP($A9,'Return Data'!$B$7:$R$2843,14,0)</f>
        <v>9.5099</v>
      </c>
      <c r="O9" s="66">
        <f>RANK(N9,N$8:N$13,0)</f>
        <v>5</v>
      </c>
      <c r="P9" s="65">
        <f>VLOOKUP($A9,'Return Data'!$B$7:$R$2843,15,0)</f>
        <v>13.0801</v>
      </c>
      <c r="Q9" s="66">
        <f>RANK(P9,P$8:P$13,0)</f>
        <v>4</v>
      </c>
      <c r="R9" s="65">
        <f>VLOOKUP($A9,'Return Data'!$B$7:$R$2843,16,0)</f>
        <v>12.3218</v>
      </c>
      <c r="S9" s="67">
        <f t="shared" si="4"/>
        <v>6</v>
      </c>
    </row>
    <row r="10" spans="1:20" x14ac:dyDescent="0.3">
      <c r="A10" s="63" t="s">
        <v>769</v>
      </c>
      <c r="B10" s="64">
        <f>VLOOKUP($A10,'Return Data'!$B$7:$R$2843,3,0)</f>
        <v>44357</v>
      </c>
      <c r="C10" s="65">
        <f>VLOOKUP($A10,'Return Data'!$B$7:$R$2843,4,0)</f>
        <v>15.27</v>
      </c>
      <c r="D10" s="65">
        <f>VLOOKUP($A10,'Return Data'!$B$7:$R$2843,10,0)</f>
        <v>7.4595000000000002</v>
      </c>
      <c r="E10" s="66">
        <f t="shared" si="0"/>
        <v>5</v>
      </c>
      <c r="F10" s="65">
        <f>VLOOKUP($A10,'Return Data'!$B$7:$R$2843,11,0)</f>
        <v>17.7332</v>
      </c>
      <c r="G10" s="66">
        <f t="shared" si="1"/>
        <v>6</v>
      </c>
      <c r="H10" s="65">
        <f>VLOOKUP($A10,'Return Data'!$B$7:$R$2843,12,0)</f>
        <v>34.537399999999998</v>
      </c>
      <c r="I10" s="66">
        <f t="shared" si="2"/>
        <v>6</v>
      </c>
      <c r="J10" s="65">
        <f>VLOOKUP($A10,'Return Data'!$B$7:$R$2843,13,0)</f>
        <v>52.7</v>
      </c>
      <c r="K10" s="66">
        <f t="shared" si="3"/>
        <v>6</v>
      </c>
      <c r="L10" s="65"/>
      <c r="M10" s="66"/>
      <c r="N10" s="65"/>
      <c r="O10" s="66"/>
      <c r="P10" s="65"/>
      <c r="Q10" s="66"/>
      <c r="R10" s="65">
        <f>VLOOKUP($A10,'Return Data'!$B$7:$R$2843,16,0)</f>
        <v>18.683900000000001</v>
      </c>
      <c r="S10" s="67">
        <f t="shared" si="4"/>
        <v>1</v>
      </c>
    </row>
    <row r="11" spans="1:20" x14ac:dyDescent="0.3">
      <c r="A11" s="63" t="s">
        <v>770</v>
      </c>
      <c r="B11" s="64">
        <f>VLOOKUP($A11,'Return Data'!$B$7:$R$2843,3,0)</f>
        <v>44357</v>
      </c>
      <c r="C11" s="65">
        <f>VLOOKUP($A11,'Return Data'!$B$7:$R$2843,4,0)</f>
        <v>76.709999999999994</v>
      </c>
      <c r="D11" s="65">
        <f>VLOOKUP($A11,'Return Data'!$B$7:$R$2843,10,0)</f>
        <v>7.2717000000000001</v>
      </c>
      <c r="E11" s="66">
        <f t="shared" si="0"/>
        <v>6</v>
      </c>
      <c r="F11" s="65">
        <f>VLOOKUP($A11,'Return Data'!$B$7:$R$2843,11,0)</f>
        <v>20.746099999999998</v>
      </c>
      <c r="G11" s="66">
        <f t="shared" si="1"/>
        <v>5</v>
      </c>
      <c r="H11" s="65">
        <f>VLOOKUP($A11,'Return Data'!$B$7:$R$2843,12,0)</f>
        <v>40.597499999999997</v>
      </c>
      <c r="I11" s="66">
        <f t="shared" si="2"/>
        <v>5</v>
      </c>
      <c r="J11" s="65">
        <f>VLOOKUP($A11,'Return Data'!$B$7:$R$2843,13,0)</f>
        <v>56.041499999999999</v>
      </c>
      <c r="K11" s="66">
        <f t="shared" si="3"/>
        <v>5</v>
      </c>
      <c r="L11" s="65">
        <f>VLOOKUP($A11,'Return Data'!$B$7:$R$2843,17,0)</f>
        <v>19.180499999999999</v>
      </c>
      <c r="M11" s="66">
        <f>RANK(L11,L$8:L$13,0)</f>
        <v>3</v>
      </c>
      <c r="N11" s="65">
        <f>VLOOKUP($A11,'Return Data'!$B$7:$R$2843,14,0)</f>
        <v>13.263299999999999</v>
      </c>
      <c r="O11" s="66">
        <f>RANK(N11,N$8:N$13,0)</f>
        <v>3</v>
      </c>
      <c r="P11" s="65">
        <f>VLOOKUP($A11,'Return Data'!$B$7:$R$2843,15,0)</f>
        <v>17.264800000000001</v>
      </c>
      <c r="Q11" s="66">
        <f>RANK(P11,P$8:P$13,0)</f>
        <v>1</v>
      </c>
      <c r="R11" s="65">
        <f>VLOOKUP($A11,'Return Data'!$B$7:$R$2843,16,0)</f>
        <v>13.0063</v>
      </c>
      <c r="S11" s="67">
        <f t="shared" si="4"/>
        <v>5</v>
      </c>
    </row>
    <row r="12" spans="1:20" x14ac:dyDescent="0.3">
      <c r="A12" s="63" t="s">
        <v>772</v>
      </c>
      <c r="B12" s="64">
        <f>VLOOKUP($A12,'Return Data'!$B$7:$R$2843,3,0)</f>
        <v>44357</v>
      </c>
      <c r="C12" s="65">
        <f>VLOOKUP($A12,'Return Data'!$B$7:$R$2843,4,0)</f>
        <v>71.773499999999999</v>
      </c>
      <c r="D12" s="65">
        <f>VLOOKUP($A12,'Return Data'!$B$7:$R$2843,10,0)</f>
        <v>12.552199999999999</v>
      </c>
      <c r="E12" s="66">
        <f t="shared" si="0"/>
        <v>2</v>
      </c>
      <c r="F12" s="65">
        <f>VLOOKUP($A12,'Return Data'!$B$7:$R$2843,11,0)</f>
        <v>32.897599999999997</v>
      </c>
      <c r="G12" s="66">
        <f t="shared" si="1"/>
        <v>1</v>
      </c>
      <c r="H12" s="65">
        <f>VLOOKUP($A12,'Return Data'!$B$7:$R$2843,12,0)</f>
        <v>59.595300000000002</v>
      </c>
      <c r="I12" s="66">
        <f t="shared" si="2"/>
        <v>1</v>
      </c>
      <c r="J12" s="65">
        <f>VLOOKUP($A12,'Return Data'!$B$7:$R$2843,13,0)</f>
        <v>77.466099999999997</v>
      </c>
      <c r="K12" s="66">
        <f t="shared" si="3"/>
        <v>1</v>
      </c>
      <c r="L12" s="65">
        <f>VLOOKUP($A12,'Return Data'!$B$7:$R$2843,17,0)</f>
        <v>24.3413</v>
      </c>
      <c r="M12" s="66">
        <f>RANK(L12,L$8:L$13,0)</f>
        <v>1</v>
      </c>
      <c r="N12" s="65">
        <f>VLOOKUP($A12,'Return Data'!$B$7:$R$2843,14,0)</f>
        <v>14.258599999999999</v>
      </c>
      <c r="O12" s="66">
        <f>RANK(N12,N$8:N$13,0)</f>
        <v>1</v>
      </c>
      <c r="P12" s="65">
        <f>VLOOKUP($A12,'Return Data'!$B$7:$R$2843,15,0)</f>
        <v>16.184799999999999</v>
      </c>
      <c r="Q12" s="66">
        <f>RANK(P12,P$8:P$13,0)</f>
        <v>2</v>
      </c>
      <c r="R12" s="65">
        <f>VLOOKUP($A12,'Return Data'!$B$7:$R$2843,16,0)</f>
        <v>13.968299999999999</v>
      </c>
      <c r="S12" s="67">
        <f t="shared" si="4"/>
        <v>4</v>
      </c>
    </row>
    <row r="13" spans="1:20" x14ac:dyDescent="0.3">
      <c r="A13" s="63" t="s">
        <v>775</v>
      </c>
      <c r="B13" s="64">
        <f>VLOOKUP($A13,'Return Data'!$B$7:$R$2843,3,0)</f>
        <v>44357</v>
      </c>
      <c r="C13" s="65">
        <f>VLOOKUP($A13,'Return Data'!$B$7:$R$2843,4,0)</f>
        <v>93.622600000000006</v>
      </c>
      <c r="D13" s="65">
        <f>VLOOKUP($A13,'Return Data'!$B$7:$R$2843,10,0)</f>
        <v>10.664999999999999</v>
      </c>
      <c r="E13" s="66">
        <f t="shared" si="0"/>
        <v>3</v>
      </c>
      <c r="F13" s="65">
        <f>VLOOKUP($A13,'Return Data'!$B$7:$R$2843,11,0)</f>
        <v>23.603999999999999</v>
      </c>
      <c r="G13" s="66">
        <f t="shared" si="1"/>
        <v>3</v>
      </c>
      <c r="H13" s="65">
        <f>VLOOKUP($A13,'Return Data'!$B$7:$R$2843,12,0)</f>
        <v>42.003900000000002</v>
      </c>
      <c r="I13" s="66">
        <f t="shared" si="2"/>
        <v>3</v>
      </c>
      <c r="J13" s="65">
        <f>VLOOKUP($A13,'Return Data'!$B$7:$R$2843,13,0)</f>
        <v>58.163400000000003</v>
      </c>
      <c r="K13" s="66">
        <f t="shared" si="3"/>
        <v>4</v>
      </c>
      <c r="L13" s="65">
        <f>VLOOKUP($A13,'Return Data'!$B$7:$R$2843,17,0)</f>
        <v>19.677199999999999</v>
      </c>
      <c r="M13" s="66">
        <f>RANK(L13,L$8:L$13,0)</f>
        <v>2</v>
      </c>
      <c r="N13" s="65">
        <f>VLOOKUP($A13,'Return Data'!$B$7:$R$2843,14,0)</f>
        <v>13.6747</v>
      </c>
      <c r="O13" s="66">
        <f>RANK(N13,N$8:N$13,0)</f>
        <v>2</v>
      </c>
      <c r="P13" s="65">
        <f>VLOOKUP($A13,'Return Data'!$B$7:$R$2843,15,0)</f>
        <v>14.702500000000001</v>
      </c>
      <c r="Q13" s="66">
        <f>RANK(P13,P$8:P$13,0)</f>
        <v>3</v>
      </c>
      <c r="R13" s="65">
        <f>VLOOKUP($A13,'Return Data'!$B$7:$R$2843,16,0)</f>
        <v>14.8888</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10.418916666666666</v>
      </c>
      <c r="E15" s="74"/>
      <c r="F15" s="75">
        <f>AVERAGE(F8:F13)</f>
        <v>24.617933333333337</v>
      </c>
      <c r="G15" s="74"/>
      <c r="H15" s="75">
        <f>AVERAGE(H8:H13)</f>
        <v>45.252116666666666</v>
      </c>
      <c r="I15" s="74"/>
      <c r="J15" s="75">
        <f>AVERAGE(J8:J13)</f>
        <v>62.262683333333335</v>
      </c>
      <c r="K15" s="74"/>
      <c r="L15" s="75">
        <f>AVERAGE(L8:L13)</f>
        <v>19.729700000000001</v>
      </c>
      <c r="M15" s="74"/>
      <c r="N15" s="75">
        <f>AVERAGE(N8:N13)</f>
        <v>12.09112</v>
      </c>
      <c r="O15" s="74"/>
      <c r="P15" s="75">
        <f>AVERAGE(P8:P13)</f>
        <v>14.4954</v>
      </c>
      <c r="Q15" s="74"/>
      <c r="R15" s="75">
        <f>AVERAGE(R8:R13)</f>
        <v>15.230116666666667</v>
      </c>
      <c r="S15" s="76"/>
    </row>
    <row r="16" spans="1:20" x14ac:dyDescent="0.3">
      <c r="A16" s="73" t="s">
        <v>28</v>
      </c>
      <c r="B16" s="74"/>
      <c r="C16" s="74"/>
      <c r="D16" s="75">
        <f>MIN(D8:D13)</f>
        <v>7.2717000000000001</v>
      </c>
      <c r="E16" s="74"/>
      <c r="F16" s="75">
        <f>MIN(F8:F13)</f>
        <v>17.7332</v>
      </c>
      <c r="G16" s="74"/>
      <c r="H16" s="75">
        <f>MIN(H8:H13)</f>
        <v>34.537399999999998</v>
      </c>
      <c r="I16" s="74"/>
      <c r="J16" s="75">
        <f>MIN(J8:J13)</f>
        <v>52.7</v>
      </c>
      <c r="K16" s="74"/>
      <c r="L16" s="75">
        <f>MIN(L8:L13)</f>
        <v>16.552600000000002</v>
      </c>
      <c r="M16" s="74"/>
      <c r="N16" s="75">
        <f>MIN(N8:N13)</f>
        <v>9.5099</v>
      </c>
      <c r="O16" s="74"/>
      <c r="P16" s="75">
        <f>MIN(P8:P13)</f>
        <v>11.2448</v>
      </c>
      <c r="Q16" s="74"/>
      <c r="R16" s="75">
        <f>MIN(R8:R13)</f>
        <v>12.3218</v>
      </c>
      <c r="S16" s="76"/>
    </row>
    <row r="17" spans="1:19" ht="15" thickBot="1" x14ac:dyDescent="0.35">
      <c r="A17" s="77" t="s">
        <v>29</v>
      </c>
      <c r="B17" s="78"/>
      <c r="C17" s="78"/>
      <c r="D17" s="79">
        <f>MAX(D8:D13)</f>
        <v>14.0746</v>
      </c>
      <c r="E17" s="78"/>
      <c r="F17" s="79">
        <f>MAX(F8:F13)</f>
        <v>32.897599999999997</v>
      </c>
      <c r="G17" s="78"/>
      <c r="H17" s="79">
        <f>MAX(H8:H13)</f>
        <v>59.595300000000002</v>
      </c>
      <c r="I17" s="78"/>
      <c r="J17" s="79">
        <f>MAX(J8:J13)</f>
        <v>77.466099999999997</v>
      </c>
      <c r="K17" s="78"/>
      <c r="L17" s="79">
        <f>MAX(L8:L13)</f>
        <v>24.3413</v>
      </c>
      <c r="M17" s="78"/>
      <c r="N17" s="79">
        <f>MAX(N8:N13)</f>
        <v>14.258599999999999</v>
      </c>
      <c r="O17" s="78"/>
      <c r="P17" s="79">
        <f>MAX(P8:P13)</f>
        <v>17.264800000000001</v>
      </c>
      <c r="Q17" s="78"/>
      <c r="R17" s="79">
        <f>MAX(R8:R13)</f>
        <v>18.683900000000001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44357</v>
      </c>
      <c r="C8" s="65">
        <f>VLOOKUP($A8,'Return Data'!$B$7:$R$2843,4,0)</f>
        <v>88.811700000000002</v>
      </c>
      <c r="D8" s="65">
        <f>VLOOKUP($A8,'Return Data'!$B$7:$R$2843,10,0)</f>
        <v>5.1759000000000004</v>
      </c>
      <c r="E8" s="66">
        <f t="shared" ref="E8:E29" si="0">RANK(D8,D$8:D$29,0)</f>
        <v>11</v>
      </c>
      <c r="F8" s="65">
        <f>VLOOKUP($A8,'Return Data'!$B$7:$R$2843,11,0)</f>
        <v>17.833500000000001</v>
      </c>
      <c r="G8" s="66">
        <f t="shared" ref="G8:G29" si="1">RANK(F8,F$8:F$29,0)</f>
        <v>14</v>
      </c>
      <c r="H8" s="65">
        <f>VLOOKUP($A8,'Return Data'!$B$7:$R$2843,12,0)</f>
        <v>39.330599999999997</v>
      </c>
      <c r="I8" s="66">
        <f t="shared" ref="I8:I27" si="2">RANK(H8,H$8:H$29,0)</f>
        <v>13</v>
      </c>
      <c r="J8" s="65">
        <f>VLOOKUP($A8,'Return Data'!$B$7:$R$2843,13,0)</f>
        <v>55.473399999999998</v>
      </c>
      <c r="K8" s="66">
        <f t="shared" ref="K8:K26" si="3">RANK(J8,J$8:J$29,0)</f>
        <v>15</v>
      </c>
      <c r="L8" s="65">
        <f>VLOOKUP($A8,'Return Data'!$B$7:$R$2843,17,0)</f>
        <v>16.886600000000001</v>
      </c>
      <c r="M8" s="66">
        <f t="shared" ref="M8:M26" si="4">RANK(L8,L$8:L$29,0)</f>
        <v>13</v>
      </c>
      <c r="N8" s="65">
        <f>VLOOKUP($A8,'Return Data'!$B$7:$R$2843,14,0)</f>
        <v>13.9956</v>
      </c>
      <c r="O8" s="66">
        <f t="shared" ref="O8" si="5">RANK(N8,N$8:N$29,0)</f>
        <v>10</v>
      </c>
      <c r="P8" s="65">
        <f>VLOOKUP($A8,'Return Data'!$B$7:$R$2843,15,0)</f>
        <v>14.634</v>
      </c>
      <c r="Q8" s="66">
        <f t="shared" ref="Q8" si="6">RANK(P8,P$8:P$29,0)</f>
        <v>12</v>
      </c>
      <c r="R8" s="65">
        <f>VLOOKUP($A8,'Return Data'!$B$7:$R$2843,16,0)</f>
        <v>15.5404</v>
      </c>
      <c r="S8" s="67">
        <f t="shared" ref="S8:S29" si="7">RANK(R8,R$8:R$29,0)</f>
        <v>13</v>
      </c>
    </row>
    <row r="9" spans="1:20" x14ac:dyDescent="0.3">
      <c r="A9" s="63" t="s">
        <v>821</v>
      </c>
      <c r="B9" s="64">
        <f>VLOOKUP($A9,'Return Data'!$B$7:$R$2843,3,0)</f>
        <v>44357</v>
      </c>
      <c r="C9" s="65">
        <f>VLOOKUP($A9,'Return Data'!$B$7:$R$2843,4,0)</f>
        <v>45.47</v>
      </c>
      <c r="D9" s="65">
        <f>VLOOKUP($A9,'Return Data'!$B$7:$R$2843,10,0)</f>
        <v>5.4499000000000004</v>
      </c>
      <c r="E9" s="66">
        <f t="shared" si="0"/>
        <v>9</v>
      </c>
      <c r="F9" s="65">
        <f>VLOOKUP($A9,'Return Data'!$B$7:$R$2843,11,0)</f>
        <v>15.6997</v>
      </c>
      <c r="G9" s="66">
        <f t="shared" si="1"/>
        <v>17</v>
      </c>
      <c r="H9" s="65">
        <f>VLOOKUP($A9,'Return Data'!$B$7:$R$2843,12,0)</f>
        <v>39.9938</v>
      </c>
      <c r="I9" s="66">
        <f t="shared" si="2"/>
        <v>12</v>
      </c>
      <c r="J9" s="65">
        <f>VLOOKUP($A9,'Return Data'!$B$7:$R$2843,13,0)</f>
        <v>58.211599999999997</v>
      </c>
      <c r="K9" s="66">
        <f t="shared" si="3"/>
        <v>10</v>
      </c>
      <c r="L9" s="65">
        <f>VLOOKUP($A9,'Return Data'!$B$7:$R$2843,17,0)</f>
        <v>21.059200000000001</v>
      </c>
      <c r="M9" s="66">
        <f t="shared" si="4"/>
        <v>6</v>
      </c>
      <c r="N9" s="65">
        <f>VLOOKUP($A9,'Return Data'!$B$7:$R$2843,14,0)</f>
        <v>15.481400000000001</v>
      </c>
      <c r="O9" s="66">
        <f t="shared" ref="O9:O27" si="8">RANK(N9,N$8:N$29,0)</f>
        <v>7</v>
      </c>
      <c r="P9" s="65">
        <f>VLOOKUP($A9,'Return Data'!$B$7:$R$2843,15,0)</f>
        <v>19.359300000000001</v>
      </c>
      <c r="Q9" s="66">
        <f t="shared" ref="Q9:Q27" si="9">RANK(P9,P$8:P$29,0)</f>
        <v>2</v>
      </c>
      <c r="R9" s="65">
        <f>VLOOKUP($A9,'Return Data'!$B$7:$R$2843,16,0)</f>
        <v>17.488399999999999</v>
      </c>
      <c r="S9" s="67">
        <f t="shared" si="7"/>
        <v>9</v>
      </c>
    </row>
    <row r="10" spans="1:20" x14ac:dyDescent="0.3">
      <c r="A10" s="63" t="s">
        <v>823</v>
      </c>
      <c r="B10" s="64">
        <f>VLOOKUP($A10,'Return Data'!$B$7:$R$2843,3,0)</f>
        <v>44357</v>
      </c>
      <c r="C10" s="65">
        <f>VLOOKUP($A10,'Return Data'!$B$7:$R$2843,4,0)</f>
        <v>13.746</v>
      </c>
      <c r="D10" s="65">
        <f>VLOOKUP($A10,'Return Data'!$B$7:$R$2843,10,0)</f>
        <v>3.7511999999999999</v>
      </c>
      <c r="E10" s="66">
        <f t="shared" si="0"/>
        <v>17</v>
      </c>
      <c r="F10" s="65">
        <f>VLOOKUP($A10,'Return Data'!$B$7:$R$2843,11,0)</f>
        <v>15.0871</v>
      </c>
      <c r="G10" s="66">
        <f t="shared" si="1"/>
        <v>19</v>
      </c>
      <c r="H10" s="65">
        <f>VLOOKUP($A10,'Return Data'!$B$7:$R$2843,12,0)</f>
        <v>35.481999999999999</v>
      </c>
      <c r="I10" s="66">
        <f t="shared" si="2"/>
        <v>17</v>
      </c>
      <c r="J10" s="65">
        <f>VLOOKUP($A10,'Return Data'!$B$7:$R$2843,13,0)</f>
        <v>49.008099999999999</v>
      </c>
      <c r="K10" s="66">
        <f t="shared" si="3"/>
        <v>20</v>
      </c>
      <c r="L10" s="65">
        <f>VLOOKUP($A10,'Return Data'!$B$7:$R$2843,17,0)</f>
        <v>16.937899999999999</v>
      </c>
      <c r="M10" s="66">
        <f t="shared" si="4"/>
        <v>11</v>
      </c>
      <c r="N10" s="65">
        <f>VLOOKUP($A10,'Return Data'!$B$7:$R$2843,14,0)</f>
        <v>11.923999999999999</v>
      </c>
      <c r="O10" s="66">
        <f t="shared" si="8"/>
        <v>13</v>
      </c>
      <c r="P10" s="65"/>
      <c r="Q10" s="66"/>
      <c r="R10" s="65">
        <f>VLOOKUP($A10,'Return Data'!$B$7:$R$2843,16,0)</f>
        <v>9.0319000000000003</v>
      </c>
      <c r="S10" s="67">
        <f t="shared" si="7"/>
        <v>22</v>
      </c>
    </row>
    <row r="11" spans="1:20" x14ac:dyDescent="0.3">
      <c r="A11" s="63" t="s">
        <v>825</v>
      </c>
      <c r="B11" s="64">
        <f>VLOOKUP($A11,'Return Data'!$B$7:$R$2843,3,0)</f>
        <v>44357</v>
      </c>
      <c r="C11" s="65">
        <f>VLOOKUP($A11,'Return Data'!$B$7:$R$2843,4,0)</f>
        <v>34.03</v>
      </c>
      <c r="D11" s="65">
        <f>VLOOKUP($A11,'Return Data'!$B$7:$R$2843,10,0)</f>
        <v>6.6837999999999997</v>
      </c>
      <c r="E11" s="66">
        <f t="shared" si="0"/>
        <v>7</v>
      </c>
      <c r="F11" s="65">
        <f>VLOOKUP($A11,'Return Data'!$B$7:$R$2843,11,0)</f>
        <v>18.9236</v>
      </c>
      <c r="G11" s="66">
        <f t="shared" si="1"/>
        <v>13</v>
      </c>
      <c r="H11" s="65">
        <f>VLOOKUP($A11,'Return Data'!$B$7:$R$2843,12,0)</f>
        <v>39.153500000000001</v>
      </c>
      <c r="I11" s="66">
        <f t="shared" si="2"/>
        <v>15</v>
      </c>
      <c r="J11" s="65">
        <f>VLOOKUP($A11,'Return Data'!$B$7:$R$2843,13,0)</f>
        <v>55.665300000000002</v>
      </c>
      <c r="K11" s="66">
        <f t="shared" si="3"/>
        <v>14</v>
      </c>
      <c r="L11" s="65">
        <f>VLOOKUP($A11,'Return Data'!$B$7:$R$2843,17,0)</f>
        <v>16.924099999999999</v>
      </c>
      <c r="M11" s="66">
        <f t="shared" si="4"/>
        <v>12</v>
      </c>
      <c r="N11" s="65">
        <f>VLOOKUP($A11,'Return Data'!$B$7:$R$2843,14,0)</f>
        <v>13.347799999999999</v>
      </c>
      <c r="O11" s="66">
        <f t="shared" si="8"/>
        <v>12</v>
      </c>
      <c r="P11" s="65">
        <f>VLOOKUP($A11,'Return Data'!$B$7:$R$2843,15,0)</f>
        <v>13.9572</v>
      </c>
      <c r="Q11" s="66">
        <f t="shared" si="9"/>
        <v>13</v>
      </c>
      <c r="R11" s="65">
        <f>VLOOKUP($A11,'Return Data'!$B$7:$R$2843,16,0)</f>
        <v>14.2209</v>
      </c>
      <c r="S11" s="67">
        <f t="shared" si="7"/>
        <v>16</v>
      </c>
    </row>
    <row r="12" spans="1:20" x14ac:dyDescent="0.3">
      <c r="A12" s="63" t="s">
        <v>828</v>
      </c>
      <c r="B12" s="64">
        <f>VLOOKUP($A12,'Return Data'!$B$7:$R$2843,3,0)</f>
        <v>44357</v>
      </c>
      <c r="C12" s="65">
        <f>VLOOKUP($A12,'Return Data'!$B$7:$R$2843,4,0)</f>
        <v>64.349800000000002</v>
      </c>
      <c r="D12" s="65">
        <f>VLOOKUP($A12,'Return Data'!$B$7:$R$2843,10,0)</f>
        <v>8.3659999999999997</v>
      </c>
      <c r="E12" s="66">
        <f t="shared" si="0"/>
        <v>3</v>
      </c>
      <c r="F12" s="65">
        <f>VLOOKUP($A12,'Return Data'!$B$7:$R$2843,11,0)</f>
        <v>30.438300000000002</v>
      </c>
      <c r="G12" s="66">
        <f t="shared" si="1"/>
        <v>3</v>
      </c>
      <c r="H12" s="65">
        <f>VLOOKUP($A12,'Return Data'!$B$7:$R$2843,12,0)</f>
        <v>62.468299999999999</v>
      </c>
      <c r="I12" s="66">
        <f t="shared" si="2"/>
        <v>1</v>
      </c>
      <c r="J12" s="65">
        <f>VLOOKUP($A12,'Return Data'!$B$7:$R$2843,13,0)</f>
        <v>66.628200000000007</v>
      </c>
      <c r="K12" s="66">
        <f t="shared" si="3"/>
        <v>4</v>
      </c>
      <c r="L12" s="65">
        <f>VLOOKUP($A12,'Return Data'!$B$7:$R$2843,17,0)</f>
        <v>18.6843</v>
      </c>
      <c r="M12" s="66">
        <f t="shared" si="4"/>
        <v>9</v>
      </c>
      <c r="N12" s="65">
        <f>VLOOKUP($A12,'Return Data'!$B$7:$R$2843,14,0)</f>
        <v>16.4329</v>
      </c>
      <c r="O12" s="66">
        <f t="shared" si="8"/>
        <v>5</v>
      </c>
      <c r="P12" s="65">
        <f>VLOOKUP($A12,'Return Data'!$B$7:$R$2843,15,0)</f>
        <v>16.197800000000001</v>
      </c>
      <c r="Q12" s="66">
        <f t="shared" si="9"/>
        <v>8</v>
      </c>
      <c r="R12" s="65">
        <f>VLOOKUP($A12,'Return Data'!$B$7:$R$2843,16,0)</f>
        <v>19.186800000000002</v>
      </c>
      <c r="S12" s="67">
        <f t="shared" si="7"/>
        <v>5</v>
      </c>
    </row>
    <row r="13" spans="1:20" x14ac:dyDescent="0.3">
      <c r="A13" s="63" t="s">
        <v>830</v>
      </c>
      <c r="B13" s="64">
        <f>VLOOKUP($A13,'Return Data'!$B$7:$R$2843,3,0)</f>
        <v>44357</v>
      </c>
      <c r="C13" s="65">
        <f>VLOOKUP($A13,'Return Data'!$B$7:$R$2843,4,0)</f>
        <v>105.33</v>
      </c>
      <c r="D13" s="65">
        <f>VLOOKUP($A13,'Return Data'!$B$7:$R$2843,10,0)</f>
        <v>7.3689</v>
      </c>
      <c r="E13" s="66">
        <f t="shared" si="0"/>
        <v>5</v>
      </c>
      <c r="F13" s="65">
        <f>VLOOKUP($A13,'Return Data'!$B$7:$R$2843,11,0)</f>
        <v>27.459499999999998</v>
      </c>
      <c r="G13" s="66">
        <f t="shared" si="1"/>
        <v>4</v>
      </c>
      <c r="H13" s="65">
        <f>VLOOKUP($A13,'Return Data'!$B$7:$R$2843,12,0)</f>
        <v>45.437199999999997</v>
      </c>
      <c r="I13" s="66">
        <f t="shared" si="2"/>
        <v>5</v>
      </c>
      <c r="J13" s="65">
        <f>VLOOKUP($A13,'Return Data'!$B$7:$R$2843,13,0)</f>
        <v>60.297699999999999</v>
      </c>
      <c r="K13" s="66">
        <f t="shared" si="3"/>
        <v>9</v>
      </c>
      <c r="L13" s="65">
        <f>VLOOKUP($A13,'Return Data'!$B$7:$R$2843,17,0)</f>
        <v>12.4297</v>
      </c>
      <c r="M13" s="66">
        <f t="shared" si="4"/>
        <v>17</v>
      </c>
      <c r="N13" s="65">
        <f>VLOOKUP($A13,'Return Data'!$B$7:$R$2843,14,0)</f>
        <v>8.8336000000000006</v>
      </c>
      <c r="O13" s="66">
        <f t="shared" si="8"/>
        <v>16</v>
      </c>
      <c r="P13" s="65">
        <f>VLOOKUP($A13,'Return Data'!$B$7:$R$2843,15,0)</f>
        <v>11.2173</v>
      </c>
      <c r="Q13" s="66">
        <f t="shared" si="9"/>
        <v>15</v>
      </c>
      <c r="R13" s="65">
        <f>VLOOKUP($A13,'Return Data'!$B$7:$R$2843,16,0)</f>
        <v>12.2189</v>
      </c>
      <c r="S13" s="67">
        <f t="shared" si="7"/>
        <v>20</v>
      </c>
    </row>
    <row r="14" spans="1:20" x14ac:dyDescent="0.3">
      <c r="A14" s="63" t="s">
        <v>833</v>
      </c>
      <c r="B14" s="64">
        <f>VLOOKUP($A14,'Return Data'!$B$7:$R$2843,3,0)</f>
        <v>44357</v>
      </c>
      <c r="C14" s="65">
        <f>VLOOKUP($A14,'Return Data'!$B$7:$R$2843,4,0)</f>
        <v>47.58</v>
      </c>
      <c r="D14" s="65">
        <f>VLOOKUP($A14,'Return Data'!$B$7:$R$2843,10,0)</f>
        <v>7.5983999999999998</v>
      </c>
      <c r="E14" s="66">
        <f t="shared" si="0"/>
        <v>4</v>
      </c>
      <c r="F14" s="65">
        <f>VLOOKUP($A14,'Return Data'!$B$7:$R$2843,11,0)</f>
        <v>24.424700000000001</v>
      </c>
      <c r="G14" s="66">
        <f t="shared" si="1"/>
        <v>6</v>
      </c>
      <c r="H14" s="65">
        <f>VLOOKUP($A14,'Return Data'!$B$7:$R$2843,12,0)</f>
        <v>43.963700000000003</v>
      </c>
      <c r="I14" s="66">
        <f t="shared" si="2"/>
        <v>7</v>
      </c>
      <c r="J14" s="65">
        <f>VLOOKUP($A14,'Return Data'!$B$7:$R$2843,13,0)</f>
        <v>56.822699999999998</v>
      </c>
      <c r="K14" s="66">
        <f t="shared" si="3"/>
        <v>12</v>
      </c>
      <c r="L14" s="65">
        <f>VLOOKUP($A14,'Return Data'!$B$7:$R$2843,17,0)</f>
        <v>20.945699999999999</v>
      </c>
      <c r="M14" s="66">
        <f t="shared" si="4"/>
        <v>7</v>
      </c>
      <c r="N14" s="65">
        <f>VLOOKUP($A14,'Return Data'!$B$7:$R$2843,14,0)</f>
        <v>15.5542</v>
      </c>
      <c r="O14" s="66">
        <f t="shared" si="8"/>
        <v>6</v>
      </c>
      <c r="P14" s="65">
        <f>VLOOKUP($A14,'Return Data'!$B$7:$R$2843,15,0)</f>
        <v>15.006399999999999</v>
      </c>
      <c r="Q14" s="66">
        <f t="shared" si="9"/>
        <v>11</v>
      </c>
      <c r="R14" s="65">
        <f>VLOOKUP($A14,'Return Data'!$B$7:$R$2843,16,0)</f>
        <v>14.376799999999999</v>
      </c>
      <c r="S14" s="67">
        <f t="shared" si="7"/>
        <v>15</v>
      </c>
    </row>
    <row r="15" spans="1:20" x14ac:dyDescent="0.3">
      <c r="A15" s="63" t="s">
        <v>834</v>
      </c>
      <c r="B15" s="64">
        <f>VLOOKUP($A15,'Return Data'!$B$7:$R$2843,3,0)</f>
        <v>44357</v>
      </c>
      <c r="C15" s="65">
        <f>VLOOKUP($A15,'Return Data'!$B$7:$R$2843,4,0)</f>
        <v>14.1</v>
      </c>
      <c r="D15" s="65">
        <f>VLOOKUP($A15,'Return Data'!$B$7:$R$2843,10,0)</f>
        <v>4.2129000000000003</v>
      </c>
      <c r="E15" s="66">
        <f t="shared" si="0"/>
        <v>16</v>
      </c>
      <c r="F15" s="65">
        <f>VLOOKUP($A15,'Return Data'!$B$7:$R$2843,11,0)</f>
        <v>14.6341</v>
      </c>
      <c r="G15" s="66">
        <f t="shared" si="1"/>
        <v>20</v>
      </c>
      <c r="H15" s="65">
        <f>VLOOKUP($A15,'Return Data'!$B$7:$R$2843,12,0)</f>
        <v>32.893500000000003</v>
      </c>
      <c r="I15" s="66">
        <f t="shared" si="2"/>
        <v>19</v>
      </c>
      <c r="J15" s="65">
        <f>VLOOKUP($A15,'Return Data'!$B$7:$R$2843,13,0)</f>
        <v>50.9636</v>
      </c>
      <c r="K15" s="66">
        <f t="shared" si="3"/>
        <v>16</v>
      </c>
      <c r="L15" s="65">
        <f>VLOOKUP($A15,'Return Data'!$B$7:$R$2843,17,0)</f>
        <v>16.637499999999999</v>
      </c>
      <c r="M15" s="66">
        <f t="shared" si="4"/>
        <v>14</v>
      </c>
      <c r="N15" s="65">
        <f>VLOOKUP($A15,'Return Data'!$B$7:$R$2843,14,0)</f>
        <v>11.4003</v>
      </c>
      <c r="O15" s="66">
        <f t="shared" si="8"/>
        <v>14</v>
      </c>
      <c r="P15" s="65"/>
      <c r="Q15" s="66"/>
      <c r="R15" s="65">
        <f>VLOOKUP($A15,'Return Data'!$B$7:$R$2843,16,0)</f>
        <v>10.119400000000001</v>
      </c>
      <c r="S15" s="67">
        <f t="shared" si="7"/>
        <v>21</v>
      </c>
    </row>
    <row r="16" spans="1:20" x14ac:dyDescent="0.3">
      <c r="A16" s="63" t="s">
        <v>836</v>
      </c>
      <c r="B16" s="64">
        <f>VLOOKUP($A16,'Return Data'!$B$7:$R$2843,3,0)</f>
        <v>44357</v>
      </c>
      <c r="C16" s="65">
        <f>VLOOKUP($A16,'Return Data'!$B$7:$R$2843,4,0)</f>
        <v>54.96</v>
      </c>
      <c r="D16" s="65">
        <f>VLOOKUP($A16,'Return Data'!$B$7:$R$2843,10,0)</f>
        <v>3.3277000000000001</v>
      </c>
      <c r="E16" s="66">
        <f t="shared" si="0"/>
        <v>20</v>
      </c>
      <c r="F16" s="65">
        <f>VLOOKUP($A16,'Return Data'!$B$7:$R$2843,11,0)</f>
        <v>13.7417</v>
      </c>
      <c r="G16" s="66">
        <f t="shared" si="1"/>
        <v>21</v>
      </c>
      <c r="H16" s="65">
        <f>VLOOKUP($A16,'Return Data'!$B$7:$R$2843,12,0)</f>
        <v>26.840499999999999</v>
      </c>
      <c r="I16" s="66">
        <f t="shared" si="2"/>
        <v>22</v>
      </c>
      <c r="J16" s="65">
        <f>VLOOKUP($A16,'Return Data'!$B$7:$R$2843,13,0)</f>
        <v>50.947499999999998</v>
      </c>
      <c r="K16" s="66">
        <f t="shared" si="3"/>
        <v>17</v>
      </c>
      <c r="L16" s="65">
        <f>VLOOKUP($A16,'Return Data'!$B$7:$R$2843,17,0)</f>
        <v>15.9541</v>
      </c>
      <c r="M16" s="66">
        <f t="shared" si="4"/>
        <v>15</v>
      </c>
      <c r="N16" s="65">
        <f>VLOOKUP($A16,'Return Data'!$B$7:$R$2843,14,0)</f>
        <v>8.9685000000000006</v>
      </c>
      <c r="O16" s="66">
        <f t="shared" si="8"/>
        <v>15</v>
      </c>
      <c r="P16" s="65">
        <f>VLOOKUP($A16,'Return Data'!$B$7:$R$2843,15,0)</f>
        <v>15.4962</v>
      </c>
      <c r="Q16" s="66">
        <f t="shared" si="9"/>
        <v>10</v>
      </c>
      <c r="R16" s="65">
        <f>VLOOKUP($A16,'Return Data'!$B$7:$R$2843,16,0)</f>
        <v>12.730600000000001</v>
      </c>
      <c r="S16" s="67">
        <f t="shared" si="7"/>
        <v>19</v>
      </c>
    </row>
    <row r="17" spans="1:19" x14ac:dyDescent="0.3">
      <c r="A17" s="63" t="s">
        <v>838</v>
      </c>
      <c r="B17" s="64">
        <f>VLOOKUP($A17,'Return Data'!$B$7:$R$2843,3,0)</f>
        <v>44357</v>
      </c>
      <c r="C17" s="65">
        <f>VLOOKUP($A17,'Return Data'!$B$7:$R$2843,4,0)</f>
        <v>28.196899999999999</v>
      </c>
      <c r="D17" s="65">
        <f>VLOOKUP($A17,'Return Data'!$B$7:$R$2843,10,0)</f>
        <v>4.7821999999999996</v>
      </c>
      <c r="E17" s="66">
        <f t="shared" si="0"/>
        <v>13</v>
      </c>
      <c r="F17" s="65">
        <f>VLOOKUP($A17,'Return Data'!$B$7:$R$2843,11,0)</f>
        <v>20.255500000000001</v>
      </c>
      <c r="G17" s="66">
        <f t="shared" si="1"/>
        <v>12</v>
      </c>
      <c r="H17" s="65">
        <f>VLOOKUP($A17,'Return Data'!$B$7:$R$2843,12,0)</f>
        <v>44.829000000000001</v>
      </c>
      <c r="I17" s="66">
        <f t="shared" si="2"/>
        <v>6</v>
      </c>
      <c r="J17" s="65">
        <f>VLOOKUP($A17,'Return Data'!$B$7:$R$2843,13,0)</f>
        <v>64.834400000000002</v>
      </c>
      <c r="K17" s="66">
        <f t="shared" si="3"/>
        <v>5</v>
      </c>
      <c r="L17" s="65">
        <f>VLOOKUP($A17,'Return Data'!$B$7:$R$2843,17,0)</f>
        <v>26.471499999999999</v>
      </c>
      <c r="M17" s="66">
        <f t="shared" si="4"/>
        <v>2</v>
      </c>
      <c r="N17" s="65">
        <f>VLOOKUP($A17,'Return Data'!$B$7:$R$2843,14,0)</f>
        <v>22.275600000000001</v>
      </c>
      <c r="O17" s="66">
        <f t="shared" si="8"/>
        <v>1</v>
      </c>
      <c r="P17" s="65">
        <f>VLOOKUP($A17,'Return Data'!$B$7:$R$2843,15,0)</f>
        <v>20.494700000000002</v>
      </c>
      <c r="Q17" s="66">
        <f t="shared" si="9"/>
        <v>1</v>
      </c>
      <c r="R17" s="65">
        <f>VLOOKUP($A17,'Return Data'!$B$7:$R$2843,16,0)</f>
        <v>16.961500000000001</v>
      </c>
      <c r="S17" s="67">
        <f t="shared" si="7"/>
        <v>10</v>
      </c>
    </row>
    <row r="18" spans="1:19" x14ac:dyDescent="0.3">
      <c r="A18" s="63" t="s">
        <v>841</v>
      </c>
      <c r="B18" s="64">
        <f>VLOOKUP($A18,'Return Data'!$B$7:$R$2843,3,0)</f>
        <v>44357</v>
      </c>
      <c r="C18" s="65">
        <f>VLOOKUP($A18,'Return Data'!$B$7:$R$2843,4,0)</f>
        <v>11.6768</v>
      </c>
      <c r="D18" s="65">
        <f>VLOOKUP($A18,'Return Data'!$B$7:$R$2843,10,0)</f>
        <v>2.1995</v>
      </c>
      <c r="E18" s="66">
        <f t="shared" si="0"/>
        <v>22</v>
      </c>
      <c r="F18" s="65">
        <f>VLOOKUP($A18,'Return Data'!$B$7:$R$2843,11,0)</f>
        <v>9.9085999999999999</v>
      </c>
      <c r="G18" s="66">
        <f t="shared" si="1"/>
        <v>22</v>
      </c>
      <c r="H18" s="65">
        <f>VLOOKUP($A18,'Return Data'!$B$7:$R$2843,12,0)</f>
        <v>32.403500000000001</v>
      </c>
      <c r="I18" s="66">
        <f t="shared" si="2"/>
        <v>20</v>
      </c>
      <c r="J18" s="65">
        <f>VLOOKUP($A18,'Return Data'!$B$7:$R$2843,13,0)</f>
        <v>43.047199999999997</v>
      </c>
      <c r="K18" s="66">
        <f t="shared" si="3"/>
        <v>22</v>
      </c>
      <c r="L18" s="65">
        <f>VLOOKUP($A18,'Return Data'!$B$7:$R$2843,17,0)</f>
        <v>8.1288</v>
      </c>
      <c r="M18" s="66">
        <f t="shared" si="4"/>
        <v>18</v>
      </c>
      <c r="N18" s="65">
        <f>VLOOKUP($A18,'Return Data'!$B$7:$R$2843,14,0)</f>
        <v>8.0911000000000008</v>
      </c>
      <c r="O18" s="66">
        <f t="shared" si="8"/>
        <v>17</v>
      </c>
      <c r="P18" s="65">
        <f>VLOOKUP($A18,'Return Data'!$B$7:$R$2843,15,0)</f>
        <v>13.5648</v>
      </c>
      <c r="Q18" s="66">
        <f t="shared" si="9"/>
        <v>14</v>
      </c>
      <c r="R18" s="65">
        <f>VLOOKUP($A18,'Return Data'!$B$7:$R$2843,16,0)</f>
        <v>13.9183</v>
      </c>
      <c r="S18" s="67">
        <f t="shared" si="7"/>
        <v>17</v>
      </c>
    </row>
    <row r="19" spans="1:19" x14ac:dyDescent="0.3">
      <c r="A19" s="63" t="s">
        <v>842</v>
      </c>
      <c r="B19" s="64">
        <f>VLOOKUP($A19,'Return Data'!$B$7:$R$2843,3,0)</f>
        <v>44357</v>
      </c>
      <c r="C19" s="65">
        <f>VLOOKUP($A19,'Return Data'!$B$7:$R$2843,4,0)</f>
        <v>15.010999999999999</v>
      </c>
      <c r="D19" s="65">
        <f>VLOOKUP($A19,'Return Data'!$B$7:$R$2843,10,0)</f>
        <v>4.7668999999999997</v>
      </c>
      <c r="E19" s="66">
        <f t="shared" si="0"/>
        <v>14</v>
      </c>
      <c r="F19" s="65">
        <f>VLOOKUP($A19,'Return Data'!$B$7:$R$2843,11,0)</f>
        <v>21.852399999999999</v>
      </c>
      <c r="G19" s="66">
        <f t="shared" si="1"/>
        <v>10</v>
      </c>
      <c r="H19" s="65">
        <f>VLOOKUP($A19,'Return Data'!$B$7:$R$2843,12,0)</f>
        <v>43.618400000000001</v>
      </c>
      <c r="I19" s="66">
        <f t="shared" si="2"/>
        <v>9</v>
      </c>
      <c r="J19" s="65">
        <f>VLOOKUP($A19,'Return Data'!$B$7:$R$2843,13,0)</f>
        <v>60.7346</v>
      </c>
      <c r="K19" s="66">
        <f t="shared" si="3"/>
        <v>8</v>
      </c>
      <c r="L19" s="65"/>
      <c r="M19" s="66"/>
      <c r="N19" s="65"/>
      <c r="O19" s="66"/>
      <c r="P19" s="65"/>
      <c r="Q19" s="66"/>
      <c r="R19" s="65">
        <f>VLOOKUP($A19,'Return Data'!$B$7:$R$2843,16,0)</f>
        <v>23.7789</v>
      </c>
      <c r="S19" s="67">
        <f t="shared" si="7"/>
        <v>3</v>
      </c>
    </row>
    <row r="20" spans="1:19" x14ac:dyDescent="0.3">
      <c r="A20" s="63" t="s">
        <v>844</v>
      </c>
      <c r="B20" s="64">
        <f>VLOOKUP($A20,'Return Data'!$B$7:$R$2843,3,0)</f>
        <v>44357</v>
      </c>
      <c r="C20" s="65">
        <f>VLOOKUP($A20,'Return Data'!$B$7:$R$2843,4,0)</f>
        <v>15.372</v>
      </c>
      <c r="D20" s="65">
        <f>VLOOKUP($A20,'Return Data'!$B$7:$R$2843,10,0)</f>
        <v>5.1795999999999998</v>
      </c>
      <c r="E20" s="66">
        <f t="shared" si="0"/>
        <v>10</v>
      </c>
      <c r="F20" s="65">
        <f>VLOOKUP($A20,'Return Data'!$B$7:$R$2843,11,0)</f>
        <v>17.406199999999998</v>
      </c>
      <c r="G20" s="66">
        <f t="shared" si="1"/>
        <v>15</v>
      </c>
      <c r="H20" s="65">
        <f>VLOOKUP($A20,'Return Data'!$B$7:$R$2843,12,0)</f>
        <v>31.9712</v>
      </c>
      <c r="I20" s="66">
        <f t="shared" si="2"/>
        <v>21</v>
      </c>
      <c r="J20" s="65">
        <f>VLOOKUP($A20,'Return Data'!$B$7:$R$2843,13,0)</f>
        <v>49.315199999999997</v>
      </c>
      <c r="K20" s="66">
        <f t="shared" si="3"/>
        <v>19</v>
      </c>
      <c r="L20" s="65">
        <f>VLOOKUP($A20,'Return Data'!$B$7:$R$2843,17,0)</f>
        <v>17.924900000000001</v>
      </c>
      <c r="M20" s="66">
        <f t="shared" si="4"/>
        <v>10</v>
      </c>
      <c r="N20" s="65"/>
      <c r="O20" s="66"/>
      <c r="P20" s="65"/>
      <c r="Q20" s="66"/>
      <c r="R20" s="65">
        <f>VLOOKUP($A20,'Return Data'!$B$7:$R$2843,16,0)</f>
        <v>18.003599999999999</v>
      </c>
      <c r="S20" s="67">
        <f t="shared" si="7"/>
        <v>8</v>
      </c>
    </row>
    <row r="21" spans="1:19" x14ac:dyDescent="0.3">
      <c r="A21" s="63" t="s">
        <v>846</v>
      </c>
      <c r="B21" s="64">
        <f>VLOOKUP($A21,'Return Data'!$B$7:$R$2843,3,0)</f>
        <v>44357</v>
      </c>
      <c r="C21" s="65">
        <f>VLOOKUP($A21,'Return Data'!$B$7:$R$2843,4,0)</f>
        <v>17.472000000000001</v>
      </c>
      <c r="D21" s="65">
        <f>VLOOKUP($A21,'Return Data'!$B$7:$R$2843,10,0)</f>
        <v>5.0189000000000004</v>
      </c>
      <c r="E21" s="66">
        <f t="shared" si="0"/>
        <v>12</v>
      </c>
      <c r="F21" s="65">
        <f>VLOOKUP($A21,'Return Data'!$B$7:$R$2843,11,0)</f>
        <v>22.834599999999998</v>
      </c>
      <c r="G21" s="66">
        <f t="shared" si="1"/>
        <v>8</v>
      </c>
      <c r="H21" s="65">
        <f>VLOOKUP($A21,'Return Data'!$B$7:$R$2843,12,0)</f>
        <v>43.342399999999998</v>
      </c>
      <c r="I21" s="66">
        <f t="shared" si="2"/>
        <v>11</v>
      </c>
      <c r="J21" s="65">
        <f>VLOOKUP($A21,'Return Data'!$B$7:$R$2843,13,0)</f>
        <v>73.350499999999997</v>
      </c>
      <c r="K21" s="66">
        <f t="shared" si="3"/>
        <v>3</v>
      </c>
      <c r="L21" s="65"/>
      <c r="M21" s="66"/>
      <c r="N21" s="65"/>
      <c r="O21" s="66"/>
      <c r="P21" s="65"/>
      <c r="Q21" s="66"/>
      <c r="R21" s="65">
        <f>VLOOKUP($A21,'Return Data'!$B$7:$R$2843,16,0)</f>
        <v>30.8264</v>
      </c>
      <c r="S21" s="67">
        <f t="shared" si="7"/>
        <v>1</v>
      </c>
    </row>
    <row r="22" spans="1:19" x14ac:dyDescent="0.3">
      <c r="A22" s="63" t="s">
        <v>848</v>
      </c>
      <c r="B22" s="64">
        <f>VLOOKUP($A22,'Return Data'!$B$7:$R$2843,3,0)</f>
        <v>44357</v>
      </c>
      <c r="C22" s="65">
        <f>VLOOKUP($A22,'Return Data'!$B$7:$R$2843,4,0)</f>
        <v>35.037599999999998</v>
      </c>
      <c r="D22" s="65">
        <f>VLOOKUP($A22,'Return Data'!$B$7:$R$2843,10,0)</f>
        <v>3.5861000000000001</v>
      </c>
      <c r="E22" s="66">
        <f t="shared" si="0"/>
        <v>18</v>
      </c>
      <c r="F22" s="65">
        <f>VLOOKUP($A22,'Return Data'!$B$7:$R$2843,11,0)</f>
        <v>15.3452</v>
      </c>
      <c r="G22" s="66">
        <f t="shared" si="1"/>
        <v>18</v>
      </c>
      <c r="H22" s="65">
        <f>VLOOKUP($A22,'Return Data'!$B$7:$R$2843,12,0)</f>
        <v>37.731299999999997</v>
      </c>
      <c r="I22" s="66">
        <f t="shared" si="2"/>
        <v>16</v>
      </c>
      <c r="J22" s="65">
        <f>VLOOKUP($A22,'Return Data'!$B$7:$R$2843,13,0)</f>
        <v>49.803800000000003</v>
      </c>
      <c r="K22" s="66">
        <f t="shared" si="3"/>
        <v>18</v>
      </c>
      <c r="L22" s="65">
        <f>VLOOKUP($A22,'Return Data'!$B$7:$R$2843,17,0)</f>
        <v>19.714500000000001</v>
      </c>
      <c r="M22" s="66">
        <f t="shared" si="4"/>
        <v>8</v>
      </c>
      <c r="N22" s="65">
        <f>VLOOKUP($A22,'Return Data'!$B$7:$R$2843,14,0)</f>
        <v>14.651300000000001</v>
      </c>
      <c r="O22" s="66">
        <f t="shared" si="8"/>
        <v>9</v>
      </c>
      <c r="P22" s="65">
        <f>VLOOKUP($A22,'Return Data'!$B$7:$R$2843,15,0)</f>
        <v>16.790700000000001</v>
      </c>
      <c r="Q22" s="66">
        <f t="shared" si="9"/>
        <v>6</v>
      </c>
      <c r="R22" s="65">
        <f>VLOOKUP($A22,'Return Data'!$B$7:$R$2843,16,0)</f>
        <v>16.781600000000001</v>
      </c>
      <c r="S22" s="67">
        <f t="shared" si="7"/>
        <v>11</v>
      </c>
    </row>
    <row r="23" spans="1:19" x14ac:dyDescent="0.3">
      <c r="A23" s="63" t="s">
        <v>851</v>
      </c>
      <c r="B23" s="64">
        <f>VLOOKUP($A23,'Return Data'!$B$7:$R$2843,3,0)</f>
        <v>44357</v>
      </c>
      <c r="C23" s="65">
        <f>VLOOKUP($A23,'Return Data'!$B$7:$R$2843,4,0)</f>
        <v>74.341200000000001</v>
      </c>
      <c r="D23" s="65">
        <f>VLOOKUP($A23,'Return Data'!$B$7:$R$2843,10,0)</f>
        <v>4.5724999999999998</v>
      </c>
      <c r="E23" s="66">
        <f t="shared" si="0"/>
        <v>15</v>
      </c>
      <c r="F23" s="65">
        <f>VLOOKUP($A23,'Return Data'!$B$7:$R$2843,11,0)</f>
        <v>30.6478</v>
      </c>
      <c r="G23" s="66">
        <f t="shared" si="1"/>
        <v>2</v>
      </c>
      <c r="H23" s="65">
        <f>VLOOKUP($A23,'Return Data'!$B$7:$R$2843,12,0)</f>
        <v>55.2258</v>
      </c>
      <c r="I23" s="66">
        <f t="shared" si="2"/>
        <v>3</v>
      </c>
      <c r="J23" s="65">
        <f>VLOOKUP($A23,'Return Data'!$B$7:$R$2843,13,0)</f>
        <v>78.564400000000006</v>
      </c>
      <c r="K23" s="66">
        <f t="shared" si="3"/>
        <v>1</v>
      </c>
      <c r="L23" s="65">
        <f>VLOOKUP($A23,'Return Data'!$B$7:$R$2843,17,0)</f>
        <v>21.241399999999999</v>
      </c>
      <c r="M23" s="66">
        <f t="shared" si="4"/>
        <v>5</v>
      </c>
      <c r="N23" s="65">
        <f>VLOOKUP($A23,'Return Data'!$B$7:$R$2843,14,0)</f>
        <v>14.971500000000001</v>
      </c>
      <c r="O23" s="66">
        <f t="shared" si="8"/>
        <v>8</v>
      </c>
      <c r="P23" s="65">
        <f>VLOOKUP($A23,'Return Data'!$B$7:$R$2843,15,0)</f>
        <v>16.405100000000001</v>
      </c>
      <c r="Q23" s="66">
        <f t="shared" si="9"/>
        <v>7</v>
      </c>
      <c r="R23" s="65">
        <f>VLOOKUP($A23,'Return Data'!$B$7:$R$2843,16,0)</f>
        <v>18.8566</v>
      </c>
      <c r="S23" s="67">
        <f t="shared" si="7"/>
        <v>6</v>
      </c>
    </row>
    <row r="24" spans="1:19" x14ac:dyDescent="0.3">
      <c r="A24" s="63" t="s">
        <v>853</v>
      </c>
      <c r="B24" s="64">
        <f>VLOOKUP($A24,'Return Data'!$B$7:$R$2843,3,0)</f>
        <v>44357</v>
      </c>
      <c r="C24" s="65">
        <f>VLOOKUP($A24,'Return Data'!$B$7:$R$2843,4,0)</f>
        <v>104.53</v>
      </c>
      <c r="D24" s="65">
        <f>VLOOKUP($A24,'Return Data'!$B$7:$R$2843,10,0)</f>
        <v>6.9470000000000001</v>
      </c>
      <c r="E24" s="66">
        <f t="shared" si="0"/>
        <v>6</v>
      </c>
      <c r="F24" s="65">
        <f>VLOOKUP($A24,'Return Data'!$B$7:$R$2843,11,0)</f>
        <v>25.0808</v>
      </c>
      <c r="G24" s="66">
        <f t="shared" si="1"/>
        <v>5</v>
      </c>
      <c r="H24" s="65">
        <f>VLOOKUP($A24,'Return Data'!$B$7:$R$2843,12,0)</f>
        <v>45.950899999999997</v>
      </c>
      <c r="I24" s="66">
        <f t="shared" si="2"/>
        <v>4</v>
      </c>
      <c r="J24" s="65">
        <f>VLOOKUP($A24,'Return Data'!$B$7:$R$2843,13,0)</f>
        <v>62.490299999999998</v>
      </c>
      <c r="K24" s="66">
        <f t="shared" si="3"/>
        <v>7</v>
      </c>
      <c r="L24" s="65">
        <f>VLOOKUP($A24,'Return Data'!$B$7:$R$2843,17,0)</f>
        <v>23.540099999999999</v>
      </c>
      <c r="M24" s="66">
        <f t="shared" si="4"/>
        <v>3</v>
      </c>
      <c r="N24" s="65">
        <f>VLOOKUP($A24,'Return Data'!$B$7:$R$2843,14,0)</f>
        <v>18.088899999999999</v>
      </c>
      <c r="O24" s="66">
        <f t="shared" si="8"/>
        <v>3</v>
      </c>
      <c r="P24" s="65">
        <f>VLOOKUP($A24,'Return Data'!$B$7:$R$2843,15,0)</f>
        <v>17.295100000000001</v>
      </c>
      <c r="Q24" s="66">
        <f t="shared" si="9"/>
        <v>5</v>
      </c>
      <c r="R24" s="65">
        <f>VLOOKUP($A24,'Return Data'!$B$7:$R$2843,16,0)</f>
        <v>15.478199999999999</v>
      </c>
      <c r="S24" s="67">
        <f t="shared" si="7"/>
        <v>14</v>
      </c>
    </row>
    <row r="25" spans="1:19" x14ac:dyDescent="0.3">
      <c r="A25" s="63" t="s">
        <v>855</v>
      </c>
      <c r="B25" s="64">
        <f>VLOOKUP($A25,'Return Data'!$B$7:$R$2843,3,0)</f>
        <v>44357</v>
      </c>
      <c r="C25" s="65">
        <f>VLOOKUP($A25,'Return Data'!$B$7:$R$2843,4,0)</f>
        <v>52.911700000000003</v>
      </c>
      <c r="D25" s="65">
        <f>VLOOKUP($A25,'Return Data'!$B$7:$R$2843,10,0)</f>
        <v>18.049800000000001</v>
      </c>
      <c r="E25" s="66">
        <f t="shared" si="0"/>
        <v>1</v>
      </c>
      <c r="F25" s="65">
        <f>VLOOKUP($A25,'Return Data'!$B$7:$R$2843,11,0)</f>
        <v>34.333199999999998</v>
      </c>
      <c r="G25" s="66">
        <f t="shared" si="1"/>
        <v>1</v>
      </c>
      <c r="H25" s="65">
        <f>VLOOKUP($A25,'Return Data'!$B$7:$R$2843,12,0)</f>
        <v>61.318600000000004</v>
      </c>
      <c r="I25" s="66">
        <f t="shared" si="2"/>
        <v>2</v>
      </c>
      <c r="J25" s="65">
        <f>VLOOKUP($A25,'Return Data'!$B$7:$R$2843,13,0)</f>
        <v>77.747500000000002</v>
      </c>
      <c r="K25" s="66">
        <f t="shared" si="3"/>
        <v>2</v>
      </c>
      <c r="L25" s="65">
        <f>VLOOKUP($A25,'Return Data'!$B$7:$R$2843,17,0)</f>
        <v>28.617000000000001</v>
      </c>
      <c r="M25" s="66">
        <f t="shared" si="4"/>
        <v>1</v>
      </c>
      <c r="N25" s="65">
        <f>VLOOKUP($A25,'Return Data'!$B$7:$R$2843,14,0)</f>
        <v>18.8017</v>
      </c>
      <c r="O25" s="66">
        <f t="shared" si="8"/>
        <v>2</v>
      </c>
      <c r="P25" s="65">
        <f>VLOOKUP($A25,'Return Data'!$B$7:$R$2843,15,0)</f>
        <v>17.323399999999999</v>
      </c>
      <c r="Q25" s="66">
        <f t="shared" si="9"/>
        <v>4</v>
      </c>
      <c r="R25" s="65">
        <f>VLOOKUP($A25,'Return Data'!$B$7:$R$2843,16,0)</f>
        <v>18.552700000000002</v>
      </c>
      <c r="S25" s="67">
        <f t="shared" si="7"/>
        <v>7</v>
      </c>
    </row>
    <row r="26" spans="1:19" x14ac:dyDescent="0.3">
      <c r="A26" s="63" t="s">
        <v>856</v>
      </c>
      <c r="B26" s="64">
        <f>VLOOKUP($A26,'Return Data'!$B$7:$R$2843,3,0)</f>
        <v>44357</v>
      </c>
      <c r="C26" s="65">
        <f>VLOOKUP($A26,'Return Data'!$B$7:$R$2843,4,0)</f>
        <v>226.05840000000001</v>
      </c>
      <c r="D26" s="65">
        <f>VLOOKUP($A26,'Return Data'!$B$7:$R$2843,10,0)</f>
        <v>9.4367000000000001</v>
      </c>
      <c r="E26" s="66">
        <f t="shared" si="0"/>
        <v>2</v>
      </c>
      <c r="F26" s="65">
        <f>VLOOKUP($A26,'Return Data'!$B$7:$R$2843,11,0)</f>
        <v>22.348199999999999</v>
      </c>
      <c r="G26" s="66">
        <f t="shared" si="1"/>
        <v>9</v>
      </c>
      <c r="H26" s="65">
        <f>VLOOKUP($A26,'Return Data'!$B$7:$R$2843,12,0)</f>
        <v>43.530700000000003</v>
      </c>
      <c r="I26" s="66">
        <f t="shared" si="2"/>
        <v>10</v>
      </c>
      <c r="J26" s="65">
        <f>VLOOKUP($A26,'Return Data'!$B$7:$R$2843,13,0)</f>
        <v>56.095100000000002</v>
      </c>
      <c r="K26" s="66">
        <f t="shared" si="3"/>
        <v>13</v>
      </c>
      <c r="L26" s="65">
        <f>VLOOKUP($A26,'Return Data'!$B$7:$R$2843,17,0)</f>
        <v>21.2789</v>
      </c>
      <c r="M26" s="66">
        <f t="shared" si="4"/>
        <v>4</v>
      </c>
      <c r="N26" s="65">
        <f>VLOOKUP($A26,'Return Data'!$B$7:$R$2843,14,0)</f>
        <v>16.723800000000001</v>
      </c>
      <c r="O26" s="66">
        <f t="shared" si="8"/>
        <v>4</v>
      </c>
      <c r="P26" s="65">
        <f>VLOOKUP($A26,'Return Data'!$B$7:$R$2843,15,0)</f>
        <v>17.944400000000002</v>
      </c>
      <c r="Q26" s="66">
        <f t="shared" si="9"/>
        <v>3</v>
      </c>
      <c r="R26" s="65">
        <f>VLOOKUP($A26,'Return Data'!$B$7:$R$2843,16,0)</f>
        <v>16.677499999999998</v>
      </c>
      <c r="S26" s="67">
        <f t="shared" si="7"/>
        <v>12</v>
      </c>
    </row>
    <row r="27" spans="1:19" x14ac:dyDescent="0.3">
      <c r="A27" s="63" t="s">
        <v>859</v>
      </c>
      <c r="B27" s="64">
        <f>VLOOKUP($A27,'Return Data'!$B$7:$R$2843,3,0)</f>
        <v>44357</v>
      </c>
      <c r="C27" s="65">
        <f>VLOOKUP($A27,'Return Data'!$B$7:$R$2843,4,0)</f>
        <v>259.30759999999998</v>
      </c>
      <c r="D27" s="65">
        <f>VLOOKUP($A27,'Return Data'!$B$7:$R$2843,10,0)</f>
        <v>3.4790999999999999</v>
      </c>
      <c r="E27" s="66">
        <f t="shared" si="0"/>
        <v>19</v>
      </c>
      <c r="F27" s="65">
        <f>VLOOKUP($A27,'Return Data'!$B$7:$R$2843,11,0)</f>
        <v>17.2591</v>
      </c>
      <c r="G27" s="66">
        <f t="shared" si="1"/>
        <v>16</v>
      </c>
      <c r="H27" s="65">
        <f>VLOOKUP($A27,'Return Data'!$B$7:$R$2843,12,0)</f>
        <v>35.463099999999997</v>
      </c>
      <c r="I27" s="66">
        <f t="shared" si="2"/>
        <v>18</v>
      </c>
      <c r="J27" s="65">
        <f>VLOOKUP($A27,'Return Data'!$B$7:$R$2843,13,0)</f>
        <v>48.979199999999999</v>
      </c>
      <c r="K27" s="66">
        <f t="shared" ref="K27" si="10">RANK(J27,J$8:J$29,0)</f>
        <v>21</v>
      </c>
      <c r="L27" s="65">
        <f>VLOOKUP($A27,'Return Data'!$B$7:$R$2843,17,0)</f>
        <v>15.7</v>
      </c>
      <c r="M27" s="66">
        <f t="shared" ref="M27" si="11">RANK(L27,L$8:L$29,0)</f>
        <v>16</v>
      </c>
      <c r="N27" s="65">
        <f>VLOOKUP($A27,'Return Data'!$B$7:$R$2843,14,0)</f>
        <v>13.9869</v>
      </c>
      <c r="O27" s="66">
        <f t="shared" si="8"/>
        <v>11</v>
      </c>
      <c r="P27" s="65">
        <f>VLOOKUP($A27,'Return Data'!$B$7:$R$2843,15,0)</f>
        <v>15.9358</v>
      </c>
      <c r="Q27" s="66">
        <f t="shared" si="9"/>
        <v>9</v>
      </c>
      <c r="R27" s="65">
        <f>VLOOKUP($A27,'Return Data'!$B$7:$R$2843,16,0)</f>
        <v>13.1501</v>
      </c>
      <c r="S27" s="67">
        <f t="shared" si="7"/>
        <v>18</v>
      </c>
    </row>
    <row r="28" spans="1:19" x14ac:dyDescent="0.3">
      <c r="A28" s="63" t="s">
        <v>860</v>
      </c>
      <c r="B28" s="64">
        <f>VLOOKUP($A28,'Return Data'!$B$7:$R$2843,3,0)</f>
        <v>44357</v>
      </c>
      <c r="C28" s="65">
        <f>VLOOKUP($A28,'Return Data'!$B$7:$R$2843,4,0)</f>
        <v>13.7416</v>
      </c>
      <c r="D28" s="65">
        <f>VLOOKUP($A28,'Return Data'!$B$7:$R$2843,10,0)</f>
        <v>5.6355000000000004</v>
      </c>
      <c r="E28" s="66">
        <f t="shared" si="0"/>
        <v>8</v>
      </c>
      <c r="F28" s="65">
        <f>VLOOKUP($A28,'Return Data'!$B$7:$R$2843,11,0)</f>
        <v>23.242999999999999</v>
      </c>
      <c r="G28" s="66">
        <f t="shared" si="1"/>
        <v>7</v>
      </c>
      <c r="H28" s="65">
        <f>VLOOKUP($A28,'Return Data'!$B$7:$R$2843,12,0)</f>
        <v>43.648899999999998</v>
      </c>
      <c r="I28" s="66">
        <f t="shared" ref="I28" si="12">RANK(H28,H$8:H$29,0)</f>
        <v>8</v>
      </c>
      <c r="J28" s="65">
        <f>VLOOKUP($A28,'Return Data'!$B$7:$R$2843,13,0)</f>
        <v>64.239599999999996</v>
      </c>
      <c r="K28" s="66">
        <f t="shared" ref="K28:K29" si="13">RANK(J28,J$8:J$29,0)</f>
        <v>6</v>
      </c>
      <c r="L28" s="65"/>
      <c r="M28" s="66"/>
      <c r="N28" s="65"/>
      <c r="O28" s="66"/>
      <c r="P28" s="65"/>
      <c r="Q28" s="66"/>
      <c r="R28" s="65">
        <f>VLOOKUP($A28,'Return Data'!$B$7:$R$2843,16,0)</f>
        <v>23.3416</v>
      </c>
      <c r="S28" s="67">
        <f t="shared" si="7"/>
        <v>4</v>
      </c>
    </row>
    <row r="29" spans="1:19" x14ac:dyDescent="0.3">
      <c r="A29" s="63" t="s">
        <v>862</v>
      </c>
      <c r="B29" s="64">
        <f>VLOOKUP($A29,'Return Data'!$B$7:$R$2843,3,0)</f>
        <v>44357</v>
      </c>
      <c r="C29" s="65">
        <f>VLOOKUP($A29,'Return Data'!$B$7:$R$2843,4,0)</f>
        <v>15.96</v>
      </c>
      <c r="D29" s="65">
        <f>VLOOKUP($A29,'Return Data'!$B$7:$R$2843,10,0)</f>
        <v>3.2342</v>
      </c>
      <c r="E29" s="66">
        <f t="shared" si="0"/>
        <v>21</v>
      </c>
      <c r="F29" s="65">
        <f>VLOOKUP($A29,'Return Data'!$B$7:$R$2843,11,0)</f>
        <v>20.909099999999999</v>
      </c>
      <c r="G29" s="66">
        <f t="shared" si="1"/>
        <v>11</v>
      </c>
      <c r="H29" s="65">
        <f>VLOOKUP($A29,'Return Data'!$B$7:$R$2843,12,0)</f>
        <v>39.267000000000003</v>
      </c>
      <c r="I29" s="66">
        <f>RANK(H29,H$8:H$29,0)</f>
        <v>14</v>
      </c>
      <c r="J29" s="65">
        <f>VLOOKUP($A29,'Return Data'!$B$7:$R$2843,13,0)</f>
        <v>58.019799999999996</v>
      </c>
      <c r="K29" s="66">
        <f t="shared" si="13"/>
        <v>11</v>
      </c>
      <c r="L29" s="65"/>
      <c r="M29" s="66"/>
      <c r="N29" s="65"/>
      <c r="O29" s="66"/>
      <c r="P29" s="65"/>
      <c r="Q29" s="66"/>
      <c r="R29" s="65">
        <f>VLOOKUP($A29,'Return Data'!$B$7:$R$2843,16,0)</f>
        <v>28.7621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5.855577272727273</v>
      </c>
      <c r="E31" s="74"/>
      <c r="F31" s="75">
        <f>AVERAGE(F8:F29)</f>
        <v>20.893904545454546</v>
      </c>
      <c r="G31" s="74"/>
      <c r="H31" s="75">
        <f>AVERAGE(H8:H29)</f>
        <v>41.993813636363647</v>
      </c>
      <c r="I31" s="74"/>
      <c r="J31" s="75">
        <f>AVERAGE(J8:J29)</f>
        <v>58.692713636363642</v>
      </c>
      <c r="K31" s="74"/>
      <c r="L31" s="75">
        <f>AVERAGE(L8:L29)</f>
        <v>18.837566666666667</v>
      </c>
      <c r="M31" s="74"/>
      <c r="N31" s="75">
        <f>AVERAGE(N8:N29)</f>
        <v>14.325241176470588</v>
      </c>
      <c r="O31" s="74"/>
      <c r="P31" s="75">
        <f>AVERAGE(P8:P29)</f>
        <v>16.108146666666663</v>
      </c>
      <c r="Q31" s="74"/>
      <c r="R31" s="75">
        <f>AVERAGE(R8:R29)</f>
        <v>17.27287272727273</v>
      </c>
      <c r="S31" s="76"/>
    </row>
    <row r="32" spans="1:19" x14ac:dyDescent="0.3">
      <c r="A32" s="73" t="s">
        <v>28</v>
      </c>
      <c r="B32" s="74"/>
      <c r="C32" s="74"/>
      <c r="D32" s="75">
        <f>MIN(D8:D29)</f>
        <v>2.1995</v>
      </c>
      <c r="E32" s="74"/>
      <c r="F32" s="75">
        <f>MIN(F8:F29)</f>
        <v>9.9085999999999999</v>
      </c>
      <c r="G32" s="74"/>
      <c r="H32" s="75">
        <f>MIN(H8:H29)</f>
        <v>26.840499999999999</v>
      </c>
      <c r="I32" s="74"/>
      <c r="J32" s="75">
        <f>MIN(J8:J29)</f>
        <v>43.047199999999997</v>
      </c>
      <c r="K32" s="74"/>
      <c r="L32" s="75">
        <f>MIN(L8:L29)</f>
        <v>8.1288</v>
      </c>
      <c r="M32" s="74"/>
      <c r="N32" s="75">
        <f>MIN(N8:N29)</f>
        <v>8.0911000000000008</v>
      </c>
      <c r="O32" s="74"/>
      <c r="P32" s="75">
        <f>MIN(P8:P29)</f>
        <v>11.2173</v>
      </c>
      <c r="Q32" s="74"/>
      <c r="R32" s="75">
        <f>MIN(R8:R29)</f>
        <v>9.0319000000000003</v>
      </c>
      <c r="S32" s="76"/>
    </row>
    <row r="33" spans="1:19" ht="15" thickBot="1" x14ac:dyDescent="0.35">
      <c r="A33" s="77" t="s">
        <v>29</v>
      </c>
      <c r="B33" s="78"/>
      <c r="C33" s="78"/>
      <c r="D33" s="79">
        <f>MAX(D8:D29)</f>
        <v>18.049800000000001</v>
      </c>
      <c r="E33" s="78"/>
      <c r="F33" s="79">
        <f>MAX(F8:F29)</f>
        <v>34.333199999999998</v>
      </c>
      <c r="G33" s="78"/>
      <c r="H33" s="79">
        <f>MAX(H8:H29)</f>
        <v>62.468299999999999</v>
      </c>
      <c r="I33" s="78"/>
      <c r="J33" s="79">
        <f>MAX(J8:J29)</f>
        <v>78.564400000000006</v>
      </c>
      <c r="K33" s="78"/>
      <c r="L33" s="79">
        <f>MAX(L8:L29)</f>
        <v>28.617000000000001</v>
      </c>
      <c r="M33" s="78"/>
      <c r="N33" s="79">
        <f>MAX(N8:N29)</f>
        <v>22.275600000000001</v>
      </c>
      <c r="O33" s="78"/>
      <c r="P33" s="79">
        <f>MAX(P8:P29)</f>
        <v>20.494700000000002</v>
      </c>
      <c r="Q33" s="78"/>
      <c r="R33" s="79">
        <f>MAX(R8:R29)</f>
        <v>30.8264</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44357</v>
      </c>
      <c r="C8" s="65">
        <f>VLOOKUP($A8,'Return Data'!$B$7:$R$2843,4,0)</f>
        <v>81.965299999999999</v>
      </c>
      <c r="D8" s="65">
        <f>VLOOKUP($A8,'Return Data'!$B$7:$R$2843,10,0)</f>
        <v>4.95</v>
      </c>
      <c r="E8" s="66">
        <f t="shared" ref="E8:E29" si="0">RANK(D8,D$8:D$29,0)</f>
        <v>10</v>
      </c>
      <c r="F8" s="65">
        <f>VLOOKUP($A8,'Return Data'!$B$7:$R$2843,11,0)</f>
        <v>17.335999999999999</v>
      </c>
      <c r="G8" s="66">
        <f t="shared" ref="G8:G29" si="1">RANK(F8,F$8:F$29,0)</f>
        <v>14</v>
      </c>
      <c r="H8" s="65">
        <f>VLOOKUP($A8,'Return Data'!$B$7:$R$2843,12,0)</f>
        <v>38.410499999999999</v>
      </c>
      <c r="I8" s="66">
        <f t="shared" ref="I8:I27" si="2">RANK(H8,H$8:H$29,0)</f>
        <v>14</v>
      </c>
      <c r="J8" s="65">
        <f>VLOOKUP($A8,'Return Data'!$B$7:$R$2843,13,0)</f>
        <v>54.0655</v>
      </c>
      <c r="K8" s="66">
        <f t="shared" ref="K8:K18" si="3">RANK(J8,J$8:J$29,0)</f>
        <v>14</v>
      </c>
      <c r="L8" s="65">
        <f>VLOOKUP($A8,'Return Data'!$B$7:$R$2843,17,0)</f>
        <v>15.8485</v>
      </c>
      <c r="M8" s="66">
        <f t="shared" ref="M8:M18" si="4">RANK(L8,L$8:L$29,0)</f>
        <v>11</v>
      </c>
      <c r="N8" s="65">
        <f>VLOOKUP($A8,'Return Data'!$B$7:$R$2843,14,0)</f>
        <v>12.970599999999999</v>
      </c>
      <c r="O8" s="66">
        <f t="shared" ref="O8:O14" si="5">RANK(N8,N$8:N$29,0)</f>
        <v>10</v>
      </c>
      <c r="P8" s="65">
        <f>VLOOKUP($A8,'Return Data'!$B$7:$R$2843,15,0)</f>
        <v>13.462999999999999</v>
      </c>
      <c r="Q8" s="66">
        <f>RANK(P8,P$8:P$29,0)</f>
        <v>12</v>
      </c>
      <c r="R8" s="65">
        <f>VLOOKUP($A8,'Return Data'!$B$7:$R$2843,16,0)</f>
        <v>14.398999999999999</v>
      </c>
      <c r="S8" s="67">
        <f t="shared" ref="S8:S29" si="6">RANK(R8,R$8:R$29,0)</f>
        <v>13</v>
      </c>
    </row>
    <row r="9" spans="1:20" x14ac:dyDescent="0.3">
      <c r="A9" s="63" t="s">
        <v>822</v>
      </c>
      <c r="B9" s="64">
        <f>VLOOKUP($A9,'Return Data'!$B$7:$R$2843,3,0)</f>
        <v>44357</v>
      </c>
      <c r="C9" s="65">
        <f>VLOOKUP($A9,'Return Data'!$B$7:$R$2843,4,0)</f>
        <v>41.06</v>
      </c>
      <c r="D9" s="65">
        <f>VLOOKUP($A9,'Return Data'!$B$7:$R$2843,10,0)</f>
        <v>5.1471999999999998</v>
      </c>
      <c r="E9" s="66">
        <f t="shared" si="0"/>
        <v>9</v>
      </c>
      <c r="F9" s="65">
        <f>VLOOKUP($A9,'Return Data'!$B$7:$R$2843,11,0)</f>
        <v>15.0785</v>
      </c>
      <c r="G9" s="66">
        <f t="shared" si="1"/>
        <v>17</v>
      </c>
      <c r="H9" s="65">
        <f>VLOOKUP($A9,'Return Data'!$B$7:$R$2843,12,0)</f>
        <v>38.763100000000001</v>
      </c>
      <c r="I9" s="66">
        <f t="shared" si="2"/>
        <v>12</v>
      </c>
      <c r="J9" s="65">
        <f>VLOOKUP($A9,'Return Data'!$B$7:$R$2843,13,0)</f>
        <v>56.3</v>
      </c>
      <c r="K9" s="66">
        <f t="shared" si="3"/>
        <v>11</v>
      </c>
      <c r="L9" s="65">
        <f>VLOOKUP($A9,'Return Data'!$B$7:$R$2843,17,0)</f>
        <v>19.622599999999998</v>
      </c>
      <c r="M9" s="66">
        <f t="shared" si="4"/>
        <v>7</v>
      </c>
      <c r="N9" s="65">
        <f>VLOOKUP($A9,'Return Data'!$B$7:$R$2843,14,0)</f>
        <v>14.061</v>
      </c>
      <c r="O9" s="66">
        <f t="shared" si="5"/>
        <v>8</v>
      </c>
      <c r="P9" s="65">
        <f>VLOOKUP($A9,'Return Data'!$B$7:$R$2843,15,0)</f>
        <v>17.933800000000002</v>
      </c>
      <c r="Q9" s="66">
        <f>RANK(P9,P$8:P$29,0)</f>
        <v>2</v>
      </c>
      <c r="R9" s="65">
        <f>VLOOKUP($A9,'Return Data'!$B$7:$R$2843,16,0)</f>
        <v>17.088000000000001</v>
      </c>
      <c r="S9" s="67">
        <f t="shared" si="6"/>
        <v>7</v>
      </c>
    </row>
    <row r="10" spans="1:20" x14ac:dyDescent="0.3">
      <c r="A10" s="63" t="s">
        <v>824</v>
      </c>
      <c r="B10" s="64">
        <f>VLOOKUP($A10,'Return Data'!$B$7:$R$2843,3,0)</f>
        <v>44357</v>
      </c>
      <c r="C10" s="65">
        <f>VLOOKUP($A10,'Return Data'!$B$7:$R$2843,4,0)</f>
        <v>13.052</v>
      </c>
      <c r="D10" s="65">
        <f>VLOOKUP($A10,'Return Data'!$B$7:$R$2843,10,0)</f>
        <v>3.3249</v>
      </c>
      <c r="E10" s="66">
        <f t="shared" si="0"/>
        <v>17</v>
      </c>
      <c r="F10" s="65">
        <f>VLOOKUP($A10,'Return Data'!$B$7:$R$2843,11,0)</f>
        <v>14.1807</v>
      </c>
      <c r="G10" s="66">
        <f t="shared" si="1"/>
        <v>20</v>
      </c>
      <c r="H10" s="65">
        <f>VLOOKUP($A10,'Return Data'!$B$7:$R$2843,12,0)</f>
        <v>33.935400000000001</v>
      </c>
      <c r="I10" s="66">
        <f t="shared" si="2"/>
        <v>18</v>
      </c>
      <c r="J10" s="65">
        <f>VLOOKUP($A10,'Return Data'!$B$7:$R$2843,13,0)</f>
        <v>46.7836</v>
      </c>
      <c r="K10" s="66">
        <f t="shared" si="3"/>
        <v>21</v>
      </c>
      <c r="L10" s="65">
        <f>VLOOKUP($A10,'Return Data'!$B$7:$R$2843,17,0)</f>
        <v>15.2828</v>
      </c>
      <c r="M10" s="66">
        <f t="shared" si="4"/>
        <v>14</v>
      </c>
      <c r="N10" s="65">
        <f>VLOOKUP($A10,'Return Data'!$B$7:$R$2843,14,0)</f>
        <v>10.3889</v>
      </c>
      <c r="O10" s="66">
        <f t="shared" si="5"/>
        <v>13</v>
      </c>
      <c r="P10" s="65"/>
      <c r="Q10" s="66"/>
      <c r="R10" s="65">
        <f>VLOOKUP($A10,'Return Data'!$B$7:$R$2843,16,0)</f>
        <v>7.5075000000000003</v>
      </c>
      <c r="S10" s="67">
        <f t="shared" si="6"/>
        <v>21</v>
      </c>
    </row>
    <row r="11" spans="1:20" x14ac:dyDescent="0.3">
      <c r="A11" s="63" t="s">
        <v>826</v>
      </c>
      <c r="B11" s="64">
        <f>VLOOKUP($A11,'Return Data'!$B$7:$R$2843,3,0)</f>
        <v>44357</v>
      </c>
      <c r="C11" s="65">
        <f>VLOOKUP($A11,'Return Data'!$B$7:$R$2843,4,0)</f>
        <v>31.827000000000002</v>
      </c>
      <c r="D11" s="65">
        <f>VLOOKUP($A11,'Return Data'!$B$7:$R$2843,10,0)</f>
        <v>6.3986000000000001</v>
      </c>
      <c r="E11" s="66">
        <f t="shared" si="0"/>
        <v>7</v>
      </c>
      <c r="F11" s="65">
        <f>VLOOKUP($A11,'Return Data'!$B$7:$R$2843,11,0)</f>
        <v>18.294</v>
      </c>
      <c r="G11" s="66">
        <f t="shared" si="1"/>
        <v>13</v>
      </c>
      <c r="H11" s="65">
        <f>VLOOKUP($A11,'Return Data'!$B$7:$R$2843,12,0)</f>
        <v>38.048099999999998</v>
      </c>
      <c r="I11" s="66">
        <f t="shared" si="2"/>
        <v>15</v>
      </c>
      <c r="J11" s="65">
        <f>VLOOKUP($A11,'Return Data'!$B$7:$R$2843,13,0)</f>
        <v>54.006599999999999</v>
      </c>
      <c r="K11" s="66">
        <f t="shared" si="3"/>
        <v>15</v>
      </c>
      <c r="L11" s="65">
        <f>VLOOKUP($A11,'Return Data'!$B$7:$R$2843,17,0)</f>
        <v>15.678000000000001</v>
      </c>
      <c r="M11" s="66">
        <f t="shared" si="4"/>
        <v>12</v>
      </c>
      <c r="N11" s="65">
        <f>VLOOKUP($A11,'Return Data'!$B$7:$R$2843,14,0)</f>
        <v>12.1861</v>
      </c>
      <c r="O11" s="66">
        <f t="shared" si="5"/>
        <v>12</v>
      </c>
      <c r="P11" s="65">
        <f>VLOOKUP($A11,'Return Data'!$B$7:$R$2843,15,0)</f>
        <v>12.9147</v>
      </c>
      <c r="Q11" s="66">
        <f>RANK(P11,P$8:P$29,0)</f>
        <v>13</v>
      </c>
      <c r="R11" s="65">
        <f>VLOOKUP($A11,'Return Data'!$B$7:$R$2843,16,0)</f>
        <v>11.0899</v>
      </c>
      <c r="S11" s="67">
        <f t="shared" si="6"/>
        <v>18</v>
      </c>
    </row>
    <row r="12" spans="1:20" x14ac:dyDescent="0.3">
      <c r="A12" s="63" t="s">
        <v>827</v>
      </c>
      <c r="B12" s="64">
        <f>VLOOKUP($A12,'Return Data'!$B$7:$R$2843,3,0)</f>
        <v>44357</v>
      </c>
      <c r="C12" s="65">
        <f>VLOOKUP($A12,'Return Data'!$B$7:$R$2843,4,0)</f>
        <v>59.052399999999999</v>
      </c>
      <c r="D12" s="65">
        <f>VLOOKUP($A12,'Return Data'!$B$7:$R$2843,10,0)</f>
        <v>8.1448999999999998</v>
      </c>
      <c r="E12" s="66">
        <f t="shared" si="0"/>
        <v>3</v>
      </c>
      <c r="F12" s="65">
        <f>VLOOKUP($A12,'Return Data'!$B$7:$R$2843,11,0)</f>
        <v>29.889099999999999</v>
      </c>
      <c r="G12" s="66">
        <f t="shared" si="1"/>
        <v>3</v>
      </c>
      <c r="H12" s="65">
        <f>VLOOKUP($A12,'Return Data'!$B$7:$R$2843,12,0)</f>
        <v>61.461799999999997</v>
      </c>
      <c r="I12" s="66">
        <f t="shared" si="2"/>
        <v>1</v>
      </c>
      <c r="J12" s="65">
        <f>VLOOKUP($A12,'Return Data'!$B$7:$R$2843,13,0)</f>
        <v>65.263800000000003</v>
      </c>
      <c r="K12" s="66">
        <f t="shared" si="3"/>
        <v>4</v>
      </c>
      <c r="L12" s="65">
        <f>VLOOKUP($A12,'Return Data'!$B$7:$R$2843,17,0)</f>
        <v>17.6892</v>
      </c>
      <c r="M12" s="66">
        <f t="shared" si="4"/>
        <v>9</v>
      </c>
      <c r="N12" s="65">
        <f>VLOOKUP($A12,'Return Data'!$B$7:$R$2843,14,0)</f>
        <v>15.3596</v>
      </c>
      <c r="O12" s="66">
        <f t="shared" si="5"/>
        <v>5</v>
      </c>
      <c r="P12" s="65">
        <f>VLOOKUP($A12,'Return Data'!$B$7:$R$2843,15,0)</f>
        <v>15.02</v>
      </c>
      <c r="Q12" s="66">
        <f>RANK(P12,P$8:P$29,0)</f>
        <v>8</v>
      </c>
      <c r="R12" s="65">
        <f>VLOOKUP($A12,'Return Data'!$B$7:$R$2843,16,0)</f>
        <v>13.643599999999999</v>
      </c>
      <c r="S12" s="67">
        <f t="shared" si="6"/>
        <v>15</v>
      </c>
    </row>
    <row r="13" spans="1:20" x14ac:dyDescent="0.3">
      <c r="A13" s="63" t="s">
        <v>829</v>
      </c>
      <c r="B13" s="64">
        <f>VLOOKUP($A13,'Return Data'!$B$7:$R$2843,3,0)</f>
        <v>44357</v>
      </c>
      <c r="C13" s="65">
        <f>VLOOKUP($A13,'Return Data'!$B$7:$R$2843,4,0)</f>
        <v>97.754999999999995</v>
      </c>
      <c r="D13" s="65">
        <f>VLOOKUP($A13,'Return Data'!$B$7:$R$2843,10,0)</f>
        <v>7.0465999999999998</v>
      </c>
      <c r="E13" s="66">
        <f t="shared" si="0"/>
        <v>5</v>
      </c>
      <c r="F13" s="65">
        <f>VLOOKUP($A13,'Return Data'!$B$7:$R$2843,11,0)</f>
        <v>26.719200000000001</v>
      </c>
      <c r="G13" s="66">
        <f t="shared" si="1"/>
        <v>4</v>
      </c>
      <c r="H13" s="65">
        <f>VLOOKUP($A13,'Return Data'!$B$7:$R$2843,12,0)</f>
        <v>44.245199999999997</v>
      </c>
      <c r="I13" s="66">
        <f t="shared" si="2"/>
        <v>5</v>
      </c>
      <c r="J13" s="65">
        <f>VLOOKUP($A13,'Return Data'!$B$7:$R$2843,13,0)</f>
        <v>58.613399999999999</v>
      </c>
      <c r="K13" s="66">
        <f t="shared" si="3"/>
        <v>8</v>
      </c>
      <c r="L13" s="65">
        <f>VLOOKUP($A13,'Return Data'!$B$7:$R$2843,17,0)</f>
        <v>11.329499999999999</v>
      </c>
      <c r="M13" s="66">
        <f t="shared" si="4"/>
        <v>17</v>
      </c>
      <c r="N13" s="65">
        <f>VLOOKUP($A13,'Return Data'!$B$7:$R$2843,14,0)</f>
        <v>7.7988999999999997</v>
      </c>
      <c r="O13" s="66">
        <f t="shared" si="5"/>
        <v>15</v>
      </c>
      <c r="P13" s="65">
        <f>VLOOKUP($A13,'Return Data'!$B$7:$R$2843,15,0)</f>
        <v>10.0589</v>
      </c>
      <c r="Q13" s="66">
        <f>RANK(P13,P$8:P$29,0)</f>
        <v>15</v>
      </c>
      <c r="R13" s="65">
        <f>VLOOKUP($A13,'Return Data'!$B$7:$R$2843,16,0)</f>
        <v>14.5906</v>
      </c>
      <c r="S13" s="67">
        <f t="shared" si="6"/>
        <v>12</v>
      </c>
    </row>
    <row r="14" spans="1:20" x14ac:dyDescent="0.3">
      <c r="A14" s="63" t="s">
        <v>832</v>
      </c>
      <c r="B14" s="64">
        <f>VLOOKUP($A14,'Return Data'!$B$7:$R$2843,3,0)</f>
        <v>44357</v>
      </c>
      <c r="C14" s="65">
        <f>VLOOKUP($A14,'Return Data'!$B$7:$R$2843,4,0)</f>
        <v>43.67</v>
      </c>
      <c r="D14" s="65">
        <f>VLOOKUP($A14,'Return Data'!$B$7:$R$2843,10,0)</f>
        <v>7.2709000000000001</v>
      </c>
      <c r="E14" s="66">
        <f t="shared" si="0"/>
        <v>4</v>
      </c>
      <c r="F14" s="65">
        <f>VLOOKUP($A14,'Return Data'!$B$7:$R$2843,11,0)</f>
        <v>23.675999999999998</v>
      </c>
      <c r="G14" s="66">
        <f t="shared" si="1"/>
        <v>6</v>
      </c>
      <c r="H14" s="65">
        <f>VLOOKUP($A14,'Return Data'!$B$7:$R$2843,12,0)</f>
        <v>42.665799999999997</v>
      </c>
      <c r="I14" s="66">
        <f t="shared" si="2"/>
        <v>7</v>
      </c>
      <c r="J14" s="65">
        <f>VLOOKUP($A14,'Return Data'!$B$7:$R$2843,13,0)</f>
        <v>54.9681</v>
      </c>
      <c r="K14" s="66">
        <f t="shared" si="3"/>
        <v>12</v>
      </c>
      <c r="L14" s="65">
        <f>VLOOKUP($A14,'Return Data'!$B$7:$R$2843,17,0)</f>
        <v>19.628599999999999</v>
      </c>
      <c r="M14" s="66">
        <f t="shared" si="4"/>
        <v>6</v>
      </c>
      <c r="N14" s="65">
        <f>VLOOKUP($A14,'Return Data'!$B$7:$R$2843,14,0)</f>
        <v>14.3161</v>
      </c>
      <c r="O14" s="66">
        <f t="shared" si="5"/>
        <v>6</v>
      </c>
      <c r="P14" s="65">
        <f>VLOOKUP($A14,'Return Data'!$B$7:$R$2843,15,0)</f>
        <v>13.7332</v>
      </c>
      <c r="Q14" s="66">
        <f>RANK(P14,P$8:P$29,0)</f>
        <v>11</v>
      </c>
      <c r="R14" s="65">
        <f>VLOOKUP($A14,'Return Data'!$B$7:$R$2843,16,0)</f>
        <v>13.0198</v>
      </c>
      <c r="S14" s="67">
        <f t="shared" si="6"/>
        <v>17</v>
      </c>
    </row>
    <row r="15" spans="1:20" x14ac:dyDescent="0.3">
      <c r="A15" s="63" t="s">
        <v>835</v>
      </c>
      <c r="B15" s="64">
        <f>VLOOKUP($A15,'Return Data'!$B$7:$R$2843,3,0)</f>
        <v>44357</v>
      </c>
      <c r="C15" s="65">
        <f>VLOOKUP($A15,'Return Data'!$B$7:$R$2843,4,0)</f>
        <v>13.33</v>
      </c>
      <c r="D15" s="65">
        <f>VLOOKUP($A15,'Return Data'!$B$7:$R$2843,10,0)</f>
        <v>4.0593000000000004</v>
      </c>
      <c r="E15" s="66">
        <f t="shared" si="0"/>
        <v>16</v>
      </c>
      <c r="F15" s="65">
        <f>VLOOKUP($A15,'Return Data'!$B$7:$R$2843,11,0)</f>
        <v>14.224500000000001</v>
      </c>
      <c r="G15" s="66">
        <f t="shared" si="1"/>
        <v>19</v>
      </c>
      <c r="H15" s="65">
        <f>VLOOKUP($A15,'Return Data'!$B$7:$R$2843,12,0)</f>
        <v>32.110999999999997</v>
      </c>
      <c r="I15" s="66">
        <f t="shared" si="2"/>
        <v>19</v>
      </c>
      <c r="J15" s="65">
        <f>VLOOKUP($A15,'Return Data'!$B$7:$R$2843,13,0)</f>
        <v>49.775300000000001</v>
      </c>
      <c r="K15" s="66">
        <f t="shared" si="3"/>
        <v>16</v>
      </c>
      <c r="L15" s="65">
        <f>VLOOKUP($A15,'Return Data'!$B$7:$R$2843,17,0)</f>
        <v>15.548400000000001</v>
      </c>
      <c r="M15" s="66">
        <f t="shared" si="4"/>
        <v>13</v>
      </c>
      <c r="N15" s="65">
        <f>VLOOKUP($A15,'Return Data'!$B$7:$R$2843,14,0)</f>
        <v>9.8803999999999998</v>
      </c>
      <c r="O15" s="66">
        <f>RANK(N15,N$8:N$29,0)</f>
        <v>14</v>
      </c>
      <c r="P15" s="65"/>
      <c r="Q15" s="66"/>
      <c r="R15" s="65">
        <f>VLOOKUP($A15,'Return Data'!$B$7:$R$2843,16,0)</f>
        <v>8.3980999999999995</v>
      </c>
      <c r="S15" s="67">
        <f t="shared" si="6"/>
        <v>20</v>
      </c>
    </row>
    <row r="16" spans="1:20" x14ac:dyDescent="0.3">
      <c r="A16" s="63" t="s">
        <v>837</v>
      </c>
      <c r="B16" s="64">
        <f>VLOOKUP($A16,'Return Data'!$B$7:$R$2843,3,0)</f>
        <v>44357</v>
      </c>
      <c r="C16" s="65">
        <f>VLOOKUP($A16,'Return Data'!$B$7:$R$2843,4,0)</f>
        <v>49.25</v>
      </c>
      <c r="D16" s="65">
        <f>VLOOKUP($A16,'Return Data'!$B$7:$R$2843,10,0)</f>
        <v>2.9687999999999999</v>
      </c>
      <c r="E16" s="66">
        <f t="shared" si="0"/>
        <v>21</v>
      </c>
      <c r="F16" s="65">
        <f>VLOOKUP($A16,'Return Data'!$B$7:$R$2843,11,0)</f>
        <v>12.9587</v>
      </c>
      <c r="G16" s="66">
        <f t="shared" si="1"/>
        <v>21</v>
      </c>
      <c r="H16" s="65">
        <f>VLOOKUP($A16,'Return Data'!$B$7:$R$2843,12,0)</f>
        <v>25.541699999999999</v>
      </c>
      <c r="I16" s="66">
        <f t="shared" si="2"/>
        <v>22</v>
      </c>
      <c r="J16" s="65">
        <f>VLOOKUP($A16,'Return Data'!$B$7:$R$2843,13,0)</f>
        <v>48.881500000000003</v>
      </c>
      <c r="K16" s="66">
        <f t="shared" si="3"/>
        <v>17</v>
      </c>
      <c r="L16" s="65">
        <f>VLOOKUP($A16,'Return Data'!$B$7:$R$2843,17,0)</f>
        <v>14.396800000000001</v>
      </c>
      <c r="M16" s="66">
        <f t="shared" si="4"/>
        <v>16</v>
      </c>
      <c r="N16" s="65">
        <f>VLOOKUP($A16,'Return Data'!$B$7:$R$2843,14,0)</f>
        <v>7.4987000000000004</v>
      </c>
      <c r="O16" s="66">
        <f>RANK(N16,N$8:N$29,0)</f>
        <v>16</v>
      </c>
      <c r="P16" s="65">
        <f>VLOOKUP($A16,'Return Data'!$B$7:$R$2843,15,0)</f>
        <v>13.785600000000001</v>
      </c>
      <c r="Q16" s="66">
        <f>RANK(P16,P$8:P$29,0)</f>
        <v>10</v>
      </c>
      <c r="R16" s="65">
        <f>VLOOKUP($A16,'Return Data'!$B$7:$R$2843,16,0)</f>
        <v>11.023199999999999</v>
      </c>
      <c r="S16" s="67">
        <f t="shared" si="6"/>
        <v>19</v>
      </c>
    </row>
    <row r="17" spans="1:19" x14ac:dyDescent="0.3">
      <c r="A17" s="63" t="s">
        <v>839</v>
      </c>
      <c r="B17" s="64">
        <f>VLOOKUP($A17,'Return Data'!$B$7:$R$2843,3,0)</f>
        <v>44357</v>
      </c>
      <c r="C17" s="65">
        <f>VLOOKUP($A17,'Return Data'!$B$7:$R$2843,4,0)</f>
        <v>25.934100000000001</v>
      </c>
      <c r="D17" s="65">
        <f>VLOOKUP($A17,'Return Data'!$B$7:$R$2843,10,0)</f>
        <v>4.4950000000000001</v>
      </c>
      <c r="E17" s="66">
        <f t="shared" si="0"/>
        <v>13</v>
      </c>
      <c r="F17" s="65">
        <f>VLOOKUP($A17,'Return Data'!$B$7:$R$2843,11,0)</f>
        <v>19.635999999999999</v>
      </c>
      <c r="G17" s="66">
        <f t="shared" si="1"/>
        <v>12</v>
      </c>
      <c r="H17" s="65">
        <f>VLOOKUP($A17,'Return Data'!$B$7:$R$2843,12,0)</f>
        <v>43.617199999999997</v>
      </c>
      <c r="I17" s="66">
        <f t="shared" si="2"/>
        <v>6</v>
      </c>
      <c r="J17" s="65">
        <f>VLOOKUP($A17,'Return Data'!$B$7:$R$2843,13,0)</f>
        <v>62.900599999999997</v>
      </c>
      <c r="K17" s="66">
        <f t="shared" si="3"/>
        <v>5</v>
      </c>
      <c r="L17" s="65">
        <f>VLOOKUP($A17,'Return Data'!$B$7:$R$2843,17,0)</f>
        <v>24.815200000000001</v>
      </c>
      <c r="M17" s="66">
        <f t="shared" si="4"/>
        <v>2</v>
      </c>
      <c r="N17" s="65">
        <f>VLOOKUP($A17,'Return Data'!$B$7:$R$2843,14,0)</f>
        <v>20.593</v>
      </c>
      <c r="O17" s="66">
        <f>RANK(N17,N$8:N$29,0)</f>
        <v>1</v>
      </c>
      <c r="P17" s="65">
        <f>VLOOKUP($A17,'Return Data'!$B$7:$R$2843,15,0)</f>
        <v>18.941600000000001</v>
      </c>
      <c r="Q17" s="66">
        <f>RANK(P17,P$8:P$29,0)</f>
        <v>1</v>
      </c>
      <c r="R17" s="65">
        <f>VLOOKUP($A17,'Return Data'!$B$7:$R$2843,16,0)</f>
        <v>15.492000000000001</v>
      </c>
      <c r="S17" s="67">
        <f t="shared" si="6"/>
        <v>10</v>
      </c>
    </row>
    <row r="18" spans="1:19" x14ac:dyDescent="0.3">
      <c r="A18" s="63" t="s">
        <v>840</v>
      </c>
      <c r="B18" s="64">
        <f>VLOOKUP($A18,'Return Data'!$B$7:$R$2843,3,0)</f>
        <v>44357</v>
      </c>
      <c r="C18" s="65">
        <f>VLOOKUP($A18,'Return Data'!$B$7:$R$2843,4,0)</f>
        <v>10.484</v>
      </c>
      <c r="D18" s="65">
        <f>VLOOKUP($A18,'Return Data'!$B$7:$R$2843,10,0)</f>
        <v>1.917</v>
      </c>
      <c r="E18" s="66">
        <f t="shared" si="0"/>
        <v>22</v>
      </c>
      <c r="F18" s="65">
        <f>VLOOKUP($A18,'Return Data'!$B$7:$R$2843,11,0)</f>
        <v>9.3073999999999995</v>
      </c>
      <c r="G18" s="66">
        <f t="shared" si="1"/>
        <v>22</v>
      </c>
      <c r="H18" s="65">
        <f>VLOOKUP($A18,'Return Data'!$B$7:$R$2843,12,0)</f>
        <v>31.314299999999999</v>
      </c>
      <c r="I18" s="66">
        <f t="shared" si="2"/>
        <v>20</v>
      </c>
      <c r="J18" s="65">
        <f>VLOOKUP($A18,'Return Data'!$B$7:$R$2843,13,0)</f>
        <v>41.389099999999999</v>
      </c>
      <c r="K18" s="66">
        <f t="shared" si="3"/>
        <v>22</v>
      </c>
      <c r="L18" s="65">
        <f>VLOOKUP($A18,'Return Data'!$B$7:$R$2843,17,0)</f>
        <v>6.5381</v>
      </c>
      <c r="M18" s="66">
        <f t="shared" si="4"/>
        <v>18</v>
      </c>
      <c r="N18" s="65">
        <f>VLOOKUP($A18,'Return Data'!$B$7:$R$2843,14,0)</f>
        <v>6.4771000000000001</v>
      </c>
      <c r="O18" s="66">
        <f>RANK(N18,N$8:N$29,0)</f>
        <v>17</v>
      </c>
      <c r="P18" s="65">
        <f>VLOOKUP($A18,'Return Data'!$B$7:$R$2843,15,0)</f>
        <v>12.0251</v>
      </c>
      <c r="Q18" s="66">
        <f>RANK(P18,P$8:P$29,0)</f>
        <v>14</v>
      </c>
      <c r="R18" s="65">
        <f>VLOOKUP($A18,'Return Data'!$B$7:$R$2843,16,0)</f>
        <v>0.35670000000000002</v>
      </c>
      <c r="S18" s="67">
        <f t="shared" si="6"/>
        <v>22</v>
      </c>
    </row>
    <row r="19" spans="1:19" x14ac:dyDescent="0.3">
      <c r="A19" s="63" t="s">
        <v>843</v>
      </c>
      <c r="B19" s="64">
        <f>VLOOKUP($A19,'Return Data'!$B$7:$R$2843,3,0)</f>
        <v>44357</v>
      </c>
      <c r="C19" s="65">
        <f>VLOOKUP($A19,'Return Data'!$B$7:$R$2843,4,0)</f>
        <v>14.516999999999999</v>
      </c>
      <c r="D19" s="65">
        <f>VLOOKUP($A19,'Return Data'!$B$7:$R$2843,10,0)</f>
        <v>4.3113000000000001</v>
      </c>
      <c r="E19" s="66">
        <f t="shared" si="0"/>
        <v>15</v>
      </c>
      <c r="F19" s="65">
        <f>VLOOKUP($A19,'Return Data'!$B$7:$R$2843,11,0)</f>
        <v>20.803899999999999</v>
      </c>
      <c r="G19" s="66">
        <f t="shared" si="1"/>
        <v>10</v>
      </c>
      <c r="H19" s="65">
        <f>VLOOKUP($A19,'Return Data'!$B$7:$R$2843,12,0)</f>
        <v>41.753700000000002</v>
      </c>
      <c r="I19" s="66">
        <f t="shared" si="2"/>
        <v>10</v>
      </c>
      <c r="J19" s="65">
        <f>VLOOKUP($A19,'Return Data'!$B$7:$R$2843,13,0)</f>
        <v>57.948</v>
      </c>
      <c r="K19" s="66">
        <f t="shared" ref="K19" si="7">RANK(J19,J$8:J$29,0)</f>
        <v>9</v>
      </c>
      <c r="L19" s="65"/>
      <c r="M19" s="66"/>
      <c r="N19" s="65"/>
      <c r="O19" s="66"/>
      <c r="P19" s="65"/>
      <c r="Q19" s="66"/>
      <c r="R19" s="65">
        <f>VLOOKUP($A19,'Return Data'!$B$7:$R$2843,16,0)</f>
        <v>21.622699999999998</v>
      </c>
      <c r="S19" s="67">
        <f t="shared" si="6"/>
        <v>3</v>
      </c>
    </row>
    <row r="20" spans="1:19" x14ac:dyDescent="0.3">
      <c r="A20" s="63" t="s">
        <v>845</v>
      </c>
      <c r="B20" s="64">
        <f>VLOOKUP($A20,'Return Data'!$B$7:$R$2843,3,0)</f>
        <v>44357</v>
      </c>
      <c r="C20" s="65">
        <f>VLOOKUP($A20,'Return Data'!$B$7:$R$2843,4,0)</f>
        <v>14.930999999999999</v>
      </c>
      <c r="D20" s="65">
        <f>VLOOKUP($A20,'Return Data'!$B$7:$R$2843,10,0)</f>
        <v>4.8598999999999997</v>
      </c>
      <c r="E20" s="66">
        <f t="shared" si="0"/>
        <v>11</v>
      </c>
      <c r="F20" s="65">
        <f>VLOOKUP($A20,'Return Data'!$B$7:$R$2843,11,0)</f>
        <v>16.721399999999999</v>
      </c>
      <c r="G20" s="66">
        <f t="shared" si="1"/>
        <v>15</v>
      </c>
      <c r="H20" s="65">
        <f>VLOOKUP($A20,'Return Data'!$B$7:$R$2843,12,0)</f>
        <v>30.8245</v>
      </c>
      <c r="I20" s="66">
        <f t="shared" si="2"/>
        <v>21</v>
      </c>
      <c r="J20" s="65">
        <f>VLOOKUP($A20,'Return Data'!$B$7:$R$2843,13,0)</f>
        <v>47.612499999999997</v>
      </c>
      <c r="K20" s="66">
        <f t="shared" ref="K20:K27" si="8">RANK(J20,J$8:J$29,0)</f>
        <v>19</v>
      </c>
      <c r="L20" s="65">
        <f>VLOOKUP($A20,'Return Data'!$B$7:$R$2843,17,0)</f>
        <v>16.5928</v>
      </c>
      <c r="M20" s="66">
        <f t="shared" ref="M20" si="9">RANK(L20,L$8:L$29,0)</f>
        <v>10</v>
      </c>
      <c r="N20" s="65"/>
      <c r="O20" s="66"/>
      <c r="P20" s="65"/>
      <c r="Q20" s="66"/>
      <c r="R20" s="65">
        <f>VLOOKUP($A20,'Return Data'!$B$7:$R$2843,16,0)</f>
        <v>16.688500000000001</v>
      </c>
      <c r="S20" s="67">
        <f t="shared" si="6"/>
        <v>8</v>
      </c>
    </row>
    <row r="21" spans="1:19" x14ac:dyDescent="0.3">
      <c r="A21" s="63" t="s">
        <v>847</v>
      </c>
      <c r="B21" s="64">
        <f>VLOOKUP($A21,'Return Data'!$B$7:$R$2843,3,0)</f>
        <v>44357</v>
      </c>
      <c r="C21" s="65">
        <f>VLOOKUP($A21,'Return Data'!$B$7:$R$2843,4,0)</f>
        <v>16.893000000000001</v>
      </c>
      <c r="D21" s="65">
        <f>VLOOKUP($A21,'Return Data'!$B$7:$R$2843,10,0)</f>
        <v>4.6265000000000001</v>
      </c>
      <c r="E21" s="66">
        <f t="shared" si="0"/>
        <v>12</v>
      </c>
      <c r="F21" s="65">
        <f>VLOOKUP($A21,'Return Data'!$B$7:$R$2843,11,0)</f>
        <v>21.909500000000001</v>
      </c>
      <c r="G21" s="66">
        <f t="shared" si="1"/>
        <v>8</v>
      </c>
      <c r="H21" s="65">
        <f>VLOOKUP($A21,'Return Data'!$B$7:$R$2843,12,0)</f>
        <v>41.719799999999999</v>
      </c>
      <c r="I21" s="66">
        <f t="shared" si="2"/>
        <v>11</v>
      </c>
      <c r="J21" s="65">
        <f>VLOOKUP($A21,'Return Data'!$B$7:$R$2843,13,0)</f>
        <v>70.688100000000006</v>
      </c>
      <c r="K21" s="66">
        <f t="shared" si="8"/>
        <v>3</v>
      </c>
      <c r="L21" s="65"/>
      <c r="M21" s="66"/>
      <c r="N21" s="65"/>
      <c r="O21" s="66"/>
      <c r="P21" s="65"/>
      <c r="Q21" s="66"/>
      <c r="R21" s="65">
        <f>VLOOKUP($A21,'Return Data'!$B$7:$R$2843,16,0)</f>
        <v>28.720500000000001</v>
      </c>
      <c r="S21" s="67">
        <f t="shared" si="6"/>
        <v>1</v>
      </c>
    </row>
    <row r="22" spans="1:19" x14ac:dyDescent="0.3">
      <c r="A22" s="63" t="s">
        <v>849</v>
      </c>
      <c r="B22" s="64">
        <f>VLOOKUP($A22,'Return Data'!$B$7:$R$2843,3,0)</f>
        <v>44357</v>
      </c>
      <c r="C22" s="65">
        <f>VLOOKUP($A22,'Return Data'!$B$7:$R$2843,4,0)</f>
        <v>31.4406</v>
      </c>
      <c r="D22" s="65">
        <f>VLOOKUP($A22,'Return Data'!$B$7:$R$2843,10,0)</f>
        <v>3.2783000000000002</v>
      </c>
      <c r="E22" s="66">
        <f t="shared" si="0"/>
        <v>18</v>
      </c>
      <c r="F22" s="65">
        <f>VLOOKUP($A22,'Return Data'!$B$7:$R$2843,11,0)</f>
        <v>14.6797</v>
      </c>
      <c r="G22" s="66">
        <f t="shared" si="1"/>
        <v>18</v>
      </c>
      <c r="H22" s="65">
        <f>VLOOKUP($A22,'Return Data'!$B$7:$R$2843,12,0)</f>
        <v>36.520800000000001</v>
      </c>
      <c r="I22" s="66">
        <f t="shared" si="2"/>
        <v>16</v>
      </c>
      <c r="J22" s="65">
        <f>VLOOKUP($A22,'Return Data'!$B$7:$R$2843,13,0)</f>
        <v>47.964100000000002</v>
      </c>
      <c r="K22" s="66">
        <f t="shared" si="8"/>
        <v>18</v>
      </c>
      <c r="L22" s="65">
        <f>VLOOKUP($A22,'Return Data'!$B$7:$R$2843,17,0)</f>
        <v>18.2654</v>
      </c>
      <c r="M22" s="66">
        <f t="shared" ref="M22:M27" si="10">RANK(L22,L$8:L$29,0)</f>
        <v>8</v>
      </c>
      <c r="N22" s="65">
        <f>VLOOKUP($A22,'Return Data'!$B$7:$R$2843,14,0)</f>
        <v>13.2599</v>
      </c>
      <c r="O22" s="66">
        <f t="shared" ref="O22:O27" si="11">RANK(N22,N$8:N$29,0)</f>
        <v>9</v>
      </c>
      <c r="P22" s="65">
        <f>VLOOKUP($A22,'Return Data'!$B$7:$R$2843,15,0)</f>
        <v>15.3048</v>
      </c>
      <c r="Q22" s="66">
        <f t="shared" ref="Q22:Q27" si="12">RANK(P22,P$8:P$29,0)</f>
        <v>7</v>
      </c>
      <c r="R22" s="65">
        <f>VLOOKUP($A22,'Return Data'!$B$7:$R$2843,16,0)</f>
        <v>15.226900000000001</v>
      </c>
      <c r="S22" s="67">
        <f t="shared" si="6"/>
        <v>11</v>
      </c>
    </row>
    <row r="23" spans="1:19" x14ac:dyDescent="0.3">
      <c r="A23" s="63" t="s">
        <v>850</v>
      </c>
      <c r="B23" s="64">
        <f>VLOOKUP($A23,'Return Data'!$B$7:$R$2843,3,0)</f>
        <v>44357</v>
      </c>
      <c r="C23" s="65">
        <f>VLOOKUP($A23,'Return Data'!$B$7:$R$2843,4,0)</f>
        <v>69.515799999999999</v>
      </c>
      <c r="D23" s="65">
        <f>VLOOKUP($A23,'Return Data'!$B$7:$R$2843,10,0)</f>
        <v>4.3952</v>
      </c>
      <c r="E23" s="66">
        <f t="shared" si="0"/>
        <v>14</v>
      </c>
      <c r="F23" s="65">
        <f>VLOOKUP($A23,'Return Data'!$B$7:$R$2843,11,0)</f>
        <v>30.2165</v>
      </c>
      <c r="G23" s="66">
        <f t="shared" si="1"/>
        <v>2</v>
      </c>
      <c r="H23" s="65">
        <f>VLOOKUP($A23,'Return Data'!$B$7:$R$2843,12,0)</f>
        <v>54.433199999999999</v>
      </c>
      <c r="I23" s="66">
        <f t="shared" si="2"/>
        <v>3</v>
      </c>
      <c r="J23" s="65">
        <f>VLOOKUP($A23,'Return Data'!$B$7:$R$2843,13,0)</f>
        <v>77.381</v>
      </c>
      <c r="K23" s="66">
        <f t="shared" si="8"/>
        <v>1</v>
      </c>
      <c r="L23" s="65">
        <f>VLOOKUP($A23,'Return Data'!$B$7:$R$2843,17,0)</f>
        <v>20.444700000000001</v>
      </c>
      <c r="M23" s="66">
        <f t="shared" si="10"/>
        <v>4</v>
      </c>
      <c r="N23" s="65">
        <f>VLOOKUP($A23,'Return Data'!$B$7:$R$2843,14,0)</f>
        <v>14.184200000000001</v>
      </c>
      <c r="O23" s="66">
        <f t="shared" si="11"/>
        <v>7</v>
      </c>
      <c r="P23" s="65">
        <f>VLOOKUP($A23,'Return Data'!$B$7:$R$2843,15,0)</f>
        <v>15.4451</v>
      </c>
      <c r="Q23" s="66">
        <f t="shared" si="12"/>
        <v>6</v>
      </c>
      <c r="R23" s="65">
        <f>VLOOKUP($A23,'Return Data'!$B$7:$R$2843,16,0)</f>
        <v>14.3437</v>
      </c>
      <c r="S23" s="67">
        <f t="shared" si="6"/>
        <v>14</v>
      </c>
    </row>
    <row r="24" spans="1:19" x14ac:dyDescent="0.3">
      <c r="A24" s="63" t="s">
        <v>852</v>
      </c>
      <c r="B24" s="64">
        <f>VLOOKUP($A24,'Return Data'!$B$7:$R$2843,3,0)</f>
        <v>44357</v>
      </c>
      <c r="C24" s="65">
        <f>VLOOKUP($A24,'Return Data'!$B$7:$R$2843,4,0)</f>
        <v>98.47</v>
      </c>
      <c r="D24" s="65">
        <f>VLOOKUP($A24,'Return Data'!$B$7:$R$2843,10,0)</f>
        <v>6.6962999999999999</v>
      </c>
      <c r="E24" s="66">
        <f t="shared" si="0"/>
        <v>6</v>
      </c>
      <c r="F24" s="65">
        <f>VLOOKUP($A24,'Return Data'!$B$7:$R$2843,11,0)</f>
        <v>24.503699999999998</v>
      </c>
      <c r="G24" s="66">
        <f t="shared" si="1"/>
        <v>5</v>
      </c>
      <c r="H24" s="65">
        <f>VLOOKUP($A24,'Return Data'!$B$7:$R$2843,12,0)</f>
        <v>44.957999999999998</v>
      </c>
      <c r="I24" s="66">
        <f t="shared" si="2"/>
        <v>4</v>
      </c>
      <c r="J24" s="65">
        <f>VLOOKUP($A24,'Return Data'!$B$7:$R$2843,13,0)</f>
        <v>61.030299999999997</v>
      </c>
      <c r="K24" s="66">
        <f t="shared" si="8"/>
        <v>7</v>
      </c>
      <c r="L24" s="65">
        <f>VLOOKUP($A24,'Return Data'!$B$7:$R$2843,17,0)</f>
        <v>22.5867</v>
      </c>
      <c r="M24" s="66">
        <f t="shared" si="10"/>
        <v>3</v>
      </c>
      <c r="N24" s="65">
        <f>VLOOKUP($A24,'Return Data'!$B$7:$R$2843,14,0)</f>
        <v>17.160399999999999</v>
      </c>
      <c r="O24" s="66">
        <f t="shared" si="11"/>
        <v>3</v>
      </c>
      <c r="P24" s="65">
        <f>VLOOKUP($A24,'Return Data'!$B$7:$R$2843,15,0)</f>
        <v>16.4069</v>
      </c>
      <c r="Q24" s="66">
        <f t="shared" si="12"/>
        <v>4</v>
      </c>
      <c r="R24" s="65">
        <f>VLOOKUP($A24,'Return Data'!$B$7:$R$2843,16,0)</f>
        <v>15.8025</v>
      </c>
      <c r="S24" s="67">
        <f t="shared" si="6"/>
        <v>9</v>
      </c>
    </row>
    <row r="25" spans="1:19" x14ac:dyDescent="0.3">
      <c r="A25" s="63" t="s">
        <v>854</v>
      </c>
      <c r="B25" s="64">
        <f>VLOOKUP($A25,'Return Data'!$B$7:$R$2843,3,0)</f>
        <v>44357</v>
      </c>
      <c r="C25" s="65">
        <f>VLOOKUP($A25,'Return Data'!$B$7:$R$2843,4,0)</f>
        <v>51.188499999999998</v>
      </c>
      <c r="D25" s="65">
        <f>VLOOKUP($A25,'Return Data'!$B$7:$R$2843,10,0)</f>
        <v>17.2835</v>
      </c>
      <c r="E25" s="66">
        <f t="shared" si="0"/>
        <v>1</v>
      </c>
      <c r="F25" s="65">
        <f>VLOOKUP($A25,'Return Data'!$B$7:$R$2843,11,0)</f>
        <v>32.798099999999998</v>
      </c>
      <c r="G25" s="66">
        <f t="shared" si="1"/>
        <v>1</v>
      </c>
      <c r="H25" s="65">
        <f>VLOOKUP($A25,'Return Data'!$B$7:$R$2843,12,0)</f>
        <v>58.734400000000001</v>
      </c>
      <c r="I25" s="66">
        <f t="shared" si="2"/>
        <v>2</v>
      </c>
      <c r="J25" s="65">
        <f>VLOOKUP($A25,'Return Data'!$B$7:$R$2843,13,0)</f>
        <v>74.128900000000002</v>
      </c>
      <c r="K25" s="66">
        <f t="shared" si="8"/>
        <v>2</v>
      </c>
      <c r="L25" s="65">
        <f>VLOOKUP($A25,'Return Data'!$B$7:$R$2843,17,0)</f>
        <v>26.384799999999998</v>
      </c>
      <c r="M25" s="66">
        <f t="shared" si="10"/>
        <v>1</v>
      </c>
      <c r="N25" s="65">
        <f>VLOOKUP($A25,'Return Data'!$B$7:$R$2843,14,0)</f>
        <v>17.191500000000001</v>
      </c>
      <c r="O25" s="66">
        <f t="shared" si="11"/>
        <v>2</v>
      </c>
      <c r="P25" s="65">
        <f>VLOOKUP($A25,'Return Data'!$B$7:$R$2843,15,0)</f>
        <v>16.307200000000002</v>
      </c>
      <c r="Q25" s="66">
        <f t="shared" si="12"/>
        <v>5</v>
      </c>
      <c r="R25" s="65">
        <f>VLOOKUP($A25,'Return Data'!$B$7:$R$2843,16,0)</f>
        <v>13.5327</v>
      </c>
      <c r="S25" s="67">
        <f t="shared" si="6"/>
        <v>16</v>
      </c>
    </row>
    <row r="26" spans="1:19" x14ac:dyDescent="0.3">
      <c r="A26" s="63" t="s">
        <v>857</v>
      </c>
      <c r="B26" s="64">
        <f>VLOOKUP($A26,'Return Data'!$B$7:$R$2843,3,0)</f>
        <v>44357</v>
      </c>
      <c r="C26" s="65">
        <f>VLOOKUP($A26,'Return Data'!$B$7:$R$2843,4,0)</f>
        <v>209.1088</v>
      </c>
      <c r="D26" s="65">
        <f>VLOOKUP($A26,'Return Data'!$B$7:$R$2843,10,0)</f>
        <v>9.1305999999999994</v>
      </c>
      <c r="E26" s="66">
        <f t="shared" si="0"/>
        <v>2</v>
      </c>
      <c r="F26" s="65">
        <f>VLOOKUP($A26,'Return Data'!$B$7:$R$2843,11,0)</f>
        <v>21.676400000000001</v>
      </c>
      <c r="G26" s="66">
        <f t="shared" si="1"/>
        <v>9</v>
      </c>
      <c r="H26" s="65">
        <f>VLOOKUP($A26,'Return Data'!$B$7:$R$2843,12,0)</f>
        <v>42.385199999999998</v>
      </c>
      <c r="I26" s="66">
        <f t="shared" si="2"/>
        <v>8</v>
      </c>
      <c r="J26" s="65">
        <f>VLOOKUP($A26,'Return Data'!$B$7:$R$2843,13,0)</f>
        <v>54.450499999999998</v>
      </c>
      <c r="K26" s="66">
        <f t="shared" si="8"/>
        <v>13</v>
      </c>
      <c r="L26" s="65">
        <f>VLOOKUP($A26,'Return Data'!$B$7:$R$2843,17,0)</f>
        <v>20.014299999999999</v>
      </c>
      <c r="M26" s="66">
        <f t="shared" si="10"/>
        <v>5</v>
      </c>
      <c r="N26" s="65">
        <f>VLOOKUP($A26,'Return Data'!$B$7:$R$2843,14,0)</f>
        <v>15.532500000000001</v>
      </c>
      <c r="O26" s="66">
        <f t="shared" si="11"/>
        <v>4</v>
      </c>
      <c r="P26" s="65">
        <f>VLOOKUP($A26,'Return Data'!$B$7:$R$2843,15,0)</f>
        <v>16.794499999999999</v>
      </c>
      <c r="Q26" s="66">
        <f t="shared" si="12"/>
        <v>3</v>
      </c>
      <c r="R26" s="65">
        <f>VLOOKUP($A26,'Return Data'!$B$7:$R$2843,16,0)</f>
        <v>20.001799999999999</v>
      </c>
      <c r="S26" s="67">
        <f t="shared" si="6"/>
        <v>5</v>
      </c>
    </row>
    <row r="27" spans="1:19" x14ac:dyDescent="0.3">
      <c r="A27" s="63" t="s">
        <v>858</v>
      </c>
      <c r="B27" s="64">
        <f>VLOOKUP($A27,'Return Data'!$B$7:$R$2843,3,0)</f>
        <v>44357</v>
      </c>
      <c r="C27" s="65">
        <f>VLOOKUP($A27,'Return Data'!$B$7:$R$2843,4,0)</f>
        <v>243.63210000000001</v>
      </c>
      <c r="D27" s="65">
        <f>VLOOKUP($A27,'Return Data'!$B$7:$R$2843,10,0)</f>
        <v>3.2254</v>
      </c>
      <c r="E27" s="66">
        <f t="shared" si="0"/>
        <v>19</v>
      </c>
      <c r="F27" s="65">
        <f>VLOOKUP($A27,'Return Data'!$B$7:$R$2843,11,0)</f>
        <v>16.697900000000001</v>
      </c>
      <c r="G27" s="66">
        <f t="shared" si="1"/>
        <v>16</v>
      </c>
      <c r="H27" s="65">
        <f>VLOOKUP($A27,'Return Data'!$B$7:$R$2843,12,0)</f>
        <v>34.481000000000002</v>
      </c>
      <c r="I27" s="66">
        <f t="shared" si="2"/>
        <v>17</v>
      </c>
      <c r="J27" s="65">
        <f>VLOOKUP($A27,'Return Data'!$B$7:$R$2843,13,0)</f>
        <v>47.530999999999999</v>
      </c>
      <c r="K27" s="66">
        <f t="shared" si="8"/>
        <v>20</v>
      </c>
      <c r="L27" s="65">
        <f>VLOOKUP($A27,'Return Data'!$B$7:$R$2843,17,0)</f>
        <v>14.685</v>
      </c>
      <c r="M27" s="66">
        <f t="shared" si="10"/>
        <v>15</v>
      </c>
      <c r="N27" s="65">
        <f>VLOOKUP($A27,'Return Data'!$B$7:$R$2843,14,0)</f>
        <v>12.882999999999999</v>
      </c>
      <c r="O27" s="66">
        <f t="shared" si="11"/>
        <v>11</v>
      </c>
      <c r="P27" s="65">
        <f>VLOOKUP($A27,'Return Data'!$B$7:$R$2843,15,0)</f>
        <v>14.839600000000001</v>
      </c>
      <c r="Q27" s="66">
        <f t="shared" si="12"/>
        <v>9</v>
      </c>
      <c r="R27" s="65">
        <f>VLOOKUP($A27,'Return Data'!$B$7:$R$2843,16,0)</f>
        <v>18.430299999999999</v>
      </c>
      <c r="S27" s="67">
        <f t="shared" si="6"/>
        <v>6</v>
      </c>
    </row>
    <row r="28" spans="1:19" x14ac:dyDescent="0.3">
      <c r="A28" s="63" t="s">
        <v>861</v>
      </c>
      <c r="B28" s="64">
        <f>VLOOKUP($A28,'Return Data'!$B$7:$R$2843,3,0)</f>
        <v>44357</v>
      </c>
      <c r="C28" s="65">
        <f>VLOOKUP($A28,'Return Data'!$B$7:$R$2843,4,0)</f>
        <v>13.3361</v>
      </c>
      <c r="D28" s="65">
        <f>VLOOKUP($A28,'Return Data'!$B$7:$R$2843,10,0)</f>
        <v>5.1635</v>
      </c>
      <c r="E28" s="66">
        <f t="shared" si="0"/>
        <v>8</v>
      </c>
      <c r="F28" s="65">
        <f>VLOOKUP($A28,'Return Data'!$B$7:$R$2843,11,0)</f>
        <v>22.170200000000001</v>
      </c>
      <c r="G28" s="66">
        <f t="shared" si="1"/>
        <v>7</v>
      </c>
      <c r="H28" s="65">
        <f>VLOOKUP($A28,'Return Data'!$B$7:$R$2843,12,0)</f>
        <v>41.778399999999998</v>
      </c>
      <c r="I28" s="66">
        <f>RANK(H28,H$8:H$29,0)</f>
        <v>9</v>
      </c>
      <c r="J28" s="65">
        <f>VLOOKUP($A28,'Return Data'!$B$7:$R$2843,13,0)</f>
        <v>61.411000000000001</v>
      </c>
      <c r="K28" s="66">
        <f t="shared" ref="K28" si="13">RANK(J28,J$8:J$29,0)</f>
        <v>6</v>
      </c>
      <c r="L28" s="65"/>
      <c r="M28" s="66"/>
      <c r="N28" s="65"/>
      <c r="O28" s="66"/>
      <c r="P28" s="65"/>
      <c r="Q28" s="66"/>
      <c r="R28" s="65">
        <f>VLOOKUP($A28,'Return Data'!$B$7:$R$2843,16,0)</f>
        <v>20.927099999999999</v>
      </c>
      <c r="S28" s="67">
        <f t="shared" si="6"/>
        <v>4</v>
      </c>
    </row>
    <row r="29" spans="1:19" x14ac:dyDescent="0.3">
      <c r="A29" s="63" t="s">
        <v>863</v>
      </c>
      <c r="B29" s="64">
        <f>VLOOKUP($A29,'Return Data'!$B$7:$R$2843,3,0)</f>
        <v>44357</v>
      </c>
      <c r="C29" s="65">
        <f>VLOOKUP($A29,'Return Data'!$B$7:$R$2843,4,0)</f>
        <v>15.7</v>
      </c>
      <c r="D29" s="65">
        <f>VLOOKUP($A29,'Return Data'!$B$7:$R$2843,10,0)</f>
        <v>3.0859999999999999</v>
      </c>
      <c r="E29" s="66">
        <f t="shared" si="0"/>
        <v>20</v>
      </c>
      <c r="F29" s="65">
        <f>VLOOKUP($A29,'Return Data'!$B$7:$R$2843,11,0)</f>
        <v>20.491199999999999</v>
      </c>
      <c r="G29" s="66">
        <f t="shared" si="1"/>
        <v>11</v>
      </c>
      <c r="H29" s="65">
        <f>VLOOKUP($A29,'Return Data'!$B$7:$R$2843,12,0)</f>
        <v>38.448</v>
      </c>
      <c r="I29" s="66">
        <f>RANK(H29,H$8:H$29,0)</f>
        <v>13</v>
      </c>
      <c r="J29" s="65">
        <f>VLOOKUP($A29,'Return Data'!$B$7:$R$2843,13,0)</f>
        <v>56.686599999999999</v>
      </c>
      <c r="K29" s="66">
        <f t="shared" ref="K29" si="14">RANK(J29,J$8:J$29,0)</f>
        <v>10</v>
      </c>
      <c r="L29" s="65"/>
      <c r="M29" s="66"/>
      <c r="N29" s="65"/>
      <c r="O29" s="66"/>
      <c r="P29" s="65"/>
      <c r="Q29" s="66"/>
      <c r="R29" s="65">
        <f>VLOOKUP($A29,'Return Data'!$B$7:$R$2843,16,0)</f>
        <v>27.6236</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5.5354409090909096</v>
      </c>
      <c r="E31" s="74"/>
      <c r="F31" s="75">
        <f>AVERAGE(F8:F29)</f>
        <v>20.180390909090907</v>
      </c>
      <c r="G31" s="74"/>
      <c r="H31" s="75">
        <f>AVERAGE(H8:H29)</f>
        <v>40.734140909090911</v>
      </c>
      <c r="I31" s="74"/>
      <c r="J31" s="75">
        <f>AVERAGE(J8:J29)</f>
        <v>56.808159090909086</v>
      </c>
      <c r="K31" s="74"/>
      <c r="L31" s="75">
        <f>AVERAGE(L8:L29)</f>
        <v>17.519522222222221</v>
      </c>
      <c r="M31" s="74"/>
      <c r="N31" s="75">
        <f>AVERAGE(N8:N29)</f>
        <v>13.043641176470588</v>
      </c>
      <c r="O31" s="74"/>
      <c r="P31" s="75">
        <f>AVERAGE(P8:P29)</f>
        <v>14.864933333333333</v>
      </c>
      <c r="Q31" s="74"/>
      <c r="R31" s="75">
        <f>AVERAGE(R8:R29)</f>
        <v>15.433122727272728</v>
      </c>
      <c r="S31" s="76"/>
    </row>
    <row r="32" spans="1:19" x14ac:dyDescent="0.3">
      <c r="A32" s="73" t="s">
        <v>28</v>
      </c>
      <c r="B32" s="74"/>
      <c r="C32" s="74"/>
      <c r="D32" s="75">
        <f>MIN(D8:D29)</f>
        <v>1.917</v>
      </c>
      <c r="E32" s="74"/>
      <c r="F32" s="75">
        <f>MIN(F8:F29)</f>
        <v>9.3073999999999995</v>
      </c>
      <c r="G32" s="74"/>
      <c r="H32" s="75">
        <f>MIN(H8:H29)</f>
        <v>25.541699999999999</v>
      </c>
      <c r="I32" s="74"/>
      <c r="J32" s="75">
        <f>MIN(J8:J29)</f>
        <v>41.389099999999999</v>
      </c>
      <c r="K32" s="74"/>
      <c r="L32" s="75">
        <f>MIN(L8:L29)</f>
        <v>6.5381</v>
      </c>
      <c r="M32" s="74"/>
      <c r="N32" s="75">
        <f>MIN(N8:N29)</f>
        <v>6.4771000000000001</v>
      </c>
      <c r="O32" s="74"/>
      <c r="P32" s="75">
        <f>MIN(P8:P29)</f>
        <v>10.0589</v>
      </c>
      <c r="Q32" s="74"/>
      <c r="R32" s="75">
        <f>MIN(R8:R29)</f>
        <v>0.35670000000000002</v>
      </c>
      <c r="S32" s="76"/>
    </row>
    <row r="33" spans="1:19" ht="15" thickBot="1" x14ac:dyDescent="0.35">
      <c r="A33" s="77" t="s">
        <v>29</v>
      </c>
      <c r="B33" s="78"/>
      <c r="C33" s="78"/>
      <c r="D33" s="79">
        <f>MAX(D8:D29)</f>
        <v>17.2835</v>
      </c>
      <c r="E33" s="78"/>
      <c r="F33" s="79">
        <f>MAX(F8:F29)</f>
        <v>32.798099999999998</v>
      </c>
      <c r="G33" s="78"/>
      <c r="H33" s="79">
        <f>MAX(H8:H29)</f>
        <v>61.461799999999997</v>
      </c>
      <c r="I33" s="78"/>
      <c r="J33" s="79">
        <f>MAX(J8:J29)</f>
        <v>77.381</v>
      </c>
      <c r="K33" s="78"/>
      <c r="L33" s="79">
        <f>MAX(L8:L29)</f>
        <v>26.384799999999998</v>
      </c>
      <c r="M33" s="78"/>
      <c r="N33" s="79">
        <f>MAX(N8:N29)</f>
        <v>20.593</v>
      </c>
      <c r="O33" s="78"/>
      <c r="P33" s="79">
        <f>MAX(P8:P29)</f>
        <v>18.941600000000001</v>
      </c>
      <c r="Q33" s="78"/>
      <c r="R33" s="79">
        <f>MAX(R8:R29)</f>
        <v>28.720500000000001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44357</v>
      </c>
      <c r="C8" s="65">
        <f>VLOOKUP($A8,'Return Data'!$B$7:$R$2843,4,0)</f>
        <v>53.667499999999997</v>
      </c>
      <c r="D8" s="65">
        <f>VLOOKUP($A8,'Return Data'!$B$7:$R$2843,10,0)</f>
        <v>13.2555</v>
      </c>
      <c r="E8" s="66">
        <f t="shared" ref="E8:E30" si="0">RANK(D8,D$8:D$30,0)</f>
        <v>20</v>
      </c>
      <c r="F8" s="65">
        <f>VLOOKUP($A8,'Return Data'!$B$7:$R$2843,11,0)</f>
        <v>41.290100000000002</v>
      </c>
      <c r="G8" s="66">
        <f t="shared" ref="G8:G18" si="1">RANK(F8,F$8:F$30,0)</f>
        <v>13</v>
      </c>
      <c r="H8" s="65">
        <f>VLOOKUP($A8,'Return Data'!$B$7:$R$2843,12,0)</f>
        <v>72.377499999999998</v>
      </c>
      <c r="I8" s="66">
        <f t="shared" ref="I8" si="2">RANK(H8,H$8:H$30,0)</f>
        <v>8</v>
      </c>
      <c r="J8" s="65">
        <f>VLOOKUP($A8,'Return Data'!$B$7:$R$2843,13,0)</f>
        <v>108.1507</v>
      </c>
      <c r="K8" s="66">
        <f t="shared" ref="K8" si="3">RANK(J8,J$8:J$30,0)</f>
        <v>10</v>
      </c>
      <c r="L8" s="65">
        <f>VLOOKUP($A8,'Return Data'!$B$7:$R$2843,17,0)</f>
        <v>21.319500000000001</v>
      </c>
      <c r="M8" s="66">
        <f>RANK(L8,L$8:L$30,0)</f>
        <v>19</v>
      </c>
      <c r="N8" s="65">
        <f>VLOOKUP($A8,'Return Data'!$B$7:$R$2843,14,0)</f>
        <v>8.2536000000000005</v>
      </c>
      <c r="O8" s="66">
        <f>RANK(N8,N$8:N$30,0)</f>
        <v>15</v>
      </c>
      <c r="P8" s="65">
        <f>VLOOKUP($A8,'Return Data'!$B$7:$R$2843,15,0)</f>
        <v>13.9635</v>
      </c>
      <c r="Q8" s="66">
        <f>RANK(P8,P$8:P$30,0)</f>
        <v>11</v>
      </c>
      <c r="R8" s="65">
        <f>VLOOKUP($A8,'Return Data'!$B$7:$R$2843,16,0)</f>
        <v>17.996700000000001</v>
      </c>
      <c r="S8" s="67">
        <f t="shared" ref="S8:S30" si="4">RANK(R8,R$8:R$30,0)</f>
        <v>17</v>
      </c>
    </row>
    <row r="9" spans="1:20" x14ac:dyDescent="0.3">
      <c r="A9" s="63" t="s">
        <v>1452</v>
      </c>
      <c r="B9" s="64">
        <f>VLOOKUP($A9,'Return Data'!$B$7:$R$2843,3,0)</f>
        <v>44357</v>
      </c>
      <c r="C9" s="65">
        <f>VLOOKUP($A9,'Return Data'!$B$7:$R$2843,4,0)</f>
        <v>55.51</v>
      </c>
      <c r="D9" s="65">
        <f>VLOOKUP($A9,'Return Data'!$B$7:$R$2843,10,0)</f>
        <v>16.764800000000001</v>
      </c>
      <c r="E9" s="66">
        <f t="shared" si="0"/>
        <v>12</v>
      </c>
      <c r="F9" s="65">
        <f>VLOOKUP($A9,'Return Data'!$B$7:$R$2843,11,0)</f>
        <v>34.341700000000003</v>
      </c>
      <c r="G9" s="66">
        <f t="shared" si="1"/>
        <v>22</v>
      </c>
      <c r="H9" s="65">
        <f>VLOOKUP($A9,'Return Data'!$B$7:$R$2843,12,0)</f>
        <v>60.294499999999999</v>
      </c>
      <c r="I9" s="66">
        <f t="shared" ref="I9:I30" si="5">RANK(H9,H$8:H$30,0)</f>
        <v>20</v>
      </c>
      <c r="J9" s="65">
        <f>VLOOKUP($A9,'Return Data'!$B$7:$R$2843,13,0)</f>
        <v>86.839399999999998</v>
      </c>
      <c r="K9" s="66">
        <f t="shared" ref="K9:K30" si="6">RANK(J9,J$8:J$30,0)</f>
        <v>23</v>
      </c>
      <c r="L9" s="65">
        <f>VLOOKUP($A9,'Return Data'!$B$7:$R$2843,17,0)</f>
        <v>33.675600000000003</v>
      </c>
      <c r="M9" s="66">
        <f t="shared" ref="M9:M30" si="7">RANK(L9,L$8:L$30,0)</f>
        <v>10</v>
      </c>
      <c r="N9" s="65">
        <f>VLOOKUP($A9,'Return Data'!$B$7:$R$2843,14,0)</f>
        <v>24.591200000000001</v>
      </c>
      <c r="O9" s="66">
        <f t="shared" ref="O9:O30" si="8">RANK(N9,N$8:N$30,0)</f>
        <v>2</v>
      </c>
      <c r="P9" s="65">
        <f>VLOOKUP($A9,'Return Data'!$B$7:$R$2843,15,0)</f>
        <v>21.573799999999999</v>
      </c>
      <c r="Q9" s="66">
        <f t="shared" ref="Q9:Q30" si="9">RANK(P9,P$8:P$30,0)</f>
        <v>3</v>
      </c>
      <c r="R9" s="65">
        <f>VLOOKUP($A9,'Return Data'!$B$7:$R$2843,16,0)</f>
        <v>25.544699999999999</v>
      </c>
      <c r="S9" s="67">
        <f t="shared" si="4"/>
        <v>11</v>
      </c>
    </row>
    <row r="10" spans="1:20" x14ac:dyDescent="0.3">
      <c r="A10" s="63" t="s">
        <v>1454</v>
      </c>
      <c r="B10" s="64">
        <f>VLOOKUP($A10,'Return Data'!$B$7:$R$2843,3,0)</f>
        <v>44357</v>
      </c>
      <c r="C10" s="65">
        <f>VLOOKUP($A10,'Return Data'!$B$7:$R$2843,4,0)</f>
        <v>22.99</v>
      </c>
      <c r="D10" s="65">
        <f>VLOOKUP($A10,'Return Data'!$B$7:$R$2843,10,0)</f>
        <v>19.739599999999999</v>
      </c>
      <c r="E10" s="66">
        <f t="shared" si="0"/>
        <v>4</v>
      </c>
      <c r="F10" s="65">
        <f>VLOOKUP($A10,'Return Data'!$B$7:$R$2843,11,0)</f>
        <v>44.591200000000001</v>
      </c>
      <c r="G10" s="66">
        <f t="shared" si="1"/>
        <v>7</v>
      </c>
      <c r="H10" s="65">
        <f>VLOOKUP($A10,'Return Data'!$B$7:$R$2843,12,0)</f>
        <v>69.0441</v>
      </c>
      <c r="I10" s="66">
        <f t="shared" si="5"/>
        <v>11</v>
      </c>
      <c r="J10" s="65">
        <f>VLOOKUP($A10,'Return Data'!$B$7:$R$2843,13,0)</f>
        <v>117.70829999999999</v>
      </c>
      <c r="K10" s="66">
        <f t="shared" si="6"/>
        <v>3</v>
      </c>
      <c r="L10" s="65">
        <f>VLOOKUP($A10,'Return Data'!$B$7:$R$2843,17,0)</f>
        <v>46.504300000000001</v>
      </c>
      <c r="M10" s="66">
        <f t="shared" si="7"/>
        <v>2</v>
      </c>
      <c r="N10" s="65"/>
      <c r="O10" s="66"/>
      <c r="P10" s="65"/>
      <c r="Q10" s="66"/>
      <c r="R10" s="65">
        <f>VLOOKUP($A10,'Return Data'!$B$7:$R$2843,16,0)</f>
        <v>39.950800000000001</v>
      </c>
      <c r="S10" s="67">
        <f t="shared" si="4"/>
        <v>2</v>
      </c>
    </row>
    <row r="11" spans="1:20" x14ac:dyDescent="0.3">
      <c r="A11" s="63" t="s">
        <v>1456</v>
      </c>
      <c r="B11" s="64">
        <f>VLOOKUP($A11,'Return Data'!$B$7:$R$2843,3,0)</f>
        <v>44357</v>
      </c>
      <c r="C11" s="65">
        <f>VLOOKUP($A11,'Return Data'!$B$7:$R$2843,4,0)</f>
        <v>19.329999999999998</v>
      </c>
      <c r="D11" s="65">
        <f>VLOOKUP($A11,'Return Data'!$B$7:$R$2843,10,0)</f>
        <v>19.247399999999999</v>
      </c>
      <c r="E11" s="66">
        <f t="shared" si="0"/>
        <v>6</v>
      </c>
      <c r="F11" s="65">
        <f>VLOOKUP($A11,'Return Data'!$B$7:$R$2843,11,0)</f>
        <v>44.361499999999999</v>
      </c>
      <c r="G11" s="66">
        <f t="shared" si="1"/>
        <v>8</v>
      </c>
      <c r="H11" s="65">
        <f>VLOOKUP($A11,'Return Data'!$B$7:$R$2843,12,0)</f>
        <v>68.087000000000003</v>
      </c>
      <c r="I11" s="66">
        <f t="shared" si="5"/>
        <v>14</v>
      </c>
      <c r="J11" s="65">
        <f>VLOOKUP($A11,'Return Data'!$B$7:$R$2843,13,0)</f>
        <v>111.95180000000001</v>
      </c>
      <c r="K11" s="66">
        <f t="shared" si="6"/>
        <v>6</v>
      </c>
      <c r="L11" s="65">
        <f>VLOOKUP($A11,'Return Data'!$B$7:$R$2843,17,0)</f>
        <v>37.804900000000004</v>
      </c>
      <c r="M11" s="66">
        <f t="shared" si="7"/>
        <v>4</v>
      </c>
      <c r="N11" s="65"/>
      <c r="O11" s="66"/>
      <c r="P11" s="65"/>
      <c r="Q11" s="66"/>
      <c r="R11" s="65">
        <f>VLOOKUP($A11,'Return Data'!$B$7:$R$2843,16,0)</f>
        <v>32.890099999999997</v>
      </c>
      <c r="S11" s="67">
        <f t="shared" si="4"/>
        <v>6</v>
      </c>
    </row>
    <row r="12" spans="1:20" x14ac:dyDescent="0.3">
      <c r="A12" s="63" t="s">
        <v>1458</v>
      </c>
      <c r="B12" s="64">
        <f>VLOOKUP($A12,'Return Data'!$B$7:$R$2843,3,0)</f>
        <v>44357</v>
      </c>
      <c r="C12" s="65">
        <f>VLOOKUP($A12,'Return Data'!$B$7:$R$2843,4,0)</f>
        <v>98.554000000000002</v>
      </c>
      <c r="D12" s="65">
        <f>VLOOKUP($A12,'Return Data'!$B$7:$R$2843,10,0)</f>
        <v>15.111700000000001</v>
      </c>
      <c r="E12" s="66">
        <f t="shared" si="0"/>
        <v>16</v>
      </c>
      <c r="F12" s="65">
        <f>VLOOKUP($A12,'Return Data'!$B$7:$R$2843,11,0)</f>
        <v>34.599800000000002</v>
      </c>
      <c r="G12" s="66">
        <f t="shared" si="1"/>
        <v>21</v>
      </c>
      <c r="H12" s="65">
        <f>VLOOKUP($A12,'Return Data'!$B$7:$R$2843,12,0)</f>
        <v>61.935600000000001</v>
      </c>
      <c r="I12" s="66">
        <f t="shared" si="5"/>
        <v>19</v>
      </c>
      <c r="J12" s="65">
        <f>VLOOKUP($A12,'Return Data'!$B$7:$R$2843,13,0)</f>
        <v>100.1991</v>
      </c>
      <c r="K12" s="66">
        <f t="shared" si="6"/>
        <v>17</v>
      </c>
      <c r="L12" s="65">
        <f>VLOOKUP($A12,'Return Data'!$B$7:$R$2843,17,0)</f>
        <v>30.290700000000001</v>
      </c>
      <c r="M12" s="66">
        <f t="shared" si="7"/>
        <v>13</v>
      </c>
      <c r="N12" s="65">
        <f>VLOOKUP($A12,'Return Data'!$B$7:$R$2843,14,0)</f>
        <v>16.077400000000001</v>
      </c>
      <c r="O12" s="66">
        <f t="shared" si="8"/>
        <v>8</v>
      </c>
      <c r="P12" s="65">
        <f>VLOOKUP($A12,'Return Data'!$B$7:$R$2843,15,0)</f>
        <v>16.1922</v>
      </c>
      <c r="Q12" s="66">
        <f t="shared" si="9"/>
        <v>9</v>
      </c>
      <c r="R12" s="65">
        <f>VLOOKUP($A12,'Return Data'!$B$7:$R$2843,16,0)</f>
        <v>22.6861</v>
      </c>
      <c r="S12" s="67">
        <f t="shared" si="4"/>
        <v>12</v>
      </c>
    </row>
    <row r="13" spans="1:20" x14ac:dyDescent="0.3">
      <c r="A13" s="63" t="s">
        <v>1460</v>
      </c>
      <c r="B13" s="64">
        <f>VLOOKUP($A13,'Return Data'!$B$7:$R$2843,3,0)</f>
        <v>44357</v>
      </c>
      <c r="C13" s="65">
        <f>VLOOKUP($A13,'Return Data'!$B$7:$R$2843,4,0)</f>
        <v>21.23</v>
      </c>
      <c r="D13" s="65">
        <f>VLOOKUP($A13,'Return Data'!$B$7:$R$2843,10,0)</f>
        <v>14.238099999999999</v>
      </c>
      <c r="E13" s="66">
        <f t="shared" si="0"/>
        <v>19</v>
      </c>
      <c r="F13" s="65">
        <f>VLOOKUP($A13,'Return Data'!$B$7:$R$2843,11,0)</f>
        <v>43.630299999999998</v>
      </c>
      <c r="G13" s="66">
        <f t="shared" si="1"/>
        <v>9</v>
      </c>
      <c r="H13" s="65">
        <f>VLOOKUP($A13,'Return Data'!$B$7:$R$2843,12,0)</f>
        <v>71.264899999999997</v>
      </c>
      <c r="I13" s="66">
        <f t="shared" si="5"/>
        <v>9</v>
      </c>
      <c r="J13" s="65">
        <f>VLOOKUP($A13,'Return Data'!$B$7:$R$2843,13,0)</f>
        <v>109.9071</v>
      </c>
      <c r="K13" s="66">
        <f t="shared" si="6"/>
        <v>8</v>
      </c>
      <c r="L13" s="65">
        <f>VLOOKUP($A13,'Return Data'!$B$7:$R$2843,17,0)</f>
        <v>36.779299999999999</v>
      </c>
      <c r="M13" s="66">
        <f t="shared" si="7"/>
        <v>5</v>
      </c>
      <c r="N13" s="65"/>
      <c r="O13" s="66"/>
      <c r="P13" s="65"/>
      <c r="Q13" s="66"/>
      <c r="R13" s="65">
        <f>VLOOKUP($A13,'Return Data'!$B$7:$R$2843,16,0)</f>
        <v>37.955399999999997</v>
      </c>
      <c r="S13" s="67">
        <f t="shared" si="4"/>
        <v>4</v>
      </c>
    </row>
    <row r="14" spans="1:20" x14ac:dyDescent="0.3">
      <c r="A14" s="63" t="s">
        <v>1463</v>
      </c>
      <c r="B14" s="64">
        <f>VLOOKUP($A14,'Return Data'!$B$7:$R$2843,3,0)</f>
        <v>44357</v>
      </c>
      <c r="C14" s="65">
        <f>VLOOKUP($A14,'Return Data'!$B$7:$R$2843,4,0)</f>
        <v>83.922300000000007</v>
      </c>
      <c r="D14" s="65">
        <f>VLOOKUP($A14,'Return Data'!$B$7:$R$2843,10,0)</f>
        <v>11.203200000000001</v>
      </c>
      <c r="E14" s="66">
        <f t="shared" si="0"/>
        <v>23</v>
      </c>
      <c r="F14" s="65">
        <f>VLOOKUP($A14,'Return Data'!$B$7:$R$2843,11,0)</f>
        <v>36.649000000000001</v>
      </c>
      <c r="G14" s="66">
        <f t="shared" si="1"/>
        <v>18</v>
      </c>
      <c r="H14" s="65">
        <f>VLOOKUP($A14,'Return Data'!$B$7:$R$2843,12,0)</f>
        <v>68.336100000000002</v>
      </c>
      <c r="I14" s="66">
        <f t="shared" si="5"/>
        <v>13</v>
      </c>
      <c r="J14" s="65">
        <f>VLOOKUP($A14,'Return Data'!$B$7:$R$2843,13,0)</f>
        <v>100.3717</v>
      </c>
      <c r="K14" s="66">
        <f t="shared" si="6"/>
        <v>16</v>
      </c>
      <c r="L14" s="65">
        <f>VLOOKUP($A14,'Return Data'!$B$7:$R$2843,17,0)</f>
        <v>19.903400000000001</v>
      </c>
      <c r="M14" s="66">
        <f t="shared" si="7"/>
        <v>20</v>
      </c>
      <c r="N14" s="65">
        <f>VLOOKUP($A14,'Return Data'!$B$7:$R$2843,14,0)</f>
        <v>10.188000000000001</v>
      </c>
      <c r="O14" s="66">
        <f t="shared" si="8"/>
        <v>13</v>
      </c>
      <c r="P14" s="65">
        <f>VLOOKUP($A14,'Return Data'!$B$7:$R$2843,15,0)</f>
        <v>13.696300000000001</v>
      </c>
      <c r="Q14" s="66">
        <f t="shared" si="9"/>
        <v>12</v>
      </c>
      <c r="R14" s="65">
        <f>VLOOKUP($A14,'Return Data'!$B$7:$R$2843,16,0)</f>
        <v>20.647099999999998</v>
      </c>
      <c r="S14" s="67">
        <f t="shared" si="4"/>
        <v>15</v>
      </c>
    </row>
    <row r="15" spans="1:20" x14ac:dyDescent="0.3">
      <c r="A15" s="63" t="s">
        <v>1464</v>
      </c>
      <c r="B15" s="64">
        <f>VLOOKUP($A15,'Return Data'!$B$7:$R$2843,3,0)</f>
        <v>44357</v>
      </c>
      <c r="C15" s="65">
        <f>VLOOKUP($A15,'Return Data'!$B$7:$R$2843,4,0)</f>
        <v>69.837000000000003</v>
      </c>
      <c r="D15" s="65">
        <f>VLOOKUP($A15,'Return Data'!$B$7:$R$2843,10,0)</f>
        <v>19.5061</v>
      </c>
      <c r="E15" s="66">
        <f t="shared" si="0"/>
        <v>5</v>
      </c>
      <c r="F15" s="65">
        <f>VLOOKUP($A15,'Return Data'!$B$7:$R$2843,11,0)</f>
        <v>44.965200000000003</v>
      </c>
      <c r="G15" s="66">
        <f t="shared" si="1"/>
        <v>6</v>
      </c>
      <c r="H15" s="65">
        <f>VLOOKUP($A15,'Return Data'!$B$7:$R$2843,12,0)</f>
        <v>73.793099999999995</v>
      </c>
      <c r="I15" s="66">
        <f t="shared" si="5"/>
        <v>5</v>
      </c>
      <c r="J15" s="65">
        <f>VLOOKUP($A15,'Return Data'!$B$7:$R$2843,13,0)</f>
        <v>107.9349</v>
      </c>
      <c r="K15" s="66">
        <f t="shared" si="6"/>
        <v>11</v>
      </c>
      <c r="L15" s="65">
        <f>VLOOKUP($A15,'Return Data'!$B$7:$R$2843,17,0)</f>
        <v>22.991800000000001</v>
      </c>
      <c r="M15" s="66">
        <f t="shared" si="7"/>
        <v>18</v>
      </c>
      <c r="N15" s="65">
        <f>VLOOKUP($A15,'Return Data'!$B$7:$R$2843,14,0)</f>
        <v>13.1027</v>
      </c>
      <c r="O15" s="66">
        <f t="shared" si="8"/>
        <v>9</v>
      </c>
      <c r="P15" s="65">
        <f>VLOOKUP($A15,'Return Data'!$B$7:$R$2843,15,0)</f>
        <v>20.0959</v>
      </c>
      <c r="Q15" s="66">
        <f t="shared" si="9"/>
        <v>6</v>
      </c>
      <c r="R15" s="65">
        <f>VLOOKUP($A15,'Return Data'!$B$7:$R$2843,16,0)</f>
        <v>19.147300000000001</v>
      </c>
      <c r="S15" s="67">
        <f t="shared" si="4"/>
        <v>16</v>
      </c>
    </row>
    <row r="16" spans="1:20" x14ac:dyDescent="0.3">
      <c r="A16" s="63" t="s">
        <v>1467</v>
      </c>
      <c r="B16" s="64">
        <f>VLOOKUP($A16,'Return Data'!$B$7:$R$2843,3,0)</f>
        <v>44357</v>
      </c>
      <c r="C16" s="65">
        <f>VLOOKUP($A16,'Return Data'!$B$7:$R$2843,4,0)</f>
        <v>78.537300000000002</v>
      </c>
      <c r="D16" s="65">
        <f>VLOOKUP($A16,'Return Data'!$B$7:$R$2843,10,0)</f>
        <v>12.388500000000001</v>
      </c>
      <c r="E16" s="66">
        <f t="shared" si="0"/>
        <v>22</v>
      </c>
      <c r="F16" s="65">
        <f>VLOOKUP($A16,'Return Data'!$B$7:$R$2843,11,0)</f>
        <v>36.034700000000001</v>
      </c>
      <c r="G16" s="66">
        <f t="shared" si="1"/>
        <v>19</v>
      </c>
      <c r="H16" s="65">
        <f>VLOOKUP($A16,'Return Data'!$B$7:$R$2843,12,0)</f>
        <v>64.047600000000003</v>
      </c>
      <c r="I16" s="66">
        <f t="shared" si="5"/>
        <v>17</v>
      </c>
      <c r="J16" s="65">
        <f>VLOOKUP($A16,'Return Data'!$B$7:$R$2843,13,0)</f>
        <v>97.047700000000006</v>
      </c>
      <c r="K16" s="66">
        <f t="shared" si="6"/>
        <v>18</v>
      </c>
      <c r="L16" s="65">
        <f>VLOOKUP($A16,'Return Data'!$B$7:$R$2843,17,0)</f>
        <v>23.2545</v>
      </c>
      <c r="M16" s="66">
        <f t="shared" si="7"/>
        <v>17</v>
      </c>
      <c r="N16" s="65">
        <f>VLOOKUP($A16,'Return Data'!$B$7:$R$2843,14,0)</f>
        <v>9.7280999999999995</v>
      </c>
      <c r="O16" s="66">
        <f t="shared" si="8"/>
        <v>14</v>
      </c>
      <c r="P16" s="65">
        <f>VLOOKUP($A16,'Return Data'!$B$7:$R$2843,15,0)</f>
        <v>13.4338</v>
      </c>
      <c r="Q16" s="66">
        <f t="shared" si="9"/>
        <v>14</v>
      </c>
      <c r="R16" s="65">
        <f>VLOOKUP($A16,'Return Data'!$B$7:$R$2843,16,0)</f>
        <v>17.116299999999999</v>
      </c>
      <c r="S16" s="67">
        <f t="shared" si="4"/>
        <v>19</v>
      </c>
    </row>
    <row r="17" spans="1:19" x14ac:dyDescent="0.3">
      <c r="A17" s="63" t="s">
        <v>1469</v>
      </c>
      <c r="B17" s="64">
        <f>VLOOKUP($A17,'Return Data'!$B$7:$R$2843,3,0)</f>
        <v>44357</v>
      </c>
      <c r="C17" s="65">
        <f>VLOOKUP($A17,'Return Data'!$B$7:$R$2843,4,0)</f>
        <v>46.11</v>
      </c>
      <c r="D17" s="65">
        <f>VLOOKUP($A17,'Return Data'!$B$7:$R$2843,10,0)</f>
        <v>16.941400000000002</v>
      </c>
      <c r="E17" s="66">
        <f t="shared" si="0"/>
        <v>11</v>
      </c>
      <c r="F17" s="65">
        <f>VLOOKUP($A17,'Return Data'!$B$7:$R$2843,11,0)</f>
        <v>43.109900000000003</v>
      </c>
      <c r="G17" s="66">
        <f t="shared" si="1"/>
        <v>10</v>
      </c>
      <c r="H17" s="65">
        <f>VLOOKUP($A17,'Return Data'!$B$7:$R$2843,12,0)</f>
        <v>74.924099999999996</v>
      </c>
      <c r="I17" s="66">
        <f t="shared" si="5"/>
        <v>4</v>
      </c>
      <c r="J17" s="65">
        <f>VLOOKUP($A17,'Return Data'!$B$7:$R$2843,13,0)</f>
        <v>115.7698</v>
      </c>
      <c r="K17" s="66">
        <f t="shared" si="6"/>
        <v>4</v>
      </c>
      <c r="L17" s="65">
        <f>VLOOKUP($A17,'Return Data'!$B$7:$R$2843,17,0)</f>
        <v>30.730899999999998</v>
      </c>
      <c r="M17" s="66">
        <f t="shared" si="7"/>
        <v>12</v>
      </c>
      <c r="N17" s="65">
        <f>VLOOKUP($A17,'Return Data'!$B$7:$R$2843,14,0)</f>
        <v>18.932500000000001</v>
      </c>
      <c r="O17" s="66">
        <f t="shared" si="8"/>
        <v>6</v>
      </c>
      <c r="P17" s="65">
        <f>VLOOKUP($A17,'Return Data'!$B$7:$R$2843,15,0)</f>
        <v>18.349599999999999</v>
      </c>
      <c r="Q17" s="66">
        <f t="shared" si="9"/>
        <v>8</v>
      </c>
      <c r="R17" s="65">
        <f>VLOOKUP($A17,'Return Data'!$B$7:$R$2843,16,0)</f>
        <v>16.957899999999999</v>
      </c>
      <c r="S17" s="67">
        <f t="shared" si="4"/>
        <v>20</v>
      </c>
    </row>
    <row r="18" spans="1:19" x14ac:dyDescent="0.3">
      <c r="A18" s="63" t="s">
        <v>1471</v>
      </c>
      <c r="B18" s="64">
        <f>VLOOKUP($A18,'Return Data'!$B$7:$R$2843,3,0)</f>
        <v>44357</v>
      </c>
      <c r="C18" s="65">
        <f>VLOOKUP($A18,'Return Data'!$B$7:$R$2843,4,0)</f>
        <v>15.42</v>
      </c>
      <c r="D18" s="65">
        <f>VLOOKUP($A18,'Return Data'!$B$7:$R$2843,10,0)</f>
        <v>15.9398</v>
      </c>
      <c r="E18" s="66">
        <f t="shared" si="0"/>
        <v>13</v>
      </c>
      <c r="F18" s="65">
        <f>VLOOKUP($A18,'Return Data'!$B$7:$R$2843,11,0)</f>
        <v>40.950600000000001</v>
      </c>
      <c r="G18" s="66">
        <f t="shared" si="1"/>
        <v>14</v>
      </c>
      <c r="H18" s="65">
        <f>VLOOKUP($A18,'Return Data'!$B$7:$R$2843,12,0)</f>
        <v>64.567800000000005</v>
      </c>
      <c r="I18" s="66">
        <f t="shared" si="5"/>
        <v>16</v>
      </c>
      <c r="J18" s="65">
        <f>VLOOKUP($A18,'Return Data'!$B$7:$R$2843,13,0)</f>
        <v>95.933899999999994</v>
      </c>
      <c r="K18" s="66">
        <f t="shared" si="6"/>
        <v>19</v>
      </c>
      <c r="L18" s="65">
        <f>VLOOKUP($A18,'Return Data'!$B$7:$R$2843,17,0)</f>
        <v>24.702200000000001</v>
      </c>
      <c r="M18" s="66">
        <f t="shared" si="7"/>
        <v>16</v>
      </c>
      <c r="N18" s="65">
        <f>VLOOKUP($A18,'Return Data'!$B$7:$R$2843,14,0)</f>
        <v>13.092000000000001</v>
      </c>
      <c r="O18" s="66">
        <f t="shared" si="8"/>
        <v>10</v>
      </c>
      <c r="P18" s="65"/>
      <c r="Q18" s="66"/>
      <c r="R18" s="65">
        <f>VLOOKUP($A18,'Return Data'!$B$7:$R$2843,16,0)</f>
        <v>11.5181</v>
      </c>
      <c r="S18" s="67">
        <f t="shared" si="4"/>
        <v>23</v>
      </c>
    </row>
    <row r="19" spans="1:19" x14ac:dyDescent="0.3">
      <c r="A19" s="63" t="s">
        <v>1472</v>
      </c>
      <c r="B19" s="64">
        <f>VLOOKUP($A19,'Return Data'!$B$7:$R$2843,3,0)</f>
        <v>44357</v>
      </c>
      <c r="C19" s="65">
        <f>VLOOKUP($A19,'Return Data'!$B$7:$R$2843,4,0)</f>
        <v>20.07</v>
      </c>
      <c r="D19" s="65">
        <f>VLOOKUP($A19,'Return Data'!$B$7:$R$2843,10,0)</f>
        <v>18.547000000000001</v>
      </c>
      <c r="E19" s="66">
        <f t="shared" si="0"/>
        <v>8</v>
      </c>
      <c r="F19" s="65">
        <f>VLOOKUP($A19,'Return Data'!$B$7:$R$2843,11,0)</f>
        <v>39.568800000000003</v>
      </c>
      <c r="G19" s="66">
        <f t="shared" ref="G19" si="10">RANK(F19,F$8:F$30,0)</f>
        <v>17</v>
      </c>
      <c r="H19" s="65">
        <f>VLOOKUP($A19,'Return Data'!$B$7:$R$2843,12,0)</f>
        <v>66.832899999999995</v>
      </c>
      <c r="I19" s="66">
        <f t="shared" si="5"/>
        <v>15</v>
      </c>
      <c r="J19" s="65">
        <f>VLOOKUP($A19,'Return Data'!$B$7:$R$2843,13,0)</f>
        <v>102.5227</v>
      </c>
      <c r="K19" s="66">
        <f t="shared" si="6"/>
        <v>15</v>
      </c>
      <c r="L19" s="65"/>
      <c r="M19" s="66"/>
      <c r="N19" s="65"/>
      <c r="O19" s="66"/>
      <c r="P19" s="65"/>
      <c r="Q19" s="66"/>
      <c r="R19" s="65">
        <f>VLOOKUP($A19,'Return Data'!$B$7:$R$2843,16,0)</f>
        <v>71.576599999999999</v>
      </c>
      <c r="S19" s="67">
        <f t="shared" si="4"/>
        <v>1</v>
      </c>
    </row>
    <row r="20" spans="1:19" x14ac:dyDescent="0.3">
      <c r="A20" s="63" t="s">
        <v>1474</v>
      </c>
      <c r="B20" s="64">
        <f>VLOOKUP($A20,'Return Data'!$B$7:$R$2843,3,0)</f>
        <v>44357</v>
      </c>
      <c r="C20" s="65">
        <f>VLOOKUP($A20,'Return Data'!$B$7:$R$2843,4,0)</f>
        <v>18.829999999999998</v>
      </c>
      <c r="D20" s="65">
        <f>VLOOKUP($A20,'Return Data'!$B$7:$R$2843,10,0)</f>
        <v>15.734500000000001</v>
      </c>
      <c r="E20" s="66">
        <f t="shared" si="0"/>
        <v>15</v>
      </c>
      <c r="F20" s="65">
        <f>VLOOKUP($A20,'Return Data'!$B$7:$R$2843,11,0)</f>
        <v>43.085099999999997</v>
      </c>
      <c r="G20" s="66">
        <f>RANK(F20,F$8:F$30,0)</f>
        <v>11</v>
      </c>
      <c r="H20" s="65">
        <f>VLOOKUP($A20,'Return Data'!$B$7:$R$2843,12,0)</f>
        <v>64.0244</v>
      </c>
      <c r="I20" s="66">
        <f t="shared" si="5"/>
        <v>18</v>
      </c>
      <c r="J20" s="65">
        <f>VLOOKUP($A20,'Return Data'!$B$7:$R$2843,13,0)</f>
        <v>90.973600000000005</v>
      </c>
      <c r="K20" s="66">
        <f t="shared" si="6"/>
        <v>21</v>
      </c>
      <c r="L20" s="65">
        <f>VLOOKUP($A20,'Return Data'!$B$7:$R$2843,17,0)</f>
        <v>32.421399999999998</v>
      </c>
      <c r="M20" s="66">
        <f t="shared" si="7"/>
        <v>11</v>
      </c>
      <c r="N20" s="65"/>
      <c r="O20" s="66"/>
      <c r="P20" s="65"/>
      <c r="Q20" s="66"/>
      <c r="R20" s="65">
        <f>VLOOKUP($A20,'Return Data'!$B$7:$R$2843,16,0)</f>
        <v>27.3965</v>
      </c>
      <c r="S20" s="67">
        <f t="shared" si="4"/>
        <v>9</v>
      </c>
    </row>
    <row r="21" spans="1:19" x14ac:dyDescent="0.3">
      <c r="A21" s="63" t="s">
        <v>1476</v>
      </c>
      <c r="B21" s="64">
        <f>VLOOKUP($A21,'Return Data'!$B$7:$R$2843,3,0)</f>
        <v>44357</v>
      </c>
      <c r="C21" s="65">
        <f>VLOOKUP($A21,'Return Data'!$B$7:$R$2843,4,0)</f>
        <v>15.1434</v>
      </c>
      <c r="D21" s="65">
        <f>VLOOKUP($A21,'Return Data'!$B$7:$R$2843,10,0)</f>
        <v>14.9099</v>
      </c>
      <c r="E21" s="66">
        <f t="shared" si="0"/>
        <v>17</v>
      </c>
      <c r="F21" s="65">
        <f>VLOOKUP($A21,'Return Data'!$B$7:$R$2843,11,0)</f>
        <v>35.253599999999999</v>
      </c>
      <c r="G21" s="66">
        <f>RANK(F21,F$8:F$30,0)</f>
        <v>20</v>
      </c>
      <c r="H21" s="65">
        <f>VLOOKUP($A21,'Return Data'!$B$7:$R$2843,12,0)</f>
        <v>59.843400000000003</v>
      </c>
      <c r="I21" s="66">
        <f t="shared" si="5"/>
        <v>21</v>
      </c>
      <c r="J21" s="65">
        <f>VLOOKUP($A21,'Return Data'!$B$7:$R$2843,13,0)</f>
        <v>90.910499999999999</v>
      </c>
      <c r="K21" s="66">
        <f t="shared" si="6"/>
        <v>22</v>
      </c>
      <c r="L21" s="65"/>
      <c r="M21" s="66"/>
      <c r="N21" s="65"/>
      <c r="O21" s="66"/>
      <c r="P21" s="65"/>
      <c r="Q21" s="66"/>
      <c r="R21" s="65">
        <f>VLOOKUP($A21,'Return Data'!$B$7:$R$2843,16,0)</f>
        <v>37.192700000000002</v>
      </c>
      <c r="S21" s="67">
        <f t="shared" si="4"/>
        <v>5</v>
      </c>
    </row>
    <row r="22" spans="1:19" x14ac:dyDescent="0.3">
      <c r="A22" s="63" t="s">
        <v>1479</v>
      </c>
      <c r="B22" s="64">
        <f>VLOOKUP($A22,'Return Data'!$B$7:$R$2843,3,0)</f>
        <v>44357</v>
      </c>
      <c r="C22" s="65">
        <f>VLOOKUP($A22,'Return Data'!$B$7:$R$2843,4,0)</f>
        <v>153.018</v>
      </c>
      <c r="D22" s="65">
        <f>VLOOKUP($A22,'Return Data'!$B$7:$R$2843,10,0)</f>
        <v>14.8439</v>
      </c>
      <c r="E22" s="66">
        <f t="shared" si="0"/>
        <v>18</v>
      </c>
      <c r="F22" s="65">
        <f>VLOOKUP($A22,'Return Data'!$B$7:$R$2843,11,0)</f>
        <v>46.108499999999999</v>
      </c>
      <c r="G22" s="66">
        <f t="shared" ref="G22:G30" si="11">RANK(F22,F$8:F$30,0)</f>
        <v>4</v>
      </c>
      <c r="H22" s="65">
        <f>VLOOKUP($A22,'Return Data'!$B$7:$R$2843,12,0)</f>
        <v>80.237499999999997</v>
      </c>
      <c r="I22" s="66">
        <f t="shared" si="5"/>
        <v>2</v>
      </c>
      <c r="J22" s="65">
        <f>VLOOKUP($A22,'Return Data'!$B$7:$R$2843,13,0)</f>
        <v>125.2418</v>
      </c>
      <c r="K22" s="66">
        <f t="shared" si="6"/>
        <v>2</v>
      </c>
      <c r="L22" s="65">
        <f>VLOOKUP($A22,'Return Data'!$B$7:$R$2843,17,0)</f>
        <v>40.160200000000003</v>
      </c>
      <c r="M22" s="66">
        <f t="shared" si="7"/>
        <v>3</v>
      </c>
      <c r="N22" s="65">
        <f>VLOOKUP($A22,'Return Data'!$B$7:$R$2843,14,0)</f>
        <v>22.767099999999999</v>
      </c>
      <c r="O22" s="66">
        <f t="shared" si="8"/>
        <v>3</v>
      </c>
      <c r="P22" s="65">
        <f>VLOOKUP($A22,'Return Data'!$B$7:$R$2843,15,0)</f>
        <v>21.490500000000001</v>
      </c>
      <c r="Q22" s="66">
        <f t="shared" si="9"/>
        <v>4</v>
      </c>
      <c r="R22" s="65">
        <f>VLOOKUP($A22,'Return Data'!$B$7:$R$2843,16,0)</f>
        <v>21.0825</v>
      </c>
      <c r="S22" s="67">
        <f t="shared" si="4"/>
        <v>14</v>
      </c>
    </row>
    <row r="23" spans="1:19" x14ac:dyDescent="0.3">
      <c r="A23" s="63" t="s">
        <v>1480</v>
      </c>
      <c r="B23" s="64">
        <f>VLOOKUP($A23,'Return Data'!$B$7:$R$2843,3,0)</f>
        <v>44357</v>
      </c>
      <c r="C23" s="65">
        <f>VLOOKUP($A23,'Return Data'!$B$7:$R$2843,4,0)</f>
        <v>38.981000000000002</v>
      </c>
      <c r="D23" s="65">
        <f>VLOOKUP($A23,'Return Data'!$B$7:$R$2843,10,0)</f>
        <v>19.823599999999999</v>
      </c>
      <c r="E23" s="66">
        <f t="shared" si="0"/>
        <v>3</v>
      </c>
      <c r="F23" s="65">
        <f>VLOOKUP($A23,'Return Data'!$B$7:$R$2843,11,0)</f>
        <v>45.148200000000003</v>
      </c>
      <c r="G23" s="66">
        <f t="shared" si="11"/>
        <v>5</v>
      </c>
      <c r="H23" s="65">
        <f>VLOOKUP($A23,'Return Data'!$B$7:$R$2843,12,0)</f>
        <v>72.719200000000001</v>
      </c>
      <c r="I23" s="66">
        <f t="shared" si="5"/>
        <v>7</v>
      </c>
      <c r="J23" s="65">
        <f>VLOOKUP($A23,'Return Data'!$B$7:$R$2843,13,0)</f>
        <v>108.1874</v>
      </c>
      <c r="K23" s="66">
        <f t="shared" si="6"/>
        <v>9</v>
      </c>
      <c r="L23" s="65">
        <f>VLOOKUP($A23,'Return Data'!$B$7:$R$2843,17,0)</f>
        <v>24.771799999999999</v>
      </c>
      <c r="M23" s="66">
        <f t="shared" si="7"/>
        <v>15</v>
      </c>
      <c r="N23" s="65">
        <f>VLOOKUP($A23,'Return Data'!$B$7:$R$2843,14,0)</f>
        <v>12.172499999999999</v>
      </c>
      <c r="O23" s="66">
        <f t="shared" si="8"/>
        <v>11</v>
      </c>
      <c r="P23" s="65">
        <f>VLOOKUP($A23,'Return Data'!$B$7:$R$2843,15,0)</f>
        <v>20.1967</v>
      </c>
      <c r="Q23" s="66">
        <f t="shared" si="9"/>
        <v>5</v>
      </c>
      <c r="R23" s="65">
        <f>VLOOKUP($A23,'Return Data'!$B$7:$R$2843,16,0)</f>
        <v>21.170200000000001</v>
      </c>
      <c r="S23" s="67">
        <f t="shared" si="4"/>
        <v>13</v>
      </c>
    </row>
    <row r="24" spans="1:19" x14ac:dyDescent="0.3">
      <c r="A24" s="63" t="s">
        <v>1483</v>
      </c>
      <c r="B24" s="64">
        <f>VLOOKUP($A24,'Return Data'!$B$7:$R$2843,3,0)</f>
        <v>44357</v>
      </c>
      <c r="C24" s="65">
        <f>VLOOKUP($A24,'Return Data'!$B$7:$R$2843,4,0)</f>
        <v>76.432599999999994</v>
      </c>
      <c r="D24" s="65">
        <f>VLOOKUP($A24,'Return Data'!$B$7:$R$2843,10,0)</f>
        <v>17.587700000000002</v>
      </c>
      <c r="E24" s="66">
        <f t="shared" si="0"/>
        <v>9</v>
      </c>
      <c r="F24" s="65">
        <f>VLOOKUP($A24,'Return Data'!$B$7:$R$2843,11,0)</f>
        <v>47.5792</v>
      </c>
      <c r="G24" s="66">
        <f t="shared" si="11"/>
        <v>3</v>
      </c>
      <c r="H24" s="65">
        <f>VLOOKUP($A24,'Return Data'!$B$7:$R$2843,12,0)</f>
        <v>73.787099999999995</v>
      </c>
      <c r="I24" s="66">
        <f t="shared" si="5"/>
        <v>6</v>
      </c>
      <c r="J24" s="65">
        <f>VLOOKUP($A24,'Return Data'!$B$7:$R$2843,13,0)</f>
        <v>114.9888</v>
      </c>
      <c r="K24" s="66">
        <f t="shared" si="6"/>
        <v>5</v>
      </c>
      <c r="L24" s="65">
        <f>VLOOKUP($A24,'Return Data'!$B$7:$R$2843,17,0)</f>
        <v>33.7318</v>
      </c>
      <c r="M24" s="66">
        <f t="shared" si="7"/>
        <v>9</v>
      </c>
      <c r="N24" s="65">
        <f>VLOOKUP($A24,'Return Data'!$B$7:$R$2843,14,0)</f>
        <v>18.941400000000002</v>
      </c>
      <c r="O24" s="66">
        <f t="shared" si="8"/>
        <v>5</v>
      </c>
      <c r="P24" s="65">
        <f>VLOOKUP($A24,'Return Data'!$B$7:$R$2843,15,0)</f>
        <v>22.981300000000001</v>
      </c>
      <c r="Q24" s="66">
        <f t="shared" si="9"/>
        <v>2</v>
      </c>
      <c r="R24" s="65">
        <f>VLOOKUP($A24,'Return Data'!$B$7:$R$2843,16,0)</f>
        <v>25.815899999999999</v>
      </c>
      <c r="S24" s="67">
        <f t="shared" si="4"/>
        <v>10</v>
      </c>
    </row>
    <row r="25" spans="1:19" x14ac:dyDescent="0.3">
      <c r="A25" s="63" t="s">
        <v>1484</v>
      </c>
      <c r="B25" s="64">
        <f>VLOOKUP($A25,'Return Data'!$B$7:$R$2843,3,0)</f>
        <v>44357</v>
      </c>
      <c r="C25" s="65">
        <f>VLOOKUP($A25,'Return Data'!$B$7:$R$2843,4,0)</f>
        <v>19.97</v>
      </c>
      <c r="D25" s="65">
        <f>VLOOKUP($A25,'Return Data'!$B$7:$R$2843,10,0)</f>
        <v>19.2239</v>
      </c>
      <c r="E25" s="66">
        <f t="shared" si="0"/>
        <v>7</v>
      </c>
      <c r="F25" s="65">
        <f>VLOOKUP($A25,'Return Data'!$B$7:$R$2843,11,0)</f>
        <v>42.642899999999997</v>
      </c>
      <c r="G25" s="66">
        <f t="shared" si="11"/>
        <v>12</v>
      </c>
      <c r="H25" s="65">
        <f>VLOOKUP($A25,'Return Data'!$B$7:$R$2843,12,0)</f>
        <v>68.523200000000003</v>
      </c>
      <c r="I25" s="66">
        <f t="shared" si="5"/>
        <v>12</v>
      </c>
      <c r="J25" s="65">
        <f>VLOOKUP($A25,'Return Data'!$B$7:$R$2843,13,0)</f>
        <v>109.98950000000001</v>
      </c>
      <c r="K25" s="66">
        <f t="shared" si="6"/>
        <v>7</v>
      </c>
      <c r="L25" s="65"/>
      <c r="M25" s="66"/>
      <c r="N25" s="65"/>
      <c r="O25" s="66"/>
      <c r="P25" s="65"/>
      <c r="Q25" s="66"/>
      <c r="R25" s="65">
        <f>VLOOKUP($A25,'Return Data'!$B$7:$R$2843,16,0)</f>
        <v>39.460299999999997</v>
      </c>
      <c r="S25" s="67">
        <f t="shared" si="4"/>
        <v>3</v>
      </c>
    </row>
    <row r="26" spans="1:19" x14ac:dyDescent="0.3">
      <c r="A26" s="63" t="s">
        <v>1487</v>
      </c>
      <c r="B26" s="64">
        <f>VLOOKUP($A26,'Return Data'!$B$7:$R$2843,3,0)</f>
        <v>44357</v>
      </c>
      <c r="C26" s="65">
        <f>VLOOKUP($A26,'Return Data'!$B$7:$R$2843,4,0)</f>
        <v>112.3676</v>
      </c>
      <c r="D26" s="65">
        <f>VLOOKUP($A26,'Return Data'!$B$7:$R$2843,10,0)</f>
        <v>33.6006</v>
      </c>
      <c r="E26" s="66">
        <f t="shared" si="0"/>
        <v>1</v>
      </c>
      <c r="F26" s="65">
        <f>VLOOKUP($A26,'Return Data'!$B$7:$R$2843,11,0)</f>
        <v>58.725900000000003</v>
      </c>
      <c r="G26" s="66">
        <f t="shared" si="11"/>
        <v>1</v>
      </c>
      <c r="H26" s="65">
        <f>VLOOKUP($A26,'Return Data'!$B$7:$R$2843,12,0)</f>
        <v>95.842200000000005</v>
      </c>
      <c r="I26" s="66">
        <f t="shared" si="5"/>
        <v>1</v>
      </c>
      <c r="J26" s="65">
        <f>VLOOKUP($A26,'Return Data'!$B$7:$R$2843,13,0)</f>
        <v>185.661</v>
      </c>
      <c r="K26" s="66">
        <f t="shared" si="6"/>
        <v>1</v>
      </c>
      <c r="L26" s="65">
        <f>VLOOKUP($A26,'Return Data'!$B$7:$R$2843,17,0)</f>
        <v>55.2866</v>
      </c>
      <c r="M26" s="66">
        <f t="shared" si="7"/>
        <v>1</v>
      </c>
      <c r="N26" s="65">
        <f>VLOOKUP($A26,'Return Data'!$B$7:$R$2843,14,0)</f>
        <v>29.942499999999999</v>
      </c>
      <c r="O26" s="66">
        <f t="shared" si="8"/>
        <v>1</v>
      </c>
      <c r="P26" s="65">
        <f>VLOOKUP($A26,'Return Data'!$B$7:$R$2843,15,0)</f>
        <v>19.5001</v>
      </c>
      <c r="Q26" s="66">
        <f t="shared" si="9"/>
        <v>7</v>
      </c>
      <c r="R26" s="65">
        <f>VLOOKUP($A26,'Return Data'!$B$7:$R$2843,16,0)</f>
        <v>15.196099999999999</v>
      </c>
      <c r="S26" s="67">
        <f t="shared" si="4"/>
        <v>21</v>
      </c>
    </row>
    <row r="27" spans="1:19" x14ac:dyDescent="0.3">
      <c r="A27" s="63" t="s">
        <v>1488</v>
      </c>
      <c r="B27" s="64">
        <f>VLOOKUP($A27,'Return Data'!$B$7:$R$2843,3,0)</f>
        <v>44357</v>
      </c>
      <c r="C27" s="65">
        <f>VLOOKUP($A27,'Return Data'!$B$7:$R$2843,4,0)</f>
        <v>99.965400000000002</v>
      </c>
      <c r="D27" s="65">
        <f>VLOOKUP($A27,'Return Data'!$B$7:$R$2843,10,0)</f>
        <v>12.7049</v>
      </c>
      <c r="E27" s="66">
        <f t="shared" si="0"/>
        <v>21</v>
      </c>
      <c r="F27" s="65">
        <f>VLOOKUP($A27,'Return Data'!$B$7:$R$2843,11,0)</f>
        <v>31.488800000000001</v>
      </c>
      <c r="G27" s="66">
        <f t="shared" si="11"/>
        <v>23</v>
      </c>
      <c r="H27" s="65">
        <f>VLOOKUP($A27,'Return Data'!$B$7:$R$2843,12,0)</f>
        <v>58.716099999999997</v>
      </c>
      <c r="I27" s="66">
        <f t="shared" si="5"/>
        <v>23</v>
      </c>
      <c r="J27" s="65">
        <f>VLOOKUP($A27,'Return Data'!$B$7:$R$2843,13,0)</f>
        <v>94.440200000000004</v>
      </c>
      <c r="K27" s="66">
        <f t="shared" si="6"/>
        <v>20</v>
      </c>
      <c r="L27" s="65">
        <f>VLOOKUP($A27,'Return Data'!$B$7:$R$2843,17,0)</f>
        <v>33.861499999999999</v>
      </c>
      <c r="M27" s="66">
        <f t="shared" si="7"/>
        <v>8</v>
      </c>
      <c r="N27" s="65">
        <f>VLOOKUP($A27,'Return Data'!$B$7:$R$2843,14,0)</f>
        <v>20.500599999999999</v>
      </c>
      <c r="O27" s="66">
        <f t="shared" si="8"/>
        <v>4</v>
      </c>
      <c r="P27" s="65">
        <f>VLOOKUP($A27,'Return Data'!$B$7:$R$2843,15,0)</f>
        <v>23.807300000000001</v>
      </c>
      <c r="Q27" s="66">
        <f t="shared" si="9"/>
        <v>1</v>
      </c>
      <c r="R27" s="65">
        <f>VLOOKUP($A27,'Return Data'!$B$7:$R$2843,16,0)</f>
        <v>27.5838</v>
      </c>
      <c r="S27" s="67">
        <f t="shared" si="4"/>
        <v>8</v>
      </c>
    </row>
    <row r="28" spans="1:19" x14ac:dyDescent="0.3">
      <c r="A28" s="63" t="s">
        <v>1491</v>
      </c>
      <c r="B28" s="64">
        <f>VLOOKUP($A28,'Return Data'!$B$7:$R$2843,3,0)</f>
        <v>44357</v>
      </c>
      <c r="C28" s="65">
        <f>VLOOKUP($A28,'Return Data'!$B$7:$R$2843,4,0)</f>
        <v>133.98310000000001</v>
      </c>
      <c r="D28" s="65">
        <f>VLOOKUP($A28,'Return Data'!$B$7:$R$2843,10,0)</f>
        <v>17.3325</v>
      </c>
      <c r="E28" s="66">
        <f t="shared" si="0"/>
        <v>10</v>
      </c>
      <c r="F28" s="65">
        <f>VLOOKUP($A28,'Return Data'!$B$7:$R$2843,11,0)</f>
        <v>40.181100000000001</v>
      </c>
      <c r="G28" s="66">
        <f t="shared" si="11"/>
        <v>16</v>
      </c>
      <c r="H28" s="65">
        <f>VLOOKUP($A28,'Return Data'!$B$7:$R$2843,12,0)</f>
        <v>70.723500000000001</v>
      </c>
      <c r="I28" s="66">
        <f t="shared" si="5"/>
        <v>10</v>
      </c>
      <c r="J28" s="65">
        <f>VLOOKUP($A28,'Return Data'!$B$7:$R$2843,13,0)</f>
        <v>105.84059999999999</v>
      </c>
      <c r="K28" s="66">
        <f t="shared" si="6"/>
        <v>12</v>
      </c>
      <c r="L28" s="65">
        <f>VLOOKUP($A28,'Return Data'!$B$7:$R$2843,17,0)</f>
        <v>24.8429</v>
      </c>
      <c r="M28" s="66">
        <f t="shared" si="7"/>
        <v>14</v>
      </c>
      <c r="N28" s="65">
        <f>VLOOKUP($A28,'Return Data'!$B$7:$R$2843,14,0)</f>
        <v>10.5061</v>
      </c>
      <c r="O28" s="66">
        <f t="shared" si="8"/>
        <v>12</v>
      </c>
      <c r="P28" s="65">
        <f>VLOOKUP($A28,'Return Data'!$B$7:$R$2843,15,0)</f>
        <v>13.4419</v>
      </c>
      <c r="Q28" s="66">
        <f t="shared" si="9"/>
        <v>13</v>
      </c>
      <c r="R28" s="65">
        <f>VLOOKUP($A28,'Return Data'!$B$7:$R$2843,16,0)</f>
        <v>17.427099999999999</v>
      </c>
      <c r="S28" s="67">
        <f t="shared" si="4"/>
        <v>18</v>
      </c>
    </row>
    <row r="29" spans="1:19" x14ac:dyDescent="0.3">
      <c r="A29" s="63" t="s">
        <v>1492</v>
      </c>
      <c r="B29" s="64">
        <f>VLOOKUP($A29,'Return Data'!$B$7:$R$2843,3,0)</f>
        <v>44357</v>
      </c>
      <c r="C29" s="65">
        <f>VLOOKUP($A29,'Return Data'!$B$7:$R$2843,4,0)</f>
        <v>19.481000000000002</v>
      </c>
      <c r="D29" s="65">
        <f>VLOOKUP($A29,'Return Data'!$B$7:$R$2843,10,0)</f>
        <v>20.652999999999999</v>
      </c>
      <c r="E29" s="66">
        <f t="shared" si="0"/>
        <v>2</v>
      </c>
      <c r="F29" s="65">
        <f>VLOOKUP($A29,'Return Data'!$B$7:$R$2843,11,0)</f>
        <v>48.619199999999999</v>
      </c>
      <c r="G29" s="66">
        <f t="shared" si="11"/>
        <v>2</v>
      </c>
      <c r="H29" s="65">
        <f>VLOOKUP($A29,'Return Data'!$B$7:$R$2843,12,0)</f>
        <v>75.272400000000005</v>
      </c>
      <c r="I29" s="66">
        <f t="shared" si="5"/>
        <v>3</v>
      </c>
      <c r="J29" s="65">
        <f>VLOOKUP($A29,'Return Data'!$B$7:$R$2843,13,0)</f>
        <v>105.55</v>
      </c>
      <c r="K29" s="66">
        <f t="shared" si="6"/>
        <v>13</v>
      </c>
      <c r="L29" s="65">
        <f>VLOOKUP($A29,'Return Data'!$B$7:$R$2843,17,0)</f>
        <v>35.206099999999999</v>
      </c>
      <c r="M29" s="66">
        <f t="shared" si="7"/>
        <v>7</v>
      </c>
      <c r="N29" s="65"/>
      <c r="O29" s="66"/>
      <c r="P29" s="65"/>
      <c r="Q29" s="66"/>
      <c r="R29" s="65">
        <f>VLOOKUP($A29,'Return Data'!$B$7:$R$2843,16,0)</f>
        <v>29.5197</v>
      </c>
      <c r="S29" s="67">
        <f t="shared" si="4"/>
        <v>7</v>
      </c>
    </row>
    <row r="30" spans="1:19" x14ac:dyDescent="0.3">
      <c r="A30" s="63" t="s">
        <v>1494</v>
      </c>
      <c r="B30" s="64">
        <f>VLOOKUP($A30,'Return Data'!$B$7:$R$2843,3,0)</f>
        <v>44357</v>
      </c>
      <c r="C30" s="65">
        <f>VLOOKUP($A30,'Return Data'!$B$7:$R$2843,4,0)</f>
        <v>26.04</v>
      </c>
      <c r="D30" s="65">
        <f>VLOOKUP($A30,'Return Data'!$B$7:$R$2843,10,0)</f>
        <v>15.8363</v>
      </c>
      <c r="E30" s="66">
        <f t="shared" si="0"/>
        <v>14</v>
      </c>
      <c r="F30" s="65">
        <f>VLOOKUP($A30,'Return Data'!$B$7:$R$2843,11,0)</f>
        <v>40.680700000000002</v>
      </c>
      <c r="G30" s="66">
        <f t="shared" si="11"/>
        <v>15</v>
      </c>
      <c r="H30" s="65">
        <f>VLOOKUP($A30,'Return Data'!$B$7:$R$2843,12,0)</f>
        <v>59.363500000000002</v>
      </c>
      <c r="I30" s="66">
        <f t="shared" si="5"/>
        <v>22</v>
      </c>
      <c r="J30" s="65">
        <f>VLOOKUP($A30,'Return Data'!$B$7:$R$2843,13,0)</f>
        <v>102.80370000000001</v>
      </c>
      <c r="K30" s="66">
        <f t="shared" si="6"/>
        <v>14</v>
      </c>
      <c r="L30" s="65">
        <f>VLOOKUP($A30,'Return Data'!$B$7:$R$2843,17,0)</f>
        <v>35.504800000000003</v>
      </c>
      <c r="M30" s="66">
        <f t="shared" si="7"/>
        <v>6</v>
      </c>
      <c r="N30" s="65">
        <f>VLOOKUP($A30,'Return Data'!$B$7:$R$2843,14,0)</f>
        <v>17.918800000000001</v>
      </c>
      <c r="O30" s="66">
        <f t="shared" si="8"/>
        <v>7</v>
      </c>
      <c r="P30" s="65">
        <f>VLOOKUP($A30,'Return Data'!$B$7:$R$2843,15,0)</f>
        <v>16.137</v>
      </c>
      <c r="Q30" s="66">
        <f t="shared" si="9"/>
        <v>10</v>
      </c>
      <c r="R30" s="65">
        <f>VLOOKUP($A30,'Return Data'!$B$7:$R$2843,16,0)</f>
        <v>14.6386</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17.179734782608694</v>
      </c>
      <c r="E32" s="74"/>
      <c r="F32" s="75">
        <f>AVERAGE(F8:F30)</f>
        <v>41.895913043478259</v>
      </c>
      <c r="G32" s="74"/>
      <c r="H32" s="75">
        <f>AVERAGE(H8:H30)</f>
        <v>69.328595652173917</v>
      </c>
      <c r="I32" s="74"/>
      <c r="J32" s="75">
        <f>AVERAGE(J8:J30)</f>
        <v>108.21409565217391</v>
      </c>
      <c r="K32" s="74"/>
      <c r="L32" s="75">
        <f>AVERAGE(L8:L30)</f>
        <v>32.187210000000007</v>
      </c>
      <c r="M32" s="74"/>
      <c r="N32" s="75">
        <f>AVERAGE(N8:N30)</f>
        <v>16.447633333333332</v>
      </c>
      <c r="O32" s="74"/>
      <c r="P32" s="75">
        <f>AVERAGE(P8:P30)</f>
        <v>18.204278571428571</v>
      </c>
      <c r="Q32" s="74"/>
      <c r="R32" s="75">
        <f>AVERAGE(R8:R30)</f>
        <v>26.542195652173909</v>
      </c>
      <c r="S32" s="76"/>
    </row>
    <row r="33" spans="1:19" x14ac:dyDescent="0.3">
      <c r="A33" s="73" t="s">
        <v>28</v>
      </c>
      <c r="B33" s="74"/>
      <c r="C33" s="74"/>
      <c r="D33" s="75">
        <f>MIN(D8:D30)</f>
        <v>11.203200000000001</v>
      </c>
      <c r="E33" s="74"/>
      <c r="F33" s="75">
        <f>MIN(F8:F30)</f>
        <v>31.488800000000001</v>
      </c>
      <c r="G33" s="74"/>
      <c r="H33" s="75">
        <f>MIN(H8:H30)</f>
        <v>58.716099999999997</v>
      </c>
      <c r="I33" s="74"/>
      <c r="J33" s="75">
        <f>MIN(J8:J30)</f>
        <v>86.839399999999998</v>
      </c>
      <c r="K33" s="74"/>
      <c r="L33" s="75">
        <f>MIN(L8:L30)</f>
        <v>19.903400000000001</v>
      </c>
      <c r="M33" s="74"/>
      <c r="N33" s="75">
        <f>MIN(N8:N30)</f>
        <v>8.2536000000000005</v>
      </c>
      <c r="O33" s="74"/>
      <c r="P33" s="75">
        <f>MIN(P8:P30)</f>
        <v>13.4338</v>
      </c>
      <c r="Q33" s="74"/>
      <c r="R33" s="75">
        <f>MIN(R8:R30)</f>
        <v>11.5181</v>
      </c>
      <c r="S33" s="76"/>
    </row>
    <row r="34" spans="1:19" ht="15" thickBot="1" x14ac:dyDescent="0.35">
      <c r="A34" s="77" t="s">
        <v>29</v>
      </c>
      <c r="B34" s="78"/>
      <c r="C34" s="78"/>
      <c r="D34" s="79">
        <f>MAX(D8:D30)</f>
        <v>33.6006</v>
      </c>
      <c r="E34" s="78"/>
      <c r="F34" s="79">
        <f>MAX(F8:F30)</f>
        <v>58.725900000000003</v>
      </c>
      <c r="G34" s="78"/>
      <c r="H34" s="79">
        <f>MAX(H8:H30)</f>
        <v>95.842200000000005</v>
      </c>
      <c r="I34" s="78"/>
      <c r="J34" s="79">
        <f>MAX(J8:J30)</f>
        <v>185.661</v>
      </c>
      <c r="K34" s="78"/>
      <c r="L34" s="79">
        <f>MAX(L8:L30)</f>
        <v>55.2866</v>
      </c>
      <c r="M34" s="78"/>
      <c r="N34" s="79">
        <f>MAX(N8:N30)</f>
        <v>29.942499999999999</v>
      </c>
      <c r="O34" s="78"/>
      <c r="P34" s="79">
        <f>MAX(P8:P30)</f>
        <v>23.807300000000001</v>
      </c>
      <c r="Q34" s="78"/>
      <c r="R34" s="79">
        <f>MAX(R8:R30)</f>
        <v>71.576599999999999</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44357</v>
      </c>
      <c r="C8" s="65">
        <f>VLOOKUP($A8,'Return Data'!$B$7:$R$2843,4,0)</f>
        <v>49.3078</v>
      </c>
      <c r="D8" s="65">
        <f>VLOOKUP($A8,'Return Data'!$B$7:$R$2843,10,0)</f>
        <v>12.9695</v>
      </c>
      <c r="E8" s="66">
        <f t="shared" ref="E8:E30" si="0">RANK(D8,D$8:D$30,0)</f>
        <v>20</v>
      </c>
      <c r="F8" s="65">
        <f>VLOOKUP($A8,'Return Data'!$B$7:$R$2843,11,0)</f>
        <v>40.6203</v>
      </c>
      <c r="G8" s="66">
        <f t="shared" ref="G8" si="1">RANK(F8,F$8:F$30,0)</f>
        <v>13</v>
      </c>
      <c r="H8" s="65">
        <f>VLOOKUP($A8,'Return Data'!$B$7:$R$2843,12,0)</f>
        <v>71.062100000000001</v>
      </c>
      <c r="I8" s="66">
        <f t="shared" ref="I8" si="2">RANK(H8,H$8:H$30,0)</f>
        <v>8</v>
      </c>
      <c r="J8" s="65">
        <f>VLOOKUP($A8,'Return Data'!$B$7:$R$2843,13,0)</f>
        <v>105.8626</v>
      </c>
      <c r="K8" s="66">
        <f t="shared" ref="K8" si="3">RANK(J8,J$8:J$30,0)</f>
        <v>11</v>
      </c>
      <c r="L8" s="65">
        <f>VLOOKUP($A8,'Return Data'!$B$7:$R$2843,17,0)</f>
        <v>19.9575</v>
      </c>
      <c r="M8" s="66">
        <f>RANK(L8,L$8:L$30,0)</f>
        <v>19</v>
      </c>
      <c r="N8" s="65">
        <f>VLOOKUP($A8,'Return Data'!$B$7:$R$2843,14,0)</f>
        <v>7.0236999999999998</v>
      </c>
      <c r="O8" s="66">
        <f>RANK(N8,N$8:N$30,0)</f>
        <v>15</v>
      </c>
      <c r="P8" s="65">
        <f>VLOOKUP($A8,'Return Data'!$B$7:$R$2843,15,0)</f>
        <v>12.684100000000001</v>
      </c>
      <c r="Q8" s="66">
        <f>RANK(P8,P$8:P$30,0)</f>
        <v>11</v>
      </c>
      <c r="R8" s="65">
        <f>VLOOKUP($A8,'Return Data'!$B$7:$R$2843,16,0)</f>
        <v>11.9411</v>
      </c>
      <c r="S8" s="67">
        <f t="shared" ref="S8" si="4">RANK(R8,R$8:R$30,0)</f>
        <v>20</v>
      </c>
    </row>
    <row r="9" spans="1:20" x14ac:dyDescent="0.3">
      <c r="A9" s="63" t="s">
        <v>1453</v>
      </c>
      <c r="B9" s="64">
        <f>VLOOKUP($A9,'Return Data'!$B$7:$R$2843,3,0)</f>
        <v>44357</v>
      </c>
      <c r="C9" s="65">
        <f>VLOOKUP($A9,'Return Data'!$B$7:$R$2843,4,0)</f>
        <v>50.57</v>
      </c>
      <c r="D9" s="65">
        <f>VLOOKUP($A9,'Return Data'!$B$7:$R$2843,10,0)</f>
        <v>16.333100000000002</v>
      </c>
      <c r="E9" s="66">
        <f t="shared" si="0"/>
        <v>12</v>
      </c>
      <c r="F9" s="65">
        <f>VLOOKUP($A9,'Return Data'!$B$7:$R$2843,11,0)</f>
        <v>33.289400000000001</v>
      </c>
      <c r="G9" s="66">
        <f t="shared" ref="G9:G30" si="5">RANK(F9,F$8:F$30,0)</f>
        <v>22</v>
      </c>
      <c r="H9" s="65">
        <f>VLOOKUP($A9,'Return Data'!$B$7:$R$2843,12,0)</f>
        <v>58.328099999999999</v>
      </c>
      <c r="I9" s="66">
        <f t="shared" ref="I9:I30" si="6">RANK(H9,H$8:H$30,0)</f>
        <v>21</v>
      </c>
      <c r="J9" s="65">
        <f>VLOOKUP($A9,'Return Data'!$B$7:$R$2843,13,0)</f>
        <v>83.757300000000001</v>
      </c>
      <c r="K9" s="66">
        <f t="shared" ref="K9:K30" si="7">RANK(J9,J$8:J$30,0)</f>
        <v>23</v>
      </c>
      <c r="L9" s="65">
        <f>VLOOKUP($A9,'Return Data'!$B$7:$R$2843,17,0)</f>
        <v>31.5503</v>
      </c>
      <c r="M9" s="66">
        <f t="shared" ref="M9:M30" si="8">RANK(L9,L$8:L$30,0)</f>
        <v>10</v>
      </c>
      <c r="N9" s="65">
        <f>VLOOKUP($A9,'Return Data'!$B$7:$R$2843,14,0)</f>
        <v>22.833600000000001</v>
      </c>
      <c r="O9" s="66">
        <f t="shared" ref="O9:O30" si="9">RANK(N9,N$8:N$30,0)</f>
        <v>2</v>
      </c>
      <c r="P9" s="65">
        <f>VLOOKUP($A9,'Return Data'!$B$7:$R$2843,15,0)</f>
        <v>20.0151</v>
      </c>
      <c r="Q9" s="66">
        <f t="shared" ref="Q9:Q30" si="10">RANK(P9,P$8:P$30,0)</f>
        <v>3</v>
      </c>
      <c r="R9" s="65">
        <f>VLOOKUP($A9,'Return Data'!$B$7:$R$2843,16,0)</f>
        <v>24.001200000000001</v>
      </c>
      <c r="S9" s="67">
        <f t="shared" ref="S9:S30" si="11">RANK(R9,R$8:R$30,0)</f>
        <v>9</v>
      </c>
    </row>
    <row r="10" spans="1:20" x14ac:dyDescent="0.3">
      <c r="A10" s="63" t="s">
        <v>1455</v>
      </c>
      <c r="B10" s="64">
        <f>VLOOKUP($A10,'Return Data'!$B$7:$R$2843,3,0)</f>
        <v>44357</v>
      </c>
      <c r="C10" s="65">
        <f>VLOOKUP($A10,'Return Data'!$B$7:$R$2843,4,0)</f>
        <v>21.96</v>
      </c>
      <c r="D10" s="65">
        <f>VLOOKUP($A10,'Return Data'!$B$7:$R$2843,10,0)</f>
        <v>19.2182</v>
      </c>
      <c r="E10" s="66">
        <f t="shared" si="0"/>
        <v>5</v>
      </c>
      <c r="F10" s="65">
        <f>VLOOKUP($A10,'Return Data'!$B$7:$R$2843,11,0)</f>
        <v>43.341999999999999</v>
      </c>
      <c r="G10" s="66">
        <f t="shared" si="5"/>
        <v>7</v>
      </c>
      <c r="H10" s="65">
        <f>VLOOKUP($A10,'Return Data'!$B$7:$R$2843,12,0)</f>
        <v>66.742599999999996</v>
      </c>
      <c r="I10" s="66">
        <f t="shared" si="6"/>
        <v>12</v>
      </c>
      <c r="J10" s="65">
        <f>VLOOKUP($A10,'Return Data'!$B$7:$R$2843,13,0)</f>
        <v>113.6187</v>
      </c>
      <c r="K10" s="66">
        <f t="shared" si="7"/>
        <v>3</v>
      </c>
      <c r="L10" s="65">
        <f>VLOOKUP($A10,'Return Data'!$B$7:$R$2843,17,0)</f>
        <v>43.794499999999999</v>
      </c>
      <c r="M10" s="66">
        <f t="shared" si="8"/>
        <v>2</v>
      </c>
      <c r="N10" s="65"/>
      <c r="O10" s="66"/>
      <c r="P10" s="65"/>
      <c r="Q10" s="66"/>
      <c r="R10" s="65">
        <f>VLOOKUP($A10,'Return Data'!$B$7:$R$2843,16,0)</f>
        <v>37.384500000000003</v>
      </c>
      <c r="S10" s="67">
        <f t="shared" si="11"/>
        <v>2</v>
      </c>
    </row>
    <row r="11" spans="1:20" x14ac:dyDescent="0.3">
      <c r="A11" s="63" t="s">
        <v>1457</v>
      </c>
      <c r="B11" s="64">
        <f>VLOOKUP($A11,'Return Data'!$B$7:$R$2843,3,0)</f>
        <v>44357</v>
      </c>
      <c r="C11" s="65">
        <f>VLOOKUP($A11,'Return Data'!$B$7:$R$2843,4,0)</f>
        <v>18.57</v>
      </c>
      <c r="D11" s="65">
        <f>VLOOKUP($A11,'Return Data'!$B$7:$R$2843,10,0)</f>
        <v>18.734000000000002</v>
      </c>
      <c r="E11" s="66">
        <f t="shared" si="0"/>
        <v>7</v>
      </c>
      <c r="F11" s="65">
        <f>VLOOKUP($A11,'Return Data'!$B$7:$R$2843,11,0)</f>
        <v>43.176600000000001</v>
      </c>
      <c r="G11" s="66">
        <f t="shared" si="5"/>
        <v>8</v>
      </c>
      <c r="H11" s="65">
        <f>VLOOKUP($A11,'Return Data'!$B$7:$R$2843,12,0)</f>
        <v>65.951700000000002</v>
      </c>
      <c r="I11" s="66">
        <f t="shared" si="6"/>
        <v>14</v>
      </c>
      <c r="J11" s="65">
        <f>VLOOKUP($A11,'Return Data'!$B$7:$R$2843,13,0)</f>
        <v>108.4175</v>
      </c>
      <c r="K11" s="66">
        <f t="shared" si="7"/>
        <v>6</v>
      </c>
      <c r="L11" s="65">
        <f>VLOOKUP($A11,'Return Data'!$B$7:$R$2843,17,0)</f>
        <v>35.405200000000001</v>
      </c>
      <c r="M11" s="66">
        <f t="shared" si="8"/>
        <v>4</v>
      </c>
      <c r="N11" s="65"/>
      <c r="O11" s="66"/>
      <c r="P11" s="65"/>
      <c r="Q11" s="66"/>
      <c r="R11" s="65">
        <f>VLOOKUP($A11,'Return Data'!$B$7:$R$2843,16,0)</f>
        <v>30.610099999999999</v>
      </c>
      <c r="S11" s="67">
        <f t="shared" si="11"/>
        <v>6</v>
      </c>
    </row>
    <row r="12" spans="1:20" x14ac:dyDescent="0.3">
      <c r="A12" s="63" t="s">
        <v>1459</v>
      </c>
      <c r="B12" s="64">
        <f>VLOOKUP($A12,'Return Data'!$B$7:$R$2843,3,0)</f>
        <v>44357</v>
      </c>
      <c r="C12" s="65">
        <f>VLOOKUP($A12,'Return Data'!$B$7:$R$2843,4,0)</f>
        <v>93.010999999999996</v>
      </c>
      <c r="D12" s="65">
        <f>VLOOKUP($A12,'Return Data'!$B$7:$R$2843,10,0)</f>
        <v>14.852499999999999</v>
      </c>
      <c r="E12" s="66">
        <f t="shared" si="0"/>
        <v>16</v>
      </c>
      <c r="F12" s="65">
        <f>VLOOKUP($A12,'Return Data'!$B$7:$R$2843,11,0)</f>
        <v>33.990699999999997</v>
      </c>
      <c r="G12" s="66">
        <f t="shared" si="5"/>
        <v>20</v>
      </c>
      <c r="H12" s="65">
        <f>VLOOKUP($A12,'Return Data'!$B$7:$R$2843,12,0)</f>
        <v>60.851900000000001</v>
      </c>
      <c r="I12" s="66">
        <f t="shared" si="6"/>
        <v>19</v>
      </c>
      <c r="J12" s="65">
        <f>VLOOKUP($A12,'Return Data'!$B$7:$R$2843,13,0)</f>
        <v>98.419200000000004</v>
      </c>
      <c r="K12" s="66">
        <f t="shared" si="7"/>
        <v>17</v>
      </c>
      <c r="L12" s="65">
        <f>VLOOKUP($A12,'Return Data'!$B$7:$R$2843,17,0)</f>
        <v>29.142900000000001</v>
      </c>
      <c r="M12" s="66">
        <f t="shared" si="8"/>
        <v>12</v>
      </c>
      <c r="N12" s="65">
        <f>VLOOKUP($A12,'Return Data'!$B$7:$R$2843,14,0)</f>
        <v>15.132999999999999</v>
      </c>
      <c r="O12" s="66">
        <f t="shared" si="9"/>
        <v>8</v>
      </c>
      <c r="P12" s="65">
        <f>VLOOKUP($A12,'Return Data'!$B$7:$R$2843,15,0)</f>
        <v>15.395</v>
      </c>
      <c r="Q12" s="66">
        <f t="shared" si="10"/>
        <v>9</v>
      </c>
      <c r="R12" s="65">
        <f>VLOOKUP($A12,'Return Data'!$B$7:$R$2843,16,0)</f>
        <v>17.2684</v>
      </c>
      <c r="S12" s="67">
        <f t="shared" si="11"/>
        <v>14</v>
      </c>
    </row>
    <row r="13" spans="1:20" x14ac:dyDescent="0.3">
      <c r="A13" s="63" t="s">
        <v>1461</v>
      </c>
      <c r="B13" s="64">
        <f>VLOOKUP($A13,'Return Data'!$B$7:$R$2843,3,0)</f>
        <v>44357</v>
      </c>
      <c r="C13" s="65">
        <f>VLOOKUP($A13,'Return Data'!$B$7:$R$2843,4,0)</f>
        <v>20.475000000000001</v>
      </c>
      <c r="D13" s="65">
        <f>VLOOKUP($A13,'Return Data'!$B$7:$R$2843,10,0)</f>
        <v>13.781599999999999</v>
      </c>
      <c r="E13" s="66">
        <f t="shared" si="0"/>
        <v>19</v>
      </c>
      <c r="F13" s="65">
        <f>VLOOKUP($A13,'Return Data'!$B$7:$R$2843,11,0)</f>
        <v>42.494300000000003</v>
      </c>
      <c r="G13" s="66">
        <f t="shared" si="5"/>
        <v>9</v>
      </c>
      <c r="H13" s="65">
        <f>VLOOKUP($A13,'Return Data'!$B$7:$R$2843,12,0)</f>
        <v>69.256799999999998</v>
      </c>
      <c r="I13" s="66">
        <f t="shared" si="6"/>
        <v>10</v>
      </c>
      <c r="J13" s="65">
        <f>VLOOKUP($A13,'Return Data'!$B$7:$R$2843,13,0)</f>
        <v>106.63030000000001</v>
      </c>
      <c r="K13" s="66">
        <f t="shared" si="7"/>
        <v>7</v>
      </c>
      <c r="L13" s="65">
        <f>VLOOKUP($A13,'Return Data'!$B$7:$R$2843,17,0)</f>
        <v>34.661000000000001</v>
      </c>
      <c r="M13" s="66">
        <f t="shared" si="8"/>
        <v>5</v>
      </c>
      <c r="N13" s="65"/>
      <c r="O13" s="66"/>
      <c r="P13" s="65"/>
      <c r="Q13" s="66"/>
      <c r="R13" s="65">
        <f>VLOOKUP($A13,'Return Data'!$B$7:$R$2843,16,0)</f>
        <v>35.8367</v>
      </c>
      <c r="S13" s="67">
        <f t="shared" si="11"/>
        <v>4</v>
      </c>
    </row>
    <row r="14" spans="1:20" x14ac:dyDescent="0.3">
      <c r="A14" s="63" t="s">
        <v>1462</v>
      </c>
      <c r="B14" s="64">
        <f>VLOOKUP($A14,'Return Data'!$B$7:$R$2843,3,0)</f>
        <v>44357</v>
      </c>
      <c r="C14" s="65">
        <f>VLOOKUP($A14,'Return Data'!$B$7:$R$2843,4,0)</f>
        <v>76.747299999999996</v>
      </c>
      <c r="D14" s="65">
        <f>VLOOKUP($A14,'Return Data'!$B$7:$R$2843,10,0)</f>
        <v>10.968400000000001</v>
      </c>
      <c r="E14" s="66">
        <f t="shared" si="0"/>
        <v>23</v>
      </c>
      <c r="F14" s="65">
        <f>VLOOKUP($A14,'Return Data'!$B$7:$R$2843,11,0)</f>
        <v>36.081800000000001</v>
      </c>
      <c r="G14" s="66">
        <f t="shared" si="5"/>
        <v>18</v>
      </c>
      <c r="H14" s="65">
        <f>VLOOKUP($A14,'Return Data'!$B$7:$R$2843,12,0)</f>
        <v>67.292599999999993</v>
      </c>
      <c r="I14" s="66">
        <f t="shared" si="6"/>
        <v>11</v>
      </c>
      <c r="J14" s="65">
        <f>VLOOKUP($A14,'Return Data'!$B$7:$R$2843,13,0)</f>
        <v>98.709800000000001</v>
      </c>
      <c r="K14" s="66">
        <f t="shared" si="7"/>
        <v>15</v>
      </c>
      <c r="L14" s="65">
        <f>VLOOKUP($A14,'Return Data'!$B$7:$R$2843,17,0)</f>
        <v>18.864100000000001</v>
      </c>
      <c r="M14" s="66">
        <f t="shared" si="8"/>
        <v>20</v>
      </c>
      <c r="N14" s="65">
        <f>VLOOKUP($A14,'Return Data'!$B$7:$R$2843,14,0)</f>
        <v>9.1333000000000002</v>
      </c>
      <c r="O14" s="66">
        <f t="shared" si="9"/>
        <v>13</v>
      </c>
      <c r="P14" s="65">
        <f>VLOOKUP($A14,'Return Data'!$B$7:$R$2843,15,0)</f>
        <v>12.478</v>
      </c>
      <c r="Q14" s="66">
        <f t="shared" si="10"/>
        <v>13</v>
      </c>
      <c r="R14" s="65">
        <f>VLOOKUP($A14,'Return Data'!$B$7:$R$2843,16,0)</f>
        <v>14.1328</v>
      </c>
      <c r="S14" s="67">
        <f t="shared" si="11"/>
        <v>17</v>
      </c>
    </row>
    <row r="15" spans="1:20" x14ac:dyDescent="0.3">
      <c r="A15" s="63" t="s">
        <v>1465</v>
      </c>
      <c r="B15" s="64">
        <f>VLOOKUP($A15,'Return Data'!$B$7:$R$2843,3,0)</f>
        <v>44357</v>
      </c>
      <c r="C15" s="65">
        <f>VLOOKUP($A15,'Return Data'!$B$7:$R$2843,4,0)</f>
        <v>63.826999999999998</v>
      </c>
      <c r="D15" s="65">
        <f>VLOOKUP($A15,'Return Data'!$B$7:$R$2843,10,0)</f>
        <v>19.220400000000001</v>
      </c>
      <c r="E15" s="66">
        <f t="shared" si="0"/>
        <v>4</v>
      </c>
      <c r="F15" s="65">
        <f>VLOOKUP($A15,'Return Data'!$B$7:$R$2843,11,0)</f>
        <v>44.290700000000001</v>
      </c>
      <c r="G15" s="66">
        <f t="shared" si="5"/>
        <v>6</v>
      </c>
      <c r="H15" s="65">
        <f>VLOOKUP($A15,'Return Data'!$B$7:$R$2843,12,0)</f>
        <v>72.547399999999996</v>
      </c>
      <c r="I15" s="66">
        <f t="shared" si="6"/>
        <v>6</v>
      </c>
      <c r="J15" s="65">
        <f>VLOOKUP($A15,'Return Data'!$B$7:$R$2843,13,0)</f>
        <v>105.9401</v>
      </c>
      <c r="K15" s="66">
        <f t="shared" si="7"/>
        <v>10</v>
      </c>
      <c r="L15" s="65">
        <f>VLOOKUP($A15,'Return Data'!$B$7:$R$2843,17,0)</f>
        <v>21.7727</v>
      </c>
      <c r="M15" s="66">
        <f t="shared" si="8"/>
        <v>17</v>
      </c>
      <c r="N15" s="65">
        <f>VLOOKUP($A15,'Return Data'!$B$7:$R$2843,14,0)</f>
        <v>11.8254</v>
      </c>
      <c r="O15" s="66">
        <f t="shared" si="9"/>
        <v>9</v>
      </c>
      <c r="P15" s="65">
        <f>VLOOKUP($A15,'Return Data'!$B$7:$R$2843,15,0)</f>
        <v>18.684799999999999</v>
      </c>
      <c r="Q15" s="66">
        <f t="shared" si="10"/>
        <v>7</v>
      </c>
      <c r="R15" s="65">
        <f>VLOOKUP($A15,'Return Data'!$B$7:$R$2843,16,0)</f>
        <v>15.082800000000001</v>
      </c>
      <c r="S15" s="67">
        <f t="shared" si="11"/>
        <v>16</v>
      </c>
    </row>
    <row r="16" spans="1:20" x14ac:dyDescent="0.3">
      <c r="A16" s="63" t="s">
        <v>1466</v>
      </c>
      <c r="B16" s="64">
        <f>VLOOKUP($A16,'Return Data'!$B$7:$R$2843,3,0)</f>
        <v>44357</v>
      </c>
      <c r="C16" s="65">
        <f>VLOOKUP($A16,'Return Data'!$B$7:$R$2843,4,0)</f>
        <v>72.717399999999998</v>
      </c>
      <c r="D16" s="65">
        <f>VLOOKUP($A16,'Return Data'!$B$7:$R$2843,10,0)</f>
        <v>11.9849</v>
      </c>
      <c r="E16" s="66">
        <f t="shared" si="0"/>
        <v>22</v>
      </c>
      <c r="F16" s="65">
        <f>VLOOKUP($A16,'Return Data'!$B$7:$R$2843,11,0)</f>
        <v>35.072099999999999</v>
      </c>
      <c r="G16" s="66">
        <f t="shared" si="5"/>
        <v>19</v>
      </c>
      <c r="H16" s="65">
        <f>VLOOKUP($A16,'Return Data'!$B$7:$R$2843,12,0)</f>
        <v>62.3127</v>
      </c>
      <c r="I16" s="66">
        <f t="shared" si="6"/>
        <v>17</v>
      </c>
      <c r="J16" s="65">
        <f>VLOOKUP($A16,'Return Data'!$B$7:$R$2843,13,0)</f>
        <v>94.269000000000005</v>
      </c>
      <c r="K16" s="66">
        <f t="shared" si="7"/>
        <v>18</v>
      </c>
      <c r="L16" s="65">
        <f>VLOOKUP($A16,'Return Data'!$B$7:$R$2843,17,0)</f>
        <v>21.5396</v>
      </c>
      <c r="M16" s="66">
        <f t="shared" si="8"/>
        <v>18</v>
      </c>
      <c r="N16" s="65">
        <f>VLOOKUP($A16,'Return Data'!$B$7:$R$2843,14,0)</f>
        <v>8.4116</v>
      </c>
      <c r="O16" s="66">
        <f t="shared" si="9"/>
        <v>14</v>
      </c>
      <c r="P16" s="65">
        <f>VLOOKUP($A16,'Return Data'!$B$7:$R$2843,15,0)</f>
        <v>12.283099999999999</v>
      </c>
      <c r="Q16" s="66">
        <f t="shared" si="10"/>
        <v>14</v>
      </c>
      <c r="R16" s="65">
        <f>VLOOKUP($A16,'Return Data'!$B$7:$R$2843,16,0)</f>
        <v>13.1394</v>
      </c>
      <c r="S16" s="67">
        <f t="shared" si="11"/>
        <v>19</v>
      </c>
    </row>
    <row r="17" spans="1:19" x14ac:dyDescent="0.3">
      <c r="A17" s="63" t="s">
        <v>1468</v>
      </c>
      <c r="B17" s="64">
        <f>VLOOKUP($A17,'Return Data'!$B$7:$R$2843,3,0)</f>
        <v>44357</v>
      </c>
      <c r="C17" s="65">
        <f>VLOOKUP($A17,'Return Data'!$B$7:$R$2843,4,0)</f>
        <v>43.13</v>
      </c>
      <c r="D17" s="65">
        <f>VLOOKUP($A17,'Return Data'!$B$7:$R$2843,10,0)</f>
        <v>16.5046</v>
      </c>
      <c r="E17" s="66">
        <f t="shared" si="0"/>
        <v>11</v>
      </c>
      <c r="F17" s="65">
        <f>VLOOKUP($A17,'Return Data'!$B$7:$R$2843,11,0)</f>
        <v>42.108699999999999</v>
      </c>
      <c r="G17" s="66">
        <f t="shared" si="5"/>
        <v>10</v>
      </c>
      <c r="H17" s="65">
        <f>VLOOKUP($A17,'Return Data'!$B$7:$R$2843,12,0)</f>
        <v>73.073800000000006</v>
      </c>
      <c r="I17" s="66">
        <f t="shared" si="6"/>
        <v>3</v>
      </c>
      <c r="J17" s="65">
        <f>VLOOKUP($A17,'Return Data'!$B$7:$R$2843,13,0)</f>
        <v>112.56780000000001</v>
      </c>
      <c r="K17" s="66">
        <f t="shared" si="7"/>
        <v>5</v>
      </c>
      <c r="L17" s="65">
        <f>VLOOKUP($A17,'Return Data'!$B$7:$R$2843,17,0)</f>
        <v>28.875399999999999</v>
      </c>
      <c r="M17" s="66">
        <f t="shared" si="8"/>
        <v>13</v>
      </c>
      <c r="N17" s="65">
        <f>VLOOKUP($A17,'Return Data'!$B$7:$R$2843,14,0)</f>
        <v>17.4435</v>
      </c>
      <c r="O17" s="66">
        <f t="shared" si="9"/>
        <v>6</v>
      </c>
      <c r="P17" s="65">
        <f>VLOOKUP($A17,'Return Data'!$B$7:$R$2843,15,0)</f>
        <v>17.2196</v>
      </c>
      <c r="Q17" s="66">
        <f t="shared" si="10"/>
        <v>8</v>
      </c>
      <c r="R17" s="65">
        <f>VLOOKUP($A17,'Return Data'!$B$7:$R$2843,16,0)</f>
        <v>11.2981</v>
      </c>
      <c r="S17" s="67">
        <f t="shared" si="11"/>
        <v>21</v>
      </c>
    </row>
    <row r="18" spans="1:19" x14ac:dyDescent="0.3">
      <c r="A18" s="63" t="s">
        <v>1470</v>
      </c>
      <c r="B18" s="64">
        <f>VLOOKUP($A18,'Return Data'!$B$7:$R$2843,3,0)</f>
        <v>44357</v>
      </c>
      <c r="C18" s="65">
        <f>VLOOKUP($A18,'Return Data'!$B$7:$R$2843,4,0)</f>
        <v>14.38</v>
      </c>
      <c r="D18" s="65">
        <f>VLOOKUP($A18,'Return Data'!$B$7:$R$2843,10,0)</f>
        <v>15.687900000000001</v>
      </c>
      <c r="E18" s="66">
        <f t="shared" si="0"/>
        <v>13</v>
      </c>
      <c r="F18" s="65">
        <f>VLOOKUP($A18,'Return Data'!$B$7:$R$2843,11,0)</f>
        <v>40.292700000000004</v>
      </c>
      <c r="G18" s="66">
        <f t="shared" si="5"/>
        <v>14</v>
      </c>
      <c r="H18" s="65">
        <f>VLOOKUP($A18,'Return Data'!$B$7:$R$2843,12,0)</f>
        <v>63.409100000000002</v>
      </c>
      <c r="I18" s="66">
        <f t="shared" si="6"/>
        <v>16</v>
      </c>
      <c r="J18" s="65">
        <f>VLOOKUP($A18,'Return Data'!$B$7:$R$2843,13,0)</f>
        <v>94.062100000000001</v>
      </c>
      <c r="K18" s="66">
        <f t="shared" si="7"/>
        <v>19</v>
      </c>
      <c r="L18" s="65">
        <f>VLOOKUP($A18,'Return Data'!$B$7:$R$2843,17,0)</f>
        <v>23.452000000000002</v>
      </c>
      <c r="M18" s="66">
        <f t="shared" si="8"/>
        <v>15</v>
      </c>
      <c r="N18" s="65">
        <f>VLOOKUP($A18,'Return Data'!$B$7:$R$2843,14,0)</f>
        <v>11.5159</v>
      </c>
      <c r="O18" s="66">
        <f t="shared" si="9"/>
        <v>10</v>
      </c>
      <c r="P18" s="65"/>
      <c r="Q18" s="66"/>
      <c r="R18" s="65">
        <f>VLOOKUP($A18,'Return Data'!$B$7:$R$2843,16,0)</f>
        <v>9.5751000000000008</v>
      </c>
      <c r="S18" s="67">
        <f t="shared" si="11"/>
        <v>23</v>
      </c>
    </row>
    <row r="19" spans="1:19" x14ac:dyDescent="0.3">
      <c r="A19" s="63" t="s">
        <v>1473</v>
      </c>
      <c r="B19" s="64">
        <f>VLOOKUP($A19,'Return Data'!$B$7:$R$2843,3,0)</f>
        <v>44357</v>
      </c>
      <c r="C19" s="65">
        <f>VLOOKUP($A19,'Return Data'!$B$7:$R$2843,4,0)</f>
        <v>19.57</v>
      </c>
      <c r="D19" s="65">
        <f>VLOOKUP($A19,'Return Data'!$B$7:$R$2843,10,0)</f>
        <v>17.962599999999998</v>
      </c>
      <c r="E19" s="66">
        <f t="shared" si="0"/>
        <v>8</v>
      </c>
      <c r="F19" s="65">
        <f>VLOOKUP($A19,'Return Data'!$B$7:$R$2843,11,0)</f>
        <v>38.206200000000003</v>
      </c>
      <c r="G19" s="66">
        <f t="shared" si="5"/>
        <v>17</v>
      </c>
      <c r="H19" s="65">
        <f>VLOOKUP($A19,'Return Data'!$B$7:$R$2843,12,0)</f>
        <v>64.453800000000001</v>
      </c>
      <c r="I19" s="66">
        <f t="shared" si="6"/>
        <v>15</v>
      </c>
      <c r="J19" s="65">
        <f>VLOOKUP($A19,'Return Data'!$B$7:$R$2843,13,0)</f>
        <v>98.478700000000003</v>
      </c>
      <c r="K19" s="66">
        <f t="shared" si="7"/>
        <v>16</v>
      </c>
      <c r="L19" s="65"/>
      <c r="M19" s="66"/>
      <c r="N19" s="65"/>
      <c r="O19" s="66"/>
      <c r="P19" s="65"/>
      <c r="Q19" s="66"/>
      <c r="R19" s="65">
        <f>VLOOKUP($A19,'Return Data'!$B$7:$R$2843,16,0)</f>
        <v>68.254800000000003</v>
      </c>
      <c r="S19" s="67">
        <f t="shared" si="11"/>
        <v>1</v>
      </c>
    </row>
    <row r="20" spans="1:19" x14ac:dyDescent="0.3">
      <c r="A20" s="63" t="s">
        <v>1475</v>
      </c>
      <c r="B20" s="64">
        <f>VLOOKUP($A20,'Return Data'!$B$7:$R$2843,3,0)</f>
        <v>44357</v>
      </c>
      <c r="C20" s="65">
        <f>VLOOKUP($A20,'Return Data'!$B$7:$R$2843,4,0)</f>
        <v>18.05</v>
      </c>
      <c r="D20" s="65">
        <f>VLOOKUP($A20,'Return Data'!$B$7:$R$2843,10,0)</f>
        <v>15.3355</v>
      </c>
      <c r="E20" s="66">
        <f t="shared" si="0"/>
        <v>15</v>
      </c>
      <c r="F20" s="65">
        <f>VLOOKUP($A20,'Return Data'!$B$7:$R$2843,11,0)</f>
        <v>41.902500000000003</v>
      </c>
      <c r="G20" s="66">
        <f t="shared" si="5"/>
        <v>11</v>
      </c>
      <c r="H20" s="65">
        <f>VLOOKUP($A20,'Return Data'!$B$7:$R$2843,12,0)</f>
        <v>62.028700000000001</v>
      </c>
      <c r="I20" s="66">
        <f t="shared" si="6"/>
        <v>18</v>
      </c>
      <c r="J20" s="65">
        <f>VLOOKUP($A20,'Return Data'!$B$7:$R$2843,13,0)</f>
        <v>87.825199999999995</v>
      </c>
      <c r="K20" s="66">
        <f t="shared" si="7"/>
        <v>21</v>
      </c>
      <c r="L20" s="65">
        <f>VLOOKUP($A20,'Return Data'!$B$7:$R$2843,17,0)</f>
        <v>30.383600000000001</v>
      </c>
      <c r="M20" s="66">
        <f t="shared" si="8"/>
        <v>11</v>
      </c>
      <c r="N20" s="65"/>
      <c r="O20" s="66"/>
      <c r="P20" s="65"/>
      <c r="Q20" s="66"/>
      <c r="R20" s="65">
        <f>VLOOKUP($A20,'Return Data'!$B$7:$R$2843,16,0)</f>
        <v>25.351099999999999</v>
      </c>
      <c r="S20" s="67">
        <f t="shared" si="11"/>
        <v>8</v>
      </c>
    </row>
    <row r="21" spans="1:19" x14ac:dyDescent="0.3">
      <c r="A21" s="63" t="s">
        <v>1477</v>
      </c>
      <c r="B21" s="64">
        <f>VLOOKUP($A21,'Return Data'!$B$7:$R$2843,3,0)</f>
        <v>44357</v>
      </c>
      <c r="C21" s="65">
        <f>VLOOKUP($A21,'Return Data'!$B$7:$R$2843,4,0)</f>
        <v>14.7113</v>
      </c>
      <c r="D21" s="65">
        <f>VLOOKUP($A21,'Return Data'!$B$7:$R$2843,10,0)</f>
        <v>14.262499999999999</v>
      </c>
      <c r="E21" s="66">
        <f t="shared" si="0"/>
        <v>18</v>
      </c>
      <c r="F21" s="65">
        <f>VLOOKUP($A21,'Return Data'!$B$7:$R$2843,11,0)</f>
        <v>33.790199999999999</v>
      </c>
      <c r="G21" s="66">
        <f t="shared" si="5"/>
        <v>21</v>
      </c>
      <c r="H21" s="65">
        <f>VLOOKUP($A21,'Return Data'!$B$7:$R$2843,12,0)</f>
        <v>57.249299999999998</v>
      </c>
      <c r="I21" s="66">
        <f t="shared" si="6"/>
        <v>23</v>
      </c>
      <c r="J21" s="65">
        <f>VLOOKUP($A21,'Return Data'!$B$7:$R$2843,13,0)</f>
        <v>86.753200000000007</v>
      </c>
      <c r="K21" s="66">
        <f t="shared" si="7"/>
        <v>22</v>
      </c>
      <c r="L21" s="65"/>
      <c r="M21" s="66"/>
      <c r="N21" s="65"/>
      <c r="O21" s="66"/>
      <c r="P21" s="65"/>
      <c r="Q21" s="66"/>
      <c r="R21" s="65">
        <f>VLOOKUP($A21,'Return Data'!$B$7:$R$2843,16,0)</f>
        <v>34.1995</v>
      </c>
      <c r="S21" s="67">
        <f t="shared" si="11"/>
        <v>5</v>
      </c>
    </row>
    <row r="22" spans="1:19" x14ac:dyDescent="0.3">
      <c r="A22" s="63" t="s">
        <v>1478</v>
      </c>
      <c r="B22" s="64">
        <f>VLOOKUP($A22,'Return Data'!$B$7:$R$2843,3,0)</f>
        <v>44357</v>
      </c>
      <c r="C22" s="65">
        <f>VLOOKUP($A22,'Return Data'!$B$7:$R$2843,4,0)</f>
        <v>137.423</v>
      </c>
      <c r="D22" s="65">
        <f>VLOOKUP($A22,'Return Data'!$B$7:$R$2843,10,0)</f>
        <v>14.4229</v>
      </c>
      <c r="E22" s="66">
        <f t="shared" si="0"/>
        <v>17</v>
      </c>
      <c r="F22" s="65">
        <f>VLOOKUP($A22,'Return Data'!$B$7:$R$2843,11,0)</f>
        <v>45.035899999999998</v>
      </c>
      <c r="G22" s="66">
        <f t="shared" si="5"/>
        <v>4</v>
      </c>
      <c r="H22" s="65">
        <f>VLOOKUP($A22,'Return Data'!$B$7:$R$2843,12,0)</f>
        <v>78.27</v>
      </c>
      <c r="I22" s="66">
        <f t="shared" si="6"/>
        <v>2</v>
      </c>
      <c r="J22" s="65">
        <f>VLOOKUP($A22,'Return Data'!$B$7:$R$2843,13,0)</f>
        <v>121.983</v>
      </c>
      <c r="K22" s="66">
        <f t="shared" si="7"/>
        <v>2</v>
      </c>
      <c r="L22" s="65">
        <f>VLOOKUP($A22,'Return Data'!$B$7:$R$2843,17,0)</f>
        <v>38.181100000000001</v>
      </c>
      <c r="M22" s="66">
        <f t="shared" si="8"/>
        <v>3</v>
      </c>
      <c r="N22" s="65">
        <f>VLOOKUP($A22,'Return Data'!$B$7:$R$2843,14,0)</f>
        <v>21.116700000000002</v>
      </c>
      <c r="O22" s="66">
        <f t="shared" si="9"/>
        <v>3</v>
      </c>
      <c r="P22" s="65">
        <f>VLOOKUP($A22,'Return Data'!$B$7:$R$2843,15,0)</f>
        <v>19.781600000000001</v>
      </c>
      <c r="Q22" s="66">
        <f t="shared" si="10"/>
        <v>4</v>
      </c>
      <c r="R22" s="65">
        <f>VLOOKUP($A22,'Return Data'!$B$7:$R$2843,16,0)</f>
        <v>17.439399999999999</v>
      </c>
      <c r="S22" s="67">
        <f t="shared" si="11"/>
        <v>13</v>
      </c>
    </row>
    <row r="23" spans="1:19" x14ac:dyDescent="0.3">
      <c r="A23" s="63" t="s">
        <v>1481</v>
      </c>
      <c r="B23" s="64">
        <f>VLOOKUP($A23,'Return Data'!$B$7:$R$2843,3,0)</f>
        <v>44357</v>
      </c>
      <c r="C23" s="65">
        <f>VLOOKUP($A23,'Return Data'!$B$7:$R$2843,4,0)</f>
        <v>36.616</v>
      </c>
      <c r="D23" s="65">
        <f>VLOOKUP($A23,'Return Data'!$B$7:$R$2843,10,0)</f>
        <v>19.5078</v>
      </c>
      <c r="E23" s="66">
        <f t="shared" si="0"/>
        <v>3</v>
      </c>
      <c r="F23" s="65">
        <f>VLOOKUP($A23,'Return Data'!$B$7:$R$2843,11,0)</f>
        <v>44.3962</v>
      </c>
      <c r="G23" s="66">
        <f t="shared" si="5"/>
        <v>5</v>
      </c>
      <c r="H23" s="65">
        <f>VLOOKUP($A23,'Return Data'!$B$7:$R$2843,12,0)</f>
        <v>71.367099999999994</v>
      </c>
      <c r="I23" s="66">
        <f t="shared" si="6"/>
        <v>7</v>
      </c>
      <c r="J23" s="65">
        <f>VLOOKUP($A23,'Return Data'!$B$7:$R$2843,13,0)</f>
        <v>105.98560000000001</v>
      </c>
      <c r="K23" s="66">
        <f t="shared" si="7"/>
        <v>9</v>
      </c>
      <c r="L23" s="65">
        <f>VLOOKUP($A23,'Return Data'!$B$7:$R$2843,17,0)</f>
        <v>23.410299999999999</v>
      </c>
      <c r="M23" s="66">
        <f t="shared" si="8"/>
        <v>16</v>
      </c>
      <c r="N23" s="65">
        <f>VLOOKUP($A23,'Return Data'!$B$7:$R$2843,14,0)</f>
        <v>10.957800000000001</v>
      </c>
      <c r="O23" s="66">
        <f t="shared" si="9"/>
        <v>11</v>
      </c>
      <c r="P23" s="65">
        <f>VLOOKUP($A23,'Return Data'!$B$7:$R$2843,15,0)</f>
        <v>19.0227</v>
      </c>
      <c r="Q23" s="66">
        <f t="shared" si="10"/>
        <v>5</v>
      </c>
      <c r="R23" s="65">
        <f>VLOOKUP($A23,'Return Data'!$B$7:$R$2843,16,0)</f>
        <v>20.104500000000002</v>
      </c>
      <c r="S23" s="67">
        <f t="shared" si="11"/>
        <v>11</v>
      </c>
    </row>
    <row r="24" spans="1:19" x14ac:dyDescent="0.3">
      <c r="A24" s="63" t="s">
        <v>1482</v>
      </c>
      <c r="B24" s="64">
        <f>VLOOKUP($A24,'Return Data'!$B$7:$R$2843,3,0)</f>
        <v>44357</v>
      </c>
      <c r="C24" s="65">
        <f>VLOOKUP($A24,'Return Data'!$B$7:$R$2843,4,0)</f>
        <v>70.596699999999998</v>
      </c>
      <c r="D24" s="65">
        <f>VLOOKUP($A24,'Return Data'!$B$7:$R$2843,10,0)</f>
        <v>17.323699999999999</v>
      </c>
      <c r="E24" s="66">
        <f t="shared" si="0"/>
        <v>9</v>
      </c>
      <c r="F24" s="65">
        <f>VLOOKUP($A24,'Return Data'!$B$7:$R$2843,11,0)</f>
        <v>46.932000000000002</v>
      </c>
      <c r="G24" s="66">
        <f t="shared" si="5"/>
        <v>3</v>
      </c>
      <c r="H24" s="65">
        <f>VLOOKUP($A24,'Return Data'!$B$7:$R$2843,12,0)</f>
        <v>72.673100000000005</v>
      </c>
      <c r="I24" s="66">
        <f t="shared" si="6"/>
        <v>5</v>
      </c>
      <c r="J24" s="65">
        <f>VLOOKUP($A24,'Return Data'!$B$7:$R$2843,13,0)</f>
        <v>113.1421</v>
      </c>
      <c r="K24" s="66">
        <f t="shared" si="7"/>
        <v>4</v>
      </c>
      <c r="L24" s="65">
        <f>VLOOKUP($A24,'Return Data'!$B$7:$R$2843,17,0)</f>
        <v>32.597000000000001</v>
      </c>
      <c r="M24" s="66">
        <f t="shared" si="8"/>
        <v>8</v>
      </c>
      <c r="N24" s="65">
        <f>VLOOKUP($A24,'Return Data'!$B$7:$R$2843,14,0)</f>
        <v>17.840699999999998</v>
      </c>
      <c r="O24" s="66">
        <f t="shared" si="9"/>
        <v>5</v>
      </c>
      <c r="P24" s="65">
        <f>VLOOKUP($A24,'Return Data'!$B$7:$R$2843,15,0)</f>
        <v>21.707000000000001</v>
      </c>
      <c r="Q24" s="66">
        <f t="shared" si="10"/>
        <v>2</v>
      </c>
      <c r="R24" s="65">
        <f>VLOOKUP($A24,'Return Data'!$B$7:$R$2843,16,0)</f>
        <v>19.9588</v>
      </c>
      <c r="S24" s="67">
        <f t="shared" si="11"/>
        <v>12</v>
      </c>
    </row>
    <row r="25" spans="1:19" x14ac:dyDescent="0.3">
      <c r="A25" s="63" t="s">
        <v>1485</v>
      </c>
      <c r="B25" s="64">
        <f>VLOOKUP($A25,'Return Data'!$B$7:$R$2843,3,0)</f>
        <v>44357</v>
      </c>
      <c r="C25" s="65">
        <f>VLOOKUP($A25,'Return Data'!$B$7:$R$2843,4,0)</f>
        <v>19.25</v>
      </c>
      <c r="D25" s="65">
        <f>VLOOKUP($A25,'Return Data'!$B$7:$R$2843,10,0)</f>
        <v>18.753900000000002</v>
      </c>
      <c r="E25" s="66">
        <f t="shared" si="0"/>
        <v>6</v>
      </c>
      <c r="F25" s="65">
        <f>VLOOKUP($A25,'Return Data'!$B$7:$R$2843,11,0)</f>
        <v>41.440100000000001</v>
      </c>
      <c r="G25" s="66">
        <f t="shared" si="5"/>
        <v>12</v>
      </c>
      <c r="H25" s="65">
        <f>VLOOKUP($A25,'Return Data'!$B$7:$R$2843,12,0)</f>
        <v>66.378600000000006</v>
      </c>
      <c r="I25" s="66">
        <f t="shared" si="6"/>
        <v>13</v>
      </c>
      <c r="J25" s="65">
        <f>VLOOKUP($A25,'Return Data'!$B$7:$R$2843,13,0)</f>
        <v>106.54510000000001</v>
      </c>
      <c r="K25" s="66">
        <f t="shared" si="7"/>
        <v>8</v>
      </c>
      <c r="L25" s="65"/>
      <c r="M25" s="66"/>
      <c r="N25" s="65"/>
      <c r="O25" s="66"/>
      <c r="P25" s="65"/>
      <c r="Q25" s="66"/>
      <c r="R25" s="65">
        <f>VLOOKUP($A25,'Return Data'!$B$7:$R$2843,16,0)</f>
        <v>37.019199999999998</v>
      </c>
      <c r="S25" s="67">
        <f t="shared" si="11"/>
        <v>3</v>
      </c>
    </row>
    <row r="26" spans="1:19" x14ac:dyDescent="0.3">
      <c r="A26" s="63" t="s">
        <v>1486</v>
      </c>
      <c r="B26" s="64">
        <f>VLOOKUP($A26,'Return Data'!$B$7:$R$2843,3,0)</f>
        <v>44357</v>
      </c>
      <c r="C26" s="65">
        <f>VLOOKUP($A26,'Return Data'!$B$7:$R$2843,4,0)</f>
        <v>122.388386850947</v>
      </c>
      <c r="D26" s="65">
        <f>VLOOKUP($A26,'Return Data'!$B$7:$R$2843,10,0)</f>
        <v>32.897500000000001</v>
      </c>
      <c r="E26" s="66">
        <f t="shared" si="0"/>
        <v>1</v>
      </c>
      <c r="F26" s="65">
        <f>VLOOKUP($A26,'Return Data'!$B$7:$R$2843,11,0)</f>
        <v>57.215899999999998</v>
      </c>
      <c r="G26" s="66">
        <f t="shared" si="5"/>
        <v>1</v>
      </c>
      <c r="H26" s="65">
        <f>VLOOKUP($A26,'Return Data'!$B$7:$R$2843,12,0)</f>
        <v>93.591700000000003</v>
      </c>
      <c r="I26" s="66">
        <f t="shared" si="6"/>
        <v>1</v>
      </c>
      <c r="J26" s="65">
        <f>VLOOKUP($A26,'Return Data'!$B$7:$R$2843,13,0)</f>
        <v>181.6309</v>
      </c>
      <c r="K26" s="66">
        <f t="shared" si="7"/>
        <v>1</v>
      </c>
      <c r="L26" s="65">
        <f>VLOOKUP($A26,'Return Data'!$B$7:$R$2843,17,0)</f>
        <v>54.088700000000003</v>
      </c>
      <c r="M26" s="66">
        <f t="shared" si="8"/>
        <v>1</v>
      </c>
      <c r="N26" s="65">
        <f>VLOOKUP($A26,'Return Data'!$B$7:$R$2843,14,0)</f>
        <v>29.072800000000001</v>
      </c>
      <c r="O26" s="66">
        <f t="shared" si="9"/>
        <v>1</v>
      </c>
      <c r="P26" s="65">
        <f>VLOOKUP($A26,'Return Data'!$B$7:$R$2843,15,0)</f>
        <v>18.962199999999999</v>
      </c>
      <c r="Q26" s="66">
        <f t="shared" si="10"/>
        <v>6</v>
      </c>
      <c r="R26" s="65">
        <f>VLOOKUP($A26,'Return Data'!$B$7:$R$2843,16,0)</f>
        <v>10.6877</v>
      </c>
      <c r="S26" s="67">
        <f t="shared" si="11"/>
        <v>22</v>
      </c>
    </row>
    <row r="27" spans="1:19" x14ac:dyDescent="0.3">
      <c r="A27" s="63" t="s">
        <v>1489</v>
      </c>
      <c r="B27" s="64">
        <f>VLOOKUP($A27,'Return Data'!$B$7:$R$2843,3,0)</f>
        <v>44357</v>
      </c>
      <c r="C27" s="65">
        <f>VLOOKUP($A27,'Return Data'!$B$7:$R$2843,4,0)</f>
        <v>90.968199999999996</v>
      </c>
      <c r="D27" s="65">
        <f>VLOOKUP($A27,'Return Data'!$B$7:$R$2843,10,0)</f>
        <v>12.382</v>
      </c>
      <c r="E27" s="66">
        <f t="shared" si="0"/>
        <v>21</v>
      </c>
      <c r="F27" s="65">
        <f>VLOOKUP($A27,'Return Data'!$B$7:$R$2843,11,0)</f>
        <v>30.776599999999998</v>
      </c>
      <c r="G27" s="66">
        <f t="shared" si="5"/>
        <v>23</v>
      </c>
      <c r="H27" s="65">
        <f>VLOOKUP($A27,'Return Data'!$B$7:$R$2843,12,0)</f>
        <v>57.4801</v>
      </c>
      <c r="I27" s="66">
        <f t="shared" si="6"/>
        <v>22</v>
      </c>
      <c r="J27" s="65">
        <f>VLOOKUP($A27,'Return Data'!$B$7:$R$2843,13,0)</f>
        <v>92.360799999999998</v>
      </c>
      <c r="K27" s="66">
        <f t="shared" si="7"/>
        <v>20</v>
      </c>
      <c r="L27" s="65">
        <f>VLOOKUP($A27,'Return Data'!$B$7:$R$2843,17,0)</f>
        <v>32.313099999999999</v>
      </c>
      <c r="M27" s="66">
        <f t="shared" si="8"/>
        <v>9</v>
      </c>
      <c r="N27" s="65">
        <f>VLOOKUP($A27,'Return Data'!$B$7:$R$2843,14,0)</f>
        <v>19.075700000000001</v>
      </c>
      <c r="O27" s="66">
        <f t="shared" si="9"/>
        <v>4</v>
      </c>
      <c r="P27" s="65">
        <f>VLOOKUP($A27,'Return Data'!$B$7:$R$2843,15,0)</f>
        <v>22.399899999999999</v>
      </c>
      <c r="Q27" s="66">
        <f t="shared" si="10"/>
        <v>1</v>
      </c>
      <c r="R27" s="65">
        <f>VLOOKUP($A27,'Return Data'!$B$7:$R$2843,16,0)</f>
        <v>20.655100000000001</v>
      </c>
      <c r="S27" s="67">
        <f t="shared" si="11"/>
        <v>10</v>
      </c>
    </row>
    <row r="28" spans="1:19" x14ac:dyDescent="0.3">
      <c r="A28" s="63" t="s">
        <v>1490</v>
      </c>
      <c r="B28" s="64">
        <f>VLOOKUP($A28,'Return Data'!$B$7:$R$2843,3,0)</f>
        <v>44357</v>
      </c>
      <c r="C28" s="65">
        <f>VLOOKUP($A28,'Return Data'!$B$7:$R$2843,4,0)</f>
        <v>126.70610000000001</v>
      </c>
      <c r="D28" s="65">
        <f>VLOOKUP($A28,'Return Data'!$B$7:$R$2843,10,0)</f>
        <v>17.033100000000001</v>
      </c>
      <c r="E28" s="66">
        <f t="shared" si="0"/>
        <v>10</v>
      </c>
      <c r="F28" s="65">
        <f>VLOOKUP($A28,'Return Data'!$B$7:$R$2843,11,0)</f>
        <v>39.4803</v>
      </c>
      <c r="G28" s="66">
        <f t="shared" si="5"/>
        <v>16</v>
      </c>
      <c r="H28" s="65">
        <f>VLOOKUP($A28,'Return Data'!$B$7:$R$2843,12,0)</f>
        <v>69.446399999999997</v>
      </c>
      <c r="I28" s="66">
        <f t="shared" si="6"/>
        <v>9</v>
      </c>
      <c r="J28" s="65">
        <f>VLOOKUP($A28,'Return Data'!$B$7:$R$2843,13,0)</f>
        <v>103.7895</v>
      </c>
      <c r="K28" s="66">
        <f t="shared" si="7"/>
        <v>12</v>
      </c>
      <c r="L28" s="65">
        <f>VLOOKUP($A28,'Return Data'!$B$7:$R$2843,17,0)</f>
        <v>23.638999999999999</v>
      </c>
      <c r="M28" s="66">
        <f t="shared" si="8"/>
        <v>14</v>
      </c>
      <c r="N28" s="65">
        <f>VLOOKUP($A28,'Return Data'!$B$7:$R$2843,14,0)</f>
        <v>9.4895999999999994</v>
      </c>
      <c r="O28" s="66">
        <f t="shared" si="9"/>
        <v>12</v>
      </c>
      <c r="P28" s="65">
        <f>VLOOKUP($A28,'Return Data'!$B$7:$R$2843,15,0)</f>
        <v>12.549899999999999</v>
      </c>
      <c r="Q28" s="66">
        <f t="shared" si="10"/>
        <v>12</v>
      </c>
      <c r="R28" s="65">
        <f>VLOOKUP($A28,'Return Data'!$B$7:$R$2843,16,0)</f>
        <v>16.828399999999998</v>
      </c>
      <c r="S28" s="67">
        <f t="shared" si="11"/>
        <v>15</v>
      </c>
    </row>
    <row r="29" spans="1:19" x14ac:dyDescent="0.3">
      <c r="A29" s="63" t="s">
        <v>1493</v>
      </c>
      <c r="B29" s="64">
        <f>VLOOKUP($A29,'Return Data'!$B$7:$R$2843,3,0)</f>
        <v>44357</v>
      </c>
      <c r="C29" s="65">
        <f>VLOOKUP($A29,'Return Data'!$B$7:$R$2843,4,0)</f>
        <v>18.5444</v>
      </c>
      <c r="D29" s="65">
        <f>VLOOKUP($A29,'Return Data'!$B$7:$R$2843,10,0)</f>
        <v>20.111699999999999</v>
      </c>
      <c r="E29" s="66">
        <f t="shared" si="0"/>
        <v>2</v>
      </c>
      <c r="F29" s="65">
        <f>VLOOKUP($A29,'Return Data'!$B$7:$R$2843,11,0)</f>
        <v>47.322800000000001</v>
      </c>
      <c r="G29" s="66">
        <f t="shared" si="5"/>
        <v>2</v>
      </c>
      <c r="H29" s="65">
        <f>VLOOKUP($A29,'Return Data'!$B$7:$R$2843,12,0)</f>
        <v>72.962999999999994</v>
      </c>
      <c r="I29" s="66">
        <f t="shared" si="6"/>
        <v>4</v>
      </c>
      <c r="J29" s="65">
        <f>VLOOKUP($A29,'Return Data'!$B$7:$R$2843,13,0)</f>
        <v>101.94929999999999</v>
      </c>
      <c r="K29" s="66">
        <f t="shared" si="7"/>
        <v>13</v>
      </c>
      <c r="L29" s="65">
        <f>VLOOKUP($A29,'Return Data'!$B$7:$R$2843,17,0)</f>
        <v>32.777299999999997</v>
      </c>
      <c r="M29" s="66">
        <f t="shared" si="8"/>
        <v>7</v>
      </c>
      <c r="N29" s="65"/>
      <c r="O29" s="66"/>
      <c r="P29" s="65"/>
      <c r="Q29" s="66"/>
      <c r="R29" s="65">
        <f>VLOOKUP($A29,'Return Data'!$B$7:$R$2843,16,0)</f>
        <v>27.067900000000002</v>
      </c>
      <c r="S29" s="67">
        <f t="shared" si="11"/>
        <v>7</v>
      </c>
    </row>
    <row r="30" spans="1:19" x14ac:dyDescent="0.3">
      <c r="A30" s="63" t="s">
        <v>1495</v>
      </c>
      <c r="B30" s="64">
        <f>VLOOKUP($A30,'Return Data'!$B$7:$R$2843,3,0)</f>
        <v>44357</v>
      </c>
      <c r="C30" s="65">
        <f>VLOOKUP($A30,'Return Data'!$B$7:$R$2843,4,0)</f>
        <v>24.64</v>
      </c>
      <c r="D30" s="65">
        <f>VLOOKUP($A30,'Return Data'!$B$7:$R$2843,10,0)</f>
        <v>15.5722</v>
      </c>
      <c r="E30" s="66">
        <f t="shared" si="0"/>
        <v>14</v>
      </c>
      <c r="F30" s="65">
        <f>VLOOKUP($A30,'Return Data'!$B$7:$R$2843,11,0)</f>
        <v>40.159300000000002</v>
      </c>
      <c r="G30" s="66">
        <f t="shared" si="5"/>
        <v>15</v>
      </c>
      <c r="H30" s="65">
        <f>VLOOKUP($A30,'Return Data'!$B$7:$R$2843,12,0)</f>
        <v>58.456600000000002</v>
      </c>
      <c r="I30" s="66">
        <f t="shared" si="6"/>
        <v>20</v>
      </c>
      <c r="J30" s="65">
        <f>VLOOKUP($A30,'Return Data'!$B$7:$R$2843,13,0)</f>
        <v>101.30719999999999</v>
      </c>
      <c r="K30" s="66">
        <f t="shared" si="7"/>
        <v>14</v>
      </c>
      <c r="L30" s="65">
        <f>VLOOKUP($A30,'Return Data'!$B$7:$R$2843,17,0)</f>
        <v>34.596499999999999</v>
      </c>
      <c r="M30" s="66">
        <f t="shared" si="8"/>
        <v>6</v>
      </c>
      <c r="N30" s="65">
        <f>VLOOKUP($A30,'Return Data'!$B$7:$R$2843,14,0)</f>
        <v>17.1387</v>
      </c>
      <c r="O30" s="66">
        <f t="shared" si="9"/>
        <v>7</v>
      </c>
      <c r="P30" s="65">
        <f>VLOOKUP($A30,'Return Data'!$B$7:$R$2843,15,0)</f>
        <v>15.237500000000001</v>
      </c>
      <c r="Q30" s="66">
        <f t="shared" si="10"/>
        <v>10</v>
      </c>
      <c r="R30" s="65">
        <f>VLOOKUP($A30,'Return Data'!$B$7:$R$2843,16,0)</f>
        <v>13.7378</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16.774804347826088</v>
      </c>
      <c r="E32" s="74"/>
      <c r="F32" s="75">
        <f>AVERAGE(F8:F30)</f>
        <v>40.931186956521749</v>
      </c>
      <c r="G32" s="74"/>
      <c r="H32" s="75">
        <f>AVERAGE(H8:H30)</f>
        <v>67.616834782608677</v>
      </c>
      <c r="I32" s="74"/>
      <c r="J32" s="75">
        <f>AVERAGE(J8:J30)</f>
        <v>105.39152173913044</v>
      </c>
      <c r="K32" s="74"/>
      <c r="L32" s="75">
        <f>AVERAGE(L8:L30)</f>
        <v>30.550090000000001</v>
      </c>
      <c r="M32" s="74"/>
      <c r="N32" s="75">
        <f>AVERAGE(N8:N30)</f>
        <v>15.200799999999999</v>
      </c>
      <c r="O32" s="74"/>
      <c r="P32" s="75">
        <f>AVERAGE(P8:P30)</f>
        <v>17.030035714285717</v>
      </c>
      <c r="Q32" s="74"/>
      <c r="R32" s="75">
        <f>AVERAGE(R8:R30)</f>
        <v>23.111930434782604</v>
      </c>
      <c r="S32" s="76"/>
    </row>
    <row r="33" spans="1:19" x14ac:dyDescent="0.3">
      <c r="A33" s="73" t="s">
        <v>28</v>
      </c>
      <c r="B33" s="74"/>
      <c r="C33" s="74"/>
      <c r="D33" s="75">
        <f>MIN(D8:D30)</f>
        <v>10.968400000000001</v>
      </c>
      <c r="E33" s="74"/>
      <c r="F33" s="75">
        <f>MIN(F8:F30)</f>
        <v>30.776599999999998</v>
      </c>
      <c r="G33" s="74"/>
      <c r="H33" s="75">
        <f>MIN(H8:H30)</f>
        <v>57.249299999999998</v>
      </c>
      <c r="I33" s="74"/>
      <c r="J33" s="75">
        <f>MIN(J8:J30)</f>
        <v>83.757300000000001</v>
      </c>
      <c r="K33" s="74"/>
      <c r="L33" s="75">
        <f>MIN(L8:L30)</f>
        <v>18.864100000000001</v>
      </c>
      <c r="M33" s="74"/>
      <c r="N33" s="75">
        <f>MIN(N8:N30)</f>
        <v>7.0236999999999998</v>
      </c>
      <c r="O33" s="74"/>
      <c r="P33" s="75">
        <f>MIN(P8:P30)</f>
        <v>12.283099999999999</v>
      </c>
      <c r="Q33" s="74"/>
      <c r="R33" s="75">
        <f>MIN(R8:R30)</f>
        <v>9.5751000000000008</v>
      </c>
      <c r="S33" s="76"/>
    </row>
    <row r="34" spans="1:19" ht="15" thickBot="1" x14ac:dyDescent="0.35">
      <c r="A34" s="77" t="s">
        <v>29</v>
      </c>
      <c r="B34" s="78"/>
      <c r="C34" s="78"/>
      <c r="D34" s="79">
        <f>MAX(D8:D30)</f>
        <v>32.897500000000001</v>
      </c>
      <c r="E34" s="78"/>
      <c r="F34" s="79">
        <f>MAX(F8:F30)</f>
        <v>57.215899999999998</v>
      </c>
      <c r="G34" s="78"/>
      <c r="H34" s="79">
        <f>MAX(H8:H30)</f>
        <v>93.591700000000003</v>
      </c>
      <c r="I34" s="78"/>
      <c r="J34" s="79">
        <f>MAX(J8:J30)</f>
        <v>181.6309</v>
      </c>
      <c r="K34" s="78"/>
      <c r="L34" s="79">
        <f>MAX(L8:L30)</f>
        <v>54.088700000000003</v>
      </c>
      <c r="M34" s="78"/>
      <c r="N34" s="79">
        <f>MAX(N8:N30)</f>
        <v>29.072800000000001</v>
      </c>
      <c r="O34" s="78"/>
      <c r="P34" s="79">
        <f>MAX(P8:P30)</f>
        <v>22.399899999999999</v>
      </c>
      <c r="Q34" s="78"/>
      <c r="R34" s="79">
        <f>MAX(R8:R30)</f>
        <v>68.254800000000003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44357</v>
      </c>
      <c r="C8" s="65">
        <f>VLOOKUP($A8,'Return Data'!$B$7:$R$2843,4,0)</f>
        <v>426.36</v>
      </c>
      <c r="D8" s="65">
        <f>VLOOKUP($A8,'Return Data'!$B$7:$R$2843,10,0)</f>
        <v>10.768800000000001</v>
      </c>
      <c r="E8" s="66">
        <f t="shared" ref="E8:E33" si="0">RANK(D8,D$8:D$33,0)</f>
        <v>8</v>
      </c>
      <c r="F8" s="65">
        <f>VLOOKUP($A8,'Return Data'!$B$7:$R$2843,11,0)</f>
        <v>30.95</v>
      </c>
      <c r="G8" s="66">
        <f t="shared" ref="G8:G25" si="1">RANK(F8,F$8:F$33,0)</f>
        <v>12</v>
      </c>
      <c r="H8" s="65">
        <f>VLOOKUP($A8,'Return Data'!$B$7:$R$2843,12,0)</f>
        <v>54.523099999999999</v>
      </c>
      <c r="I8" s="66">
        <f t="shared" ref="I8:I25" si="2">RANK(H8,H$8:H$33,0)</f>
        <v>15</v>
      </c>
      <c r="J8" s="65">
        <f>VLOOKUP($A8,'Return Data'!$B$7:$R$2843,13,0)</f>
        <v>77.9392</v>
      </c>
      <c r="K8" s="66">
        <f t="shared" ref="K8:K21" si="3">RANK(J8,J$8:J$33,0)</f>
        <v>12</v>
      </c>
      <c r="L8" s="65">
        <f>VLOOKUP($A8,'Return Data'!$B$7:$R$2843,17,0)</f>
        <v>18.526399999999999</v>
      </c>
      <c r="M8" s="66">
        <f t="shared" ref="M8:M21" si="4">RANK(L8,L$8:L$33,0)</f>
        <v>22</v>
      </c>
      <c r="N8" s="65">
        <f>VLOOKUP($A8,'Return Data'!$B$7:$R$2843,14,0)</f>
        <v>9.6920999999999999</v>
      </c>
      <c r="O8" s="66">
        <f t="shared" ref="O8:O20" si="5">RANK(N8,N$8:N$33,0)</f>
        <v>21</v>
      </c>
      <c r="P8" s="65">
        <f>VLOOKUP($A8,'Return Data'!$B$7:$R$2843,15,0)</f>
        <v>13.281700000000001</v>
      </c>
      <c r="Q8" s="66">
        <f t="shared" ref="Q8:Q16" si="6">RANK(P8,P$8:P$33,0)</f>
        <v>19</v>
      </c>
      <c r="R8" s="65">
        <f>VLOOKUP($A8,'Return Data'!$B$7:$R$2843,16,0)</f>
        <v>16.207100000000001</v>
      </c>
      <c r="S8" s="67">
        <f t="shared" ref="S8:S33" si="7">RANK(R8,R$8:R$33,0)</f>
        <v>22</v>
      </c>
    </row>
    <row r="9" spans="1:20" x14ac:dyDescent="0.3">
      <c r="A9" s="63" t="s">
        <v>1152</v>
      </c>
      <c r="B9" s="64">
        <f>VLOOKUP($A9,'Return Data'!$B$7:$R$2843,3,0)</f>
        <v>44357</v>
      </c>
      <c r="C9" s="65">
        <f>VLOOKUP($A9,'Return Data'!$B$7:$R$2843,4,0)</f>
        <v>66.47</v>
      </c>
      <c r="D9" s="65">
        <f>VLOOKUP($A9,'Return Data'!$B$7:$R$2843,10,0)</f>
        <v>7.4870999999999999</v>
      </c>
      <c r="E9" s="66">
        <f t="shared" si="0"/>
        <v>21</v>
      </c>
      <c r="F9" s="65">
        <f>VLOOKUP($A9,'Return Data'!$B$7:$R$2843,11,0)</f>
        <v>25.367799999999999</v>
      </c>
      <c r="G9" s="66">
        <f t="shared" si="1"/>
        <v>22</v>
      </c>
      <c r="H9" s="65">
        <f>VLOOKUP($A9,'Return Data'!$B$7:$R$2843,12,0)</f>
        <v>47.350900000000003</v>
      </c>
      <c r="I9" s="66">
        <f t="shared" si="2"/>
        <v>23</v>
      </c>
      <c r="J9" s="65">
        <f>VLOOKUP($A9,'Return Data'!$B$7:$R$2843,13,0)</f>
        <v>64.204499999999996</v>
      </c>
      <c r="K9" s="66">
        <f t="shared" si="3"/>
        <v>24</v>
      </c>
      <c r="L9" s="65">
        <f>VLOOKUP($A9,'Return Data'!$B$7:$R$2843,17,0)</f>
        <v>29.3169</v>
      </c>
      <c r="M9" s="66">
        <f t="shared" si="4"/>
        <v>5</v>
      </c>
      <c r="N9" s="65">
        <f>VLOOKUP($A9,'Return Data'!$B$7:$R$2843,14,0)</f>
        <v>21.1311</v>
      </c>
      <c r="O9" s="66">
        <f t="shared" si="5"/>
        <v>3</v>
      </c>
      <c r="P9" s="65">
        <f>VLOOKUP($A9,'Return Data'!$B$7:$R$2843,15,0)</f>
        <v>20.796800000000001</v>
      </c>
      <c r="Q9" s="66">
        <f t="shared" si="6"/>
        <v>2</v>
      </c>
      <c r="R9" s="65">
        <f>VLOOKUP($A9,'Return Data'!$B$7:$R$2843,16,0)</f>
        <v>20.578299999999999</v>
      </c>
      <c r="S9" s="67">
        <f t="shared" si="7"/>
        <v>8</v>
      </c>
    </row>
    <row r="10" spans="1:20" x14ac:dyDescent="0.3">
      <c r="A10" s="63" t="s">
        <v>1155</v>
      </c>
      <c r="B10" s="64">
        <f>VLOOKUP($A10,'Return Data'!$B$7:$R$2843,3,0)</f>
        <v>44357</v>
      </c>
      <c r="C10" s="65">
        <f>VLOOKUP($A10,'Return Data'!$B$7:$R$2843,4,0)</f>
        <v>15.31</v>
      </c>
      <c r="D10" s="65">
        <f>VLOOKUP($A10,'Return Data'!$B$7:$R$2843,10,0)</f>
        <v>9.4352999999999998</v>
      </c>
      <c r="E10" s="66">
        <f t="shared" si="0"/>
        <v>16</v>
      </c>
      <c r="F10" s="65">
        <f>VLOOKUP($A10,'Return Data'!$B$7:$R$2843,11,0)</f>
        <v>28.439599999999999</v>
      </c>
      <c r="G10" s="66">
        <f t="shared" si="1"/>
        <v>16</v>
      </c>
      <c r="H10" s="65">
        <f>VLOOKUP($A10,'Return Data'!$B$7:$R$2843,12,0)</f>
        <v>53.869300000000003</v>
      </c>
      <c r="I10" s="66">
        <f t="shared" si="2"/>
        <v>16</v>
      </c>
      <c r="J10" s="65">
        <f>VLOOKUP($A10,'Return Data'!$B$7:$R$2843,13,0)</f>
        <v>75.977000000000004</v>
      </c>
      <c r="K10" s="66">
        <f t="shared" si="3"/>
        <v>15</v>
      </c>
      <c r="L10" s="65">
        <f>VLOOKUP($A10,'Return Data'!$B$7:$R$2843,17,0)</f>
        <v>26.773399999999999</v>
      </c>
      <c r="M10" s="66">
        <f t="shared" si="4"/>
        <v>10</v>
      </c>
      <c r="N10" s="65">
        <f>VLOOKUP($A10,'Return Data'!$B$7:$R$2843,14,0)</f>
        <v>15.1717</v>
      </c>
      <c r="O10" s="66">
        <f t="shared" si="5"/>
        <v>14</v>
      </c>
      <c r="P10" s="65">
        <f>VLOOKUP($A10,'Return Data'!$B$7:$R$2843,15,0)</f>
        <v>17.406500000000001</v>
      </c>
      <c r="Q10" s="66">
        <f t="shared" si="6"/>
        <v>13</v>
      </c>
      <c r="R10" s="65">
        <f>VLOOKUP($A10,'Return Data'!$B$7:$R$2843,16,0)</f>
        <v>8.9568999999999992</v>
      </c>
      <c r="S10" s="67">
        <f t="shared" si="7"/>
        <v>26</v>
      </c>
    </row>
    <row r="11" spans="1:20" x14ac:dyDescent="0.3">
      <c r="A11" s="63" t="s">
        <v>1157</v>
      </c>
      <c r="B11" s="64">
        <f>VLOOKUP($A11,'Return Data'!$B$7:$R$2843,3,0)</f>
        <v>44357</v>
      </c>
      <c r="C11" s="65">
        <f>VLOOKUP($A11,'Return Data'!$B$7:$R$2843,4,0)</f>
        <v>57.819000000000003</v>
      </c>
      <c r="D11" s="65">
        <f>VLOOKUP($A11,'Return Data'!$B$7:$R$2843,10,0)</f>
        <v>8.5374999999999996</v>
      </c>
      <c r="E11" s="66">
        <f t="shared" si="0"/>
        <v>19</v>
      </c>
      <c r="F11" s="65">
        <f>VLOOKUP($A11,'Return Data'!$B$7:$R$2843,11,0)</f>
        <v>32.682400000000001</v>
      </c>
      <c r="G11" s="66">
        <f t="shared" si="1"/>
        <v>9</v>
      </c>
      <c r="H11" s="65">
        <f>VLOOKUP($A11,'Return Data'!$B$7:$R$2843,12,0)</f>
        <v>56.788800000000002</v>
      </c>
      <c r="I11" s="66">
        <f t="shared" si="2"/>
        <v>10</v>
      </c>
      <c r="J11" s="65">
        <f>VLOOKUP($A11,'Return Data'!$B$7:$R$2843,13,0)</f>
        <v>77.505899999999997</v>
      </c>
      <c r="K11" s="66">
        <f t="shared" si="3"/>
        <v>13</v>
      </c>
      <c r="L11" s="65">
        <f>VLOOKUP($A11,'Return Data'!$B$7:$R$2843,17,0)</f>
        <v>28.063600000000001</v>
      </c>
      <c r="M11" s="66">
        <f t="shared" si="4"/>
        <v>9</v>
      </c>
      <c r="N11" s="65">
        <f>VLOOKUP($A11,'Return Data'!$B$7:$R$2843,14,0)</f>
        <v>18.016300000000001</v>
      </c>
      <c r="O11" s="66">
        <f t="shared" si="5"/>
        <v>8</v>
      </c>
      <c r="P11" s="65">
        <f>VLOOKUP($A11,'Return Data'!$B$7:$R$2843,15,0)</f>
        <v>16.8811</v>
      </c>
      <c r="Q11" s="66">
        <f t="shared" si="6"/>
        <v>15</v>
      </c>
      <c r="R11" s="65">
        <f>VLOOKUP($A11,'Return Data'!$B$7:$R$2843,16,0)</f>
        <v>19.932300000000001</v>
      </c>
      <c r="S11" s="67">
        <f t="shared" si="7"/>
        <v>14</v>
      </c>
    </row>
    <row r="12" spans="1:20" x14ac:dyDescent="0.3">
      <c r="A12" s="63" t="s">
        <v>1158</v>
      </c>
      <c r="B12" s="64">
        <f>VLOOKUP($A12,'Return Data'!$B$7:$R$2843,3,0)</f>
        <v>44357</v>
      </c>
      <c r="C12" s="65">
        <f>VLOOKUP($A12,'Return Data'!$B$7:$R$2843,4,0)</f>
        <v>90.876000000000005</v>
      </c>
      <c r="D12" s="65">
        <f>VLOOKUP($A12,'Return Data'!$B$7:$R$2843,10,0)</f>
        <v>9.6278000000000006</v>
      </c>
      <c r="E12" s="66">
        <f t="shared" si="0"/>
        <v>14</v>
      </c>
      <c r="F12" s="65">
        <f>VLOOKUP($A12,'Return Data'!$B$7:$R$2843,11,0)</f>
        <v>22.148399999999999</v>
      </c>
      <c r="G12" s="66">
        <f t="shared" si="1"/>
        <v>26</v>
      </c>
      <c r="H12" s="65">
        <f>VLOOKUP($A12,'Return Data'!$B$7:$R$2843,12,0)</f>
        <v>43.287799999999997</v>
      </c>
      <c r="I12" s="66">
        <f t="shared" si="2"/>
        <v>26</v>
      </c>
      <c r="J12" s="65">
        <f>VLOOKUP($A12,'Return Data'!$B$7:$R$2843,13,0)</f>
        <v>63.598999999999997</v>
      </c>
      <c r="K12" s="66">
        <f t="shared" si="3"/>
        <v>25</v>
      </c>
      <c r="L12" s="65">
        <f>VLOOKUP($A12,'Return Data'!$B$7:$R$2843,17,0)</f>
        <v>25.796900000000001</v>
      </c>
      <c r="M12" s="66">
        <f t="shared" si="4"/>
        <v>13</v>
      </c>
      <c r="N12" s="65">
        <f>VLOOKUP($A12,'Return Data'!$B$7:$R$2843,14,0)</f>
        <v>16.500599999999999</v>
      </c>
      <c r="O12" s="66">
        <f t="shared" si="5"/>
        <v>11</v>
      </c>
      <c r="P12" s="65">
        <f>VLOOKUP($A12,'Return Data'!$B$7:$R$2843,15,0)</f>
        <v>18.1615</v>
      </c>
      <c r="Q12" s="66">
        <f t="shared" si="6"/>
        <v>8</v>
      </c>
      <c r="R12" s="65">
        <f>VLOOKUP($A12,'Return Data'!$B$7:$R$2843,16,0)</f>
        <v>19.505299999999998</v>
      </c>
      <c r="S12" s="67">
        <f t="shared" si="7"/>
        <v>17</v>
      </c>
    </row>
    <row r="13" spans="1:20" x14ac:dyDescent="0.3">
      <c r="A13" s="63" t="s">
        <v>1160</v>
      </c>
      <c r="B13" s="64">
        <f>VLOOKUP($A13,'Return Data'!$B$7:$R$2843,3,0)</f>
        <v>44357</v>
      </c>
      <c r="C13" s="65">
        <f>VLOOKUP($A13,'Return Data'!$B$7:$R$2843,4,0)</f>
        <v>48.957000000000001</v>
      </c>
      <c r="D13" s="65">
        <f>VLOOKUP($A13,'Return Data'!$B$7:$R$2843,10,0)</f>
        <v>11.018599999999999</v>
      </c>
      <c r="E13" s="66">
        <f t="shared" si="0"/>
        <v>6</v>
      </c>
      <c r="F13" s="65">
        <f>VLOOKUP($A13,'Return Data'!$B$7:$R$2843,11,0)</f>
        <v>35.615000000000002</v>
      </c>
      <c r="G13" s="66">
        <f t="shared" si="1"/>
        <v>5</v>
      </c>
      <c r="H13" s="65">
        <f>VLOOKUP($A13,'Return Data'!$B$7:$R$2843,12,0)</f>
        <v>63.059600000000003</v>
      </c>
      <c r="I13" s="66">
        <f t="shared" si="2"/>
        <v>5</v>
      </c>
      <c r="J13" s="65">
        <f>VLOOKUP($A13,'Return Data'!$B$7:$R$2843,13,0)</f>
        <v>91.410300000000007</v>
      </c>
      <c r="K13" s="66">
        <f t="shared" si="3"/>
        <v>4</v>
      </c>
      <c r="L13" s="65">
        <f>VLOOKUP($A13,'Return Data'!$B$7:$R$2843,17,0)</f>
        <v>30.844200000000001</v>
      </c>
      <c r="M13" s="66">
        <f t="shared" si="4"/>
        <v>3</v>
      </c>
      <c r="N13" s="65">
        <f>VLOOKUP($A13,'Return Data'!$B$7:$R$2843,14,0)</f>
        <v>18.450600000000001</v>
      </c>
      <c r="O13" s="66">
        <f t="shared" si="5"/>
        <v>6</v>
      </c>
      <c r="P13" s="65">
        <f>VLOOKUP($A13,'Return Data'!$B$7:$R$2843,15,0)</f>
        <v>19.5822</v>
      </c>
      <c r="Q13" s="66">
        <f t="shared" si="6"/>
        <v>3</v>
      </c>
      <c r="R13" s="65">
        <f>VLOOKUP($A13,'Return Data'!$B$7:$R$2843,16,0)</f>
        <v>21.9209</v>
      </c>
      <c r="S13" s="67">
        <f t="shared" si="7"/>
        <v>4</v>
      </c>
    </row>
    <row r="14" spans="1:20" x14ac:dyDescent="0.3">
      <c r="A14" s="63" t="s">
        <v>1163</v>
      </c>
      <c r="B14" s="64">
        <f>VLOOKUP($A14,'Return Data'!$B$7:$R$2843,3,0)</f>
        <v>44357</v>
      </c>
      <c r="C14" s="65">
        <f>VLOOKUP($A14,'Return Data'!$B$7:$R$2843,4,0)</f>
        <v>1497.5207</v>
      </c>
      <c r="D14" s="65">
        <f>VLOOKUP($A14,'Return Data'!$B$7:$R$2843,10,0)</f>
        <v>6.5857000000000001</v>
      </c>
      <c r="E14" s="66">
        <f t="shared" si="0"/>
        <v>23</v>
      </c>
      <c r="F14" s="65">
        <f>VLOOKUP($A14,'Return Data'!$B$7:$R$2843,11,0)</f>
        <v>24.355899999999998</v>
      </c>
      <c r="G14" s="66">
        <f t="shared" si="1"/>
        <v>25</v>
      </c>
      <c r="H14" s="65">
        <f>VLOOKUP($A14,'Return Data'!$B$7:$R$2843,12,0)</f>
        <v>53.0383</v>
      </c>
      <c r="I14" s="66">
        <f t="shared" si="2"/>
        <v>17</v>
      </c>
      <c r="J14" s="65">
        <f>VLOOKUP($A14,'Return Data'!$B$7:$R$2843,13,0)</f>
        <v>72.002700000000004</v>
      </c>
      <c r="K14" s="66">
        <f t="shared" si="3"/>
        <v>16</v>
      </c>
      <c r="L14" s="65">
        <f>VLOOKUP($A14,'Return Data'!$B$7:$R$2843,17,0)</f>
        <v>20.6585</v>
      </c>
      <c r="M14" s="66">
        <f t="shared" si="4"/>
        <v>21</v>
      </c>
      <c r="N14" s="65">
        <f>VLOOKUP($A14,'Return Data'!$B$7:$R$2843,14,0)</f>
        <v>13.157</v>
      </c>
      <c r="O14" s="66">
        <f t="shared" si="5"/>
        <v>18</v>
      </c>
      <c r="P14" s="65">
        <f>VLOOKUP($A14,'Return Data'!$B$7:$R$2843,15,0)</f>
        <v>15.178599999999999</v>
      </c>
      <c r="Q14" s="66">
        <f t="shared" si="6"/>
        <v>17</v>
      </c>
      <c r="R14" s="65">
        <f>VLOOKUP($A14,'Return Data'!$B$7:$R$2843,16,0)</f>
        <v>19.481000000000002</v>
      </c>
      <c r="S14" s="67">
        <f t="shared" si="7"/>
        <v>18</v>
      </c>
    </row>
    <row r="15" spans="1:20" x14ac:dyDescent="0.3">
      <c r="A15" s="63" t="s">
        <v>1165</v>
      </c>
      <c r="B15" s="64">
        <f>VLOOKUP($A15,'Return Data'!$B$7:$R$2843,3,0)</f>
        <v>44357</v>
      </c>
      <c r="C15" s="65">
        <f>VLOOKUP($A15,'Return Data'!$B$7:$R$2843,4,0)</f>
        <v>88.811000000000007</v>
      </c>
      <c r="D15" s="65">
        <f>VLOOKUP($A15,'Return Data'!$B$7:$R$2843,10,0)</f>
        <v>10.8406</v>
      </c>
      <c r="E15" s="66">
        <f t="shared" si="0"/>
        <v>7</v>
      </c>
      <c r="F15" s="65">
        <f>VLOOKUP($A15,'Return Data'!$B$7:$R$2843,11,0)</f>
        <v>30.019300000000001</v>
      </c>
      <c r="G15" s="66">
        <f t="shared" si="1"/>
        <v>14</v>
      </c>
      <c r="H15" s="65">
        <f>VLOOKUP($A15,'Return Data'!$B$7:$R$2843,12,0)</f>
        <v>55.786900000000003</v>
      </c>
      <c r="I15" s="66">
        <f t="shared" si="2"/>
        <v>11</v>
      </c>
      <c r="J15" s="65">
        <f>VLOOKUP($A15,'Return Data'!$B$7:$R$2843,13,0)</f>
        <v>81.5137</v>
      </c>
      <c r="K15" s="66">
        <f t="shared" si="3"/>
        <v>10</v>
      </c>
      <c r="L15" s="65">
        <f>VLOOKUP($A15,'Return Data'!$B$7:$R$2843,17,0)</f>
        <v>23.974799999999998</v>
      </c>
      <c r="M15" s="66">
        <f t="shared" si="4"/>
        <v>17</v>
      </c>
      <c r="N15" s="65">
        <f>VLOOKUP($A15,'Return Data'!$B$7:$R$2843,14,0)</f>
        <v>14.335100000000001</v>
      </c>
      <c r="O15" s="66">
        <f t="shared" si="5"/>
        <v>16</v>
      </c>
      <c r="P15" s="65">
        <f>VLOOKUP($A15,'Return Data'!$B$7:$R$2843,15,0)</f>
        <v>17.366900000000001</v>
      </c>
      <c r="Q15" s="66">
        <f t="shared" si="6"/>
        <v>14</v>
      </c>
      <c r="R15" s="65">
        <f>VLOOKUP($A15,'Return Data'!$B$7:$R$2843,16,0)</f>
        <v>20.3017</v>
      </c>
      <c r="S15" s="67">
        <f t="shared" si="7"/>
        <v>11</v>
      </c>
    </row>
    <row r="16" spans="1:20" x14ac:dyDescent="0.3">
      <c r="A16" s="63" t="s">
        <v>1167</v>
      </c>
      <c r="B16" s="64">
        <f>VLOOKUP($A16,'Return Data'!$B$7:$R$2843,3,0)</f>
        <v>44357</v>
      </c>
      <c r="C16" s="65">
        <f>VLOOKUP($A16,'Return Data'!$B$7:$R$2843,4,0)</f>
        <v>157.58000000000001</v>
      </c>
      <c r="D16" s="65">
        <f>VLOOKUP($A16,'Return Data'!$B$7:$R$2843,10,0)</f>
        <v>12.0688</v>
      </c>
      <c r="E16" s="66">
        <f t="shared" si="0"/>
        <v>4</v>
      </c>
      <c r="F16" s="65">
        <f>VLOOKUP($A16,'Return Data'!$B$7:$R$2843,11,0)</f>
        <v>34.430999999999997</v>
      </c>
      <c r="G16" s="66">
        <f t="shared" si="1"/>
        <v>6</v>
      </c>
      <c r="H16" s="65">
        <f>VLOOKUP($A16,'Return Data'!$B$7:$R$2843,12,0)</f>
        <v>61.471499999999999</v>
      </c>
      <c r="I16" s="66">
        <f t="shared" si="2"/>
        <v>7</v>
      </c>
      <c r="J16" s="65">
        <f>VLOOKUP($A16,'Return Data'!$B$7:$R$2843,13,0)</f>
        <v>90.5441</v>
      </c>
      <c r="K16" s="66">
        <f t="shared" si="3"/>
        <v>5</v>
      </c>
      <c r="L16" s="65">
        <f>VLOOKUP($A16,'Return Data'!$B$7:$R$2843,17,0)</f>
        <v>24.617599999999999</v>
      </c>
      <c r="M16" s="66">
        <f t="shared" si="4"/>
        <v>16</v>
      </c>
      <c r="N16" s="65">
        <f>VLOOKUP($A16,'Return Data'!$B$7:$R$2843,14,0)</f>
        <v>14.842499999999999</v>
      </c>
      <c r="O16" s="66">
        <f t="shared" si="5"/>
        <v>15</v>
      </c>
      <c r="P16" s="65">
        <f>VLOOKUP($A16,'Return Data'!$B$7:$R$2843,15,0)</f>
        <v>17.730699999999999</v>
      </c>
      <c r="Q16" s="66">
        <f t="shared" si="6"/>
        <v>11</v>
      </c>
      <c r="R16" s="65">
        <f>VLOOKUP($A16,'Return Data'!$B$7:$R$2843,16,0)</f>
        <v>19.87</v>
      </c>
      <c r="S16" s="67">
        <f t="shared" si="7"/>
        <v>15</v>
      </c>
    </row>
    <row r="17" spans="1:19" x14ac:dyDescent="0.3">
      <c r="A17" s="63" t="s">
        <v>1169</v>
      </c>
      <c r="B17" s="64">
        <f>VLOOKUP($A17,'Return Data'!$B$7:$R$2843,3,0)</f>
        <v>44357</v>
      </c>
      <c r="C17" s="65">
        <f>VLOOKUP($A17,'Return Data'!$B$7:$R$2843,4,0)</f>
        <v>16.760000000000002</v>
      </c>
      <c r="D17" s="65">
        <f>VLOOKUP($A17,'Return Data'!$B$7:$R$2843,10,0)</f>
        <v>6.4802999999999997</v>
      </c>
      <c r="E17" s="66">
        <f t="shared" si="0"/>
        <v>24</v>
      </c>
      <c r="F17" s="65">
        <f>VLOOKUP($A17,'Return Data'!$B$7:$R$2843,11,0)</f>
        <v>25.167999999999999</v>
      </c>
      <c r="G17" s="66">
        <f t="shared" si="1"/>
        <v>23</v>
      </c>
      <c r="H17" s="65">
        <f>VLOOKUP($A17,'Return Data'!$B$7:$R$2843,12,0)</f>
        <v>48.845500000000001</v>
      </c>
      <c r="I17" s="66">
        <f t="shared" si="2"/>
        <v>20</v>
      </c>
      <c r="J17" s="65">
        <f>VLOOKUP($A17,'Return Data'!$B$7:$R$2843,13,0)</f>
        <v>70.325199999999995</v>
      </c>
      <c r="K17" s="66">
        <f t="shared" si="3"/>
        <v>19</v>
      </c>
      <c r="L17" s="65">
        <f>VLOOKUP($A17,'Return Data'!$B$7:$R$2843,17,0)</f>
        <v>22.4588</v>
      </c>
      <c r="M17" s="66">
        <f t="shared" si="4"/>
        <v>18</v>
      </c>
      <c r="N17" s="65">
        <f>VLOOKUP($A17,'Return Data'!$B$7:$R$2843,14,0)</f>
        <v>11.776999999999999</v>
      </c>
      <c r="O17" s="66">
        <f t="shared" si="5"/>
        <v>20</v>
      </c>
      <c r="P17" s="65"/>
      <c r="Q17" s="66"/>
      <c r="R17" s="65">
        <f>VLOOKUP($A17,'Return Data'!$B$7:$R$2843,16,0)</f>
        <v>12.5275</v>
      </c>
      <c r="S17" s="67">
        <f t="shared" si="7"/>
        <v>25</v>
      </c>
    </row>
    <row r="18" spans="1:19" x14ac:dyDescent="0.3">
      <c r="A18" s="63" t="s">
        <v>1171</v>
      </c>
      <c r="B18" s="64">
        <f>VLOOKUP($A18,'Return Data'!$B$7:$R$2843,3,0)</f>
        <v>44357</v>
      </c>
      <c r="C18" s="65">
        <f>VLOOKUP($A18,'Return Data'!$B$7:$R$2843,4,0)</f>
        <v>85.79</v>
      </c>
      <c r="D18" s="65">
        <f>VLOOKUP($A18,'Return Data'!$B$7:$R$2843,10,0)</f>
        <v>7.2643000000000004</v>
      </c>
      <c r="E18" s="66">
        <f t="shared" si="0"/>
        <v>22</v>
      </c>
      <c r="F18" s="65">
        <f>VLOOKUP($A18,'Return Data'!$B$7:$R$2843,11,0)</f>
        <v>26.124700000000001</v>
      </c>
      <c r="G18" s="66">
        <f t="shared" si="1"/>
        <v>21</v>
      </c>
      <c r="H18" s="65">
        <f>VLOOKUP($A18,'Return Data'!$B$7:$R$2843,12,0)</f>
        <v>48.015900000000002</v>
      </c>
      <c r="I18" s="66">
        <f t="shared" si="2"/>
        <v>22</v>
      </c>
      <c r="J18" s="65">
        <f>VLOOKUP($A18,'Return Data'!$B$7:$R$2843,13,0)</f>
        <v>65.938100000000006</v>
      </c>
      <c r="K18" s="66">
        <f t="shared" si="3"/>
        <v>23</v>
      </c>
      <c r="L18" s="65">
        <f>VLOOKUP($A18,'Return Data'!$B$7:$R$2843,17,0)</f>
        <v>26.143899999999999</v>
      </c>
      <c r="M18" s="66">
        <f t="shared" si="4"/>
        <v>12</v>
      </c>
      <c r="N18" s="65">
        <f>VLOOKUP($A18,'Return Data'!$B$7:$R$2843,14,0)</f>
        <v>18.047799999999999</v>
      </c>
      <c r="O18" s="66">
        <f t="shared" si="5"/>
        <v>7</v>
      </c>
      <c r="P18" s="65">
        <f>VLOOKUP($A18,'Return Data'!$B$7:$R$2843,15,0)</f>
        <v>18.8767</v>
      </c>
      <c r="Q18" s="66">
        <f>RANK(P18,P$8:P$33,0)</f>
        <v>5</v>
      </c>
      <c r="R18" s="65">
        <f>VLOOKUP($A18,'Return Data'!$B$7:$R$2843,16,0)</f>
        <v>20.593699999999998</v>
      </c>
      <c r="S18" s="67">
        <f t="shared" si="7"/>
        <v>6</v>
      </c>
    </row>
    <row r="19" spans="1:19" x14ac:dyDescent="0.3">
      <c r="A19" s="63" t="s">
        <v>1173</v>
      </c>
      <c r="B19" s="64">
        <f>VLOOKUP($A19,'Return Data'!$B$7:$R$2843,3,0)</f>
        <v>44357</v>
      </c>
      <c r="C19" s="65">
        <f>VLOOKUP($A19,'Return Data'!$B$7:$R$2843,4,0)</f>
        <v>70.296999999999997</v>
      </c>
      <c r="D19" s="65">
        <f>VLOOKUP($A19,'Return Data'!$B$7:$R$2843,10,0)</f>
        <v>9.7773000000000003</v>
      </c>
      <c r="E19" s="66">
        <f t="shared" si="0"/>
        <v>13</v>
      </c>
      <c r="F19" s="65">
        <f>VLOOKUP($A19,'Return Data'!$B$7:$R$2843,11,0)</f>
        <v>32.851399999999998</v>
      </c>
      <c r="G19" s="66">
        <f t="shared" si="1"/>
        <v>7</v>
      </c>
      <c r="H19" s="65">
        <f>VLOOKUP($A19,'Return Data'!$B$7:$R$2843,12,0)</f>
        <v>61.732399999999998</v>
      </c>
      <c r="I19" s="66">
        <f t="shared" si="2"/>
        <v>6</v>
      </c>
      <c r="J19" s="65">
        <f>VLOOKUP($A19,'Return Data'!$B$7:$R$2843,13,0)</f>
        <v>86.281400000000005</v>
      </c>
      <c r="K19" s="66">
        <f t="shared" si="3"/>
        <v>7</v>
      </c>
      <c r="L19" s="65">
        <f>VLOOKUP($A19,'Return Data'!$B$7:$R$2843,17,0)</f>
        <v>29.1173</v>
      </c>
      <c r="M19" s="66">
        <f t="shared" si="4"/>
        <v>6</v>
      </c>
      <c r="N19" s="65">
        <f>VLOOKUP($A19,'Return Data'!$B$7:$R$2843,14,0)</f>
        <v>18.634499999999999</v>
      </c>
      <c r="O19" s="66">
        <f t="shared" si="5"/>
        <v>5</v>
      </c>
      <c r="P19" s="65">
        <f>VLOOKUP($A19,'Return Data'!$B$7:$R$2843,15,0)</f>
        <v>19.305199999999999</v>
      </c>
      <c r="Q19" s="66">
        <f>RANK(P19,P$8:P$33,0)</f>
        <v>4</v>
      </c>
      <c r="R19" s="65">
        <f>VLOOKUP($A19,'Return Data'!$B$7:$R$2843,16,0)</f>
        <v>21.147200000000002</v>
      </c>
      <c r="S19" s="67">
        <f t="shared" si="7"/>
        <v>5</v>
      </c>
    </row>
    <row r="20" spans="1:19" x14ac:dyDescent="0.3">
      <c r="A20" s="63" t="s">
        <v>1174</v>
      </c>
      <c r="B20" s="64">
        <f>VLOOKUP($A20,'Return Data'!$B$7:$R$2843,3,0)</f>
        <v>44357</v>
      </c>
      <c r="C20" s="65">
        <f>VLOOKUP($A20,'Return Data'!$B$7:$R$2843,4,0)</f>
        <v>205.54</v>
      </c>
      <c r="D20" s="65">
        <f>VLOOKUP($A20,'Return Data'!$B$7:$R$2843,10,0)</f>
        <v>8.9530999999999992</v>
      </c>
      <c r="E20" s="66">
        <f t="shared" si="0"/>
        <v>17</v>
      </c>
      <c r="F20" s="65">
        <f>VLOOKUP($A20,'Return Data'!$B$7:$R$2843,11,0)</f>
        <v>24.766300000000001</v>
      </c>
      <c r="G20" s="66">
        <f t="shared" si="1"/>
        <v>24</v>
      </c>
      <c r="H20" s="65">
        <f>VLOOKUP($A20,'Return Data'!$B$7:$R$2843,12,0)</f>
        <v>44.471800000000002</v>
      </c>
      <c r="I20" s="66">
        <f t="shared" si="2"/>
        <v>25</v>
      </c>
      <c r="J20" s="65">
        <f>VLOOKUP($A20,'Return Data'!$B$7:$R$2843,13,0)</f>
        <v>66.685599999999994</v>
      </c>
      <c r="K20" s="66">
        <f t="shared" si="3"/>
        <v>21</v>
      </c>
      <c r="L20" s="65">
        <f>VLOOKUP($A20,'Return Data'!$B$7:$R$2843,17,0)</f>
        <v>21.5564</v>
      </c>
      <c r="M20" s="66">
        <f t="shared" si="4"/>
        <v>19</v>
      </c>
      <c r="N20" s="65">
        <f>VLOOKUP($A20,'Return Data'!$B$7:$R$2843,14,0)</f>
        <v>11.787599999999999</v>
      </c>
      <c r="O20" s="66">
        <f t="shared" si="5"/>
        <v>19</v>
      </c>
      <c r="P20" s="65">
        <f>VLOOKUP($A20,'Return Data'!$B$7:$R$2843,15,0)</f>
        <v>17.5977</v>
      </c>
      <c r="Q20" s="66">
        <f>RANK(P20,P$8:P$33,0)</f>
        <v>12</v>
      </c>
      <c r="R20" s="65">
        <f>VLOOKUP($A20,'Return Data'!$B$7:$R$2843,16,0)</f>
        <v>20.398199999999999</v>
      </c>
      <c r="S20" s="67">
        <f t="shared" si="7"/>
        <v>10</v>
      </c>
    </row>
    <row r="21" spans="1:19" x14ac:dyDescent="0.3">
      <c r="A21" s="63" t="s">
        <v>1176</v>
      </c>
      <c r="B21" s="64">
        <f>VLOOKUP($A21,'Return Data'!$B$7:$R$2843,3,0)</f>
        <v>44357</v>
      </c>
      <c r="C21" s="65">
        <f>VLOOKUP($A21,'Return Data'!$B$7:$R$2843,4,0)</f>
        <v>16.453399999999998</v>
      </c>
      <c r="D21" s="65">
        <f>VLOOKUP($A21,'Return Data'!$B$7:$R$2843,10,0)</f>
        <v>13.5924</v>
      </c>
      <c r="E21" s="66">
        <f t="shared" si="0"/>
        <v>3</v>
      </c>
      <c r="F21" s="65">
        <f>VLOOKUP($A21,'Return Data'!$B$7:$R$2843,11,0)</f>
        <v>39.229100000000003</v>
      </c>
      <c r="G21" s="66">
        <f t="shared" si="1"/>
        <v>3</v>
      </c>
      <c r="H21" s="65">
        <f>VLOOKUP($A21,'Return Data'!$B$7:$R$2843,12,0)</f>
        <v>60.1554</v>
      </c>
      <c r="I21" s="66">
        <f t="shared" si="2"/>
        <v>8</v>
      </c>
      <c r="J21" s="65">
        <f>VLOOKUP($A21,'Return Data'!$B$7:$R$2843,13,0)</f>
        <v>78.503699999999995</v>
      </c>
      <c r="K21" s="66">
        <f t="shared" si="3"/>
        <v>11</v>
      </c>
      <c r="L21" s="65">
        <f>VLOOKUP($A21,'Return Data'!$B$7:$R$2843,17,0)</f>
        <v>30.436800000000002</v>
      </c>
      <c r="M21" s="66">
        <f t="shared" si="4"/>
        <v>4</v>
      </c>
      <c r="N21" s="65"/>
      <c r="O21" s="66"/>
      <c r="P21" s="65"/>
      <c r="Q21" s="66"/>
      <c r="R21" s="65">
        <f>VLOOKUP($A21,'Return Data'!$B$7:$R$2843,16,0)</f>
        <v>15.9659</v>
      </c>
      <c r="S21" s="67">
        <f t="shared" si="7"/>
        <v>24</v>
      </c>
    </row>
    <row r="22" spans="1:19" x14ac:dyDescent="0.3">
      <c r="A22" s="63" t="s">
        <v>1178</v>
      </c>
      <c r="B22" s="64">
        <f>VLOOKUP($A22,'Return Data'!$B$7:$R$2843,3,0)</f>
        <v>44357</v>
      </c>
      <c r="C22" s="65">
        <f>VLOOKUP($A22,'Return Data'!$B$7:$R$2843,4,0)</f>
        <v>18.957000000000001</v>
      </c>
      <c r="D22" s="65">
        <f>VLOOKUP($A22,'Return Data'!$B$7:$R$2843,10,0)</f>
        <v>11.7155</v>
      </c>
      <c r="E22" s="66">
        <f t="shared" si="0"/>
        <v>5</v>
      </c>
      <c r="F22" s="65">
        <f>VLOOKUP($A22,'Return Data'!$B$7:$R$2843,11,0)</f>
        <v>36.067999999999998</v>
      </c>
      <c r="G22" s="66">
        <f t="shared" si="1"/>
        <v>4</v>
      </c>
      <c r="H22" s="65">
        <f>VLOOKUP($A22,'Return Data'!$B$7:$R$2843,12,0)</f>
        <v>67.169300000000007</v>
      </c>
      <c r="I22" s="66">
        <f t="shared" si="2"/>
        <v>3</v>
      </c>
      <c r="J22" s="65">
        <f>VLOOKUP($A22,'Return Data'!$B$7:$R$2843,13,0)</f>
        <v>94.850399999999993</v>
      </c>
      <c r="K22" s="66">
        <f t="shared" ref="K22:K31" si="8">RANK(J22,J$8:J$33,0)</f>
        <v>3</v>
      </c>
      <c r="L22" s="65"/>
      <c r="M22" s="66"/>
      <c r="N22" s="65"/>
      <c r="O22" s="66"/>
      <c r="P22" s="65"/>
      <c r="Q22" s="66"/>
      <c r="R22" s="65">
        <f>VLOOKUP($A22,'Return Data'!$B$7:$R$2843,16,0)</f>
        <v>40.8185</v>
      </c>
      <c r="S22" s="67">
        <f t="shared" si="7"/>
        <v>2</v>
      </c>
    </row>
    <row r="23" spans="1:19" x14ac:dyDescent="0.3">
      <c r="A23" s="63" t="s">
        <v>1180</v>
      </c>
      <c r="B23" s="64">
        <f>VLOOKUP($A23,'Return Data'!$B$7:$R$2843,3,0)</f>
        <v>44357</v>
      </c>
      <c r="C23" s="65">
        <f>VLOOKUP($A23,'Return Data'!$B$7:$R$2843,4,0)</f>
        <v>39.172899999999998</v>
      </c>
      <c r="D23" s="65">
        <f>VLOOKUP($A23,'Return Data'!$B$7:$R$2843,10,0)</f>
        <v>5.2599</v>
      </c>
      <c r="E23" s="66">
        <f t="shared" si="0"/>
        <v>26</v>
      </c>
      <c r="F23" s="65">
        <f>VLOOKUP($A23,'Return Data'!$B$7:$R$2843,11,0)</f>
        <v>27.489000000000001</v>
      </c>
      <c r="G23" s="66">
        <f t="shared" si="1"/>
        <v>19</v>
      </c>
      <c r="H23" s="65">
        <f>VLOOKUP($A23,'Return Data'!$B$7:$R$2843,12,0)</f>
        <v>49.057499999999997</v>
      </c>
      <c r="I23" s="66">
        <f t="shared" si="2"/>
        <v>19</v>
      </c>
      <c r="J23" s="65">
        <f>VLOOKUP($A23,'Return Data'!$B$7:$R$2843,13,0)</f>
        <v>70.625600000000006</v>
      </c>
      <c r="K23" s="66">
        <f t="shared" si="8"/>
        <v>18</v>
      </c>
      <c r="L23" s="65">
        <f>VLOOKUP($A23,'Return Data'!$B$7:$R$2843,17,0)</f>
        <v>20.767800000000001</v>
      </c>
      <c r="M23" s="66">
        <f>RANK(L23,L$8:L$33,0)</f>
        <v>20</v>
      </c>
      <c r="N23" s="65">
        <f>VLOOKUP($A23,'Return Data'!$B$7:$R$2843,14,0)</f>
        <v>13.258100000000001</v>
      </c>
      <c r="O23" s="66">
        <f>RANK(N23,N$8:N$33,0)</f>
        <v>17</v>
      </c>
      <c r="P23" s="65">
        <f>VLOOKUP($A23,'Return Data'!$B$7:$R$2843,15,0)</f>
        <v>13.159700000000001</v>
      </c>
      <c r="Q23" s="66">
        <f>RANK(P23,P$8:P$33,0)</f>
        <v>20</v>
      </c>
      <c r="R23" s="65">
        <f>VLOOKUP($A23,'Return Data'!$B$7:$R$2843,16,0)</f>
        <v>20.580400000000001</v>
      </c>
      <c r="S23" s="67">
        <f t="shared" si="7"/>
        <v>7</v>
      </c>
    </row>
    <row r="24" spans="1:19" x14ac:dyDescent="0.3">
      <c r="A24" s="63" t="s">
        <v>1183</v>
      </c>
      <c r="B24" s="64">
        <f>VLOOKUP($A24,'Return Data'!$B$7:$R$2843,3,0)</f>
        <v>44357</v>
      </c>
      <c r="C24" s="65">
        <f>VLOOKUP($A24,'Return Data'!$B$7:$R$2843,4,0)</f>
        <v>1872.0971999999999</v>
      </c>
      <c r="D24" s="65">
        <f>VLOOKUP($A24,'Return Data'!$B$7:$R$2843,10,0)</f>
        <v>10.165100000000001</v>
      </c>
      <c r="E24" s="66">
        <f t="shared" si="0"/>
        <v>12</v>
      </c>
      <c r="F24" s="65">
        <f>VLOOKUP($A24,'Return Data'!$B$7:$R$2843,11,0)</f>
        <v>30.479299999999999</v>
      </c>
      <c r="G24" s="66">
        <f t="shared" si="1"/>
        <v>13</v>
      </c>
      <c r="H24" s="65">
        <f>VLOOKUP($A24,'Return Data'!$B$7:$R$2843,12,0)</f>
        <v>55.331200000000003</v>
      </c>
      <c r="I24" s="66">
        <f t="shared" si="2"/>
        <v>14</v>
      </c>
      <c r="J24" s="65">
        <f>VLOOKUP($A24,'Return Data'!$B$7:$R$2843,13,0)</f>
        <v>82.875699999999995</v>
      </c>
      <c r="K24" s="66">
        <f t="shared" si="8"/>
        <v>8</v>
      </c>
      <c r="L24" s="65">
        <f>VLOOKUP($A24,'Return Data'!$B$7:$R$2843,17,0)</f>
        <v>25.736499999999999</v>
      </c>
      <c r="M24" s="66">
        <f>RANK(L24,L$8:L$33,0)</f>
        <v>14</v>
      </c>
      <c r="N24" s="65">
        <f>VLOOKUP($A24,'Return Data'!$B$7:$R$2843,14,0)</f>
        <v>17.608000000000001</v>
      </c>
      <c r="O24" s="66">
        <f>RANK(N24,N$8:N$33,0)</f>
        <v>9</v>
      </c>
      <c r="P24" s="65">
        <f>VLOOKUP($A24,'Return Data'!$B$7:$R$2843,15,0)</f>
        <v>17.9712</v>
      </c>
      <c r="Q24" s="66">
        <f>RANK(P24,P$8:P$33,0)</f>
        <v>9</v>
      </c>
      <c r="R24" s="65">
        <f>VLOOKUP($A24,'Return Data'!$B$7:$R$2843,16,0)</f>
        <v>16.775700000000001</v>
      </c>
      <c r="S24" s="67">
        <f t="shared" si="7"/>
        <v>21</v>
      </c>
    </row>
    <row r="25" spans="1:19" x14ac:dyDescent="0.3">
      <c r="A25" s="63" t="s">
        <v>1184</v>
      </c>
      <c r="B25" s="64">
        <f>VLOOKUP($A25,'Return Data'!$B$7:$R$2843,3,0)</f>
        <v>44357</v>
      </c>
      <c r="C25" s="65">
        <f>VLOOKUP($A25,'Return Data'!$B$7:$R$2843,4,0)</f>
        <v>39.450000000000003</v>
      </c>
      <c r="D25" s="65">
        <f>VLOOKUP($A25,'Return Data'!$B$7:$R$2843,10,0)</f>
        <v>14.1823</v>
      </c>
      <c r="E25" s="66">
        <f t="shared" si="0"/>
        <v>2</v>
      </c>
      <c r="F25" s="65">
        <f>VLOOKUP($A25,'Return Data'!$B$7:$R$2843,11,0)</f>
        <v>40.5916</v>
      </c>
      <c r="G25" s="66">
        <f t="shared" si="1"/>
        <v>1</v>
      </c>
      <c r="H25" s="65">
        <f>VLOOKUP($A25,'Return Data'!$B$7:$R$2843,12,0)</f>
        <v>71.224000000000004</v>
      </c>
      <c r="I25" s="66">
        <f t="shared" si="2"/>
        <v>1</v>
      </c>
      <c r="J25" s="65">
        <f>VLOOKUP($A25,'Return Data'!$B$7:$R$2843,13,0)</f>
        <v>109.2838</v>
      </c>
      <c r="K25" s="66">
        <f t="shared" si="8"/>
        <v>1</v>
      </c>
      <c r="L25" s="65">
        <f>VLOOKUP($A25,'Return Data'!$B$7:$R$2843,17,0)</f>
        <v>43.4953</v>
      </c>
      <c r="M25" s="66">
        <f>RANK(L25,L$8:L$33,0)</f>
        <v>1</v>
      </c>
      <c r="N25" s="65">
        <f>VLOOKUP($A25,'Return Data'!$B$7:$R$2843,14,0)</f>
        <v>24.390599999999999</v>
      </c>
      <c r="O25" s="66">
        <f>RANK(N25,N$8:N$33,0)</f>
        <v>1</v>
      </c>
      <c r="P25" s="65">
        <f>VLOOKUP($A25,'Return Data'!$B$7:$R$2843,15,0)</f>
        <v>21.307400000000001</v>
      </c>
      <c r="Q25" s="66">
        <f>RANK(P25,P$8:P$33,0)</f>
        <v>1</v>
      </c>
      <c r="R25" s="65">
        <f>VLOOKUP($A25,'Return Data'!$B$7:$R$2843,16,0)</f>
        <v>20.0047</v>
      </c>
      <c r="S25" s="67">
        <f t="shared" si="7"/>
        <v>13</v>
      </c>
    </row>
    <row r="26" spans="1:19" x14ac:dyDescent="0.3">
      <c r="A26" s="63" t="s">
        <v>1186</v>
      </c>
      <c r="B26" s="64">
        <f>VLOOKUP($A26,'Return Data'!$B$7:$R$2843,3,0)</f>
        <v>44357</v>
      </c>
      <c r="C26" s="65">
        <f>VLOOKUP($A26,'Return Data'!$B$7:$R$2843,4,0)</f>
        <v>15.84</v>
      </c>
      <c r="D26" s="65">
        <f>VLOOKUP($A26,'Return Data'!$B$7:$R$2843,10,0)</f>
        <v>10.691800000000001</v>
      </c>
      <c r="E26" s="66">
        <f t="shared" si="0"/>
        <v>9</v>
      </c>
      <c r="F26" s="65">
        <f>VLOOKUP($A26,'Return Data'!$B$7:$R$2843,11,0)</f>
        <v>31.8901</v>
      </c>
      <c r="G26" s="66">
        <f t="shared" ref="G26" si="9">RANK(F26,F$8:F$33,0)</f>
        <v>11</v>
      </c>
      <c r="H26" s="65">
        <f>VLOOKUP($A26,'Return Data'!$B$7:$R$2843,12,0)</f>
        <v>55.752200000000002</v>
      </c>
      <c r="I26" s="66">
        <f t="shared" ref="I26" si="10">RANK(H26,H$8:H$33,0)</f>
        <v>12</v>
      </c>
      <c r="J26" s="65">
        <f>VLOOKUP($A26,'Return Data'!$B$7:$R$2843,13,0)</f>
        <v>76.785700000000006</v>
      </c>
      <c r="K26" s="66">
        <f t="shared" si="8"/>
        <v>14</v>
      </c>
      <c r="L26" s="65"/>
      <c r="M26" s="66"/>
      <c r="N26" s="65"/>
      <c r="O26" s="66"/>
      <c r="P26" s="65"/>
      <c r="Q26" s="66"/>
      <c r="R26" s="65">
        <f>VLOOKUP($A26,'Return Data'!$B$7:$R$2843,16,0)</f>
        <v>37.432099999999998</v>
      </c>
      <c r="S26" s="67">
        <f t="shared" si="7"/>
        <v>3</v>
      </c>
    </row>
    <row r="27" spans="1:19" x14ac:dyDescent="0.3">
      <c r="A27" s="63" t="s">
        <v>1189</v>
      </c>
      <c r="B27" s="64">
        <f>VLOOKUP($A27,'Return Data'!$B$7:$R$2843,3,0)</f>
        <v>44357</v>
      </c>
      <c r="C27" s="65">
        <f>VLOOKUP($A27,'Return Data'!$B$7:$R$2843,4,0)</f>
        <v>107.8207</v>
      </c>
      <c r="D27" s="65">
        <f>VLOOKUP($A27,'Return Data'!$B$7:$R$2843,10,0)</f>
        <v>23.264099999999999</v>
      </c>
      <c r="E27" s="66">
        <f t="shared" si="0"/>
        <v>1</v>
      </c>
      <c r="F27" s="65">
        <f>VLOOKUP($A27,'Return Data'!$B$7:$R$2843,11,0)</f>
        <v>39.2547</v>
      </c>
      <c r="G27" s="66">
        <f t="shared" ref="G27:G33" si="11">RANK(F27,F$8:F$33,0)</f>
        <v>2</v>
      </c>
      <c r="H27" s="65">
        <f>VLOOKUP($A27,'Return Data'!$B$7:$R$2843,12,0)</f>
        <v>69.966099999999997</v>
      </c>
      <c r="I27" s="66">
        <f t="shared" ref="I27:I33" si="12">RANK(H27,H$8:H$33,0)</f>
        <v>2</v>
      </c>
      <c r="J27" s="65">
        <f>VLOOKUP($A27,'Return Data'!$B$7:$R$2843,13,0)</f>
        <v>96.579099999999997</v>
      </c>
      <c r="K27" s="66">
        <f t="shared" si="8"/>
        <v>2</v>
      </c>
      <c r="L27" s="65">
        <f>VLOOKUP($A27,'Return Data'!$B$7:$R$2843,17,0)</f>
        <v>38.533299999999997</v>
      </c>
      <c r="M27" s="66">
        <f>RANK(L27,L$8:L$33,0)</f>
        <v>2</v>
      </c>
      <c r="N27" s="65">
        <f>VLOOKUP($A27,'Return Data'!$B$7:$R$2843,14,0)</f>
        <v>23.613800000000001</v>
      </c>
      <c r="O27" s="66">
        <f>RANK(N27,N$8:N$33,0)</f>
        <v>2</v>
      </c>
      <c r="P27" s="65">
        <f>VLOOKUP($A27,'Return Data'!$B$7:$R$2843,15,0)</f>
        <v>18.519200000000001</v>
      </c>
      <c r="Q27" s="66">
        <f>RANK(P27,P$8:P$33,0)</f>
        <v>6</v>
      </c>
      <c r="R27" s="65">
        <f>VLOOKUP($A27,'Return Data'!$B$7:$R$2843,16,0)</f>
        <v>16.116099999999999</v>
      </c>
      <c r="S27" s="67">
        <f t="shared" si="7"/>
        <v>23</v>
      </c>
    </row>
    <row r="28" spans="1:19" x14ac:dyDescent="0.3">
      <c r="A28" s="63" t="s">
        <v>1190</v>
      </c>
      <c r="B28" s="64">
        <f>VLOOKUP($A28,'Return Data'!$B$7:$R$2843,3,0)</f>
        <v>44357</v>
      </c>
      <c r="C28" s="65">
        <f>VLOOKUP($A28,'Return Data'!$B$7:$R$2843,4,0)</f>
        <v>127.67230000000001</v>
      </c>
      <c r="D28" s="65">
        <f>VLOOKUP($A28,'Return Data'!$B$7:$R$2843,10,0)</f>
        <v>8.6844000000000001</v>
      </c>
      <c r="E28" s="66">
        <f t="shared" si="0"/>
        <v>18</v>
      </c>
      <c r="F28" s="65">
        <f>VLOOKUP($A28,'Return Data'!$B$7:$R$2843,11,0)</f>
        <v>32.792200000000001</v>
      </c>
      <c r="G28" s="66">
        <f t="shared" si="11"/>
        <v>8</v>
      </c>
      <c r="H28" s="65">
        <f>VLOOKUP($A28,'Return Data'!$B$7:$R$2843,12,0)</f>
        <v>64.162499999999994</v>
      </c>
      <c r="I28" s="66">
        <f t="shared" si="12"/>
        <v>4</v>
      </c>
      <c r="J28" s="65">
        <f>VLOOKUP($A28,'Return Data'!$B$7:$R$2843,13,0)</f>
        <v>90.113600000000005</v>
      </c>
      <c r="K28" s="66">
        <f t="shared" si="8"/>
        <v>6</v>
      </c>
      <c r="L28" s="65">
        <f>VLOOKUP($A28,'Return Data'!$B$7:$R$2843,17,0)</f>
        <v>28.819500000000001</v>
      </c>
      <c r="M28" s="66">
        <f>RANK(L28,L$8:L$33,0)</f>
        <v>8</v>
      </c>
      <c r="N28" s="65">
        <f>VLOOKUP($A28,'Return Data'!$B$7:$R$2843,14,0)</f>
        <v>16.9754</v>
      </c>
      <c r="O28" s="66">
        <f>RANK(N28,N$8:N$33,0)</f>
        <v>10</v>
      </c>
      <c r="P28" s="65">
        <f>VLOOKUP($A28,'Return Data'!$B$7:$R$2843,15,0)</f>
        <v>13.973100000000001</v>
      </c>
      <c r="Q28" s="66">
        <f>RANK(P28,P$8:P$33,0)</f>
        <v>18</v>
      </c>
      <c r="R28" s="65">
        <f>VLOOKUP($A28,'Return Data'!$B$7:$R$2843,16,0)</f>
        <v>19.770800000000001</v>
      </c>
      <c r="S28" s="67">
        <f t="shared" si="7"/>
        <v>16</v>
      </c>
    </row>
    <row r="29" spans="1:19" x14ac:dyDescent="0.3">
      <c r="A29" s="63" t="s">
        <v>1193</v>
      </c>
      <c r="B29" s="64">
        <f>VLOOKUP($A29,'Return Data'!$B$7:$R$2843,3,0)</f>
        <v>44357</v>
      </c>
      <c r="C29" s="65">
        <f>VLOOKUP($A29,'Return Data'!$B$7:$R$2843,4,0)</f>
        <v>662.05079999999998</v>
      </c>
      <c r="D29" s="65">
        <f>VLOOKUP($A29,'Return Data'!$B$7:$R$2843,10,0)</f>
        <v>5.4741999999999997</v>
      </c>
      <c r="E29" s="66">
        <f t="shared" si="0"/>
        <v>25</v>
      </c>
      <c r="F29" s="65">
        <f>VLOOKUP($A29,'Return Data'!$B$7:$R$2843,11,0)</f>
        <v>27.253599999999999</v>
      </c>
      <c r="G29" s="66">
        <f t="shared" si="11"/>
        <v>20</v>
      </c>
      <c r="H29" s="65">
        <f>VLOOKUP($A29,'Return Data'!$B$7:$R$2843,12,0)</f>
        <v>48.042400000000001</v>
      </c>
      <c r="I29" s="66">
        <f t="shared" si="12"/>
        <v>21</v>
      </c>
      <c r="J29" s="65">
        <f>VLOOKUP($A29,'Return Data'!$B$7:$R$2843,13,0)</f>
        <v>69.049700000000001</v>
      </c>
      <c r="K29" s="66">
        <f t="shared" si="8"/>
        <v>20</v>
      </c>
      <c r="L29" s="65">
        <f>VLOOKUP($A29,'Return Data'!$B$7:$R$2843,17,0)</f>
        <v>16.367000000000001</v>
      </c>
      <c r="M29" s="66">
        <f>RANK(L29,L$8:L$33,0)</f>
        <v>23</v>
      </c>
      <c r="N29" s="65">
        <f>VLOOKUP($A29,'Return Data'!$B$7:$R$2843,14,0)</f>
        <v>8.2676999999999996</v>
      </c>
      <c r="O29" s="66">
        <f>RANK(N29,N$8:N$33,0)</f>
        <v>22</v>
      </c>
      <c r="P29" s="65">
        <f>VLOOKUP($A29,'Return Data'!$B$7:$R$2843,15,0)</f>
        <v>12.9008</v>
      </c>
      <c r="Q29" s="66">
        <f>RANK(P29,P$8:P$33,0)</f>
        <v>21</v>
      </c>
      <c r="R29" s="65">
        <f>VLOOKUP($A29,'Return Data'!$B$7:$R$2843,16,0)</f>
        <v>17.170500000000001</v>
      </c>
      <c r="S29" s="67">
        <f t="shared" si="7"/>
        <v>20</v>
      </c>
    </row>
    <row r="30" spans="1:19" x14ac:dyDescent="0.3">
      <c r="A30" s="63" t="s">
        <v>1195</v>
      </c>
      <c r="B30" s="64">
        <f>VLOOKUP($A30,'Return Data'!$B$7:$R$2843,3,0)</f>
        <v>44357</v>
      </c>
      <c r="C30" s="65">
        <f>VLOOKUP($A30,'Return Data'!$B$7:$R$2843,4,0)</f>
        <v>232.57689999999999</v>
      </c>
      <c r="D30" s="65">
        <f>VLOOKUP($A30,'Return Data'!$B$7:$R$2843,10,0)</f>
        <v>8.1862999999999992</v>
      </c>
      <c r="E30" s="66">
        <f t="shared" si="0"/>
        <v>20</v>
      </c>
      <c r="F30" s="65">
        <f>VLOOKUP($A30,'Return Data'!$B$7:$R$2843,11,0)</f>
        <v>27.880600000000001</v>
      </c>
      <c r="G30" s="66">
        <f t="shared" si="11"/>
        <v>18</v>
      </c>
      <c r="H30" s="65">
        <f>VLOOKUP($A30,'Return Data'!$B$7:$R$2843,12,0)</f>
        <v>52.736499999999999</v>
      </c>
      <c r="I30" s="66">
        <f t="shared" si="12"/>
        <v>18</v>
      </c>
      <c r="J30" s="65">
        <f>VLOOKUP($A30,'Return Data'!$B$7:$R$2843,13,0)</f>
        <v>70.655699999999996</v>
      </c>
      <c r="K30" s="66">
        <f t="shared" si="8"/>
        <v>17</v>
      </c>
      <c r="L30" s="65">
        <f>VLOOKUP($A30,'Return Data'!$B$7:$R$2843,17,0)</f>
        <v>25.6281</v>
      </c>
      <c r="M30" s="66">
        <f>RANK(L30,L$8:L$33,0)</f>
        <v>15</v>
      </c>
      <c r="N30" s="65">
        <f>VLOOKUP($A30,'Return Data'!$B$7:$R$2843,14,0)</f>
        <v>18.659099999999999</v>
      </c>
      <c r="O30" s="66">
        <f>RANK(N30,N$8:N$33,0)</f>
        <v>4</v>
      </c>
      <c r="P30" s="65">
        <f>VLOOKUP($A30,'Return Data'!$B$7:$R$2843,15,0)</f>
        <v>17.822600000000001</v>
      </c>
      <c r="Q30" s="66">
        <f>RANK(P30,P$8:P$33,0)</f>
        <v>10</v>
      </c>
      <c r="R30" s="65">
        <f>VLOOKUP($A30,'Return Data'!$B$7:$R$2843,16,0)</f>
        <v>20.168299999999999</v>
      </c>
      <c r="S30" s="67">
        <f t="shared" si="7"/>
        <v>12</v>
      </c>
    </row>
    <row r="31" spans="1:19" x14ac:dyDescent="0.3">
      <c r="A31" s="63" t="s">
        <v>1196</v>
      </c>
      <c r="B31" s="64">
        <f>VLOOKUP($A31,'Return Data'!$B$7:$R$2843,3,0)</f>
        <v>44357</v>
      </c>
      <c r="C31" s="65">
        <f>VLOOKUP($A31,'Return Data'!$B$7:$R$2843,4,0)</f>
        <v>70.959999999999994</v>
      </c>
      <c r="D31" s="65">
        <f>VLOOKUP($A31,'Return Data'!$B$7:$R$2843,10,0)</f>
        <v>10.357699999999999</v>
      </c>
      <c r="E31" s="66">
        <f t="shared" si="0"/>
        <v>11</v>
      </c>
      <c r="F31" s="65">
        <f>VLOOKUP($A31,'Return Data'!$B$7:$R$2843,11,0)</f>
        <v>28.202300000000001</v>
      </c>
      <c r="G31" s="66">
        <f t="shared" si="11"/>
        <v>17</v>
      </c>
      <c r="H31" s="65">
        <f>VLOOKUP($A31,'Return Data'!$B$7:$R$2843,12,0)</f>
        <v>46.520800000000001</v>
      </c>
      <c r="I31" s="66">
        <f t="shared" si="12"/>
        <v>24</v>
      </c>
      <c r="J31" s="65">
        <f>VLOOKUP($A31,'Return Data'!$B$7:$R$2843,13,0)</f>
        <v>66.572800000000001</v>
      </c>
      <c r="K31" s="66">
        <f t="shared" si="8"/>
        <v>22</v>
      </c>
      <c r="L31" s="65">
        <f>VLOOKUP($A31,'Return Data'!$B$7:$R$2843,17,0)</f>
        <v>26.6645</v>
      </c>
      <c r="M31" s="66">
        <f>RANK(L31,L$8:L$33,0)</f>
        <v>11</v>
      </c>
      <c r="N31" s="65">
        <f>VLOOKUP($A31,'Return Data'!$B$7:$R$2843,14,0)</f>
        <v>15.507899999999999</v>
      </c>
      <c r="O31" s="66">
        <f>RANK(N31,N$8:N$33,0)</f>
        <v>12</v>
      </c>
      <c r="P31" s="65">
        <f>VLOOKUP($A31,'Return Data'!$B$7:$R$2843,15,0)</f>
        <v>18.503299999999999</v>
      </c>
      <c r="Q31" s="66">
        <f>RANK(P31,P$8:P$33,0)</f>
        <v>7</v>
      </c>
      <c r="R31" s="65">
        <f>VLOOKUP($A31,'Return Data'!$B$7:$R$2843,16,0)</f>
        <v>17.866099999999999</v>
      </c>
      <c r="S31" s="67">
        <f t="shared" si="7"/>
        <v>19</v>
      </c>
    </row>
    <row r="32" spans="1:19" x14ac:dyDescent="0.3">
      <c r="A32" s="63" t="s">
        <v>1198</v>
      </c>
      <c r="B32" s="64">
        <f>VLOOKUP($A32,'Return Data'!$B$7:$R$2843,3,0)</f>
        <v>44357</v>
      </c>
      <c r="C32" s="65">
        <f>VLOOKUP($A32,'Return Data'!$B$7:$R$2843,4,0)</f>
        <v>23.95</v>
      </c>
      <c r="D32" s="65">
        <f>VLOOKUP($A32,'Return Data'!$B$7:$R$2843,10,0)</f>
        <v>10.419499999999999</v>
      </c>
      <c r="E32" s="66">
        <f t="shared" si="0"/>
        <v>10</v>
      </c>
      <c r="F32" s="65">
        <f>VLOOKUP($A32,'Return Data'!$B$7:$R$2843,11,0)</f>
        <v>32.466799999999999</v>
      </c>
      <c r="G32" s="66">
        <f t="shared" si="11"/>
        <v>10</v>
      </c>
      <c r="H32" s="65">
        <f>VLOOKUP($A32,'Return Data'!$B$7:$R$2843,12,0)</f>
        <v>57.049199999999999</v>
      </c>
      <c r="I32" s="66">
        <f t="shared" si="12"/>
        <v>9</v>
      </c>
      <c r="J32" s="65"/>
      <c r="K32" s="66"/>
      <c r="L32" s="65"/>
      <c r="M32" s="66"/>
      <c r="N32" s="65"/>
      <c r="O32" s="66"/>
      <c r="P32" s="65"/>
      <c r="Q32" s="66"/>
      <c r="R32" s="65">
        <f>VLOOKUP($A32,'Return Data'!$B$7:$R$2843,16,0)</f>
        <v>105.0296</v>
      </c>
      <c r="S32" s="67">
        <f t="shared" si="7"/>
        <v>1</v>
      </c>
    </row>
    <row r="33" spans="1:19" x14ac:dyDescent="0.3">
      <c r="A33" s="63" t="s">
        <v>1943</v>
      </c>
      <c r="B33" s="64">
        <f>VLOOKUP($A33,'Return Data'!$B$7:$R$2843,3,0)</f>
        <v>44357</v>
      </c>
      <c r="C33" s="65">
        <f>VLOOKUP($A33,'Return Data'!$B$7:$R$2843,4,0)</f>
        <v>174.72559999999999</v>
      </c>
      <c r="D33" s="65">
        <f>VLOOKUP($A33,'Return Data'!$B$7:$R$2843,10,0)</f>
        <v>9.4478000000000009</v>
      </c>
      <c r="E33" s="66">
        <f t="shared" si="0"/>
        <v>15</v>
      </c>
      <c r="F33" s="65">
        <f>VLOOKUP($A33,'Return Data'!$B$7:$R$2843,11,0)</f>
        <v>28.814399999999999</v>
      </c>
      <c r="G33" s="66">
        <f t="shared" si="11"/>
        <v>15</v>
      </c>
      <c r="H33" s="65">
        <f>VLOOKUP($A33,'Return Data'!$B$7:$R$2843,12,0)</f>
        <v>55.494799999999998</v>
      </c>
      <c r="I33" s="66">
        <f t="shared" si="12"/>
        <v>13</v>
      </c>
      <c r="J33" s="65">
        <f>VLOOKUP($A33,'Return Data'!$B$7:$R$2843,13,0)</f>
        <v>81.644999999999996</v>
      </c>
      <c r="K33" s="66">
        <f>RANK(J33,J$8:J$33,0)</f>
        <v>9</v>
      </c>
      <c r="L33" s="65">
        <f>VLOOKUP($A33,'Return Data'!$B$7:$R$2843,17,0)</f>
        <v>28.9147</v>
      </c>
      <c r="M33" s="66">
        <f>RANK(L33,L$8:L$33,0)</f>
        <v>7</v>
      </c>
      <c r="N33" s="65">
        <f>VLOOKUP($A33,'Return Data'!$B$7:$R$2843,14,0)</f>
        <v>15.241400000000001</v>
      </c>
      <c r="O33" s="66">
        <f>RANK(N33,N$8:N$33,0)</f>
        <v>13</v>
      </c>
      <c r="P33" s="65">
        <f>VLOOKUP($A33,'Return Data'!$B$7:$R$2843,15,0)</f>
        <v>16.037400000000002</v>
      </c>
      <c r="Q33" s="66">
        <f>RANK(P33,P$8:P$33,0)</f>
        <v>16</v>
      </c>
      <c r="R33" s="65">
        <f>VLOOKUP($A33,'Return Data'!$B$7:$R$2843,16,0)</f>
        <v>20.438600000000001</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10.011007692307693</v>
      </c>
      <c r="E35" s="74"/>
      <c r="F35" s="75">
        <f>AVERAGE(F8:F33)</f>
        <v>30.589673076923074</v>
      </c>
      <c r="G35" s="74"/>
      <c r="H35" s="75">
        <f>AVERAGE(H8:H33)</f>
        <v>55.573219230769226</v>
      </c>
      <c r="I35" s="74"/>
      <c r="J35" s="75">
        <f>AVERAGE(J8:J33)</f>
        <v>78.858699999999985</v>
      </c>
      <c r="K35" s="74"/>
      <c r="L35" s="75">
        <f>AVERAGE(L8:L33)</f>
        <v>26.661399999999997</v>
      </c>
      <c r="M35" s="74"/>
      <c r="N35" s="75">
        <f>AVERAGE(N8:N33)</f>
        <v>16.139359090909092</v>
      </c>
      <c r="O35" s="74"/>
      <c r="P35" s="75">
        <f>AVERAGE(P8:P33)</f>
        <v>17.255252380952385</v>
      </c>
      <c r="Q35" s="74"/>
      <c r="R35" s="75">
        <f>AVERAGE(R8:R33)</f>
        <v>23.444515384615386</v>
      </c>
      <c r="S35" s="76"/>
    </row>
    <row r="36" spans="1:19" x14ac:dyDescent="0.3">
      <c r="A36" s="73" t="s">
        <v>28</v>
      </c>
      <c r="B36" s="74"/>
      <c r="C36" s="74"/>
      <c r="D36" s="75">
        <f>MIN(D8:D33)</f>
        <v>5.2599</v>
      </c>
      <c r="E36" s="74"/>
      <c r="F36" s="75">
        <f>MIN(F8:F33)</f>
        <v>22.148399999999999</v>
      </c>
      <c r="G36" s="74"/>
      <c r="H36" s="75">
        <f>MIN(H8:H33)</f>
        <v>43.287799999999997</v>
      </c>
      <c r="I36" s="74"/>
      <c r="J36" s="75">
        <f>MIN(J8:J33)</f>
        <v>63.598999999999997</v>
      </c>
      <c r="K36" s="74"/>
      <c r="L36" s="75">
        <f>MIN(L8:L33)</f>
        <v>16.367000000000001</v>
      </c>
      <c r="M36" s="74"/>
      <c r="N36" s="75">
        <f>MIN(N8:N33)</f>
        <v>8.2676999999999996</v>
      </c>
      <c r="O36" s="74"/>
      <c r="P36" s="75">
        <f>MIN(P8:P33)</f>
        <v>12.9008</v>
      </c>
      <c r="Q36" s="74"/>
      <c r="R36" s="75">
        <f>MIN(R8:R33)</f>
        <v>8.9568999999999992</v>
      </c>
      <c r="S36" s="76"/>
    </row>
    <row r="37" spans="1:19" ht="15" thickBot="1" x14ac:dyDescent="0.35">
      <c r="A37" s="77" t="s">
        <v>29</v>
      </c>
      <c r="B37" s="78"/>
      <c r="C37" s="78"/>
      <c r="D37" s="79">
        <f>MAX(D8:D33)</f>
        <v>23.264099999999999</v>
      </c>
      <c r="E37" s="78"/>
      <c r="F37" s="79">
        <f>MAX(F8:F33)</f>
        <v>40.5916</v>
      </c>
      <c r="G37" s="78"/>
      <c r="H37" s="79">
        <f>MAX(H8:H33)</f>
        <v>71.224000000000004</v>
      </c>
      <c r="I37" s="78"/>
      <c r="J37" s="79">
        <f>MAX(J8:J33)</f>
        <v>109.2838</v>
      </c>
      <c r="K37" s="78"/>
      <c r="L37" s="79">
        <f>MAX(L8:L33)</f>
        <v>43.4953</v>
      </c>
      <c r="M37" s="78"/>
      <c r="N37" s="79">
        <f>MAX(N8:N33)</f>
        <v>24.390599999999999</v>
      </c>
      <c r="O37" s="78"/>
      <c r="P37" s="79">
        <f>MAX(P8:P33)</f>
        <v>21.307400000000001</v>
      </c>
      <c r="Q37" s="78"/>
      <c r="R37" s="79">
        <f>MAX(R8:R33)</f>
        <v>105.0296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44357</v>
      </c>
      <c r="C8" s="65">
        <f>VLOOKUP($A8,'Return Data'!$B$7:$R$2843,4,0)</f>
        <v>396.56</v>
      </c>
      <c r="D8" s="65">
        <f>VLOOKUP($A8,'Return Data'!$B$7:$R$2843,10,0)</f>
        <v>10.5116</v>
      </c>
      <c r="E8" s="66">
        <f t="shared" ref="E8:E33" si="0">RANK(D8,D$8:D$33,0)</f>
        <v>8</v>
      </c>
      <c r="F8" s="65">
        <f>VLOOKUP($A8,'Return Data'!$B$7:$R$2843,11,0)</f>
        <v>30.374500000000001</v>
      </c>
      <c r="G8" s="66">
        <f t="shared" ref="G8:G25" si="1">RANK(F8,F$8:F$33,0)</f>
        <v>12</v>
      </c>
      <c r="H8" s="65">
        <f>VLOOKUP($A8,'Return Data'!$B$7:$R$2843,12,0)</f>
        <v>53.473399999999998</v>
      </c>
      <c r="I8" s="66">
        <f t="shared" ref="I8:I25" si="2">RANK(H8,H$8:H$33,0)</f>
        <v>14</v>
      </c>
      <c r="J8" s="65">
        <f>VLOOKUP($A8,'Return Data'!$B$7:$R$2843,13,0)</f>
        <v>76.264600000000002</v>
      </c>
      <c r="K8" s="66">
        <f t="shared" ref="K8:K21" si="3">RANK(J8,J$8:J$33,0)</f>
        <v>11</v>
      </c>
      <c r="L8" s="65">
        <f>VLOOKUP($A8,'Return Data'!$B$7:$R$2843,17,0)</f>
        <v>17.439800000000002</v>
      </c>
      <c r="M8" s="66">
        <f t="shared" ref="M8:M21" si="4">RANK(L8,L$8:L$33,0)</f>
        <v>22</v>
      </c>
      <c r="N8" s="65">
        <f>VLOOKUP($A8,'Return Data'!$B$7:$R$2843,14,0)</f>
        <v>8.7043999999999997</v>
      </c>
      <c r="O8" s="66">
        <f t="shared" ref="O8:O20" si="5">RANK(N8,N$8:N$33,0)</f>
        <v>21</v>
      </c>
      <c r="P8" s="65">
        <f>VLOOKUP($A8,'Return Data'!$B$7:$R$2843,15,0)</f>
        <v>12.241300000000001</v>
      </c>
      <c r="Q8" s="66">
        <f t="shared" ref="Q8:Q16" si="6">RANK(P8,P$8:P$33,0)</f>
        <v>19</v>
      </c>
      <c r="R8" s="65">
        <f>VLOOKUP($A8,'Return Data'!$B$7:$R$2843,16,0)</f>
        <v>21.752300000000002</v>
      </c>
      <c r="S8" s="67">
        <f t="shared" ref="S8:S33" si="7">RANK(R8,R$8:R$33,0)</f>
        <v>6</v>
      </c>
    </row>
    <row r="9" spans="1:20" x14ac:dyDescent="0.3">
      <c r="A9" s="63" t="s">
        <v>1153</v>
      </c>
      <c r="B9" s="64">
        <f>VLOOKUP($A9,'Return Data'!$B$7:$R$2843,3,0)</f>
        <v>44357</v>
      </c>
      <c r="C9" s="65">
        <f>VLOOKUP($A9,'Return Data'!$B$7:$R$2843,4,0)</f>
        <v>59.94</v>
      </c>
      <c r="D9" s="65">
        <f>VLOOKUP($A9,'Return Data'!$B$7:$R$2843,10,0)</f>
        <v>7.1314000000000002</v>
      </c>
      <c r="E9" s="66">
        <f t="shared" si="0"/>
        <v>21</v>
      </c>
      <c r="F9" s="65">
        <f>VLOOKUP($A9,'Return Data'!$B$7:$R$2843,11,0)</f>
        <v>24.537700000000001</v>
      </c>
      <c r="G9" s="66">
        <f t="shared" si="1"/>
        <v>23</v>
      </c>
      <c r="H9" s="65">
        <f>VLOOKUP($A9,'Return Data'!$B$7:$R$2843,12,0)</f>
        <v>45.839399999999998</v>
      </c>
      <c r="I9" s="66">
        <f t="shared" si="2"/>
        <v>24</v>
      </c>
      <c r="J9" s="65">
        <f>VLOOKUP($A9,'Return Data'!$B$7:$R$2843,13,0)</f>
        <v>61.956200000000003</v>
      </c>
      <c r="K9" s="66">
        <f t="shared" si="3"/>
        <v>25</v>
      </c>
      <c r="L9" s="65">
        <f>VLOOKUP($A9,'Return Data'!$B$7:$R$2843,17,0)</f>
        <v>27.564699999999998</v>
      </c>
      <c r="M9" s="66">
        <f t="shared" si="4"/>
        <v>7</v>
      </c>
      <c r="N9" s="65">
        <f>VLOOKUP($A9,'Return Data'!$B$7:$R$2843,14,0)</f>
        <v>19.5718</v>
      </c>
      <c r="O9" s="66">
        <f t="shared" si="5"/>
        <v>3</v>
      </c>
      <c r="P9" s="65">
        <f>VLOOKUP($A9,'Return Data'!$B$7:$R$2843,15,0)</f>
        <v>19.320799999999998</v>
      </c>
      <c r="Q9" s="66">
        <f t="shared" si="6"/>
        <v>2</v>
      </c>
      <c r="R9" s="65">
        <f>VLOOKUP($A9,'Return Data'!$B$7:$R$2843,16,0)</f>
        <v>18.9587</v>
      </c>
      <c r="S9" s="67">
        <f t="shared" si="7"/>
        <v>10</v>
      </c>
    </row>
    <row r="10" spans="1:20" x14ac:dyDescent="0.3">
      <c r="A10" s="63" t="s">
        <v>1154</v>
      </c>
      <c r="B10" s="64">
        <f>VLOOKUP($A10,'Return Data'!$B$7:$R$2843,3,0)</f>
        <v>44357</v>
      </c>
      <c r="C10" s="65">
        <f>VLOOKUP($A10,'Return Data'!$B$7:$R$2843,4,0)</f>
        <v>14.29</v>
      </c>
      <c r="D10" s="65">
        <f>VLOOKUP($A10,'Return Data'!$B$7:$R$2843,10,0)</f>
        <v>9.2507999999999999</v>
      </c>
      <c r="E10" s="66">
        <f t="shared" si="0"/>
        <v>15</v>
      </c>
      <c r="F10" s="65">
        <f>VLOOKUP($A10,'Return Data'!$B$7:$R$2843,11,0)</f>
        <v>27.931999999999999</v>
      </c>
      <c r="G10" s="66">
        <f t="shared" si="1"/>
        <v>17</v>
      </c>
      <c r="H10" s="65">
        <f>VLOOKUP($A10,'Return Data'!$B$7:$R$2843,12,0)</f>
        <v>52.834200000000003</v>
      </c>
      <c r="I10" s="66">
        <f t="shared" si="2"/>
        <v>16</v>
      </c>
      <c r="J10" s="65">
        <f>VLOOKUP($A10,'Return Data'!$B$7:$R$2843,13,0)</f>
        <v>74.481099999999998</v>
      </c>
      <c r="K10" s="66">
        <f t="shared" si="3"/>
        <v>14</v>
      </c>
      <c r="L10" s="65">
        <f>VLOOKUP($A10,'Return Data'!$B$7:$R$2843,17,0)</f>
        <v>25.8277</v>
      </c>
      <c r="M10" s="66">
        <f t="shared" si="4"/>
        <v>11</v>
      </c>
      <c r="N10" s="65">
        <f>VLOOKUP($A10,'Return Data'!$B$7:$R$2843,14,0)</f>
        <v>14.1774</v>
      </c>
      <c r="O10" s="66">
        <f t="shared" si="5"/>
        <v>14</v>
      </c>
      <c r="P10" s="65">
        <f>VLOOKUP($A10,'Return Data'!$B$7:$R$2843,15,0)</f>
        <v>16.416599999999999</v>
      </c>
      <c r="Q10" s="66">
        <f t="shared" si="6"/>
        <v>12</v>
      </c>
      <c r="R10" s="65">
        <f>VLOOKUP($A10,'Return Data'!$B$7:$R$2843,16,0)</f>
        <v>3.3956</v>
      </c>
      <c r="S10" s="67">
        <f t="shared" si="7"/>
        <v>26</v>
      </c>
    </row>
    <row r="11" spans="1:20" x14ac:dyDescent="0.3">
      <c r="A11" s="63" t="s">
        <v>1156</v>
      </c>
      <c r="B11" s="64">
        <f>VLOOKUP($A11,'Return Data'!$B$7:$R$2843,3,0)</f>
        <v>44357</v>
      </c>
      <c r="C11" s="65">
        <f>VLOOKUP($A11,'Return Data'!$B$7:$R$2843,4,0)</f>
        <v>51.658999999999999</v>
      </c>
      <c r="D11" s="65">
        <f>VLOOKUP($A11,'Return Data'!$B$7:$R$2843,10,0)</f>
        <v>8.1387999999999998</v>
      </c>
      <c r="E11" s="66">
        <f t="shared" si="0"/>
        <v>19</v>
      </c>
      <c r="F11" s="65">
        <f>VLOOKUP($A11,'Return Data'!$B$7:$R$2843,11,0)</f>
        <v>31.678999999999998</v>
      </c>
      <c r="G11" s="66">
        <f t="shared" si="1"/>
        <v>9</v>
      </c>
      <c r="H11" s="65">
        <f>VLOOKUP($A11,'Return Data'!$B$7:$R$2843,12,0)</f>
        <v>55.020400000000002</v>
      </c>
      <c r="I11" s="66">
        <f t="shared" si="2"/>
        <v>10</v>
      </c>
      <c r="J11" s="65">
        <f>VLOOKUP($A11,'Return Data'!$B$7:$R$2843,13,0)</f>
        <v>74.848500000000001</v>
      </c>
      <c r="K11" s="66">
        <f t="shared" si="3"/>
        <v>13</v>
      </c>
      <c r="L11" s="65">
        <f>VLOOKUP($A11,'Return Data'!$B$7:$R$2843,17,0)</f>
        <v>26.2181</v>
      </c>
      <c r="M11" s="66">
        <f t="shared" si="4"/>
        <v>9</v>
      </c>
      <c r="N11" s="65">
        <f>VLOOKUP($A11,'Return Data'!$B$7:$R$2843,14,0)</f>
        <v>16.284099999999999</v>
      </c>
      <c r="O11" s="66">
        <f t="shared" si="5"/>
        <v>8</v>
      </c>
      <c r="P11" s="65">
        <f>VLOOKUP($A11,'Return Data'!$B$7:$R$2843,15,0)</f>
        <v>15.122</v>
      </c>
      <c r="Q11" s="66">
        <f t="shared" si="6"/>
        <v>15</v>
      </c>
      <c r="R11" s="65">
        <f>VLOOKUP($A11,'Return Data'!$B$7:$R$2843,16,0)</f>
        <v>11.473699999999999</v>
      </c>
      <c r="S11" s="67">
        <f t="shared" si="7"/>
        <v>23</v>
      </c>
    </row>
    <row r="12" spans="1:20" x14ac:dyDescent="0.3">
      <c r="A12" s="63" t="s">
        <v>1159</v>
      </c>
      <c r="B12" s="64">
        <f>VLOOKUP($A12,'Return Data'!$B$7:$R$2843,3,0)</f>
        <v>44357</v>
      </c>
      <c r="C12" s="65">
        <f>VLOOKUP($A12,'Return Data'!$B$7:$R$2843,4,0)</f>
        <v>85.015000000000001</v>
      </c>
      <c r="D12" s="65">
        <f>VLOOKUP($A12,'Return Data'!$B$7:$R$2843,10,0)</f>
        <v>9.3552999999999997</v>
      </c>
      <c r="E12" s="66">
        <f t="shared" si="0"/>
        <v>14</v>
      </c>
      <c r="F12" s="65">
        <f>VLOOKUP($A12,'Return Data'!$B$7:$R$2843,11,0)</f>
        <v>21.545500000000001</v>
      </c>
      <c r="G12" s="66">
        <f t="shared" si="1"/>
        <v>26</v>
      </c>
      <c r="H12" s="65">
        <f>VLOOKUP($A12,'Return Data'!$B$7:$R$2843,12,0)</f>
        <v>42.236899999999999</v>
      </c>
      <c r="I12" s="66">
        <f t="shared" si="2"/>
        <v>26</v>
      </c>
      <c r="J12" s="65">
        <f>VLOOKUP($A12,'Return Data'!$B$7:$R$2843,13,0)</f>
        <v>62.0259</v>
      </c>
      <c r="K12" s="66">
        <f t="shared" si="3"/>
        <v>24</v>
      </c>
      <c r="L12" s="65">
        <f>VLOOKUP($A12,'Return Data'!$B$7:$R$2843,17,0)</f>
        <v>24.6313</v>
      </c>
      <c r="M12" s="66">
        <f t="shared" si="4"/>
        <v>13</v>
      </c>
      <c r="N12" s="65">
        <f>VLOOKUP($A12,'Return Data'!$B$7:$R$2843,14,0)</f>
        <v>15.4336</v>
      </c>
      <c r="O12" s="66">
        <f t="shared" si="5"/>
        <v>11</v>
      </c>
      <c r="P12" s="65">
        <f>VLOOKUP($A12,'Return Data'!$B$7:$R$2843,15,0)</f>
        <v>17.113499999999998</v>
      </c>
      <c r="Q12" s="66">
        <f t="shared" si="6"/>
        <v>8</v>
      </c>
      <c r="R12" s="65">
        <f>VLOOKUP($A12,'Return Data'!$B$7:$R$2843,16,0)</f>
        <v>15.810499999999999</v>
      </c>
      <c r="S12" s="67">
        <f t="shared" si="7"/>
        <v>16</v>
      </c>
    </row>
    <row r="13" spans="1:20" x14ac:dyDescent="0.3">
      <c r="A13" s="63" t="s">
        <v>1161</v>
      </c>
      <c r="B13" s="64">
        <f>VLOOKUP($A13,'Return Data'!$B$7:$R$2843,3,0)</f>
        <v>44357</v>
      </c>
      <c r="C13" s="65">
        <f>VLOOKUP($A13,'Return Data'!$B$7:$R$2843,4,0)</f>
        <v>44.499000000000002</v>
      </c>
      <c r="D13" s="65">
        <f>VLOOKUP($A13,'Return Data'!$B$7:$R$2843,10,0)</f>
        <v>10.6197</v>
      </c>
      <c r="E13" s="66">
        <f t="shared" si="0"/>
        <v>7</v>
      </c>
      <c r="F13" s="65">
        <f>VLOOKUP($A13,'Return Data'!$B$7:$R$2843,11,0)</f>
        <v>34.665900000000001</v>
      </c>
      <c r="G13" s="66">
        <f t="shared" si="1"/>
        <v>5</v>
      </c>
      <c r="H13" s="65">
        <f>VLOOKUP($A13,'Return Data'!$B$7:$R$2843,12,0)</f>
        <v>61.350999999999999</v>
      </c>
      <c r="I13" s="66">
        <f t="shared" si="2"/>
        <v>5</v>
      </c>
      <c r="J13" s="65">
        <f>VLOOKUP($A13,'Return Data'!$B$7:$R$2843,13,0)</f>
        <v>88.619</v>
      </c>
      <c r="K13" s="66">
        <f t="shared" si="3"/>
        <v>5</v>
      </c>
      <c r="L13" s="65">
        <f>VLOOKUP($A13,'Return Data'!$B$7:$R$2843,17,0)</f>
        <v>28.8386</v>
      </c>
      <c r="M13" s="66">
        <f t="shared" si="4"/>
        <v>3</v>
      </c>
      <c r="N13" s="65">
        <f>VLOOKUP($A13,'Return Data'!$B$7:$R$2843,14,0)</f>
        <v>16.667000000000002</v>
      </c>
      <c r="O13" s="66">
        <f t="shared" si="5"/>
        <v>7</v>
      </c>
      <c r="P13" s="65">
        <f>VLOOKUP($A13,'Return Data'!$B$7:$R$2843,15,0)</f>
        <v>18.1511</v>
      </c>
      <c r="Q13" s="66">
        <f t="shared" si="6"/>
        <v>3</v>
      </c>
      <c r="R13" s="65">
        <f>VLOOKUP($A13,'Return Data'!$B$7:$R$2843,16,0)</f>
        <v>11.724399999999999</v>
      </c>
      <c r="S13" s="67">
        <f t="shared" si="7"/>
        <v>22</v>
      </c>
    </row>
    <row r="14" spans="1:20" x14ac:dyDescent="0.3">
      <c r="A14" s="63" t="s">
        <v>1162</v>
      </c>
      <c r="B14" s="64">
        <f>VLOOKUP($A14,'Return Data'!$B$7:$R$2843,3,0)</f>
        <v>44357</v>
      </c>
      <c r="C14" s="65">
        <f>VLOOKUP($A14,'Return Data'!$B$7:$R$2843,4,0)</f>
        <v>1377.6134999999999</v>
      </c>
      <c r="D14" s="65">
        <f>VLOOKUP($A14,'Return Data'!$B$7:$R$2843,10,0)</f>
        <v>6.3693999999999997</v>
      </c>
      <c r="E14" s="66">
        <f t="shared" si="0"/>
        <v>23</v>
      </c>
      <c r="F14" s="65">
        <f>VLOOKUP($A14,'Return Data'!$B$7:$R$2843,11,0)</f>
        <v>23.8506</v>
      </c>
      <c r="G14" s="66">
        <f t="shared" si="1"/>
        <v>25</v>
      </c>
      <c r="H14" s="65">
        <f>VLOOKUP($A14,'Return Data'!$B$7:$R$2843,12,0)</f>
        <v>52.110500000000002</v>
      </c>
      <c r="I14" s="66">
        <f t="shared" si="2"/>
        <v>17</v>
      </c>
      <c r="J14" s="65">
        <f>VLOOKUP($A14,'Return Data'!$B$7:$R$2843,13,0)</f>
        <v>70.610500000000002</v>
      </c>
      <c r="K14" s="66">
        <f t="shared" si="3"/>
        <v>16</v>
      </c>
      <c r="L14" s="65">
        <f>VLOOKUP($A14,'Return Data'!$B$7:$R$2843,17,0)</f>
        <v>19.657</v>
      </c>
      <c r="M14" s="66">
        <f t="shared" si="4"/>
        <v>20</v>
      </c>
      <c r="N14" s="65">
        <f>VLOOKUP($A14,'Return Data'!$B$7:$R$2843,14,0)</f>
        <v>12.155900000000001</v>
      </c>
      <c r="O14" s="66">
        <f t="shared" si="5"/>
        <v>17</v>
      </c>
      <c r="P14" s="65">
        <f>VLOOKUP($A14,'Return Data'!$B$7:$R$2843,15,0)</f>
        <v>14.097</v>
      </c>
      <c r="Q14" s="66">
        <f t="shared" si="6"/>
        <v>17</v>
      </c>
      <c r="R14" s="65">
        <f>VLOOKUP($A14,'Return Data'!$B$7:$R$2843,16,0)</f>
        <v>19.5822</v>
      </c>
      <c r="S14" s="67">
        <f t="shared" si="7"/>
        <v>7</v>
      </c>
    </row>
    <row r="15" spans="1:20" x14ac:dyDescent="0.3">
      <c r="A15" s="63" t="s">
        <v>1164</v>
      </c>
      <c r="B15" s="64">
        <f>VLOOKUP($A15,'Return Data'!$B$7:$R$2843,3,0)</f>
        <v>44357</v>
      </c>
      <c r="C15" s="65">
        <f>VLOOKUP($A15,'Return Data'!$B$7:$R$2843,4,0)</f>
        <v>82.91</v>
      </c>
      <c r="D15" s="65">
        <f>VLOOKUP($A15,'Return Data'!$B$7:$R$2843,10,0)</f>
        <v>10.647</v>
      </c>
      <c r="E15" s="66">
        <f t="shared" si="0"/>
        <v>6</v>
      </c>
      <c r="F15" s="65">
        <f>VLOOKUP($A15,'Return Data'!$B$7:$R$2843,11,0)</f>
        <v>29.575199999999999</v>
      </c>
      <c r="G15" s="66">
        <f t="shared" si="1"/>
        <v>14</v>
      </c>
      <c r="H15" s="65">
        <f>VLOOKUP($A15,'Return Data'!$B$7:$R$2843,12,0)</f>
        <v>54.995100000000001</v>
      </c>
      <c r="I15" s="66">
        <f t="shared" si="2"/>
        <v>11</v>
      </c>
      <c r="J15" s="65">
        <f>VLOOKUP($A15,'Return Data'!$B$7:$R$2843,13,0)</f>
        <v>80.282200000000003</v>
      </c>
      <c r="K15" s="66">
        <f t="shared" si="3"/>
        <v>9</v>
      </c>
      <c r="L15" s="65">
        <f>VLOOKUP($A15,'Return Data'!$B$7:$R$2843,17,0)</f>
        <v>23.1572</v>
      </c>
      <c r="M15" s="66">
        <f t="shared" si="4"/>
        <v>17</v>
      </c>
      <c r="N15" s="65">
        <f>VLOOKUP($A15,'Return Data'!$B$7:$R$2843,14,0)</f>
        <v>13.447900000000001</v>
      </c>
      <c r="O15" s="66">
        <f t="shared" si="5"/>
        <v>16</v>
      </c>
      <c r="P15" s="65">
        <f>VLOOKUP($A15,'Return Data'!$B$7:$R$2843,15,0)</f>
        <v>16.352499999999999</v>
      </c>
      <c r="Q15" s="66">
        <f t="shared" si="6"/>
        <v>14</v>
      </c>
      <c r="R15" s="65">
        <f>VLOOKUP($A15,'Return Data'!$B$7:$R$2843,16,0)</f>
        <v>16.347300000000001</v>
      </c>
      <c r="S15" s="67">
        <f t="shared" si="7"/>
        <v>14</v>
      </c>
    </row>
    <row r="16" spans="1:20" x14ac:dyDescent="0.3">
      <c r="A16" s="63" t="s">
        <v>1166</v>
      </c>
      <c r="B16" s="64">
        <f>VLOOKUP($A16,'Return Data'!$B$7:$R$2843,3,0)</f>
        <v>44357</v>
      </c>
      <c r="C16" s="65">
        <f>VLOOKUP($A16,'Return Data'!$B$7:$R$2843,4,0)</f>
        <v>145.84</v>
      </c>
      <c r="D16" s="65">
        <f>VLOOKUP($A16,'Return Data'!$B$7:$R$2843,10,0)</f>
        <v>11.8148</v>
      </c>
      <c r="E16" s="66">
        <f t="shared" si="0"/>
        <v>4</v>
      </c>
      <c r="F16" s="65">
        <f>VLOOKUP($A16,'Return Data'!$B$7:$R$2843,11,0)</f>
        <v>33.847299999999997</v>
      </c>
      <c r="G16" s="66">
        <f t="shared" si="1"/>
        <v>6</v>
      </c>
      <c r="H16" s="65">
        <f>VLOOKUP($A16,'Return Data'!$B$7:$R$2843,12,0)</f>
        <v>60.387099999999997</v>
      </c>
      <c r="I16" s="66">
        <f t="shared" si="2"/>
        <v>6</v>
      </c>
      <c r="J16" s="65">
        <f>VLOOKUP($A16,'Return Data'!$B$7:$R$2843,13,0)</f>
        <v>88.814099999999996</v>
      </c>
      <c r="K16" s="66">
        <f t="shared" si="3"/>
        <v>4</v>
      </c>
      <c r="L16" s="65">
        <f>VLOOKUP($A16,'Return Data'!$B$7:$R$2843,17,0)</f>
        <v>23.4893</v>
      </c>
      <c r="M16" s="66">
        <f t="shared" si="4"/>
        <v>16</v>
      </c>
      <c r="N16" s="65">
        <f>VLOOKUP($A16,'Return Data'!$B$7:$R$2843,14,0)</f>
        <v>13.7399</v>
      </c>
      <c r="O16" s="66">
        <f t="shared" si="5"/>
        <v>15</v>
      </c>
      <c r="P16" s="65">
        <f>VLOOKUP($A16,'Return Data'!$B$7:$R$2843,15,0)</f>
        <v>16.534500000000001</v>
      </c>
      <c r="Q16" s="66">
        <f t="shared" si="6"/>
        <v>11</v>
      </c>
      <c r="R16" s="65">
        <f>VLOOKUP($A16,'Return Data'!$B$7:$R$2843,16,0)</f>
        <v>17.489100000000001</v>
      </c>
      <c r="S16" s="67">
        <f t="shared" si="7"/>
        <v>12</v>
      </c>
    </row>
    <row r="17" spans="1:19" x14ac:dyDescent="0.3">
      <c r="A17" s="63" t="s">
        <v>1168</v>
      </c>
      <c r="B17" s="64">
        <f>VLOOKUP($A17,'Return Data'!$B$7:$R$2843,3,0)</f>
        <v>44357</v>
      </c>
      <c r="C17" s="65">
        <f>VLOOKUP($A17,'Return Data'!$B$7:$R$2843,4,0)</f>
        <v>15.57</v>
      </c>
      <c r="D17" s="65">
        <f>VLOOKUP($A17,'Return Data'!$B$7:$R$2843,10,0)</f>
        <v>6.2798999999999996</v>
      </c>
      <c r="E17" s="66">
        <f t="shared" si="0"/>
        <v>24</v>
      </c>
      <c r="F17" s="65">
        <f>VLOOKUP($A17,'Return Data'!$B$7:$R$2843,11,0)</f>
        <v>24.659700000000001</v>
      </c>
      <c r="G17" s="66">
        <f t="shared" si="1"/>
        <v>22</v>
      </c>
      <c r="H17" s="65">
        <f>VLOOKUP($A17,'Return Data'!$B$7:$R$2843,12,0)</f>
        <v>47.863199999999999</v>
      </c>
      <c r="I17" s="66">
        <f t="shared" si="2"/>
        <v>19</v>
      </c>
      <c r="J17" s="65">
        <f>VLOOKUP($A17,'Return Data'!$B$7:$R$2843,13,0)</f>
        <v>68.872</v>
      </c>
      <c r="K17" s="66">
        <f t="shared" si="3"/>
        <v>17</v>
      </c>
      <c r="L17" s="65">
        <f>VLOOKUP($A17,'Return Data'!$B$7:$R$2843,17,0)</f>
        <v>21.393899999999999</v>
      </c>
      <c r="M17" s="66">
        <f t="shared" si="4"/>
        <v>18</v>
      </c>
      <c r="N17" s="65">
        <f>VLOOKUP($A17,'Return Data'!$B$7:$R$2843,14,0)</f>
        <v>10.405900000000001</v>
      </c>
      <c r="O17" s="66">
        <f t="shared" si="5"/>
        <v>20</v>
      </c>
      <c r="P17" s="65"/>
      <c r="Q17" s="66"/>
      <c r="R17" s="65">
        <f>VLOOKUP($A17,'Return Data'!$B$7:$R$2843,16,0)</f>
        <v>10.6492</v>
      </c>
      <c r="S17" s="67">
        <f t="shared" si="7"/>
        <v>24</v>
      </c>
    </row>
    <row r="18" spans="1:19" x14ac:dyDescent="0.3">
      <c r="A18" s="63" t="s">
        <v>1170</v>
      </c>
      <c r="B18" s="64">
        <f>VLOOKUP($A18,'Return Data'!$B$7:$R$2843,3,0)</f>
        <v>44357</v>
      </c>
      <c r="C18" s="65">
        <f>VLOOKUP($A18,'Return Data'!$B$7:$R$2843,4,0)</f>
        <v>75.36</v>
      </c>
      <c r="D18" s="65">
        <f>VLOOKUP($A18,'Return Data'!$B$7:$R$2843,10,0)</f>
        <v>6.8632999999999997</v>
      </c>
      <c r="E18" s="66">
        <f t="shared" si="0"/>
        <v>22</v>
      </c>
      <c r="F18" s="65">
        <f>VLOOKUP($A18,'Return Data'!$B$7:$R$2843,11,0)</f>
        <v>25.161899999999999</v>
      </c>
      <c r="G18" s="66">
        <f t="shared" si="1"/>
        <v>21</v>
      </c>
      <c r="H18" s="65">
        <f>VLOOKUP($A18,'Return Data'!$B$7:$R$2843,12,0)</f>
        <v>46.301699999999997</v>
      </c>
      <c r="I18" s="66">
        <f t="shared" si="2"/>
        <v>22</v>
      </c>
      <c r="J18" s="65">
        <f>VLOOKUP($A18,'Return Data'!$B$7:$R$2843,13,0)</f>
        <v>63.470700000000001</v>
      </c>
      <c r="K18" s="66">
        <f t="shared" si="3"/>
        <v>23</v>
      </c>
      <c r="L18" s="65">
        <f>VLOOKUP($A18,'Return Data'!$B$7:$R$2843,17,0)</f>
        <v>24.333200000000001</v>
      </c>
      <c r="M18" s="66">
        <f t="shared" si="4"/>
        <v>14</v>
      </c>
      <c r="N18" s="65">
        <f>VLOOKUP($A18,'Return Data'!$B$7:$R$2843,14,0)</f>
        <v>16.265999999999998</v>
      </c>
      <c r="O18" s="66">
        <f t="shared" si="5"/>
        <v>9</v>
      </c>
      <c r="P18" s="65">
        <f>VLOOKUP($A18,'Return Data'!$B$7:$R$2843,15,0)</f>
        <v>16.971299999999999</v>
      </c>
      <c r="Q18" s="66">
        <f>RANK(P18,P$8:P$33,0)</f>
        <v>9</v>
      </c>
      <c r="R18" s="65">
        <f>VLOOKUP($A18,'Return Data'!$B$7:$R$2843,16,0)</f>
        <v>15.3384</v>
      </c>
      <c r="S18" s="67">
        <f t="shared" si="7"/>
        <v>17</v>
      </c>
    </row>
    <row r="19" spans="1:19" x14ac:dyDescent="0.3">
      <c r="A19" s="63" t="s">
        <v>1172</v>
      </c>
      <c r="B19" s="64">
        <f>VLOOKUP($A19,'Return Data'!$B$7:$R$2843,3,0)</f>
        <v>44357</v>
      </c>
      <c r="C19" s="65">
        <f>VLOOKUP($A19,'Return Data'!$B$7:$R$2843,4,0)</f>
        <v>63.68</v>
      </c>
      <c r="D19" s="65">
        <f>VLOOKUP($A19,'Return Data'!$B$7:$R$2843,10,0)</f>
        <v>9.4232999999999993</v>
      </c>
      <c r="E19" s="66">
        <f t="shared" si="0"/>
        <v>13</v>
      </c>
      <c r="F19" s="65">
        <f>VLOOKUP($A19,'Return Data'!$B$7:$R$2843,11,0)</f>
        <v>32.012099999999997</v>
      </c>
      <c r="G19" s="66">
        <f t="shared" si="1"/>
        <v>8</v>
      </c>
      <c r="H19" s="65">
        <f>VLOOKUP($A19,'Return Data'!$B$7:$R$2843,12,0)</f>
        <v>60.221400000000003</v>
      </c>
      <c r="I19" s="66">
        <f t="shared" si="2"/>
        <v>7</v>
      </c>
      <c r="J19" s="65">
        <f>VLOOKUP($A19,'Return Data'!$B$7:$R$2843,13,0)</f>
        <v>83.9559</v>
      </c>
      <c r="K19" s="66">
        <f t="shared" si="3"/>
        <v>7</v>
      </c>
      <c r="L19" s="65">
        <f>VLOOKUP($A19,'Return Data'!$B$7:$R$2843,17,0)</f>
        <v>27.502500000000001</v>
      </c>
      <c r="M19" s="66">
        <f t="shared" si="4"/>
        <v>8</v>
      </c>
      <c r="N19" s="65">
        <f>VLOOKUP($A19,'Return Data'!$B$7:$R$2843,14,0)</f>
        <v>17.173500000000001</v>
      </c>
      <c r="O19" s="66">
        <f t="shared" si="5"/>
        <v>5</v>
      </c>
      <c r="P19" s="65">
        <f>VLOOKUP($A19,'Return Data'!$B$7:$R$2843,15,0)</f>
        <v>17.7745</v>
      </c>
      <c r="Q19" s="66">
        <f>RANK(P19,P$8:P$33,0)</f>
        <v>5</v>
      </c>
      <c r="R19" s="65">
        <f>VLOOKUP($A19,'Return Data'!$B$7:$R$2843,16,0)</f>
        <v>13.916600000000001</v>
      </c>
      <c r="S19" s="67">
        <f t="shared" si="7"/>
        <v>19</v>
      </c>
    </row>
    <row r="20" spans="1:19" x14ac:dyDescent="0.3">
      <c r="A20" s="63" t="s">
        <v>1175</v>
      </c>
      <c r="B20" s="64">
        <f>VLOOKUP($A20,'Return Data'!$B$7:$R$2843,3,0)</f>
        <v>44357</v>
      </c>
      <c r="C20" s="65">
        <f>VLOOKUP($A20,'Return Data'!$B$7:$R$2843,4,0)</f>
        <v>190.19</v>
      </c>
      <c r="D20" s="65">
        <f>VLOOKUP($A20,'Return Data'!$B$7:$R$2843,10,0)</f>
        <v>8.6427999999999994</v>
      </c>
      <c r="E20" s="66">
        <f t="shared" si="0"/>
        <v>17</v>
      </c>
      <c r="F20" s="65">
        <f>VLOOKUP($A20,'Return Data'!$B$7:$R$2843,11,0)</f>
        <v>24.071999999999999</v>
      </c>
      <c r="G20" s="66">
        <f t="shared" si="1"/>
        <v>24</v>
      </c>
      <c r="H20" s="65">
        <f>VLOOKUP($A20,'Return Data'!$B$7:$R$2843,12,0)</f>
        <v>43.269300000000001</v>
      </c>
      <c r="I20" s="66">
        <f t="shared" si="2"/>
        <v>25</v>
      </c>
      <c r="J20" s="65">
        <f>VLOOKUP($A20,'Return Data'!$B$7:$R$2843,13,0)</f>
        <v>64.823599999999999</v>
      </c>
      <c r="K20" s="66">
        <f t="shared" si="3"/>
        <v>22</v>
      </c>
      <c r="L20" s="65">
        <f>VLOOKUP($A20,'Return Data'!$B$7:$R$2843,17,0)</f>
        <v>20.141200000000001</v>
      </c>
      <c r="M20" s="66">
        <f t="shared" si="4"/>
        <v>19</v>
      </c>
      <c r="N20" s="65">
        <f>VLOOKUP($A20,'Return Data'!$B$7:$R$2843,14,0)</f>
        <v>10.535500000000001</v>
      </c>
      <c r="O20" s="66">
        <f t="shared" si="5"/>
        <v>19</v>
      </c>
      <c r="P20" s="65">
        <f>VLOOKUP($A20,'Return Data'!$B$7:$R$2843,15,0)</f>
        <v>16.4025</v>
      </c>
      <c r="Q20" s="66">
        <f>RANK(P20,P$8:P$33,0)</f>
        <v>13</v>
      </c>
      <c r="R20" s="65">
        <f>VLOOKUP($A20,'Return Data'!$B$7:$R$2843,16,0)</f>
        <v>19.105399999999999</v>
      </c>
      <c r="S20" s="67">
        <f t="shared" si="7"/>
        <v>8</v>
      </c>
    </row>
    <row r="21" spans="1:19" x14ac:dyDescent="0.3">
      <c r="A21" s="63" t="s">
        <v>1177</v>
      </c>
      <c r="B21" s="64">
        <f>VLOOKUP($A21,'Return Data'!$B$7:$R$2843,3,0)</f>
        <v>44357</v>
      </c>
      <c r="C21" s="65">
        <f>VLOOKUP($A21,'Return Data'!$B$7:$R$2843,4,0)</f>
        <v>15.5098</v>
      </c>
      <c r="D21" s="65">
        <f>VLOOKUP($A21,'Return Data'!$B$7:$R$2843,10,0)</f>
        <v>13.1318</v>
      </c>
      <c r="E21" s="66">
        <f t="shared" si="0"/>
        <v>3</v>
      </c>
      <c r="F21" s="65">
        <f>VLOOKUP($A21,'Return Data'!$B$7:$R$2843,11,0)</f>
        <v>38.122700000000002</v>
      </c>
      <c r="G21" s="66">
        <f t="shared" si="1"/>
        <v>2</v>
      </c>
      <c r="H21" s="65">
        <f>VLOOKUP($A21,'Return Data'!$B$7:$R$2843,12,0)</f>
        <v>58.252000000000002</v>
      </c>
      <c r="I21" s="66">
        <f t="shared" si="2"/>
        <v>8</v>
      </c>
      <c r="J21" s="65">
        <f>VLOOKUP($A21,'Return Data'!$B$7:$R$2843,13,0)</f>
        <v>75.625100000000003</v>
      </c>
      <c r="K21" s="66">
        <f t="shared" si="3"/>
        <v>12</v>
      </c>
      <c r="L21" s="65">
        <f>VLOOKUP($A21,'Return Data'!$B$7:$R$2843,17,0)</f>
        <v>28.364599999999999</v>
      </c>
      <c r="M21" s="66">
        <f t="shared" si="4"/>
        <v>4</v>
      </c>
      <c r="N21" s="65"/>
      <c r="O21" s="66"/>
      <c r="P21" s="65"/>
      <c r="Q21" s="66"/>
      <c r="R21" s="65">
        <f>VLOOKUP($A21,'Return Data'!$B$7:$R$2843,16,0)</f>
        <v>13.946300000000001</v>
      </c>
      <c r="S21" s="67">
        <f t="shared" si="7"/>
        <v>18</v>
      </c>
    </row>
    <row r="22" spans="1:19" x14ac:dyDescent="0.3">
      <c r="A22" s="63" t="s">
        <v>1179</v>
      </c>
      <c r="B22" s="64">
        <f>VLOOKUP($A22,'Return Data'!$B$7:$R$2843,3,0)</f>
        <v>44357</v>
      </c>
      <c r="C22" s="65">
        <f>VLOOKUP($A22,'Return Data'!$B$7:$R$2843,4,0)</f>
        <v>18.391999999999999</v>
      </c>
      <c r="D22" s="65">
        <f>VLOOKUP($A22,'Return Data'!$B$7:$R$2843,10,0)</f>
        <v>11.3048</v>
      </c>
      <c r="E22" s="66">
        <f t="shared" si="0"/>
        <v>5</v>
      </c>
      <c r="F22" s="65">
        <f>VLOOKUP($A22,'Return Data'!$B$7:$R$2843,11,0)</f>
        <v>35.036700000000003</v>
      </c>
      <c r="G22" s="66">
        <f t="shared" si="1"/>
        <v>4</v>
      </c>
      <c r="H22" s="65">
        <f>VLOOKUP($A22,'Return Data'!$B$7:$R$2843,12,0)</f>
        <v>65.276799999999994</v>
      </c>
      <c r="I22" s="66">
        <f t="shared" si="2"/>
        <v>3</v>
      </c>
      <c r="J22" s="65">
        <f>VLOOKUP($A22,'Return Data'!$B$7:$R$2843,13,0)</f>
        <v>91.863100000000003</v>
      </c>
      <c r="K22" s="66">
        <f t="shared" ref="K22" si="8">RANK(J22,J$8:J$33,0)</f>
        <v>3</v>
      </c>
      <c r="L22" s="65"/>
      <c r="M22" s="66"/>
      <c r="N22" s="65"/>
      <c r="O22" s="66"/>
      <c r="P22" s="65"/>
      <c r="Q22" s="66"/>
      <c r="R22" s="65">
        <f>VLOOKUP($A22,'Return Data'!$B$7:$R$2843,16,0)</f>
        <v>38.5565</v>
      </c>
      <c r="S22" s="67">
        <f t="shared" si="7"/>
        <v>2</v>
      </c>
    </row>
    <row r="23" spans="1:19" x14ac:dyDescent="0.3">
      <c r="A23" s="63" t="s">
        <v>1181</v>
      </c>
      <c r="B23" s="64">
        <f>VLOOKUP($A23,'Return Data'!$B$7:$R$2843,3,0)</f>
        <v>44357</v>
      </c>
      <c r="C23" s="65">
        <f>VLOOKUP($A23,'Return Data'!$B$7:$R$2843,4,0)</f>
        <v>35.780799999999999</v>
      </c>
      <c r="D23" s="65">
        <f>VLOOKUP($A23,'Return Data'!$B$7:$R$2843,10,0)</f>
        <v>4.9309000000000003</v>
      </c>
      <c r="E23" s="66">
        <f t="shared" si="0"/>
        <v>26</v>
      </c>
      <c r="F23" s="65">
        <f>VLOOKUP($A23,'Return Data'!$B$7:$R$2843,11,0)</f>
        <v>26.664400000000001</v>
      </c>
      <c r="G23" s="66">
        <f t="shared" si="1"/>
        <v>20</v>
      </c>
      <c r="H23" s="65">
        <f>VLOOKUP($A23,'Return Data'!$B$7:$R$2843,12,0)</f>
        <v>47.593499999999999</v>
      </c>
      <c r="I23" s="66">
        <f t="shared" si="2"/>
        <v>20</v>
      </c>
      <c r="J23" s="65">
        <f>VLOOKUP($A23,'Return Data'!$B$7:$R$2843,13,0)</f>
        <v>68.428600000000003</v>
      </c>
      <c r="K23" s="66">
        <f t="shared" ref="K23:K31" si="9">RANK(J23,J$8:J$33,0)</f>
        <v>19</v>
      </c>
      <c r="L23" s="65">
        <f>VLOOKUP($A23,'Return Data'!$B$7:$R$2843,17,0)</f>
        <v>19.309200000000001</v>
      </c>
      <c r="M23" s="66">
        <f>RANK(L23,L$8:L$33,0)</f>
        <v>21</v>
      </c>
      <c r="N23" s="65">
        <f>VLOOKUP($A23,'Return Data'!$B$7:$R$2843,14,0)</f>
        <v>11.879300000000001</v>
      </c>
      <c r="O23" s="66">
        <f>RANK(N23,N$8:N$33,0)</f>
        <v>18</v>
      </c>
      <c r="P23" s="65">
        <f>VLOOKUP($A23,'Return Data'!$B$7:$R$2843,15,0)</f>
        <v>11.753299999999999</v>
      </c>
      <c r="Q23" s="66">
        <f>RANK(P23,P$8:P$33,0)</f>
        <v>21</v>
      </c>
      <c r="R23" s="65">
        <f>VLOOKUP($A23,'Return Data'!$B$7:$R$2843,16,0)</f>
        <v>19.092700000000001</v>
      </c>
      <c r="S23" s="67">
        <f t="shared" si="7"/>
        <v>9</v>
      </c>
    </row>
    <row r="24" spans="1:19" x14ac:dyDescent="0.3">
      <c r="A24" s="63" t="s">
        <v>1182</v>
      </c>
      <c r="B24" s="64">
        <f>VLOOKUP($A24,'Return Data'!$B$7:$R$2843,3,0)</f>
        <v>44357</v>
      </c>
      <c r="C24" s="65">
        <f>VLOOKUP($A24,'Return Data'!$B$7:$R$2843,4,0)</f>
        <v>1765.6569999999999</v>
      </c>
      <c r="D24" s="65">
        <f>VLOOKUP($A24,'Return Data'!$B$7:$R$2843,10,0)</f>
        <v>9.9573999999999998</v>
      </c>
      <c r="E24" s="66">
        <f t="shared" si="0"/>
        <v>12</v>
      </c>
      <c r="F24" s="65">
        <f>VLOOKUP($A24,'Return Data'!$B$7:$R$2843,11,0)</f>
        <v>30.01</v>
      </c>
      <c r="G24" s="66">
        <f t="shared" si="1"/>
        <v>13</v>
      </c>
      <c r="H24" s="65">
        <f>VLOOKUP($A24,'Return Data'!$B$7:$R$2843,12,0)</f>
        <v>54.487200000000001</v>
      </c>
      <c r="I24" s="66">
        <f t="shared" si="2"/>
        <v>12</v>
      </c>
      <c r="J24" s="65">
        <f>VLOOKUP($A24,'Return Data'!$B$7:$R$2843,13,0)</f>
        <v>81.577500000000001</v>
      </c>
      <c r="K24" s="66">
        <f t="shared" si="9"/>
        <v>8</v>
      </c>
      <c r="L24" s="65">
        <f>VLOOKUP($A24,'Return Data'!$B$7:$R$2843,17,0)</f>
        <v>24.890999999999998</v>
      </c>
      <c r="M24" s="66">
        <f>RANK(L24,L$8:L$33,0)</f>
        <v>12</v>
      </c>
      <c r="N24" s="65">
        <f>VLOOKUP($A24,'Return Data'!$B$7:$R$2843,14,0)</f>
        <v>16.838100000000001</v>
      </c>
      <c r="O24" s="66">
        <f>RANK(N24,N$8:N$33,0)</f>
        <v>6</v>
      </c>
      <c r="P24" s="65">
        <f>VLOOKUP($A24,'Return Data'!$B$7:$R$2843,15,0)</f>
        <v>17.142600000000002</v>
      </c>
      <c r="Q24" s="66">
        <f>RANK(P24,P$8:P$33,0)</f>
        <v>7</v>
      </c>
      <c r="R24" s="65">
        <f>VLOOKUP($A24,'Return Data'!$B$7:$R$2843,16,0)</f>
        <v>22.309699999999999</v>
      </c>
      <c r="S24" s="67">
        <f t="shared" si="7"/>
        <v>5</v>
      </c>
    </row>
    <row r="25" spans="1:19" x14ac:dyDescent="0.3">
      <c r="A25" s="63" t="s">
        <v>1185</v>
      </c>
      <c r="B25" s="64">
        <f>VLOOKUP($A25,'Return Data'!$B$7:$R$2843,3,0)</f>
        <v>44357</v>
      </c>
      <c r="C25" s="65">
        <f>VLOOKUP($A25,'Return Data'!$B$7:$R$2843,4,0)</f>
        <v>36.14</v>
      </c>
      <c r="D25" s="65">
        <f>VLOOKUP($A25,'Return Data'!$B$7:$R$2843,10,0)</f>
        <v>13.6478</v>
      </c>
      <c r="E25" s="66">
        <f t="shared" si="0"/>
        <v>2</v>
      </c>
      <c r="F25" s="65">
        <f>VLOOKUP($A25,'Return Data'!$B$7:$R$2843,11,0)</f>
        <v>39.267800000000001</v>
      </c>
      <c r="G25" s="66">
        <f t="shared" si="1"/>
        <v>1</v>
      </c>
      <c r="H25" s="65">
        <f>VLOOKUP($A25,'Return Data'!$B$7:$R$2843,12,0)</f>
        <v>68.799599999999998</v>
      </c>
      <c r="I25" s="66">
        <f t="shared" si="2"/>
        <v>1</v>
      </c>
      <c r="J25" s="65">
        <f>VLOOKUP($A25,'Return Data'!$B$7:$R$2843,13,0)</f>
        <v>105.4576</v>
      </c>
      <c r="K25" s="66">
        <f t="shared" si="9"/>
        <v>1</v>
      </c>
      <c r="L25" s="65">
        <f>VLOOKUP($A25,'Return Data'!$B$7:$R$2843,17,0)</f>
        <v>41.042900000000003</v>
      </c>
      <c r="M25" s="66">
        <f>RANK(L25,L$8:L$33,0)</f>
        <v>1</v>
      </c>
      <c r="N25" s="65">
        <f>VLOOKUP($A25,'Return Data'!$B$7:$R$2843,14,0)</f>
        <v>22.3078</v>
      </c>
      <c r="O25" s="66">
        <f>RANK(N25,N$8:N$33,0)</f>
        <v>1</v>
      </c>
      <c r="P25" s="65">
        <f>VLOOKUP($A25,'Return Data'!$B$7:$R$2843,15,0)</f>
        <v>19.4727</v>
      </c>
      <c r="Q25" s="66">
        <f>RANK(P25,P$8:P$33,0)</f>
        <v>1</v>
      </c>
      <c r="R25" s="65">
        <f>VLOOKUP($A25,'Return Data'!$B$7:$R$2843,16,0)</f>
        <v>18.615400000000001</v>
      </c>
      <c r="S25" s="67">
        <f t="shared" si="7"/>
        <v>11</v>
      </c>
    </row>
    <row r="26" spans="1:19" x14ac:dyDescent="0.3">
      <c r="A26" s="63" t="s">
        <v>1187</v>
      </c>
      <c r="B26" s="64">
        <f>VLOOKUP($A26,'Return Data'!$B$7:$R$2843,3,0)</f>
        <v>44357</v>
      </c>
      <c r="C26" s="65">
        <f>VLOOKUP($A26,'Return Data'!$B$7:$R$2843,4,0)</f>
        <v>15.39</v>
      </c>
      <c r="D26" s="65">
        <f>VLOOKUP($A26,'Return Data'!$B$7:$R$2843,10,0)</f>
        <v>10.1646</v>
      </c>
      <c r="E26" s="66">
        <f t="shared" si="0"/>
        <v>10</v>
      </c>
      <c r="F26" s="65">
        <f>VLOOKUP($A26,'Return Data'!$B$7:$R$2843,11,0)</f>
        <v>30.534400000000002</v>
      </c>
      <c r="G26" s="66">
        <f t="shared" ref="G26" si="10">RANK(F26,F$8:F$33,0)</f>
        <v>11</v>
      </c>
      <c r="H26" s="65">
        <f>VLOOKUP($A26,'Return Data'!$B$7:$R$2843,12,0)</f>
        <v>53.439700000000002</v>
      </c>
      <c r="I26" s="66">
        <f t="shared" ref="I26" si="11">RANK(H26,H$8:H$33,0)</f>
        <v>15</v>
      </c>
      <c r="J26" s="65">
        <f>VLOOKUP($A26,'Return Data'!$B$7:$R$2843,13,0)</f>
        <v>73.3108</v>
      </c>
      <c r="K26" s="66">
        <f t="shared" si="9"/>
        <v>15</v>
      </c>
      <c r="L26" s="65"/>
      <c r="M26" s="66"/>
      <c r="N26" s="65"/>
      <c r="O26" s="66"/>
      <c r="P26" s="65"/>
      <c r="Q26" s="66"/>
      <c r="R26" s="65">
        <f>VLOOKUP($A26,'Return Data'!$B$7:$R$2843,16,0)</f>
        <v>34.721200000000003</v>
      </c>
      <c r="S26" s="67">
        <f t="shared" si="7"/>
        <v>3</v>
      </c>
    </row>
    <row r="27" spans="1:19" x14ac:dyDescent="0.3">
      <c r="A27" s="63" t="s">
        <v>1188</v>
      </c>
      <c r="B27" s="64">
        <f>VLOOKUP($A27,'Return Data'!$B$7:$R$2843,3,0)</f>
        <v>44357</v>
      </c>
      <c r="C27" s="65">
        <f>VLOOKUP($A27,'Return Data'!$B$7:$R$2843,4,0)</f>
        <v>102.6884</v>
      </c>
      <c r="D27" s="65">
        <f>VLOOKUP($A27,'Return Data'!$B$7:$R$2843,10,0)</f>
        <v>22.3658</v>
      </c>
      <c r="E27" s="66">
        <f t="shared" si="0"/>
        <v>1</v>
      </c>
      <c r="F27" s="65">
        <f>VLOOKUP($A27,'Return Data'!$B$7:$R$2843,11,0)</f>
        <v>37.604100000000003</v>
      </c>
      <c r="G27" s="66">
        <f t="shared" ref="G27:G33" si="12">RANK(F27,F$8:F$33,0)</f>
        <v>3</v>
      </c>
      <c r="H27" s="65">
        <f>VLOOKUP($A27,'Return Data'!$B$7:$R$2843,12,0)</f>
        <v>67.536100000000005</v>
      </c>
      <c r="I27" s="66">
        <f t="shared" ref="I27:I33" si="13">RANK(H27,H$8:H$33,0)</f>
        <v>2</v>
      </c>
      <c r="J27" s="65">
        <f>VLOOKUP($A27,'Return Data'!$B$7:$R$2843,13,0)</f>
        <v>92.893900000000002</v>
      </c>
      <c r="K27" s="66">
        <f t="shared" si="9"/>
        <v>2</v>
      </c>
      <c r="L27" s="65">
        <f>VLOOKUP($A27,'Return Data'!$B$7:$R$2843,17,0)</f>
        <v>36.063200000000002</v>
      </c>
      <c r="M27" s="66">
        <f>RANK(L27,L$8:L$33,0)</f>
        <v>2</v>
      </c>
      <c r="N27" s="65">
        <f>VLOOKUP($A27,'Return Data'!$B$7:$R$2843,14,0)</f>
        <v>21.930099999999999</v>
      </c>
      <c r="O27" s="66">
        <f>RANK(N27,N$8:N$33,0)</f>
        <v>2</v>
      </c>
      <c r="P27" s="65">
        <f>VLOOKUP($A27,'Return Data'!$B$7:$R$2843,15,0)</f>
        <v>17.495000000000001</v>
      </c>
      <c r="Q27" s="66">
        <f>RANK(P27,P$8:P$33,0)</f>
        <v>6</v>
      </c>
      <c r="R27" s="65">
        <f>VLOOKUP($A27,'Return Data'!$B$7:$R$2843,16,0)</f>
        <v>12.1585</v>
      </c>
      <c r="S27" s="67">
        <f t="shared" si="7"/>
        <v>20</v>
      </c>
    </row>
    <row r="28" spans="1:19" x14ac:dyDescent="0.3">
      <c r="A28" s="63" t="s">
        <v>1191</v>
      </c>
      <c r="B28" s="64">
        <f>VLOOKUP($A28,'Return Data'!$B$7:$R$2843,3,0)</f>
        <v>44357</v>
      </c>
      <c r="C28" s="65">
        <f>VLOOKUP($A28,'Return Data'!$B$7:$R$2843,4,0)</f>
        <v>118.089</v>
      </c>
      <c r="D28" s="65">
        <f>VLOOKUP($A28,'Return Data'!$B$7:$R$2843,10,0)</f>
        <v>8.4306000000000001</v>
      </c>
      <c r="E28" s="66">
        <f t="shared" si="0"/>
        <v>18</v>
      </c>
      <c r="F28" s="65">
        <f>VLOOKUP($A28,'Return Data'!$B$7:$R$2843,11,0)</f>
        <v>32.184199999999997</v>
      </c>
      <c r="G28" s="66">
        <f t="shared" si="12"/>
        <v>7</v>
      </c>
      <c r="H28" s="65">
        <f>VLOOKUP($A28,'Return Data'!$B$7:$R$2843,12,0)</f>
        <v>63.087200000000003</v>
      </c>
      <c r="I28" s="66">
        <f t="shared" si="13"/>
        <v>4</v>
      </c>
      <c r="J28" s="65">
        <f>VLOOKUP($A28,'Return Data'!$B$7:$R$2843,13,0)</f>
        <v>88.466899999999995</v>
      </c>
      <c r="K28" s="66">
        <f t="shared" si="9"/>
        <v>6</v>
      </c>
      <c r="L28" s="65">
        <f>VLOOKUP($A28,'Return Data'!$B$7:$R$2843,17,0)</f>
        <v>27.662099999999999</v>
      </c>
      <c r="M28" s="66">
        <f>RANK(L28,L$8:L$33,0)</f>
        <v>6</v>
      </c>
      <c r="N28" s="65">
        <f>VLOOKUP($A28,'Return Data'!$B$7:$R$2843,14,0)</f>
        <v>15.922000000000001</v>
      </c>
      <c r="O28" s="66">
        <f>RANK(N28,N$8:N$33,0)</f>
        <v>10</v>
      </c>
      <c r="P28" s="65">
        <f>VLOOKUP($A28,'Return Data'!$B$7:$R$2843,15,0)</f>
        <v>12.843400000000001</v>
      </c>
      <c r="Q28" s="66">
        <f>RANK(P28,P$8:P$33,0)</f>
        <v>18</v>
      </c>
      <c r="R28" s="65">
        <f>VLOOKUP($A28,'Return Data'!$B$7:$R$2843,16,0)</f>
        <v>16.450399999999998</v>
      </c>
      <c r="S28" s="67">
        <f t="shared" si="7"/>
        <v>13</v>
      </c>
    </row>
    <row r="29" spans="1:19" x14ac:dyDescent="0.3">
      <c r="A29" s="63" t="s">
        <v>1192</v>
      </c>
      <c r="B29" s="64">
        <f>VLOOKUP($A29,'Return Data'!$B$7:$R$2843,3,0)</f>
        <v>44357</v>
      </c>
      <c r="C29" s="65">
        <f>VLOOKUP($A29,'Return Data'!$B$7:$R$2843,4,0)</f>
        <v>627.90269999999998</v>
      </c>
      <c r="D29" s="65">
        <f>VLOOKUP($A29,'Return Data'!$B$7:$R$2843,10,0)</f>
        <v>5.2382</v>
      </c>
      <c r="E29" s="66">
        <f t="shared" si="0"/>
        <v>25</v>
      </c>
      <c r="F29" s="65">
        <f>VLOOKUP($A29,'Return Data'!$B$7:$R$2843,11,0)</f>
        <v>26.724699999999999</v>
      </c>
      <c r="G29" s="66">
        <f t="shared" si="12"/>
        <v>19</v>
      </c>
      <c r="H29" s="65">
        <f>VLOOKUP($A29,'Return Data'!$B$7:$R$2843,12,0)</f>
        <v>47.137599999999999</v>
      </c>
      <c r="I29" s="66">
        <f t="shared" si="13"/>
        <v>21</v>
      </c>
      <c r="J29" s="65">
        <f>VLOOKUP($A29,'Return Data'!$B$7:$R$2843,13,0)</f>
        <v>67.678299999999993</v>
      </c>
      <c r="K29" s="66">
        <f t="shared" si="9"/>
        <v>20</v>
      </c>
      <c r="L29" s="65">
        <f>VLOOKUP($A29,'Return Data'!$B$7:$R$2843,17,0)</f>
        <v>15.441700000000001</v>
      </c>
      <c r="M29" s="66">
        <f>RANK(L29,L$8:L$33,0)</f>
        <v>23</v>
      </c>
      <c r="N29" s="65">
        <f>VLOOKUP($A29,'Return Data'!$B$7:$R$2843,14,0)</f>
        <v>7.4116999999999997</v>
      </c>
      <c r="O29" s="66">
        <f>RANK(N29,N$8:N$33,0)</f>
        <v>22</v>
      </c>
      <c r="P29" s="65">
        <f>VLOOKUP($A29,'Return Data'!$B$7:$R$2843,15,0)</f>
        <v>12.0961</v>
      </c>
      <c r="Q29" s="66">
        <f>RANK(P29,P$8:P$33,0)</f>
        <v>20</v>
      </c>
      <c r="R29" s="65">
        <f>VLOOKUP($A29,'Return Data'!$B$7:$R$2843,16,0)</f>
        <v>24.477900000000002</v>
      </c>
      <c r="S29" s="67">
        <f t="shared" si="7"/>
        <v>4</v>
      </c>
    </row>
    <row r="30" spans="1:19" x14ac:dyDescent="0.3">
      <c r="A30" s="63" t="s">
        <v>1194</v>
      </c>
      <c r="B30" s="64">
        <f>VLOOKUP($A30,'Return Data'!$B$7:$R$2843,3,0)</f>
        <v>44357</v>
      </c>
      <c r="C30" s="65">
        <f>VLOOKUP($A30,'Return Data'!$B$7:$R$2843,4,0)</f>
        <v>215.05240000000001</v>
      </c>
      <c r="D30" s="65">
        <f>VLOOKUP($A30,'Return Data'!$B$7:$R$2843,10,0)</f>
        <v>7.8666</v>
      </c>
      <c r="E30" s="66">
        <f t="shared" si="0"/>
        <v>20</v>
      </c>
      <c r="F30" s="65">
        <f>VLOOKUP($A30,'Return Data'!$B$7:$R$2843,11,0)</f>
        <v>27.1206</v>
      </c>
      <c r="G30" s="66">
        <f t="shared" si="12"/>
        <v>18</v>
      </c>
      <c r="H30" s="65">
        <f>VLOOKUP($A30,'Return Data'!$B$7:$R$2843,12,0)</f>
        <v>51.373100000000001</v>
      </c>
      <c r="I30" s="66">
        <f t="shared" si="13"/>
        <v>18</v>
      </c>
      <c r="J30" s="65">
        <f>VLOOKUP($A30,'Return Data'!$B$7:$R$2843,13,0)</f>
        <v>68.564899999999994</v>
      </c>
      <c r="K30" s="66">
        <f t="shared" si="9"/>
        <v>18</v>
      </c>
      <c r="L30" s="65">
        <f>VLOOKUP($A30,'Return Data'!$B$7:$R$2843,17,0)</f>
        <v>23.957999999999998</v>
      </c>
      <c r="M30" s="66">
        <f>RANK(L30,L$8:L$33,0)</f>
        <v>15</v>
      </c>
      <c r="N30" s="65">
        <f>VLOOKUP($A30,'Return Data'!$B$7:$R$2843,14,0)</f>
        <v>17.215499999999999</v>
      </c>
      <c r="O30" s="66">
        <f>RANK(N30,N$8:N$33,0)</f>
        <v>4</v>
      </c>
      <c r="P30" s="65">
        <f>VLOOKUP($A30,'Return Data'!$B$7:$R$2843,15,0)</f>
        <v>16.6112</v>
      </c>
      <c r="Q30" s="66">
        <f>RANK(P30,P$8:P$33,0)</f>
        <v>10</v>
      </c>
      <c r="R30" s="65">
        <f>VLOOKUP($A30,'Return Data'!$B$7:$R$2843,16,0)</f>
        <v>12.053100000000001</v>
      </c>
      <c r="S30" s="67">
        <f t="shared" si="7"/>
        <v>21</v>
      </c>
    </row>
    <row r="31" spans="1:19" x14ac:dyDescent="0.3">
      <c r="A31" s="63" t="s">
        <v>1197</v>
      </c>
      <c r="B31" s="64">
        <f>VLOOKUP($A31,'Return Data'!$B$7:$R$2843,3,0)</f>
        <v>44357</v>
      </c>
      <c r="C31" s="65">
        <f>VLOOKUP($A31,'Return Data'!$B$7:$R$2843,4,0)</f>
        <v>68.25</v>
      </c>
      <c r="D31" s="65">
        <f>VLOOKUP($A31,'Return Data'!$B$7:$R$2843,10,0)</f>
        <v>10.2585</v>
      </c>
      <c r="E31" s="66">
        <f t="shared" si="0"/>
        <v>9</v>
      </c>
      <c r="F31" s="65">
        <f>VLOOKUP($A31,'Return Data'!$B$7:$R$2843,11,0)</f>
        <v>27.976700000000001</v>
      </c>
      <c r="G31" s="66">
        <f t="shared" si="12"/>
        <v>16</v>
      </c>
      <c r="H31" s="65">
        <f>VLOOKUP($A31,'Return Data'!$B$7:$R$2843,12,0)</f>
        <v>46.145600000000002</v>
      </c>
      <c r="I31" s="66">
        <f t="shared" si="13"/>
        <v>23</v>
      </c>
      <c r="J31" s="65">
        <f>VLOOKUP($A31,'Return Data'!$B$7:$R$2843,13,0)</f>
        <v>65.977599999999995</v>
      </c>
      <c r="K31" s="66">
        <f t="shared" si="9"/>
        <v>21</v>
      </c>
      <c r="L31" s="65">
        <f>VLOOKUP($A31,'Return Data'!$B$7:$R$2843,17,0)</f>
        <v>26.1646</v>
      </c>
      <c r="M31" s="66">
        <f>RANK(L31,L$8:L$33,0)</f>
        <v>10</v>
      </c>
      <c r="N31" s="65">
        <f>VLOOKUP($A31,'Return Data'!$B$7:$R$2843,14,0)</f>
        <v>14.994899999999999</v>
      </c>
      <c r="O31" s="66">
        <f>RANK(N31,N$8:N$33,0)</f>
        <v>12</v>
      </c>
      <c r="P31" s="65">
        <f>VLOOKUP($A31,'Return Data'!$B$7:$R$2843,15,0)</f>
        <v>18.007300000000001</v>
      </c>
      <c r="Q31" s="66">
        <f>RANK(P31,P$8:P$33,0)</f>
        <v>4</v>
      </c>
      <c r="R31" s="65">
        <f>VLOOKUP($A31,'Return Data'!$B$7:$R$2843,16,0)</f>
        <v>7.4348999999999998</v>
      </c>
      <c r="S31" s="67">
        <f t="shared" si="7"/>
        <v>25</v>
      </c>
    </row>
    <row r="32" spans="1:19" x14ac:dyDescent="0.3">
      <c r="A32" s="63" t="s">
        <v>1199</v>
      </c>
      <c r="B32" s="64">
        <f>VLOOKUP($A32,'Return Data'!$B$7:$R$2843,3,0)</f>
        <v>44357</v>
      </c>
      <c r="C32" s="65">
        <f>VLOOKUP($A32,'Return Data'!$B$7:$R$2843,4,0)</f>
        <v>23.62</v>
      </c>
      <c r="D32" s="65">
        <f>VLOOKUP($A32,'Return Data'!$B$7:$R$2843,10,0)</f>
        <v>9.9627999999999997</v>
      </c>
      <c r="E32" s="66">
        <f t="shared" si="0"/>
        <v>11</v>
      </c>
      <c r="F32" s="65">
        <f>VLOOKUP($A32,'Return Data'!$B$7:$R$2843,11,0)</f>
        <v>31.587700000000002</v>
      </c>
      <c r="G32" s="66">
        <f t="shared" si="12"/>
        <v>10</v>
      </c>
      <c r="H32" s="65">
        <f>VLOOKUP($A32,'Return Data'!$B$7:$R$2843,12,0)</f>
        <v>55.599499999999999</v>
      </c>
      <c r="I32" s="66">
        <f t="shared" si="13"/>
        <v>9</v>
      </c>
      <c r="J32" s="65"/>
      <c r="K32" s="66"/>
      <c r="L32" s="65"/>
      <c r="M32" s="66"/>
      <c r="N32" s="65"/>
      <c r="O32" s="66"/>
      <c r="P32" s="65"/>
      <c r="Q32" s="66"/>
      <c r="R32" s="65">
        <f>VLOOKUP($A32,'Return Data'!$B$7:$R$2843,16,0)</f>
        <v>102.7043</v>
      </c>
      <c r="S32" s="67">
        <f t="shared" si="7"/>
        <v>1</v>
      </c>
    </row>
    <row r="33" spans="1:19" x14ac:dyDescent="0.3">
      <c r="A33" s="63" t="s">
        <v>1944</v>
      </c>
      <c r="B33" s="64">
        <f>VLOOKUP($A33,'Return Data'!$B$7:$R$2843,3,0)</f>
        <v>44357</v>
      </c>
      <c r="C33" s="65">
        <f>VLOOKUP($A33,'Return Data'!$B$7:$R$2843,4,0)</f>
        <v>163.00290000000001</v>
      </c>
      <c r="D33" s="65">
        <f>VLOOKUP($A33,'Return Data'!$B$7:$R$2843,10,0)</f>
        <v>9.1911000000000005</v>
      </c>
      <c r="E33" s="66">
        <f t="shared" si="0"/>
        <v>16</v>
      </c>
      <c r="F33" s="65">
        <f>VLOOKUP($A33,'Return Data'!$B$7:$R$2843,11,0)</f>
        <v>28.222799999999999</v>
      </c>
      <c r="G33" s="66">
        <f t="shared" si="12"/>
        <v>15</v>
      </c>
      <c r="H33" s="65">
        <f>VLOOKUP($A33,'Return Data'!$B$7:$R$2843,12,0)</f>
        <v>54.440600000000003</v>
      </c>
      <c r="I33" s="66">
        <f t="shared" si="13"/>
        <v>13</v>
      </c>
      <c r="J33" s="65">
        <f>VLOOKUP($A33,'Return Data'!$B$7:$R$2843,13,0)</f>
        <v>79.997500000000002</v>
      </c>
      <c r="K33" s="66">
        <f>RANK(J33,J$8:J$33,0)</f>
        <v>10</v>
      </c>
      <c r="L33" s="65">
        <f>VLOOKUP($A33,'Return Data'!$B$7:$R$2843,17,0)</f>
        <v>27.7928</v>
      </c>
      <c r="M33" s="66">
        <f>RANK(L33,L$8:L$33,0)</f>
        <v>5</v>
      </c>
      <c r="N33" s="65">
        <f>VLOOKUP($A33,'Return Data'!$B$7:$R$2843,14,0)</f>
        <v>14.240500000000001</v>
      </c>
      <c r="O33" s="66">
        <f>RANK(N33,N$8:N$33,0)</f>
        <v>13</v>
      </c>
      <c r="P33" s="65">
        <f>VLOOKUP($A33,'Return Data'!$B$7:$R$2843,15,0)</f>
        <v>15.000299999999999</v>
      </c>
      <c r="Q33" s="66">
        <f>RANK(P33,P$8:P$33,0)</f>
        <v>16</v>
      </c>
      <c r="R33" s="65">
        <f>VLOOKUP($A33,'Return Data'!$B$7:$R$2843,16,0)</f>
        <v>15.869899999999999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9.6730384615384626</v>
      </c>
      <c r="E35" s="74"/>
      <c r="F35" s="75">
        <f>AVERAGE(F8:F33)</f>
        <v>29.806546153846156</v>
      </c>
      <c r="G35" s="74"/>
      <c r="H35" s="75">
        <f>AVERAGE(H8:H33)</f>
        <v>54.195080769230763</v>
      </c>
      <c r="I35" s="74"/>
      <c r="J35" s="75">
        <f>AVERAGE(J8:J33)</f>
        <v>76.754643999999999</v>
      </c>
      <c r="K35" s="74"/>
      <c r="L35" s="75">
        <f>AVERAGE(L8:L33)</f>
        <v>25.255852173913038</v>
      </c>
      <c r="M35" s="74"/>
      <c r="N35" s="75">
        <f>AVERAGE(N8:N33)</f>
        <v>14.8774</v>
      </c>
      <c r="O35" s="74"/>
      <c r="P35" s="75">
        <f>AVERAGE(P8:P33)</f>
        <v>16.043785714285711</v>
      </c>
      <c r="Q35" s="74"/>
      <c r="R35" s="75">
        <f>AVERAGE(R8:R33)</f>
        <v>20.535930769230774</v>
      </c>
      <c r="S35" s="76"/>
    </row>
    <row r="36" spans="1:19" x14ac:dyDescent="0.3">
      <c r="A36" s="73" t="s">
        <v>28</v>
      </c>
      <c r="B36" s="74"/>
      <c r="C36" s="74"/>
      <c r="D36" s="75">
        <f>MIN(D8:D33)</f>
        <v>4.9309000000000003</v>
      </c>
      <c r="E36" s="74"/>
      <c r="F36" s="75">
        <f>MIN(F8:F33)</f>
        <v>21.545500000000001</v>
      </c>
      <c r="G36" s="74"/>
      <c r="H36" s="75">
        <f>MIN(H8:H33)</f>
        <v>42.236899999999999</v>
      </c>
      <c r="I36" s="74"/>
      <c r="J36" s="75">
        <f>MIN(J8:J33)</f>
        <v>61.956200000000003</v>
      </c>
      <c r="K36" s="74"/>
      <c r="L36" s="75">
        <f>MIN(L8:L33)</f>
        <v>15.441700000000001</v>
      </c>
      <c r="M36" s="74"/>
      <c r="N36" s="75">
        <f>MIN(N8:N33)</f>
        <v>7.4116999999999997</v>
      </c>
      <c r="O36" s="74"/>
      <c r="P36" s="75">
        <f>MIN(P8:P33)</f>
        <v>11.753299999999999</v>
      </c>
      <c r="Q36" s="74"/>
      <c r="R36" s="75">
        <f>MIN(R8:R33)</f>
        <v>3.3956</v>
      </c>
      <c r="S36" s="76"/>
    </row>
    <row r="37" spans="1:19" ht="15" thickBot="1" x14ac:dyDescent="0.35">
      <c r="A37" s="77" t="s">
        <v>29</v>
      </c>
      <c r="B37" s="78"/>
      <c r="C37" s="78"/>
      <c r="D37" s="79">
        <f>MAX(D8:D33)</f>
        <v>22.3658</v>
      </c>
      <c r="E37" s="78"/>
      <c r="F37" s="79">
        <f>MAX(F8:F33)</f>
        <v>39.267800000000001</v>
      </c>
      <c r="G37" s="78"/>
      <c r="H37" s="79">
        <f>MAX(H8:H33)</f>
        <v>68.799599999999998</v>
      </c>
      <c r="I37" s="78"/>
      <c r="J37" s="79">
        <f>MAX(J8:J33)</f>
        <v>105.4576</v>
      </c>
      <c r="K37" s="78"/>
      <c r="L37" s="79">
        <f>MAX(L8:L33)</f>
        <v>41.042900000000003</v>
      </c>
      <c r="M37" s="78"/>
      <c r="N37" s="79">
        <f>MAX(N8:N33)</f>
        <v>22.3078</v>
      </c>
      <c r="O37" s="78"/>
      <c r="P37" s="79">
        <f>MAX(P8:P33)</f>
        <v>19.4727</v>
      </c>
      <c r="Q37" s="78"/>
      <c r="R37" s="79">
        <f>MAX(R8:R33)</f>
        <v>102.7043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44357</v>
      </c>
      <c r="C8" s="65">
        <f>VLOOKUP($A8,'Return Data'!$B$7:$R$2843,4,0)</f>
        <v>1122.8499999999999</v>
      </c>
      <c r="D8" s="65">
        <f>VLOOKUP($A8,'Return Data'!$B$7:$R$2843,10,0)</f>
        <v>8.1233000000000004</v>
      </c>
      <c r="E8" s="66">
        <f>RANK(D8,D$8:D$41,0)</f>
        <v>9</v>
      </c>
      <c r="F8" s="65">
        <f>VLOOKUP($A8,'Return Data'!$B$7:$R$2843,11,0)</f>
        <v>21.885999999999999</v>
      </c>
      <c r="G8" s="66">
        <f>RANK(F8,F$8:F$41,0)</f>
        <v>19</v>
      </c>
      <c r="H8" s="65">
        <f>VLOOKUP($A8,'Return Data'!$B$7:$R$2843,12,0)</f>
        <v>47.869900000000001</v>
      </c>
      <c r="I8" s="66">
        <f>RANK(H8,H$8:H$41,0)</f>
        <v>13</v>
      </c>
      <c r="J8" s="65">
        <f>VLOOKUP($A8,'Return Data'!$B$7:$R$2843,13,0)</f>
        <v>65.197900000000004</v>
      </c>
      <c r="K8" s="66">
        <f>RANK(J8,J$8:J$41,0)</f>
        <v>13</v>
      </c>
      <c r="L8" s="65">
        <f>VLOOKUP($A8,'Return Data'!$B$7:$R$2843,17,0)</f>
        <v>20.122199999999999</v>
      </c>
      <c r="M8" s="66">
        <f>RANK(L8,L$8:L$41,0)</f>
        <v>14</v>
      </c>
      <c r="N8" s="65">
        <f>VLOOKUP($A8,'Return Data'!$B$7:$R$2843,14,0)</f>
        <v>14.5793</v>
      </c>
      <c r="O8" s="66">
        <f>RANK(N8,N$8:N$41,0)</f>
        <v>12</v>
      </c>
      <c r="P8" s="65">
        <f>VLOOKUP($A8,'Return Data'!$B$7:$R$2843,15,0)</f>
        <v>17.1249</v>
      </c>
      <c r="Q8" s="66">
        <f>RANK(P8,P$8:P$41,0)</f>
        <v>9</v>
      </c>
      <c r="R8" s="65">
        <f>VLOOKUP($A8,'Return Data'!$B$7:$R$2843,16,0)</f>
        <v>17.949400000000001</v>
      </c>
      <c r="S8" s="67">
        <f>RANK(R8,R$8:R$41,0)</f>
        <v>7</v>
      </c>
    </row>
    <row r="9" spans="1:20" x14ac:dyDescent="0.3">
      <c r="A9" s="63" t="s">
        <v>1810</v>
      </c>
      <c r="B9" s="64">
        <f>VLOOKUP($A9,'Return Data'!$B$7:$R$2843,3,0)</f>
        <v>44357</v>
      </c>
      <c r="C9" s="65">
        <f>VLOOKUP($A9,'Return Data'!$B$7:$R$2843,4,0)</f>
        <v>17.68</v>
      </c>
      <c r="D9" s="65">
        <f>VLOOKUP($A9,'Return Data'!$B$7:$R$2843,10,0)</f>
        <v>4.6154000000000002</v>
      </c>
      <c r="E9" s="66">
        <f t="shared" ref="E9:E41" si="0">RANK(D9,D$8:D$41,0)</f>
        <v>30</v>
      </c>
      <c r="F9" s="65">
        <f>VLOOKUP($A9,'Return Data'!$B$7:$R$2843,11,0)</f>
        <v>16.1629</v>
      </c>
      <c r="G9" s="66">
        <f t="shared" ref="G9:G41" si="1">RANK(F9,F$8:F$41,0)</f>
        <v>31</v>
      </c>
      <c r="H9" s="65">
        <f>VLOOKUP($A9,'Return Data'!$B$7:$R$2843,12,0)</f>
        <v>37.802</v>
      </c>
      <c r="I9" s="66">
        <f t="shared" ref="I9:I41" si="2">RANK(H9,H$8:H$41,0)</f>
        <v>29</v>
      </c>
      <c r="J9" s="65">
        <f>VLOOKUP($A9,'Return Data'!$B$7:$R$2843,13,0)</f>
        <v>51.369900000000001</v>
      </c>
      <c r="K9" s="66">
        <f t="shared" ref="K9:K41" si="3">RANK(J9,J$8:J$41,0)</f>
        <v>29</v>
      </c>
      <c r="L9" s="65">
        <f>VLOOKUP($A9,'Return Data'!$B$7:$R$2843,17,0)</f>
        <v>20.5489</v>
      </c>
      <c r="M9" s="66">
        <f t="shared" ref="M9:M41" si="4">RANK(L9,L$8:L$41,0)</f>
        <v>13</v>
      </c>
      <c r="N9" s="65">
        <f>VLOOKUP($A9,'Return Data'!$B$7:$R$2843,14,0)</f>
        <v>17.4072</v>
      </c>
      <c r="O9" s="66">
        <f t="shared" ref="O9:O41" si="5">RANK(N9,N$8:N$41,0)</f>
        <v>8</v>
      </c>
      <c r="P9" s="65"/>
      <c r="Q9" s="66"/>
      <c r="R9" s="65">
        <f>VLOOKUP($A9,'Return Data'!$B$7:$R$2843,16,0)</f>
        <v>17.336200000000002</v>
      </c>
      <c r="S9" s="67">
        <f t="shared" ref="S9:S41" si="6">RANK(R9,R$8:R$41,0)</f>
        <v>12</v>
      </c>
    </row>
    <row r="10" spans="1:20" x14ac:dyDescent="0.3">
      <c r="A10" s="63" t="s">
        <v>1261</v>
      </c>
      <c r="B10" s="64">
        <f>VLOOKUP($A10,'Return Data'!$B$7:$R$2843,3,0)</f>
        <v>44357</v>
      </c>
      <c r="C10" s="65">
        <f>VLOOKUP($A10,'Return Data'!$B$7:$R$2843,4,0)</f>
        <v>154.82</v>
      </c>
      <c r="D10" s="65">
        <f>VLOOKUP($A10,'Return Data'!$B$7:$R$2843,10,0)</f>
        <v>6.7430000000000003</v>
      </c>
      <c r="E10" s="66">
        <f t="shared" si="0"/>
        <v>18</v>
      </c>
      <c r="F10" s="65">
        <f>VLOOKUP($A10,'Return Data'!$B$7:$R$2843,11,0)</f>
        <v>24.713999999999999</v>
      </c>
      <c r="G10" s="66">
        <f t="shared" si="1"/>
        <v>13</v>
      </c>
      <c r="H10" s="65">
        <f>VLOOKUP($A10,'Return Data'!$B$7:$R$2843,12,0)</f>
        <v>48.153100000000002</v>
      </c>
      <c r="I10" s="66">
        <f t="shared" si="2"/>
        <v>12</v>
      </c>
      <c r="J10" s="65">
        <f>VLOOKUP($A10,'Return Data'!$B$7:$R$2843,13,0)</f>
        <v>68.337500000000006</v>
      </c>
      <c r="K10" s="66">
        <f t="shared" si="3"/>
        <v>8</v>
      </c>
      <c r="L10" s="65">
        <f>VLOOKUP($A10,'Return Data'!$B$7:$R$2843,17,0)</f>
        <v>20.765699999999999</v>
      </c>
      <c r="M10" s="66">
        <f t="shared" si="4"/>
        <v>10</v>
      </c>
      <c r="N10" s="65">
        <f>VLOOKUP($A10,'Return Data'!$B$7:$R$2843,14,0)</f>
        <v>14.3568</v>
      </c>
      <c r="O10" s="66">
        <f t="shared" si="5"/>
        <v>16</v>
      </c>
      <c r="P10" s="65">
        <f>VLOOKUP($A10,'Return Data'!$B$7:$R$2843,15,0)</f>
        <v>14.7369</v>
      </c>
      <c r="Q10" s="66">
        <f t="shared" ref="Q10:Q41" si="7">RANK(P10,P$8:P$41,0)</f>
        <v>18</v>
      </c>
      <c r="R10" s="65">
        <f>VLOOKUP($A10,'Return Data'!$B$7:$R$2843,16,0)</f>
        <v>14.1692</v>
      </c>
      <c r="S10" s="67">
        <f t="shared" si="6"/>
        <v>28</v>
      </c>
    </row>
    <row r="11" spans="1:20" x14ac:dyDescent="0.3">
      <c r="A11" s="63" t="s">
        <v>1263</v>
      </c>
      <c r="B11" s="64">
        <f>VLOOKUP($A11,'Return Data'!$B$7:$R$2843,3,0)</f>
        <v>44357</v>
      </c>
      <c r="C11" s="65">
        <f>VLOOKUP($A11,'Return Data'!$B$7:$R$2843,4,0)</f>
        <v>75.558000000000007</v>
      </c>
      <c r="D11" s="65">
        <f>VLOOKUP($A11,'Return Data'!$B$7:$R$2843,10,0)</f>
        <v>8.4373000000000005</v>
      </c>
      <c r="E11" s="66">
        <f t="shared" si="0"/>
        <v>7</v>
      </c>
      <c r="F11" s="65">
        <f>VLOOKUP($A11,'Return Data'!$B$7:$R$2843,11,0)</f>
        <v>25.563800000000001</v>
      </c>
      <c r="G11" s="66">
        <f t="shared" si="1"/>
        <v>12</v>
      </c>
      <c r="H11" s="65">
        <f>VLOOKUP($A11,'Return Data'!$B$7:$R$2843,12,0)</f>
        <v>47.528100000000002</v>
      </c>
      <c r="I11" s="66">
        <f t="shared" si="2"/>
        <v>14</v>
      </c>
      <c r="J11" s="65">
        <f>VLOOKUP($A11,'Return Data'!$B$7:$R$2843,13,0)</f>
        <v>59.617199999999997</v>
      </c>
      <c r="K11" s="66">
        <f t="shared" si="3"/>
        <v>20</v>
      </c>
      <c r="L11" s="65">
        <f>VLOOKUP($A11,'Return Data'!$B$7:$R$2843,17,0)</f>
        <v>19.57</v>
      </c>
      <c r="M11" s="66">
        <f t="shared" si="4"/>
        <v>16</v>
      </c>
      <c r="N11" s="65">
        <f>VLOOKUP($A11,'Return Data'!$B$7:$R$2843,14,0)</f>
        <v>15.0969</v>
      </c>
      <c r="O11" s="66">
        <f t="shared" si="5"/>
        <v>11</v>
      </c>
      <c r="P11" s="65">
        <f>VLOOKUP($A11,'Return Data'!$B$7:$R$2843,15,0)</f>
        <v>15.716100000000001</v>
      </c>
      <c r="Q11" s="66">
        <f t="shared" si="7"/>
        <v>14</v>
      </c>
      <c r="R11" s="65">
        <f>VLOOKUP($A11,'Return Data'!$B$7:$R$2843,16,0)</f>
        <v>16.4847</v>
      </c>
      <c r="S11" s="67">
        <f t="shared" si="6"/>
        <v>15</v>
      </c>
    </row>
    <row r="12" spans="1:20" x14ac:dyDescent="0.3">
      <c r="A12" s="63" t="s">
        <v>1831</v>
      </c>
      <c r="B12" s="64">
        <f>VLOOKUP($A12,'Return Data'!$B$7:$R$2843,3,0)</f>
        <v>44357</v>
      </c>
      <c r="C12" s="65">
        <f>VLOOKUP($A12,'Return Data'!$B$7:$R$2843,4,0)</f>
        <v>213.21</v>
      </c>
      <c r="D12" s="65">
        <f>VLOOKUP($A12,'Return Data'!$B$7:$R$2843,10,0)</f>
        <v>6.7064000000000004</v>
      </c>
      <c r="E12" s="66">
        <f t="shared" si="0"/>
        <v>19</v>
      </c>
      <c r="F12" s="65">
        <f>VLOOKUP($A12,'Return Data'!$B$7:$R$2843,11,0)</f>
        <v>20.443999999999999</v>
      </c>
      <c r="G12" s="66">
        <f t="shared" si="1"/>
        <v>23</v>
      </c>
      <c r="H12" s="65">
        <f>VLOOKUP($A12,'Return Data'!$B$7:$R$2843,12,0)</f>
        <v>40.131399999999999</v>
      </c>
      <c r="I12" s="66">
        <f t="shared" si="2"/>
        <v>23</v>
      </c>
      <c r="J12" s="65">
        <f>VLOOKUP($A12,'Return Data'!$B$7:$R$2843,13,0)</f>
        <v>58.155900000000003</v>
      </c>
      <c r="K12" s="66">
        <f t="shared" si="3"/>
        <v>21</v>
      </c>
      <c r="L12" s="65">
        <f>VLOOKUP($A12,'Return Data'!$B$7:$R$2843,17,0)</f>
        <v>22.106400000000001</v>
      </c>
      <c r="M12" s="66">
        <f t="shared" si="4"/>
        <v>9</v>
      </c>
      <c r="N12" s="65">
        <f>VLOOKUP($A12,'Return Data'!$B$7:$R$2843,14,0)</f>
        <v>17.9939</v>
      </c>
      <c r="O12" s="66">
        <f t="shared" si="5"/>
        <v>7</v>
      </c>
      <c r="P12" s="65">
        <f>VLOOKUP($A12,'Return Data'!$B$7:$R$2843,15,0)</f>
        <v>18.4984</v>
      </c>
      <c r="Q12" s="66">
        <f t="shared" si="7"/>
        <v>5</v>
      </c>
      <c r="R12" s="65">
        <f>VLOOKUP($A12,'Return Data'!$B$7:$R$2843,16,0)</f>
        <v>15.3323</v>
      </c>
      <c r="S12" s="67">
        <f t="shared" si="6"/>
        <v>22</v>
      </c>
    </row>
    <row r="13" spans="1:20" x14ac:dyDescent="0.3">
      <c r="A13" s="102" t="s">
        <v>1877</v>
      </c>
      <c r="B13" s="64">
        <f>VLOOKUP($A13,'Return Data'!$B$7:$R$2843,3,0)</f>
        <v>44357</v>
      </c>
      <c r="C13" s="65">
        <f>VLOOKUP($A13,'Return Data'!$B$7:$R$2843,4,0)</f>
        <v>64.209000000000003</v>
      </c>
      <c r="D13" s="65">
        <f>VLOOKUP($A13,'Return Data'!$B$7:$R$2843,10,0)</f>
        <v>7.6266999999999996</v>
      </c>
      <c r="E13" s="66">
        <f t="shared" si="0"/>
        <v>12</v>
      </c>
      <c r="F13" s="65">
        <f>VLOOKUP($A13,'Return Data'!$B$7:$R$2843,11,0)</f>
        <v>24.020199999999999</v>
      </c>
      <c r="G13" s="66">
        <f t="shared" si="1"/>
        <v>14</v>
      </c>
      <c r="H13" s="65">
        <f>VLOOKUP($A13,'Return Data'!$B$7:$R$2843,12,0)</f>
        <v>49.139400000000002</v>
      </c>
      <c r="I13" s="66">
        <f t="shared" si="2"/>
        <v>10</v>
      </c>
      <c r="J13" s="65">
        <f>VLOOKUP($A13,'Return Data'!$B$7:$R$2843,13,0)</f>
        <v>63.785899999999998</v>
      </c>
      <c r="K13" s="66">
        <f t="shared" si="3"/>
        <v>15</v>
      </c>
      <c r="L13" s="65">
        <f>VLOOKUP($A13,'Return Data'!$B$7:$R$2843,17,0)</f>
        <v>23.696400000000001</v>
      </c>
      <c r="M13" s="66">
        <f t="shared" si="4"/>
        <v>7</v>
      </c>
      <c r="N13" s="65">
        <f>VLOOKUP($A13,'Return Data'!$B$7:$R$2843,14,0)</f>
        <v>18.003499999999999</v>
      </c>
      <c r="O13" s="66">
        <f t="shared" si="5"/>
        <v>6</v>
      </c>
      <c r="P13" s="65">
        <f>VLOOKUP($A13,'Return Data'!$B$7:$R$2843,15,0)</f>
        <v>18.6206</v>
      </c>
      <c r="Q13" s="66">
        <f t="shared" si="7"/>
        <v>4</v>
      </c>
      <c r="R13" s="65">
        <f>VLOOKUP($A13,'Return Data'!$B$7:$R$2843,16,0)</f>
        <v>16.376100000000001</v>
      </c>
      <c r="S13" s="67">
        <f t="shared" si="6"/>
        <v>16</v>
      </c>
    </row>
    <row r="14" spans="1:20" x14ac:dyDescent="0.3">
      <c r="A14" s="102" t="s">
        <v>1792</v>
      </c>
      <c r="B14" s="64">
        <f>VLOOKUP($A14,'Return Data'!$B$7:$R$2843,3,0)</f>
        <v>44357</v>
      </c>
      <c r="C14" s="65">
        <f>VLOOKUP($A14,'Return Data'!$B$7:$R$2843,4,0)</f>
        <v>21.957000000000001</v>
      </c>
      <c r="D14" s="65">
        <f>VLOOKUP($A14,'Return Data'!$B$7:$R$2843,10,0)</f>
        <v>5.4358000000000004</v>
      </c>
      <c r="E14" s="66">
        <f t="shared" si="0"/>
        <v>27</v>
      </c>
      <c r="F14" s="65">
        <f>VLOOKUP($A14,'Return Data'!$B$7:$R$2843,11,0)</f>
        <v>23.1464</v>
      </c>
      <c r="G14" s="66">
        <f t="shared" si="1"/>
        <v>15</v>
      </c>
      <c r="H14" s="65">
        <f>VLOOKUP($A14,'Return Data'!$B$7:$R$2843,12,0)</f>
        <v>44.036999999999999</v>
      </c>
      <c r="I14" s="66">
        <f t="shared" si="2"/>
        <v>19</v>
      </c>
      <c r="J14" s="65">
        <f>VLOOKUP($A14,'Return Data'!$B$7:$R$2843,13,0)</f>
        <v>65.575699999999998</v>
      </c>
      <c r="K14" s="66">
        <f t="shared" si="3"/>
        <v>12</v>
      </c>
      <c r="L14" s="65">
        <f>VLOOKUP($A14,'Return Data'!$B$7:$R$2843,17,0)</f>
        <v>18.5535</v>
      </c>
      <c r="M14" s="66">
        <f t="shared" si="4"/>
        <v>19</v>
      </c>
      <c r="N14" s="65">
        <f>VLOOKUP($A14,'Return Data'!$B$7:$R$2843,14,0)</f>
        <v>15.104900000000001</v>
      </c>
      <c r="O14" s="66">
        <f t="shared" si="5"/>
        <v>10</v>
      </c>
      <c r="P14" s="65">
        <f>VLOOKUP($A14,'Return Data'!$B$7:$R$2843,15,0)</f>
        <v>17.130199999999999</v>
      </c>
      <c r="Q14" s="66">
        <f t="shared" si="7"/>
        <v>8</v>
      </c>
      <c r="R14" s="65">
        <f>VLOOKUP($A14,'Return Data'!$B$7:$R$2843,16,0)</f>
        <v>13.178000000000001</v>
      </c>
      <c r="S14" s="67">
        <f t="shared" si="6"/>
        <v>31</v>
      </c>
    </row>
    <row r="15" spans="1:20" x14ac:dyDescent="0.3">
      <c r="A15" s="63" t="s">
        <v>1799</v>
      </c>
      <c r="B15" s="64">
        <f>VLOOKUP($A15,'Return Data'!$B$7:$R$2843,3,0)</f>
        <v>44357</v>
      </c>
      <c r="C15" s="65">
        <f>VLOOKUP($A15,'Return Data'!$B$7:$R$2843,4,0)</f>
        <v>907.69849999999997</v>
      </c>
      <c r="D15" s="65">
        <f>VLOOKUP($A15,'Return Data'!$B$7:$R$2843,10,0)</f>
        <v>5.4627999999999997</v>
      </c>
      <c r="E15" s="66">
        <f t="shared" si="0"/>
        <v>26</v>
      </c>
      <c r="F15" s="65">
        <f>VLOOKUP($A15,'Return Data'!$B$7:$R$2843,11,0)</f>
        <v>26.22</v>
      </c>
      <c r="G15" s="66">
        <f t="shared" si="1"/>
        <v>10</v>
      </c>
      <c r="H15" s="65">
        <f>VLOOKUP($A15,'Return Data'!$B$7:$R$2843,12,0)</f>
        <v>53.576799999999999</v>
      </c>
      <c r="I15" s="66">
        <f t="shared" si="2"/>
        <v>7</v>
      </c>
      <c r="J15" s="65">
        <f>VLOOKUP($A15,'Return Data'!$B$7:$R$2843,13,0)</f>
        <v>67.992099999999994</v>
      </c>
      <c r="K15" s="66">
        <f t="shared" si="3"/>
        <v>9</v>
      </c>
      <c r="L15" s="65">
        <f>VLOOKUP($A15,'Return Data'!$B$7:$R$2843,17,0)</f>
        <v>19.740600000000001</v>
      </c>
      <c r="M15" s="66">
        <f t="shared" si="4"/>
        <v>15</v>
      </c>
      <c r="N15" s="65">
        <f>VLOOKUP($A15,'Return Data'!$B$7:$R$2843,14,0)</f>
        <v>13.9466</v>
      </c>
      <c r="O15" s="66">
        <f t="shared" si="5"/>
        <v>20</v>
      </c>
      <c r="P15" s="65">
        <f>VLOOKUP($A15,'Return Data'!$B$7:$R$2843,15,0)</f>
        <v>14.0901</v>
      </c>
      <c r="Q15" s="66">
        <f t="shared" si="7"/>
        <v>20</v>
      </c>
      <c r="R15" s="65">
        <f>VLOOKUP($A15,'Return Data'!$B$7:$R$2843,16,0)</f>
        <v>16.296600000000002</v>
      </c>
      <c r="S15" s="67">
        <f t="shared" si="6"/>
        <v>19</v>
      </c>
    </row>
    <row r="16" spans="1:20" x14ac:dyDescent="0.3">
      <c r="A16" s="63" t="s">
        <v>1801</v>
      </c>
      <c r="B16" s="64">
        <f>VLOOKUP($A16,'Return Data'!$B$7:$R$2843,3,0)</f>
        <v>44357</v>
      </c>
      <c r="C16" s="65">
        <f>VLOOKUP($A16,'Return Data'!$B$7:$R$2843,4,0)</f>
        <v>958.10799999999995</v>
      </c>
      <c r="D16" s="65">
        <f>VLOOKUP($A16,'Return Data'!$B$7:$R$2843,10,0)</f>
        <v>7.7778</v>
      </c>
      <c r="E16" s="66">
        <f t="shared" si="0"/>
        <v>10</v>
      </c>
      <c r="F16" s="65">
        <f>VLOOKUP($A16,'Return Data'!$B$7:$R$2843,11,0)</f>
        <v>29.802099999999999</v>
      </c>
      <c r="G16" s="66">
        <f t="shared" si="1"/>
        <v>5</v>
      </c>
      <c r="H16" s="65">
        <f>VLOOKUP($A16,'Return Data'!$B$7:$R$2843,12,0)</f>
        <v>56.309899999999999</v>
      </c>
      <c r="I16" s="66">
        <f t="shared" si="2"/>
        <v>3</v>
      </c>
      <c r="J16" s="65">
        <f>VLOOKUP($A16,'Return Data'!$B$7:$R$2843,13,0)</f>
        <v>69.811700000000002</v>
      </c>
      <c r="K16" s="66">
        <f t="shared" si="3"/>
        <v>7</v>
      </c>
      <c r="L16" s="65">
        <f>VLOOKUP($A16,'Return Data'!$B$7:$R$2843,17,0)</f>
        <v>14.9443</v>
      </c>
      <c r="M16" s="66">
        <f t="shared" si="4"/>
        <v>26</v>
      </c>
      <c r="N16" s="65">
        <f>VLOOKUP($A16,'Return Data'!$B$7:$R$2843,14,0)</f>
        <v>14.499700000000001</v>
      </c>
      <c r="O16" s="66">
        <f t="shared" si="5"/>
        <v>13</v>
      </c>
      <c r="P16" s="65">
        <f>VLOOKUP($A16,'Return Data'!$B$7:$R$2843,15,0)</f>
        <v>15.7098</v>
      </c>
      <c r="Q16" s="66">
        <f t="shared" si="7"/>
        <v>15</v>
      </c>
      <c r="R16" s="65">
        <f>VLOOKUP($A16,'Return Data'!$B$7:$R$2843,16,0)</f>
        <v>15.0388</v>
      </c>
      <c r="S16" s="67">
        <f t="shared" si="6"/>
        <v>23</v>
      </c>
    </row>
    <row r="17" spans="1:19" x14ac:dyDescent="0.3">
      <c r="A17" s="126" t="s">
        <v>1795</v>
      </c>
      <c r="B17" s="64">
        <f>VLOOKUP($A17,'Return Data'!$B$7:$R$2843,3,0)</f>
        <v>44357</v>
      </c>
      <c r="C17" s="65">
        <f>VLOOKUP($A17,'Return Data'!$B$7:$R$2843,4,0)</f>
        <v>124.8249</v>
      </c>
      <c r="D17" s="65">
        <f>VLOOKUP($A17,'Return Data'!$B$7:$R$2843,10,0)</f>
        <v>5.3752000000000004</v>
      </c>
      <c r="E17" s="66">
        <f t="shared" si="0"/>
        <v>28</v>
      </c>
      <c r="F17" s="65">
        <f>VLOOKUP($A17,'Return Data'!$B$7:$R$2843,11,0)</f>
        <v>19.9711</v>
      </c>
      <c r="G17" s="66">
        <f t="shared" si="1"/>
        <v>25</v>
      </c>
      <c r="H17" s="65">
        <f>VLOOKUP($A17,'Return Data'!$B$7:$R$2843,12,0)</f>
        <v>41.613900000000001</v>
      </c>
      <c r="I17" s="66">
        <f t="shared" si="2"/>
        <v>21</v>
      </c>
      <c r="J17" s="65">
        <f>VLOOKUP($A17,'Return Data'!$B$7:$R$2843,13,0)</f>
        <v>61.175199999999997</v>
      </c>
      <c r="K17" s="66">
        <f t="shared" si="3"/>
        <v>18</v>
      </c>
      <c r="L17" s="65">
        <f>VLOOKUP($A17,'Return Data'!$B$7:$R$2843,17,0)</f>
        <v>17.637899999999998</v>
      </c>
      <c r="M17" s="66">
        <f t="shared" si="4"/>
        <v>21</v>
      </c>
      <c r="N17" s="65">
        <f>VLOOKUP($A17,'Return Data'!$B$7:$R$2843,14,0)</f>
        <v>10.9785</v>
      </c>
      <c r="O17" s="66">
        <f t="shared" si="5"/>
        <v>25</v>
      </c>
      <c r="P17" s="65">
        <f>VLOOKUP($A17,'Return Data'!$B$7:$R$2843,15,0)</f>
        <v>13.0143</v>
      </c>
      <c r="Q17" s="66">
        <f t="shared" si="7"/>
        <v>23</v>
      </c>
      <c r="R17" s="65">
        <f>VLOOKUP($A17,'Return Data'!$B$7:$R$2843,16,0)</f>
        <v>15.0303</v>
      </c>
      <c r="S17" s="67">
        <f t="shared" si="6"/>
        <v>24</v>
      </c>
    </row>
    <row r="18" spans="1:19" x14ac:dyDescent="0.3">
      <c r="A18" s="127" t="s">
        <v>1265</v>
      </c>
      <c r="B18" s="64">
        <f>VLOOKUP($A18,'Return Data'!$B$7:$R$2843,3,0)</f>
        <v>44357</v>
      </c>
      <c r="C18" s="65">
        <f>VLOOKUP($A18,'Return Data'!$B$7:$R$2843,4,0)</f>
        <v>431.25</v>
      </c>
      <c r="D18" s="65">
        <f>VLOOKUP($A18,'Return Data'!$B$7:$R$2843,10,0)</f>
        <v>7.5571000000000002</v>
      </c>
      <c r="E18" s="66">
        <f t="shared" si="0"/>
        <v>13</v>
      </c>
      <c r="F18" s="65">
        <f>VLOOKUP($A18,'Return Data'!$B$7:$R$2843,11,0)</f>
        <v>26.369900000000001</v>
      </c>
      <c r="G18" s="66">
        <f t="shared" si="1"/>
        <v>9</v>
      </c>
      <c r="H18" s="65">
        <f>VLOOKUP($A18,'Return Data'!$B$7:$R$2843,12,0)</f>
        <v>51.934199999999997</v>
      </c>
      <c r="I18" s="66">
        <f t="shared" si="2"/>
        <v>8</v>
      </c>
      <c r="J18" s="65">
        <f>VLOOKUP($A18,'Return Data'!$B$7:$R$2843,13,0)</f>
        <v>64.787899999999993</v>
      </c>
      <c r="K18" s="66">
        <f t="shared" si="3"/>
        <v>14</v>
      </c>
      <c r="L18" s="65">
        <f>VLOOKUP($A18,'Return Data'!$B$7:$R$2843,17,0)</f>
        <v>16.8017</v>
      </c>
      <c r="M18" s="66">
        <f t="shared" si="4"/>
        <v>22</v>
      </c>
      <c r="N18" s="65">
        <f>VLOOKUP($A18,'Return Data'!$B$7:$R$2843,14,0)</f>
        <v>14.307700000000001</v>
      </c>
      <c r="O18" s="66">
        <f t="shared" si="5"/>
        <v>19</v>
      </c>
      <c r="P18" s="65">
        <f>VLOOKUP($A18,'Return Data'!$B$7:$R$2843,15,0)</f>
        <v>15.3142</v>
      </c>
      <c r="Q18" s="66">
        <f t="shared" si="7"/>
        <v>17</v>
      </c>
      <c r="R18" s="65">
        <f>VLOOKUP($A18,'Return Data'!$B$7:$R$2843,16,0)</f>
        <v>16.035299999999999</v>
      </c>
      <c r="S18" s="67">
        <f t="shared" si="6"/>
        <v>20</v>
      </c>
    </row>
    <row r="19" spans="1:19" x14ac:dyDescent="0.3">
      <c r="A19" s="63" t="s">
        <v>1803</v>
      </c>
      <c r="B19" s="64">
        <f>VLOOKUP($A19,'Return Data'!$B$7:$R$2843,3,0)</f>
        <v>44357</v>
      </c>
      <c r="C19" s="65">
        <f>VLOOKUP($A19,'Return Data'!$B$7:$R$2843,4,0)</f>
        <v>32.619999999999997</v>
      </c>
      <c r="D19" s="65">
        <f>VLOOKUP($A19,'Return Data'!$B$7:$R$2843,10,0)</f>
        <v>7.5148000000000001</v>
      </c>
      <c r="E19" s="66">
        <f t="shared" si="0"/>
        <v>14</v>
      </c>
      <c r="F19" s="65">
        <f>VLOOKUP($A19,'Return Data'!$B$7:$R$2843,11,0)</f>
        <v>19.7943</v>
      </c>
      <c r="G19" s="66">
        <f t="shared" si="1"/>
        <v>26</v>
      </c>
      <c r="H19" s="65">
        <f>VLOOKUP($A19,'Return Data'!$B$7:$R$2843,12,0)</f>
        <v>40.542900000000003</v>
      </c>
      <c r="I19" s="66">
        <f t="shared" si="2"/>
        <v>22</v>
      </c>
      <c r="J19" s="65">
        <f>VLOOKUP($A19,'Return Data'!$B$7:$R$2843,13,0)</f>
        <v>57.584499999999998</v>
      </c>
      <c r="K19" s="66">
        <f t="shared" si="3"/>
        <v>22</v>
      </c>
      <c r="L19" s="65">
        <f>VLOOKUP($A19,'Return Data'!$B$7:$R$2843,17,0)</f>
        <v>20.590399999999999</v>
      </c>
      <c r="M19" s="66">
        <f t="shared" si="4"/>
        <v>12</v>
      </c>
      <c r="N19" s="65">
        <f>VLOOKUP($A19,'Return Data'!$B$7:$R$2843,14,0)</f>
        <v>12.907999999999999</v>
      </c>
      <c r="O19" s="66">
        <f t="shared" si="5"/>
        <v>21</v>
      </c>
      <c r="P19" s="65">
        <f>VLOOKUP($A19,'Return Data'!$B$7:$R$2843,15,0)</f>
        <v>14.0886</v>
      </c>
      <c r="Q19" s="66">
        <f t="shared" si="7"/>
        <v>21</v>
      </c>
      <c r="R19" s="65">
        <f>VLOOKUP($A19,'Return Data'!$B$7:$R$2843,16,0)</f>
        <v>17.8246</v>
      </c>
      <c r="S19" s="67">
        <f t="shared" si="6"/>
        <v>8</v>
      </c>
    </row>
    <row r="20" spans="1:19" x14ac:dyDescent="0.3">
      <c r="A20" s="63" t="s">
        <v>1825</v>
      </c>
      <c r="B20" s="64">
        <f>VLOOKUP($A20,'Return Data'!$B$7:$R$2843,3,0)</f>
        <v>44357</v>
      </c>
      <c r="C20" s="65">
        <f>VLOOKUP($A20,'Return Data'!$B$7:$R$2843,4,0)</f>
        <v>128.37</v>
      </c>
      <c r="D20" s="65">
        <f>VLOOKUP($A20,'Return Data'!$B$7:$R$2843,10,0)</f>
        <v>6.0382999999999996</v>
      </c>
      <c r="E20" s="66">
        <f t="shared" si="0"/>
        <v>22</v>
      </c>
      <c r="F20" s="65">
        <f>VLOOKUP($A20,'Return Data'!$B$7:$R$2843,11,0)</f>
        <v>17.976299999999998</v>
      </c>
      <c r="G20" s="66">
        <f t="shared" si="1"/>
        <v>28</v>
      </c>
      <c r="H20" s="65">
        <f>VLOOKUP($A20,'Return Data'!$B$7:$R$2843,12,0)</f>
        <v>39.684399999999997</v>
      </c>
      <c r="I20" s="66">
        <f t="shared" si="2"/>
        <v>25</v>
      </c>
      <c r="J20" s="65">
        <f>VLOOKUP($A20,'Return Data'!$B$7:$R$2843,13,0)</f>
        <v>51.989100000000001</v>
      </c>
      <c r="K20" s="66">
        <f t="shared" si="3"/>
        <v>28</v>
      </c>
      <c r="L20" s="65">
        <f>VLOOKUP($A20,'Return Data'!$B$7:$R$2843,17,0)</f>
        <v>14.2377</v>
      </c>
      <c r="M20" s="66">
        <f t="shared" si="4"/>
        <v>27</v>
      </c>
      <c r="N20" s="65">
        <f>VLOOKUP($A20,'Return Data'!$B$7:$R$2843,14,0)</f>
        <v>9.5716999999999999</v>
      </c>
      <c r="O20" s="66">
        <f t="shared" si="5"/>
        <v>27</v>
      </c>
      <c r="P20" s="65">
        <f>VLOOKUP($A20,'Return Data'!$B$7:$R$2843,15,0)</f>
        <v>11.4132</v>
      </c>
      <c r="Q20" s="66">
        <f t="shared" si="7"/>
        <v>25</v>
      </c>
      <c r="R20" s="65">
        <f>VLOOKUP($A20,'Return Data'!$B$7:$R$2843,16,0)</f>
        <v>14.6594</v>
      </c>
      <c r="S20" s="67">
        <f t="shared" si="6"/>
        <v>26</v>
      </c>
    </row>
    <row r="21" spans="1:19" x14ac:dyDescent="0.3">
      <c r="A21" s="63" t="s">
        <v>1268</v>
      </c>
      <c r="B21" s="64">
        <f>VLOOKUP($A21,'Return Data'!$B$7:$R$2843,3,0)</f>
        <v>44357</v>
      </c>
      <c r="C21" s="65">
        <f>VLOOKUP($A21,'Return Data'!$B$7:$R$2843,4,0)</f>
        <v>80.38</v>
      </c>
      <c r="D21" s="65">
        <f>VLOOKUP($A21,'Return Data'!$B$7:$R$2843,10,0)</f>
        <v>12.340999999999999</v>
      </c>
      <c r="E21" s="66">
        <f t="shared" si="0"/>
        <v>3</v>
      </c>
      <c r="F21" s="65">
        <f>VLOOKUP($A21,'Return Data'!$B$7:$R$2843,11,0)</f>
        <v>29.980599999999999</v>
      </c>
      <c r="G21" s="66">
        <f t="shared" si="1"/>
        <v>4</v>
      </c>
      <c r="H21" s="65">
        <f>VLOOKUP($A21,'Return Data'!$B$7:$R$2843,12,0)</f>
        <v>53.984699999999997</v>
      </c>
      <c r="I21" s="66">
        <f t="shared" si="2"/>
        <v>4</v>
      </c>
      <c r="J21" s="65">
        <f>VLOOKUP($A21,'Return Data'!$B$7:$R$2843,13,0)</f>
        <v>70.188400000000001</v>
      </c>
      <c r="K21" s="66">
        <f t="shared" si="3"/>
        <v>6</v>
      </c>
      <c r="L21" s="65">
        <f>VLOOKUP($A21,'Return Data'!$B$7:$R$2843,17,0)</f>
        <v>24.435400000000001</v>
      </c>
      <c r="M21" s="66">
        <f t="shared" si="4"/>
        <v>6</v>
      </c>
      <c r="N21" s="65">
        <f>VLOOKUP($A21,'Return Data'!$B$7:$R$2843,14,0)</f>
        <v>14.3347</v>
      </c>
      <c r="O21" s="66">
        <f t="shared" si="5"/>
        <v>17</v>
      </c>
      <c r="P21" s="65">
        <f>VLOOKUP($A21,'Return Data'!$B$7:$R$2843,15,0)</f>
        <v>16.725300000000001</v>
      </c>
      <c r="Q21" s="66">
        <f t="shared" si="7"/>
        <v>11</v>
      </c>
      <c r="R21" s="65">
        <f>VLOOKUP($A21,'Return Data'!$B$7:$R$2843,16,0)</f>
        <v>19.5471</v>
      </c>
      <c r="S21" s="67">
        <f t="shared" si="6"/>
        <v>5</v>
      </c>
    </row>
    <row r="22" spans="1:19" x14ac:dyDescent="0.3">
      <c r="A22" s="63" t="s">
        <v>1269</v>
      </c>
      <c r="B22" s="64">
        <f>VLOOKUP($A22,'Return Data'!$B$7:$R$2843,3,0)</f>
        <v>44357</v>
      </c>
      <c r="C22" s="65">
        <f>VLOOKUP($A22,'Return Data'!$B$7:$R$2843,4,0)</f>
        <v>14.842700000000001</v>
      </c>
      <c r="D22" s="65">
        <f>VLOOKUP($A22,'Return Data'!$B$7:$R$2843,10,0)</f>
        <v>7.6814</v>
      </c>
      <c r="E22" s="66">
        <f t="shared" si="0"/>
        <v>11</v>
      </c>
      <c r="F22" s="65">
        <f>VLOOKUP($A22,'Return Data'!$B$7:$R$2843,11,0)</f>
        <v>27.6023</v>
      </c>
      <c r="G22" s="66">
        <f t="shared" si="1"/>
        <v>7</v>
      </c>
      <c r="H22" s="65">
        <f>VLOOKUP($A22,'Return Data'!$B$7:$R$2843,12,0)</f>
        <v>50.1629</v>
      </c>
      <c r="I22" s="66">
        <f t="shared" si="2"/>
        <v>9</v>
      </c>
      <c r="J22" s="65">
        <f>VLOOKUP($A22,'Return Data'!$B$7:$R$2843,13,0)</f>
        <v>55.6997</v>
      </c>
      <c r="K22" s="66">
        <f t="shared" si="3"/>
        <v>25</v>
      </c>
      <c r="L22" s="65"/>
      <c r="M22" s="66"/>
      <c r="N22" s="65"/>
      <c r="O22" s="66"/>
      <c r="P22" s="65"/>
      <c r="Q22" s="66"/>
      <c r="R22" s="65">
        <f>VLOOKUP($A22,'Return Data'!$B$7:$R$2843,16,0)</f>
        <v>20.9756</v>
      </c>
      <c r="S22" s="67">
        <f t="shared" si="6"/>
        <v>3</v>
      </c>
    </row>
    <row r="23" spans="1:19" x14ac:dyDescent="0.3">
      <c r="A23" s="63" t="s">
        <v>1805</v>
      </c>
      <c r="B23" s="64">
        <f>VLOOKUP($A23,'Return Data'!$B$7:$R$2843,3,0)</f>
        <v>44357</v>
      </c>
      <c r="C23" s="65">
        <f>VLOOKUP($A23,'Return Data'!$B$7:$R$2843,4,0)</f>
        <v>49.220999999999997</v>
      </c>
      <c r="D23" s="65">
        <f>VLOOKUP($A23,'Return Data'!$B$7:$R$2843,10,0)</f>
        <v>4.3711000000000002</v>
      </c>
      <c r="E23" s="66">
        <f t="shared" si="0"/>
        <v>31</v>
      </c>
      <c r="F23" s="65">
        <f>VLOOKUP($A23,'Return Data'!$B$7:$R$2843,11,0)</f>
        <v>21.0441</v>
      </c>
      <c r="G23" s="66">
        <f t="shared" si="1"/>
        <v>22</v>
      </c>
      <c r="H23" s="65">
        <f>VLOOKUP($A23,'Return Data'!$B$7:$R$2843,12,0)</f>
        <v>45.394100000000002</v>
      </c>
      <c r="I23" s="66">
        <f t="shared" si="2"/>
        <v>18</v>
      </c>
      <c r="J23" s="65">
        <f>VLOOKUP($A23,'Return Data'!$B$7:$R$2843,13,0)</f>
        <v>56.798699999999997</v>
      </c>
      <c r="K23" s="66">
        <f t="shared" si="3"/>
        <v>23</v>
      </c>
      <c r="L23" s="65">
        <f>VLOOKUP($A23,'Return Data'!$B$7:$R$2843,17,0)</f>
        <v>20.634899999999998</v>
      </c>
      <c r="M23" s="66">
        <f t="shared" si="4"/>
        <v>11</v>
      </c>
      <c r="N23" s="65">
        <f>VLOOKUP($A23,'Return Data'!$B$7:$R$2843,14,0)</f>
        <v>14.4384</v>
      </c>
      <c r="O23" s="66">
        <f t="shared" si="5"/>
        <v>14</v>
      </c>
      <c r="P23" s="65">
        <f>VLOOKUP($A23,'Return Data'!$B$7:$R$2843,15,0)</f>
        <v>17.717400000000001</v>
      </c>
      <c r="Q23" s="66">
        <f t="shared" si="7"/>
        <v>7</v>
      </c>
      <c r="R23" s="65">
        <f>VLOOKUP($A23,'Return Data'!$B$7:$R$2843,16,0)</f>
        <v>16.319800000000001</v>
      </c>
      <c r="S23" s="67">
        <f t="shared" si="6"/>
        <v>18</v>
      </c>
    </row>
    <row r="24" spans="1:19" x14ac:dyDescent="0.3">
      <c r="A24" s="63" t="s">
        <v>1813</v>
      </c>
      <c r="B24" s="64">
        <f>VLOOKUP($A24,'Return Data'!$B$7:$R$2843,3,0)</f>
        <v>44357</v>
      </c>
      <c r="C24" s="65">
        <f>VLOOKUP($A24,'Return Data'!$B$7:$R$2843,4,0)</f>
        <v>52.31</v>
      </c>
      <c r="D24" s="65">
        <f>VLOOKUP($A24,'Return Data'!$B$7:$R$2843,10,0)</f>
        <v>4.0518999999999998</v>
      </c>
      <c r="E24" s="66">
        <f t="shared" si="0"/>
        <v>32</v>
      </c>
      <c r="F24" s="65">
        <f>VLOOKUP($A24,'Return Data'!$B$7:$R$2843,11,0)</f>
        <v>18.640999999999998</v>
      </c>
      <c r="G24" s="66">
        <f t="shared" si="1"/>
        <v>27</v>
      </c>
      <c r="H24" s="65">
        <f>VLOOKUP($A24,'Return Data'!$B$7:$R$2843,12,0)</f>
        <v>39.657200000000003</v>
      </c>
      <c r="I24" s="66">
        <f t="shared" si="2"/>
        <v>26</v>
      </c>
      <c r="J24" s="65">
        <f>VLOOKUP($A24,'Return Data'!$B$7:$R$2843,13,0)</f>
        <v>54.854900000000001</v>
      </c>
      <c r="K24" s="66">
        <f t="shared" si="3"/>
        <v>27</v>
      </c>
      <c r="L24" s="65">
        <f>VLOOKUP($A24,'Return Data'!$B$7:$R$2843,17,0)</f>
        <v>15.860200000000001</v>
      </c>
      <c r="M24" s="66">
        <f t="shared" si="4"/>
        <v>24</v>
      </c>
      <c r="N24" s="65">
        <f>VLOOKUP($A24,'Return Data'!$B$7:$R$2843,14,0)</f>
        <v>14.378299999999999</v>
      </c>
      <c r="O24" s="66">
        <f t="shared" si="5"/>
        <v>15</v>
      </c>
      <c r="P24" s="65">
        <f>VLOOKUP($A24,'Return Data'!$B$7:$R$2843,15,0)</f>
        <v>16.484100000000002</v>
      </c>
      <c r="Q24" s="66">
        <f t="shared" si="7"/>
        <v>12</v>
      </c>
      <c r="R24" s="65">
        <f>VLOOKUP($A24,'Return Data'!$B$7:$R$2843,16,0)</f>
        <v>17.5227</v>
      </c>
      <c r="S24" s="67">
        <f t="shared" si="6"/>
        <v>10</v>
      </c>
    </row>
    <row r="25" spans="1:19" x14ac:dyDescent="0.3">
      <c r="A25" s="63" t="s">
        <v>1827</v>
      </c>
      <c r="B25" s="64">
        <f>VLOOKUP($A25,'Return Data'!$B$7:$R$2843,3,0)</f>
        <v>44357</v>
      </c>
      <c r="C25" s="65">
        <f>VLOOKUP($A25,'Return Data'!$B$7:$R$2843,4,0)</f>
        <v>116.649</v>
      </c>
      <c r="D25" s="65">
        <f>VLOOKUP($A25,'Return Data'!$B$7:$R$2843,10,0)</f>
        <v>6.9889999999999999</v>
      </c>
      <c r="E25" s="66">
        <f t="shared" si="0"/>
        <v>15</v>
      </c>
      <c r="F25" s="65">
        <f>VLOOKUP($A25,'Return Data'!$B$7:$R$2843,11,0)</f>
        <v>20.082100000000001</v>
      </c>
      <c r="G25" s="66">
        <f t="shared" si="1"/>
        <v>24</v>
      </c>
      <c r="H25" s="65">
        <f>VLOOKUP($A25,'Return Data'!$B$7:$R$2843,12,0)</f>
        <v>37.979199999999999</v>
      </c>
      <c r="I25" s="66">
        <f t="shared" si="2"/>
        <v>28</v>
      </c>
      <c r="J25" s="65">
        <f>VLOOKUP($A25,'Return Data'!$B$7:$R$2843,13,0)</f>
        <v>54.935000000000002</v>
      </c>
      <c r="K25" s="66">
        <f t="shared" si="3"/>
        <v>26</v>
      </c>
      <c r="L25" s="65">
        <f>VLOOKUP($A25,'Return Data'!$B$7:$R$2843,17,0)</f>
        <v>15.7242</v>
      </c>
      <c r="M25" s="66">
        <f t="shared" si="4"/>
        <v>25</v>
      </c>
      <c r="N25" s="65">
        <f>VLOOKUP($A25,'Return Data'!$B$7:$R$2843,14,0)</f>
        <v>10.507199999999999</v>
      </c>
      <c r="O25" s="66">
        <f t="shared" si="5"/>
        <v>26</v>
      </c>
      <c r="P25" s="65">
        <f>VLOOKUP($A25,'Return Data'!$B$7:$R$2843,15,0)</f>
        <v>13.452299999999999</v>
      </c>
      <c r="Q25" s="66">
        <f t="shared" si="7"/>
        <v>22</v>
      </c>
      <c r="R25" s="65">
        <f>VLOOKUP($A25,'Return Data'!$B$7:$R$2843,16,0)</f>
        <v>14.192600000000001</v>
      </c>
      <c r="S25" s="67">
        <f t="shared" si="6"/>
        <v>27</v>
      </c>
    </row>
    <row r="26" spans="1:19" x14ac:dyDescent="0.3">
      <c r="A26" s="63" t="s">
        <v>1830</v>
      </c>
      <c r="B26" s="64">
        <f>VLOOKUP($A26,'Return Data'!$B$7:$R$2843,3,0)</f>
        <v>44357</v>
      </c>
      <c r="C26" s="65">
        <f>VLOOKUP($A26,'Return Data'!$B$7:$R$2843,4,0)</f>
        <v>64.710300000000004</v>
      </c>
      <c r="D26" s="65">
        <f>VLOOKUP($A26,'Return Data'!$B$7:$R$2843,10,0)</f>
        <v>4.7667000000000002</v>
      </c>
      <c r="E26" s="66">
        <f t="shared" si="0"/>
        <v>29</v>
      </c>
      <c r="F26" s="65">
        <f>VLOOKUP($A26,'Return Data'!$B$7:$R$2843,11,0)</f>
        <v>13.2273</v>
      </c>
      <c r="G26" s="66">
        <f t="shared" si="1"/>
        <v>33</v>
      </c>
      <c r="H26" s="65">
        <f>VLOOKUP($A26,'Return Data'!$B$7:$R$2843,12,0)</f>
        <v>32.480899999999998</v>
      </c>
      <c r="I26" s="66">
        <f t="shared" si="2"/>
        <v>32</v>
      </c>
      <c r="J26" s="65">
        <f>VLOOKUP($A26,'Return Data'!$B$7:$R$2843,13,0)</f>
        <v>42.926900000000003</v>
      </c>
      <c r="K26" s="66">
        <f t="shared" si="3"/>
        <v>34</v>
      </c>
      <c r="L26" s="65">
        <f>VLOOKUP($A26,'Return Data'!$B$7:$R$2843,17,0)</f>
        <v>13.814399999999999</v>
      </c>
      <c r="M26" s="66">
        <f t="shared" si="4"/>
        <v>28</v>
      </c>
      <c r="N26" s="65">
        <f>VLOOKUP($A26,'Return Data'!$B$7:$R$2843,14,0)</f>
        <v>12.3018</v>
      </c>
      <c r="O26" s="66">
        <f t="shared" si="5"/>
        <v>23</v>
      </c>
      <c r="P26" s="65">
        <f>VLOOKUP($A26,'Return Data'!$B$7:$R$2843,15,0)</f>
        <v>10.9016</v>
      </c>
      <c r="Q26" s="66">
        <f t="shared" si="7"/>
        <v>26</v>
      </c>
      <c r="R26" s="65">
        <f>VLOOKUP($A26,'Return Data'!$B$7:$R$2843,16,0)</f>
        <v>10.6782</v>
      </c>
      <c r="S26" s="67">
        <f t="shared" si="6"/>
        <v>33</v>
      </c>
    </row>
    <row r="27" spans="1:19" x14ac:dyDescent="0.3">
      <c r="A27" s="63" t="s">
        <v>1271</v>
      </c>
      <c r="B27" s="64">
        <f>VLOOKUP($A27,'Return Data'!$B$7:$R$2843,3,0)</f>
        <v>44357</v>
      </c>
      <c r="C27" s="65">
        <f>VLOOKUP($A27,'Return Data'!$B$7:$R$2843,4,0)</f>
        <v>19.415400000000002</v>
      </c>
      <c r="D27" s="65">
        <f>VLOOKUP($A27,'Return Data'!$B$7:$R$2843,10,0)</f>
        <v>13.4886</v>
      </c>
      <c r="E27" s="66">
        <f t="shared" si="0"/>
        <v>2</v>
      </c>
      <c r="F27" s="65">
        <f>VLOOKUP($A27,'Return Data'!$B$7:$R$2843,11,0)</f>
        <v>35.639200000000002</v>
      </c>
      <c r="G27" s="66">
        <f t="shared" si="1"/>
        <v>2</v>
      </c>
      <c r="H27" s="65">
        <f>VLOOKUP($A27,'Return Data'!$B$7:$R$2843,12,0)</f>
        <v>58.892600000000002</v>
      </c>
      <c r="I27" s="66">
        <f t="shared" si="2"/>
        <v>2</v>
      </c>
      <c r="J27" s="65">
        <f>VLOOKUP($A27,'Return Data'!$B$7:$R$2843,13,0)</f>
        <v>76.599999999999994</v>
      </c>
      <c r="K27" s="66">
        <f t="shared" si="3"/>
        <v>3</v>
      </c>
      <c r="L27" s="65">
        <f>VLOOKUP($A27,'Return Data'!$B$7:$R$2843,17,0)</f>
        <v>29.2408</v>
      </c>
      <c r="M27" s="66">
        <f t="shared" si="4"/>
        <v>4</v>
      </c>
      <c r="N27" s="65">
        <f>VLOOKUP($A27,'Return Data'!$B$7:$R$2843,14,0)</f>
        <v>20.947199999999999</v>
      </c>
      <c r="O27" s="66">
        <f t="shared" si="5"/>
        <v>4</v>
      </c>
      <c r="P27" s="65"/>
      <c r="Q27" s="66"/>
      <c r="R27" s="65">
        <f>VLOOKUP($A27,'Return Data'!$B$7:$R$2843,16,0)</f>
        <v>17.6356</v>
      </c>
      <c r="S27" s="67">
        <f t="shared" si="6"/>
        <v>9</v>
      </c>
    </row>
    <row r="28" spans="1:19" x14ac:dyDescent="0.3">
      <c r="A28" s="63" t="s">
        <v>1823</v>
      </c>
      <c r="B28" s="64">
        <f>VLOOKUP($A28,'Return Data'!$B$7:$R$2843,3,0)</f>
        <v>44357</v>
      </c>
      <c r="C28" s="65">
        <f>VLOOKUP($A28,'Return Data'!$B$7:$R$2843,4,0)</f>
        <v>35.316000000000003</v>
      </c>
      <c r="D28" s="65">
        <f>VLOOKUP($A28,'Return Data'!$B$7:$R$2843,10,0)</f>
        <v>1.3839999999999999</v>
      </c>
      <c r="E28" s="66">
        <f t="shared" si="0"/>
        <v>34</v>
      </c>
      <c r="F28" s="65">
        <f>VLOOKUP($A28,'Return Data'!$B$7:$R$2843,11,0)</f>
        <v>14.5619</v>
      </c>
      <c r="G28" s="66">
        <f t="shared" si="1"/>
        <v>32</v>
      </c>
      <c r="H28" s="65">
        <f>VLOOKUP($A28,'Return Data'!$B$7:$R$2843,12,0)</f>
        <v>29.854900000000001</v>
      </c>
      <c r="I28" s="66">
        <f t="shared" si="2"/>
        <v>34</v>
      </c>
      <c r="J28" s="65">
        <f>VLOOKUP($A28,'Return Data'!$B$7:$R$2843,13,0)</f>
        <v>49.828200000000002</v>
      </c>
      <c r="K28" s="66">
        <f t="shared" si="3"/>
        <v>31</v>
      </c>
      <c r="L28" s="65">
        <f>VLOOKUP($A28,'Return Data'!$B$7:$R$2843,17,0)</f>
        <v>11.9681</v>
      </c>
      <c r="M28" s="66">
        <f t="shared" si="4"/>
        <v>31</v>
      </c>
      <c r="N28" s="65">
        <f>VLOOKUP($A28,'Return Data'!$B$7:$R$2843,14,0)</f>
        <v>8.7687000000000008</v>
      </c>
      <c r="O28" s="66">
        <f t="shared" si="5"/>
        <v>28</v>
      </c>
      <c r="P28" s="65">
        <f>VLOOKUP($A28,'Return Data'!$B$7:$R$2843,15,0)</f>
        <v>14.2821</v>
      </c>
      <c r="Q28" s="66">
        <f t="shared" si="7"/>
        <v>19</v>
      </c>
      <c r="R28" s="65">
        <f>VLOOKUP($A28,'Return Data'!$B$7:$R$2843,16,0)</f>
        <v>19.378699999999998</v>
      </c>
      <c r="S28" s="67">
        <f t="shared" si="6"/>
        <v>6</v>
      </c>
    </row>
    <row r="29" spans="1:19" x14ac:dyDescent="0.3">
      <c r="A29" s="63" t="s">
        <v>2019</v>
      </c>
      <c r="B29" s="64">
        <f>VLOOKUP($A29,'Return Data'!$B$7:$R$2843,3,0)</f>
        <v>44357</v>
      </c>
      <c r="C29" s="65">
        <f>VLOOKUP($A29,'Return Data'!$B$7:$R$2843,4,0)</f>
        <v>15.0131</v>
      </c>
      <c r="D29" s="65">
        <f>VLOOKUP($A29,'Return Data'!$B$7:$R$2843,10,0)</f>
        <v>6.8000999999999996</v>
      </c>
      <c r="E29" s="66">
        <f t="shared" si="0"/>
        <v>17</v>
      </c>
      <c r="F29" s="65">
        <f>VLOOKUP($A29,'Return Data'!$B$7:$R$2843,11,0)</f>
        <v>21.611799999999999</v>
      </c>
      <c r="G29" s="66">
        <f t="shared" si="1"/>
        <v>21</v>
      </c>
      <c r="H29" s="65">
        <f>VLOOKUP($A29,'Return Data'!$B$7:$R$2843,12,0)</f>
        <v>39.918399999999998</v>
      </c>
      <c r="I29" s="66">
        <f t="shared" si="2"/>
        <v>24</v>
      </c>
      <c r="J29" s="65">
        <f>VLOOKUP($A29,'Return Data'!$B$7:$R$2843,13,0)</f>
        <v>56.4223</v>
      </c>
      <c r="K29" s="66">
        <f t="shared" si="3"/>
        <v>24</v>
      </c>
      <c r="L29" s="65">
        <f>VLOOKUP($A29,'Return Data'!$B$7:$R$2843,17,0)</f>
        <v>16.270700000000001</v>
      </c>
      <c r="M29" s="66">
        <f t="shared" si="4"/>
        <v>23</v>
      </c>
      <c r="N29" s="65"/>
      <c r="O29" s="66"/>
      <c r="P29" s="65"/>
      <c r="Q29" s="66"/>
      <c r="R29" s="65">
        <f>VLOOKUP($A29,'Return Data'!$B$7:$R$2843,16,0)</f>
        <v>14.9125</v>
      </c>
      <c r="S29" s="67">
        <f t="shared" si="6"/>
        <v>25</v>
      </c>
    </row>
    <row r="30" spans="1:19" x14ac:dyDescent="0.3">
      <c r="A30" s="63" t="s">
        <v>1274</v>
      </c>
      <c r="B30" s="64">
        <f>VLOOKUP($A30,'Return Data'!$B$7:$R$2843,3,0)</f>
        <v>44357</v>
      </c>
      <c r="C30" s="65">
        <f>VLOOKUP($A30,'Return Data'!$B$7:$R$2843,4,0)</f>
        <v>132.0652</v>
      </c>
      <c r="D30" s="65">
        <f>VLOOKUP($A30,'Return Data'!$B$7:$R$2843,10,0)</f>
        <v>5.8967000000000001</v>
      </c>
      <c r="E30" s="66">
        <f t="shared" si="0"/>
        <v>23</v>
      </c>
      <c r="F30" s="65">
        <f>VLOOKUP($A30,'Return Data'!$B$7:$R$2843,11,0)</f>
        <v>30.381799999999998</v>
      </c>
      <c r="G30" s="66">
        <f t="shared" si="1"/>
        <v>3</v>
      </c>
      <c r="H30" s="65">
        <f>VLOOKUP($A30,'Return Data'!$B$7:$R$2843,12,0)</f>
        <v>53.625100000000003</v>
      </c>
      <c r="I30" s="66">
        <f t="shared" si="2"/>
        <v>6</v>
      </c>
      <c r="J30" s="65">
        <f>VLOOKUP($A30,'Return Data'!$B$7:$R$2843,13,0)</f>
        <v>72.689800000000005</v>
      </c>
      <c r="K30" s="66">
        <f t="shared" si="3"/>
        <v>4</v>
      </c>
      <c r="L30" s="65">
        <f>VLOOKUP($A30,'Return Data'!$B$7:$R$2843,17,0)</f>
        <v>12.173999999999999</v>
      </c>
      <c r="M30" s="66">
        <f t="shared" si="4"/>
        <v>30</v>
      </c>
      <c r="N30" s="65">
        <f>VLOOKUP($A30,'Return Data'!$B$7:$R$2843,14,0)</f>
        <v>11.8307</v>
      </c>
      <c r="O30" s="66">
        <f t="shared" si="5"/>
        <v>24</v>
      </c>
      <c r="P30" s="65">
        <f>VLOOKUP($A30,'Return Data'!$B$7:$R$2843,15,0)</f>
        <v>12.986800000000001</v>
      </c>
      <c r="Q30" s="66">
        <f t="shared" si="7"/>
        <v>24</v>
      </c>
      <c r="R30" s="65">
        <f>VLOOKUP($A30,'Return Data'!$B$7:$R$2843,16,0)</f>
        <v>13.6937</v>
      </c>
      <c r="S30" s="67">
        <f t="shared" si="6"/>
        <v>29</v>
      </c>
    </row>
    <row r="31" spans="1:19" x14ac:dyDescent="0.3">
      <c r="A31" s="63" t="s">
        <v>1785</v>
      </c>
      <c r="B31" s="64">
        <f>VLOOKUP($A31,'Return Data'!$B$7:$R$2843,3,0)</f>
        <v>44357</v>
      </c>
      <c r="C31" s="65">
        <f>VLOOKUP($A31,'Return Data'!$B$7:$R$2843,4,0)</f>
        <v>44.249200000000002</v>
      </c>
      <c r="D31" s="65">
        <f>VLOOKUP($A31,'Return Data'!$B$7:$R$2843,10,0)</f>
        <v>11.457800000000001</v>
      </c>
      <c r="E31" s="66">
        <f t="shared" si="0"/>
        <v>5</v>
      </c>
      <c r="F31" s="65">
        <f>VLOOKUP($A31,'Return Data'!$B$7:$R$2843,11,0)</f>
        <v>22.7239</v>
      </c>
      <c r="G31" s="66">
        <f t="shared" si="1"/>
        <v>17</v>
      </c>
      <c r="H31" s="65">
        <f>VLOOKUP($A31,'Return Data'!$B$7:$R$2843,12,0)</f>
        <v>39.3504</v>
      </c>
      <c r="I31" s="66">
        <f t="shared" si="2"/>
        <v>27</v>
      </c>
      <c r="J31" s="65">
        <f>VLOOKUP($A31,'Return Data'!$B$7:$R$2843,13,0)</f>
        <v>60.551200000000001</v>
      </c>
      <c r="K31" s="66">
        <f t="shared" si="3"/>
        <v>19</v>
      </c>
      <c r="L31" s="65">
        <f>VLOOKUP($A31,'Return Data'!$B$7:$R$2843,17,0)</f>
        <v>30.582100000000001</v>
      </c>
      <c r="M31" s="66">
        <f t="shared" si="4"/>
        <v>3</v>
      </c>
      <c r="N31" s="65">
        <f>VLOOKUP($A31,'Return Data'!$B$7:$R$2843,14,0)</f>
        <v>21.735199999999999</v>
      </c>
      <c r="O31" s="66">
        <f t="shared" si="5"/>
        <v>3</v>
      </c>
      <c r="P31" s="65">
        <f>VLOOKUP($A31,'Return Data'!$B$7:$R$2843,15,0)</f>
        <v>20.2272</v>
      </c>
      <c r="Q31" s="66">
        <f t="shared" si="7"/>
        <v>3</v>
      </c>
      <c r="R31" s="65">
        <f>VLOOKUP($A31,'Return Data'!$B$7:$R$2843,16,0)</f>
        <v>20.317799999999998</v>
      </c>
      <c r="S31" s="67">
        <f t="shared" si="6"/>
        <v>4</v>
      </c>
    </row>
    <row r="32" spans="1:19" x14ac:dyDescent="0.3">
      <c r="A32" s="63" t="s">
        <v>1814</v>
      </c>
      <c r="B32" s="64">
        <f>VLOOKUP($A32,'Return Data'!$B$7:$R$2843,3,0)</f>
        <v>44357</v>
      </c>
      <c r="C32" s="65">
        <f>VLOOKUP($A32,'Return Data'!$B$7:$R$2843,4,0)</f>
        <v>25.39</v>
      </c>
      <c r="D32" s="65">
        <f>VLOOKUP($A32,'Return Data'!$B$7:$R$2843,10,0)</f>
        <v>11.8995</v>
      </c>
      <c r="E32" s="66">
        <f t="shared" si="0"/>
        <v>4</v>
      </c>
      <c r="F32" s="65">
        <f>VLOOKUP($A32,'Return Data'!$B$7:$R$2843,11,0)</f>
        <v>29.3428</v>
      </c>
      <c r="G32" s="66">
        <f t="shared" si="1"/>
        <v>6</v>
      </c>
      <c r="H32" s="65">
        <f>VLOOKUP($A32,'Return Data'!$B$7:$R$2843,12,0)</f>
        <v>53.878799999999998</v>
      </c>
      <c r="I32" s="66">
        <f t="shared" si="2"/>
        <v>5</v>
      </c>
      <c r="J32" s="65">
        <f>VLOOKUP($A32,'Return Data'!$B$7:$R$2843,13,0)</f>
        <v>83.719200000000001</v>
      </c>
      <c r="K32" s="66">
        <f t="shared" si="3"/>
        <v>2</v>
      </c>
      <c r="L32" s="65">
        <f>VLOOKUP($A32,'Return Data'!$B$7:$R$2843,17,0)</f>
        <v>32.6419</v>
      </c>
      <c r="M32" s="66">
        <f t="shared" si="4"/>
        <v>2</v>
      </c>
      <c r="N32" s="65">
        <f>VLOOKUP($A32,'Return Data'!$B$7:$R$2843,14,0)</f>
        <v>23.033000000000001</v>
      </c>
      <c r="O32" s="66">
        <f t="shared" si="5"/>
        <v>2</v>
      </c>
      <c r="P32" s="65">
        <f>VLOOKUP($A32,'Return Data'!$B$7:$R$2843,15,0)</f>
        <v>20.545000000000002</v>
      </c>
      <c r="Q32" s="66">
        <f t="shared" si="7"/>
        <v>2</v>
      </c>
      <c r="R32" s="65">
        <f>VLOOKUP($A32,'Return Data'!$B$7:$R$2843,16,0)</f>
        <v>16.010899999999999</v>
      </c>
      <c r="S32" s="67">
        <f t="shared" si="6"/>
        <v>21</v>
      </c>
    </row>
    <row r="33" spans="1:19" x14ac:dyDescent="0.3">
      <c r="A33" s="63" t="s">
        <v>1276</v>
      </c>
      <c r="B33" s="64">
        <f>VLOOKUP($A33,'Return Data'!$B$7:$R$2843,3,0)</f>
        <v>44357</v>
      </c>
      <c r="C33" s="65">
        <f>VLOOKUP($A33,'Return Data'!$B$7:$R$2843,4,0)</f>
        <v>212.89</v>
      </c>
      <c r="D33" s="65">
        <f>VLOOKUP($A33,'Return Data'!$B$7:$R$2843,10,0)</f>
        <v>8.8061000000000007</v>
      </c>
      <c r="E33" s="66">
        <f t="shared" si="0"/>
        <v>6</v>
      </c>
      <c r="F33" s="65">
        <f>VLOOKUP($A33,'Return Data'!$B$7:$R$2843,11,0)</f>
        <v>26.8108</v>
      </c>
      <c r="G33" s="66">
        <f t="shared" si="1"/>
        <v>8</v>
      </c>
      <c r="H33" s="65">
        <f>VLOOKUP($A33,'Return Data'!$B$7:$R$2843,12,0)</f>
        <v>46.386600000000001</v>
      </c>
      <c r="I33" s="66">
        <f t="shared" si="2"/>
        <v>16</v>
      </c>
      <c r="J33" s="65">
        <f>VLOOKUP($A33,'Return Data'!$B$7:$R$2843,13,0)</f>
        <v>66.8155</v>
      </c>
      <c r="K33" s="66">
        <f t="shared" si="3"/>
        <v>10</v>
      </c>
      <c r="L33" s="65">
        <f>VLOOKUP($A33,'Return Data'!$B$7:$R$2843,17,0)</f>
        <v>18.7178</v>
      </c>
      <c r="M33" s="66">
        <f t="shared" si="4"/>
        <v>18</v>
      </c>
      <c r="N33" s="65">
        <f>VLOOKUP($A33,'Return Data'!$B$7:$R$2843,14,0)</f>
        <v>12.677</v>
      </c>
      <c r="O33" s="66">
        <f t="shared" si="5"/>
        <v>22</v>
      </c>
      <c r="P33" s="65">
        <f>VLOOKUP($A33,'Return Data'!$B$7:$R$2843,15,0)</f>
        <v>16.848700000000001</v>
      </c>
      <c r="Q33" s="66">
        <f t="shared" si="7"/>
        <v>10</v>
      </c>
      <c r="R33" s="65">
        <f>VLOOKUP($A33,'Return Data'!$B$7:$R$2843,16,0)</f>
        <v>16.5989</v>
      </c>
      <c r="S33" s="67">
        <f t="shared" si="6"/>
        <v>14</v>
      </c>
    </row>
    <row r="34" spans="1:19" x14ac:dyDescent="0.3">
      <c r="A34" s="63" t="s">
        <v>1278</v>
      </c>
      <c r="B34" s="64">
        <f>VLOOKUP($A34,'Return Data'!$B$7:$R$2843,3,0)</f>
        <v>44357</v>
      </c>
      <c r="C34" s="65">
        <f>VLOOKUP($A34,'Return Data'!$B$7:$R$2843,4,0)</f>
        <v>372.05439999999999</v>
      </c>
      <c r="D34" s="65">
        <f>VLOOKUP($A34,'Return Data'!$B$7:$R$2843,10,0)</f>
        <v>22.793600000000001</v>
      </c>
      <c r="E34" s="66">
        <f t="shared" si="0"/>
        <v>1</v>
      </c>
      <c r="F34" s="65">
        <f>VLOOKUP($A34,'Return Data'!$B$7:$R$2843,11,0)</f>
        <v>42.506999999999998</v>
      </c>
      <c r="G34" s="66">
        <f t="shared" si="1"/>
        <v>1</v>
      </c>
      <c r="H34" s="65">
        <f>VLOOKUP($A34,'Return Data'!$B$7:$R$2843,12,0)</f>
        <v>69.416600000000003</v>
      </c>
      <c r="I34" s="66">
        <f t="shared" si="2"/>
        <v>1</v>
      </c>
      <c r="J34" s="65">
        <f>VLOOKUP($A34,'Return Data'!$B$7:$R$2843,13,0)</f>
        <v>111.5997</v>
      </c>
      <c r="K34" s="66">
        <f t="shared" si="3"/>
        <v>1</v>
      </c>
      <c r="L34" s="65">
        <f>VLOOKUP($A34,'Return Data'!$B$7:$R$2843,17,0)</f>
        <v>40.702500000000001</v>
      </c>
      <c r="M34" s="66">
        <f t="shared" si="4"/>
        <v>1</v>
      </c>
      <c r="N34" s="65">
        <f>VLOOKUP($A34,'Return Data'!$B$7:$R$2843,14,0)</f>
        <v>27.776499999999999</v>
      </c>
      <c r="O34" s="66">
        <f t="shared" si="5"/>
        <v>1</v>
      </c>
      <c r="P34" s="65">
        <f>VLOOKUP($A34,'Return Data'!$B$7:$R$2843,15,0)</f>
        <v>23.269200000000001</v>
      </c>
      <c r="Q34" s="66">
        <f t="shared" si="7"/>
        <v>1</v>
      </c>
      <c r="R34" s="65">
        <f>VLOOKUP($A34,'Return Data'!$B$7:$R$2843,16,0)</f>
        <v>21.142600000000002</v>
      </c>
      <c r="S34" s="67">
        <f t="shared" si="6"/>
        <v>2</v>
      </c>
    </row>
    <row r="35" spans="1:19" x14ac:dyDescent="0.3">
      <c r="A35" s="63" t="s">
        <v>1816</v>
      </c>
      <c r="B35" s="64">
        <f>VLOOKUP($A35,'Return Data'!$B$7:$R$2843,3,0)</f>
        <v>44357</v>
      </c>
      <c r="C35" s="65">
        <f>VLOOKUP($A35,'Return Data'!$B$7:$R$2843,4,0)</f>
        <v>73.971299999999999</v>
      </c>
      <c r="D35" s="65">
        <f>VLOOKUP($A35,'Return Data'!$B$7:$R$2843,10,0)</f>
        <v>6.0918999999999999</v>
      </c>
      <c r="E35" s="66">
        <f t="shared" si="0"/>
        <v>21</v>
      </c>
      <c r="F35" s="65">
        <f>VLOOKUP($A35,'Return Data'!$B$7:$R$2843,11,0)</f>
        <v>22.245000000000001</v>
      </c>
      <c r="G35" s="66">
        <f t="shared" si="1"/>
        <v>18</v>
      </c>
      <c r="H35" s="65">
        <f>VLOOKUP($A35,'Return Data'!$B$7:$R$2843,12,0)</f>
        <v>47.226799999999997</v>
      </c>
      <c r="I35" s="66">
        <f t="shared" si="2"/>
        <v>15</v>
      </c>
      <c r="J35" s="65">
        <f>VLOOKUP($A35,'Return Data'!$B$7:$R$2843,13,0)</f>
        <v>62.554299999999998</v>
      </c>
      <c r="K35" s="66">
        <f t="shared" si="3"/>
        <v>17</v>
      </c>
      <c r="L35" s="65">
        <f>VLOOKUP($A35,'Return Data'!$B$7:$R$2843,17,0)</f>
        <v>18.008500000000002</v>
      </c>
      <c r="M35" s="66">
        <f t="shared" si="4"/>
        <v>20</v>
      </c>
      <c r="N35" s="65">
        <f>VLOOKUP($A35,'Return Data'!$B$7:$R$2843,14,0)</f>
        <v>14.333399999999999</v>
      </c>
      <c r="O35" s="66">
        <f t="shared" si="5"/>
        <v>18</v>
      </c>
      <c r="P35" s="65">
        <f>VLOOKUP($A35,'Return Data'!$B$7:$R$2843,15,0)</f>
        <v>15.8089</v>
      </c>
      <c r="Q35" s="66">
        <f t="shared" si="7"/>
        <v>13</v>
      </c>
      <c r="R35" s="65">
        <f>VLOOKUP($A35,'Return Data'!$B$7:$R$2843,16,0)</f>
        <v>17.469200000000001</v>
      </c>
      <c r="S35" s="67">
        <f t="shared" si="6"/>
        <v>11</v>
      </c>
    </row>
    <row r="36" spans="1:19" x14ac:dyDescent="0.3">
      <c r="A36" s="63" t="s">
        <v>1818</v>
      </c>
      <c r="B36" s="64">
        <f>VLOOKUP($A36,'Return Data'!$B$7:$R$2843,3,0)</f>
        <v>44357</v>
      </c>
      <c r="C36" s="65">
        <f>VLOOKUP($A36,'Return Data'!$B$7:$R$2843,4,0)</f>
        <v>13.9298</v>
      </c>
      <c r="D36" s="65">
        <f>VLOOKUP($A36,'Return Data'!$B$7:$R$2843,10,0)</f>
        <v>3.9009999999999998</v>
      </c>
      <c r="E36" s="66">
        <f t="shared" si="0"/>
        <v>33</v>
      </c>
      <c r="F36" s="65">
        <f>VLOOKUP($A36,'Return Data'!$B$7:$R$2843,11,0)</f>
        <v>13.151999999999999</v>
      </c>
      <c r="G36" s="66">
        <f t="shared" si="1"/>
        <v>34</v>
      </c>
      <c r="H36" s="65">
        <f>VLOOKUP($A36,'Return Data'!$B$7:$R$2843,12,0)</f>
        <v>29.921600000000002</v>
      </c>
      <c r="I36" s="66">
        <f t="shared" si="2"/>
        <v>33</v>
      </c>
      <c r="J36" s="65">
        <f>VLOOKUP($A36,'Return Data'!$B$7:$R$2843,13,0)</f>
        <v>45.668100000000003</v>
      </c>
      <c r="K36" s="66">
        <f t="shared" si="3"/>
        <v>33</v>
      </c>
      <c r="L36" s="65">
        <f>VLOOKUP($A36,'Return Data'!$B$7:$R$2843,17,0)</f>
        <v>12.967000000000001</v>
      </c>
      <c r="M36" s="66">
        <f t="shared" si="4"/>
        <v>29</v>
      </c>
      <c r="N36" s="65"/>
      <c r="O36" s="66"/>
      <c r="P36" s="65"/>
      <c r="Q36" s="66"/>
      <c r="R36" s="65">
        <f>VLOOKUP($A36,'Return Data'!$B$7:$R$2843,16,0)</f>
        <v>13.054</v>
      </c>
      <c r="S36" s="67">
        <f t="shared" si="6"/>
        <v>32</v>
      </c>
    </row>
    <row r="37" spans="1:19" x14ac:dyDescent="0.3">
      <c r="A37" s="63" t="s">
        <v>1279</v>
      </c>
      <c r="B37" s="64">
        <f>VLOOKUP($A37,'Return Data'!$B$7:$R$2843,3,0)</f>
        <v>44357</v>
      </c>
      <c r="C37" s="65">
        <f>VLOOKUP($A37,'Return Data'!$B$7:$R$2843,4,0)</f>
        <v>15.1274</v>
      </c>
      <c r="D37" s="65">
        <f>VLOOKUP($A37,'Return Data'!$B$7:$R$2843,10,0)</f>
        <v>8.1601999999999997</v>
      </c>
      <c r="E37" s="66">
        <f t="shared" si="0"/>
        <v>8</v>
      </c>
      <c r="F37" s="65">
        <f>VLOOKUP($A37,'Return Data'!$B$7:$R$2843,11,0)</f>
        <v>25.779699999999998</v>
      </c>
      <c r="G37" s="66">
        <f t="shared" si="1"/>
        <v>11</v>
      </c>
      <c r="H37" s="65">
        <f>VLOOKUP($A37,'Return Data'!$B$7:$R$2843,12,0)</f>
        <v>46.346499999999999</v>
      </c>
      <c r="I37" s="66">
        <f t="shared" si="2"/>
        <v>17</v>
      </c>
      <c r="J37" s="65">
        <f>VLOOKUP($A37,'Return Data'!$B$7:$R$2843,13,0)</f>
        <v>65.6708</v>
      </c>
      <c r="K37" s="66">
        <f t="shared" si="3"/>
        <v>11</v>
      </c>
      <c r="L37" s="65"/>
      <c r="M37" s="66"/>
      <c r="N37" s="65"/>
      <c r="O37" s="66"/>
      <c r="P37" s="65"/>
      <c r="Q37" s="66"/>
      <c r="R37" s="65">
        <f>VLOOKUP($A37,'Return Data'!$B$7:$R$2843,16,0)</f>
        <v>26.4863</v>
      </c>
      <c r="S37" s="67">
        <f t="shared" si="6"/>
        <v>1</v>
      </c>
    </row>
    <row r="38" spans="1:19" x14ac:dyDescent="0.3">
      <c r="A38" s="102" t="s">
        <v>1796</v>
      </c>
      <c r="B38" s="64">
        <f>VLOOKUP($A38,'Return Data'!$B$7:$R$2843,3,0)</f>
        <v>44357</v>
      </c>
      <c r="C38" s="65">
        <f>VLOOKUP($A38,'Return Data'!$B$7:$R$2843,4,0)</f>
        <v>15.196999999999999</v>
      </c>
      <c r="D38" s="65">
        <f>VLOOKUP($A38,'Return Data'!$B$7:$R$2843,10,0)</f>
        <v>5.7248999999999999</v>
      </c>
      <c r="E38" s="66">
        <f t="shared" si="0"/>
        <v>25</v>
      </c>
      <c r="F38" s="65">
        <f>VLOOKUP($A38,'Return Data'!$B$7:$R$2843,11,0)</f>
        <v>16.715900000000001</v>
      </c>
      <c r="G38" s="66">
        <f t="shared" si="1"/>
        <v>30</v>
      </c>
      <c r="H38" s="65">
        <f>VLOOKUP($A38,'Return Data'!$B$7:$R$2843,12,0)</f>
        <v>33.302300000000002</v>
      </c>
      <c r="I38" s="66">
        <f t="shared" si="2"/>
        <v>31</v>
      </c>
      <c r="J38" s="65">
        <f>VLOOKUP($A38,'Return Data'!$B$7:$R$2843,13,0)</f>
        <v>50.125</v>
      </c>
      <c r="K38" s="66">
        <f t="shared" si="3"/>
        <v>30</v>
      </c>
      <c r="L38" s="65">
        <f>VLOOKUP($A38,'Return Data'!$B$7:$R$2843,17,0)</f>
        <v>18.889199999999999</v>
      </c>
      <c r="M38" s="66">
        <f t="shared" si="4"/>
        <v>17</v>
      </c>
      <c r="N38" s="65"/>
      <c r="O38" s="66"/>
      <c r="P38" s="65"/>
      <c r="Q38" s="66"/>
      <c r="R38" s="65">
        <f>VLOOKUP($A38,'Return Data'!$B$7:$R$2843,16,0)</f>
        <v>16.363099999999999</v>
      </c>
      <c r="S38" s="67">
        <f t="shared" si="6"/>
        <v>17</v>
      </c>
    </row>
    <row r="39" spans="1:19" x14ac:dyDescent="0.3">
      <c r="A39" s="63" t="s">
        <v>1820</v>
      </c>
      <c r="B39" s="64">
        <f>VLOOKUP($A39,'Return Data'!$B$7:$R$2843,3,0)</f>
        <v>44357</v>
      </c>
      <c r="C39" s="65">
        <f>VLOOKUP($A39,'Return Data'!$B$7:$R$2843,4,0)</f>
        <v>141.58000000000001</v>
      </c>
      <c r="D39" s="65">
        <f>VLOOKUP($A39,'Return Data'!$B$7:$R$2843,10,0)</f>
        <v>6.4671000000000003</v>
      </c>
      <c r="E39" s="66">
        <f t="shared" si="0"/>
        <v>20</v>
      </c>
      <c r="F39" s="65">
        <f>VLOOKUP($A39,'Return Data'!$B$7:$R$2843,11,0)</f>
        <v>17.698899999999998</v>
      </c>
      <c r="G39" s="66">
        <f t="shared" si="1"/>
        <v>29</v>
      </c>
      <c r="H39" s="65">
        <f>VLOOKUP($A39,'Return Data'!$B$7:$R$2843,12,0)</f>
        <v>34.160899999999998</v>
      </c>
      <c r="I39" s="66">
        <f t="shared" si="2"/>
        <v>30</v>
      </c>
      <c r="J39" s="65">
        <f>VLOOKUP($A39,'Return Data'!$B$7:$R$2843,13,0)</f>
        <v>49.0944</v>
      </c>
      <c r="K39" s="66">
        <f t="shared" si="3"/>
        <v>32</v>
      </c>
      <c r="L39" s="65">
        <f>VLOOKUP($A39,'Return Data'!$B$7:$R$2843,17,0)</f>
        <v>9.3843999999999994</v>
      </c>
      <c r="M39" s="66">
        <f t="shared" si="4"/>
        <v>32</v>
      </c>
      <c r="N39" s="65">
        <f>VLOOKUP($A39,'Return Data'!$B$7:$R$2843,14,0)</f>
        <v>7.3463000000000003</v>
      </c>
      <c r="O39" s="66">
        <f t="shared" si="5"/>
        <v>29</v>
      </c>
      <c r="P39" s="65">
        <f>VLOOKUP($A39,'Return Data'!$B$7:$R$2843,15,0)</f>
        <v>9.44</v>
      </c>
      <c r="Q39" s="66">
        <f t="shared" si="7"/>
        <v>27</v>
      </c>
      <c r="R39" s="65">
        <f>VLOOKUP($A39,'Return Data'!$B$7:$R$2843,16,0)</f>
        <v>9.8552999999999997</v>
      </c>
      <c r="S39" s="67">
        <f t="shared" si="6"/>
        <v>34</v>
      </c>
    </row>
    <row r="40" spans="1:19" x14ac:dyDescent="0.3">
      <c r="A40" s="63" t="s">
        <v>1806</v>
      </c>
      <c r="B40" s="64">
        <f>VLOOKUP($A40,'Return Data'!$B$7:$R$2843,3,0)</f>
        <v>44357</v>
      </c>
      <c r="C40" s="65">
        <f>VLOOKUP($A40,'Return Data'!$B$7:$R$2843,4,0)</f>
        <v>31.26</v>
      </c>
      <c r="D40" s="65">
        <f>VLOOKUP($A40,'Return Data'!$B$7:$R$2843,10,0)</f>
        <v>6.8718000000000004</v>
      </c>
      <c r="E40" s="66">
        <f t="shared" si="0"/>
        <v>16</v>
      </c>
      <c r="F40" s="65">
        <f>VLOOKUP($A40,'Return Data'!$B$7:$R$2843,11,0)</f>
        <v>22.780799999999999</v>
      </c>
      <c r="G40" s="66">
        <f t="shared" si="1"/>
        <v>16</v>
      </c>
      <c r="H40" s="65">
        <f>VLOOKUP($A40,'Return Data'!$B$7:$R$2843,12,0)</f>
        <v>41.832999999999998</v>
      </c>
      <c r="I40" s="66">
        <f t="shared" si="2"/>
        <v>20</v>
      </c>
      <c r="J40" s="65">
        <f>VLOOKUP($A40,'Return Data'!$B$7:$R$2843,13,0)</f>
        <v>63.493699999999997</v>
      </c>
      <c r="K40" s="66">
        <f t="shared" si="3"/>
        <v>16</v>
      </c>
      <c r="L40" s="65">
        <f>VLOOKUP($A40,'Return Data'!$B$7:$R$2843,17,0)</f>
        <v>22.3233</v>
      </c>
      <c r="M40" s="66">
        <f t="shared" si="4"/>
        <v>8</v>
      </c>
      <c r="N40" s="65">
        <f>VLOOKUP($A40,'Return Data'!$B$7:$R$2843,14,0)</f>
        <v>16.7866</v>
      </c>
      <c r="O40" s="66">
        <f t="shared" si="5"/>
        <v>9</v>
      </c>
      <c r="P40" s="65">
        <f>VLOOKUP($A40,'Return Data'!$B$7:$R$2843,15,0)</f>
        <v>15.321999999999999</v>
      </c>
      <c r="Q40" s="66">
        <f t="shared" si="7"/>
        <v>16</v>
      </c>
      <c r="R40" s="65">
        <f>VLOOKUP($A40,'Return Data'!$B$7:$R$2843,16,0)</f>
        <v>13.301600000000001</v>
      </c>
      <c r="S40" s="67">
        <f t="shared" si="6"/>
        <v>30</v>
      </c>
    </row>
    <row r="41" spans="1:19" x14ac:dyDescent="0.3">
      <c r="A41" s="63" t="s">
        <v>1879</v>
      </c>
      <c r="B41" s="64">
        <f>VLOOKUP($A41,'Return Data'!$B$7:$R$2843,3,0)</f>
        <v>44357</v>
      </c>
      <c r="C41" s="65">
        <f>VLOOKUP($A41,'Return Data'!$B$7:$R$2843,4,0)</f>
        <v>237.96039999999999</v>
      </c>
      <c r="D41" s="65">
        <f>VLOOKUP($A41,'Return Data'!$B$7:$R$2843,10,0)</f>
        <v>5.8684000000000003</v>
      </c>
      <c r="E41" s="66">
        <f t="shared" si="0"/>
        <v>24</v>
      </c>
      <c r="F41" s="65">
        <f>VLOOKUP($A41,'Return Data'!$B$7:$R$2843,11,0)</f>
        <v>21.871700000000001</v>
      </c>
      <c r="G41" s="66">
        <f t="shared" si="1"/>
        <v>20</v>
      </c>
      <c r="H41" s="65">
        <f>VLOOKUP($A41,'Return Data'!$B$7:$R$2843,12,0)</f>
        <v>49.016500000000001</v>
      </c>
      <c r="I41" s="66">
        <f t="shared" si="2"/>
        <v>11</v>
      </c>
      <c r="J41" s="65">
        <f>VLOOKUP($A41,'Return Data'!$B$7:$R$2843,13,0)</f>
        <v>71.656899999999993</v>
      </c>
      <c r="K41" s="66">
        <f t="shared" si="3"/>
        <v>5</v>
      </c>
      <c r="L41" s="65">
        <f>VLOOKUP($A41,'Return Data'!$B$7:$R$2843,17,0)</f>
        <v>26.992799999999999</v>
      </c>
      <c r="M41" s="66">
        <f t="shared" si="4"/>
        <v>5</v>
      </c>
      <c r="N41" s="65">
        <f>VLOOKUP($A41,'Return Data'!$B$7:$R$2843,14,0)</f>
        <v>19.058700000000002</v>
      </c>
      <c r="O41" s="66">
        <f t="shared" si="5"/>
        <v>5</v>
      </c>
      <c r="P41" s="65">
        <f>VLOOKUP($A41,'Return Data'!$B$7:$R$2843,15,0)</f>
        <v>18.138999999999999</v>
      </c>
      <c r="Q41" s="66">
        <f t="shared" si="7"/>
        <v>6</v>
      </c>
      <c r="R41" s="65">
        <f>VLOOKUP($A41,'Return Data'!$B$7:$R$2843,16,0)</f>
        <v>16.969899999999999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7.4478441176470582</v>
      </c>
      <c r="E43" s="74"/>
      <c r="F43" s="75">
        <f>AVERAGE(F8:F41)</f>
        <v>23.249164705882354</v>
      </c>
      <c r="G43" s="74"/>
      <c r="H43" s="75">
        <f>AVERAGE(H8:H41)</f>
        <v>45.032735294117657</v>
      </c>
      <c r="I43" s="74"/>
      <c r="J43" s="75">
        <f>AVERAGE(J8:J41)</f>
        <v>62.566858823529415</v>
      </c>
      <c r="K43" s="74"/>
      <c r="L43" s="75">
        <f>AVERAGE(L8:L41)</f>
        <v>20.020246875000002</v>
      </c>
      <c r="M43" s="74"/>
      <c r="N43" s="75">
        <f>AVERAGE(N8:N41)</f>
        <v>15.138220689655174</v>
      </c>
      <c r="O43" s="74"/>
      <c r="P43" s="75">
        <f>AVERAGE(P8:P41)</f>
        <v>15.837292592592595</v>
      </c>
      <c r="Q43" s="74"/>
      <c r="R43" s="75">
        <f>AVERAGE(R8:R41)</f>
        <v>16.415794117647064</v>
      </c>
      <c r="S43" s="76"/>
    </row>
    <row r="44" spans="1:19" x14ac:dyDescent="0.3">
      <c r="A44" s="73" t="s">
        <v>28</v>
      </c>
      <c r="B44" s="74"/>
      <c r="C44" s="74"/>
      <c r="D44" s="75">
        <f>MIN(D8:D41)</f>
        <v>1.3839999999999999</v>
      </c>
      <c r="E44" s="74"/>
      <c r="F44" s="75">
        <f>MIN(F8:F41)</f>
        <v>13.151999999999999</v>
      </c>
      <c r="G44" s="74"/>
      <c r="H44" s="75">
        <f>MIN(H8:H41)</f>
        <v>29.854900000000001</v>
      </c>
      <c r="I44" s="74"/>
      <c r="J44" s="75">
        <f>MIN(J8:J41)</f>
        <v>42.926900000000003</v>
      </c>
      <c r="K44" s="74"/>
      <c r="L44" s="75">
        <f>MIN(L8:L41)</f>
        <v>9.3843999999999994</v>
      </c>
      <c r="M44" s="74"/>
      <c r="N44" s="75">
        <f>MIN(N8:N41)</f>
        <v>7.3463000000000003</v>
      </c>
      <c r="O44" s="74"/>
      <c r="P44" s="75">
        <f>MIN(P8:P41)</f>
        <v>9.44</v>
      </c>
      <c r="Q44" s="74"/>
      <c r="R44" s="75">
        <f>MIN(R8:R41)</f>
        <v>9.8552999999999997</v>
      </c>
      <c r="S44" s="76"/>
    </row>
    <row r="45" spans="1:19" ht="15" thickBot="1" x14ac:dyDescent="0.35">
      <c r="A45" s="77" t="s">
        <v>29</v>
      </c>
      <c r="B45" s="78"/>
      <c r="C45" s="78"/>
      <c r="D45" s="79">
        <f>MAX(D8:D41)</f>
        <v>22.793600000000001</v>
      </c>
      <c r="E45" s="78"/>
      <c r="F45" s="79">
        <f>MAX(F8:F41)</f>
        <v>42.506999999999998</v>
      </c>
      <c r="G45" s="78"/>
      <c r="H45" s="79">
        <f>MAX(H8:H41)</f>
        <v>69.416600000000003</v>
      </c>
      <c r="I45" s="78"/>
      <c r="J45" s="79">
        <f>MAX(J8:J41)</f>
        <v>111.5997</v>
      </c>
      <c r="K45" s="78"/>
      <c r="L45" s="79">
        <f>MAX(L8:L41)</f>
        <v>40.702500000000001</v>
      </c>
      <c r="M45" s="78"/>
      <c r="N45" s="79">
        <f>MAX(N8:N41)</f>
        <v>27.776499999999999</v>
      </c>
      <c r="O45" s="78"/>
      <c r="P45" s="79">
        <f>MAX(P8:P41)</f>
        <v>23.269200000000001</v>
      </c>
      <c r="Q45" s="78"/>
      <c r="R45" s="79">
        <f>MAX(R8:R41)</f>
        <v>26.4863</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44357</v>
      </c>
      <c r="C8" s="65">
        <f>VLOOKUP($A8,'Return Data'!$B$7:$R$2843,4,0)</f>
        <v>1039.7</v>
      </c>
      <c r="D8" s="65">
        <f>VLOOKUP($A8,'Return Data'!$B$7:$R$2843,10,0)</f>
        <v>7.9298999999999999</v>
      </c>
      <c r="E8" s="66">
        <f t="shared" ref="E8:E41" si="0">RANK(D8,D$8:D$41,0)</f>
        <v>8</v>
      </c>
      <c r="F8" s="65">
        <f>VLOOKUP($A8,'Return Data'!$B$7:$R$2843,11,0)</f>
        <v>21.427700000000002</v>
      </c>
      <c r="G8" s="66">
        <f t="shared" ref="G8:G41" si="1">RANK(F8,F$8:F$41,0)</f>
        <v>20</v>
      </c>
      <c r="H8" s="65">
        <f>VLOOKUP($A8,'Return Data'!$B$7:$R$2843,12,0)</f>
        <v>46.985199999999999</v>
      </c>
      <c r="I8" s="66">
        <f t="shared" ref="I8:I41" si="2">RANK(H8,H$8:H$41,0)</f>
        <v>13</v>
      </c>
      <c r="J8" s="65">
        <f>VLOOKUP($A8,'Return Data'!$B$7:$R$2843,13,0)</f>
        <v>63.804499999999997</v>
      </c>
      <c r="K8" s="66">
        <f t="shared" ref="K8:K41" si="3">RANK(J8,J$8:J$41,0)</f>
        <v>11</v>
      </c>
      <c r="L8" s="65">
        <f>VLOOKUP($A8,'Return Data'!$B$7:$R$2843,17,0)</f>
        <v>19.106200000000001</v>
      </c>
      <c r="M8" s="66">
        <f t="shared" ref="M8:M21" si="4">RANK(L8,L$8:L$41,0)</f>
        <v>12</v>
      </c>
      <c r="N8" s="65">
        <f>VLOOKUP($A8,'Return Data'!$B$7:$R$2843,14,0)</f>
        <v>13.5581</v>
      </c>
      <c r="O8" s="66">
        <f t="shared" ref="O8:O21" si="5">RANK(N8,N$8:N$41,0)</f>
        <v>11</v>
      </c>
      <c r="P8" s="65">
        <f>VLOOKUP($A8,'Return Data'!$B$7:$R$2843,15,0)</f>
        <v>15.9847</v>
      </c>
      <c r="Q8" s="66">
        <f>RANK(P8,P$8:P$41,0)</f>
        <v>8</v>
      </c>
      <c r="R8" s="65">
        <f>VLOOKUP($A8,'Return Data'!$B$7:$R$2843,16,0)</f>
        <v>22.5886</v>
      </c>
      <c r="S8" s="67">
        <f t="shared" ref="S8:S41" si="6">RANK(R8,R$8:R$41,0)</f>
        <v>2</v>
      </c>
    </row>
    <row r="9" spans="1:20" x14ac:dyDescent="0.3">
      <c r="A9" s="63" t="s">
        <v>1811</v>
      </c>
      <c r="B9" s="64">
        <f>VLOOKUP($A9,'Return Data'!$B$7:$R$2843,3,0)</f>
        <v>44357</v>
      </c>
      <c r="C9" s="65">
        <f>VLOOKUP($A9,'Return Data'!$B$7:$R$2843,4,0)</f>
        <v>16.75</v>
      </c>
      <c r="D9" s="65">
        <f>VLOOKUP($A9,'Return Data'!$B$7:$R$2843,10,0)</f>
        <v>4.2964000000000002</v>
      </c>
      <c r="E9" s="66">
        <f t="shared" si="0"/>
        <v>30</v>
      </c>
      <c r="F9" s="65">
        <f>VLOOKUP($A9,'Return Data'!$B$7:$R$2843,11,0)</f>
        <v>15.4376</v>
      </c>
      <c r="G9" s="66">
        <f t="shared" si="1"/>
        <v>31</v>
      </c>
      <c r="H9" s="65">
        <f>VLOOKUP($A9,'Return Data'!$B$7:$R$2843,12,0)</f>
        <v>36.511800000000001</v>
      </c>
      <c r="I9" s="66">
        <f t="shared" si="2"/>
        <v>29</v>
      </c>
      <c r="J9" s="65">
        <f>VLOOKUP($A9,'Return Data'!$B$7:$R$2843,13,0)</f>
        <v>49.286999999999999</v>
      </c>
      <c r="K9" s="66">
        <f t="shared" si="3"/>
        <v>29</v>
      </c>
      <c r="L9" s="65">
        <f>VLOOKUP($A9,'Return Data'!$B$7:$R$2843,17,0)</f>
        <v>18.912800000000001</v>
      </c>
      <c r="M9" s="66">
        <f t="shared" si="4"/>
        <v>14</v>
      </c>
      <c r="N9" s="65">
        <f>VLOOKUP($A9,'Return Data'!$B$7:$R$2843,14,0)</f>
        <v>15.706200000000001</v>
      </c>
      <c r="O9" s="66">
        <f t="shared" si="5"/>
        <v>9</v>
      </c>
      <c r="P9" s="65"/>
      <c r="Q9" s="66"/>
      <c r="R9" s="65">
        <f>VLOOKUP($A9,'Return Data'!$B$7:$R$2843,16,0)</f>
        <v>15.5708</v>
      </c>
      <c r="S9" s="67">
        <f t="shared" si="6"/>
        <v>18</v>
      </c>
    </row>
    <row r="10" spans="1:20" x14ac:dyDescent="0.3">
      <c r="A10" s="63" t="s">
        <v>1260</v>
      </c>
      <c r="B10" s="64">
        <f>VLOOKUP($A10,'Return Data'!$B$7:$R$2843,3,0)</f>
        <v>44357</v>
      </c>
      <c r="C10" s="65">
        <f>VLOOKUP($A10,'Return Data'!$B$7:$R$2843,4,0)</f>
        <v>143.80000000000001</v>
      </c>
      <c r="D10" s="65">
        <f>VLOOKUP($A10,'Return Data'!$B$7:$R$2843,10,0)</f>
        <v>6.5343</v>
      </c>
      <c r="E10" s="66">
        <f t="shared" si="0"/>
        <v>17</v>
      </c>
      <c r="F10" s="65">
        <f>VLOOKUP($A10,'Return Data'!$B$7:$R$2843,11,0)</f>
        <v>24.2118</v>
      </c>
      <c r="G10" s="66">
        <f t="shared" si="1"/>
        <v>13</v>
      </c>
      <c r="H10" s="65">
        <f>VLOOKUP($A10,'Return Data'!$B$7:$R$2843,12,0)</f>
        <v>47.260599999999997</v>
      </c>
      <c r="I10" s="66">
        <f t="shared" si="2"/>
        <v>12</v>
      </c>
      <c r="J10" s="65">
        <f>VLOOKUP($A10,'Return Data'!$B$7:$R$2843,13,0)</f>
        <v>67.015100000000004</v>
      </c>
      <c r="K10" s="66">
        <f t="shared" si="3"/>
        <v>8</v>
      </c>
      <c r="L10" s="65">
        <f>VLOOKUP($A10,'Return Data'!$B$7:$R$2843,17,0)</f>
        <v>19.815100000000001</v>
      </c>
      <c r="M10" s="66">
        <f t="shared" si="4"/>
        <v>10</v>
      </c>
      <c r="N10" s="65">
        <f>VLOOKUP($A10,'Return Data'!$B$7:$R$2843,14,0)</f>
        <v>13.3954</v>
      </c>
      <c r="O10" s="66">
        <f t="shared" si="5"/>
        <v>14</v>
      </c>
      <c r="P10" s="65">
        <f>VLOOKUP($A10,'Return Data'!$B$7:$R$2843,15,0)</f>
        <v>13.7178</v>
      </c>
      <c r="Q10" s="66">
        <f t="shared" ref="Q10:Q21" si="7">RANK(P10,P$8:P$41,0)</f>
        <v>18</v>
      </c>
      <c r="R10" s="65">
        <f>VLOOKUP($A10,'Return Data'!$B$7:$R$2843,16,0)</f>
        <v>16.199200000000001</v>
      </c>
      <c r="S10" s="67">
        <f t="shared" si="6"/>
        <v>13</v>
      </c>
    </row>
    <row r="11" spans="1:20" x14ac:dyDescent="0.3">
      <c r="A11" s="63" t="s">
        <v>1262</v>
      </c>
      <c r="B11" s="64">
        <f>VLOOKUP($A11,'Return Data'!$B$7:$R$2843,3,0)</f>
        <v>44357</v>
      </c>
      <c r="C11" s="65">
        <f>VLOOKUP($A11,'Return Data'!$B$7:$R$2843,4,0)</f>
        <v>66.903000000000006</v>
      </c>
      <c r="D11" s="65">
        <f>VLOOKUP($A11,'Return Data'!$B$7:$R$2843,10,0)</f>
        <v>8.0526999999999997</v>
      </c>
      <c r="E11" s="66">
        <f t="shared" si="0"/>
        <v>7</v>
      </c>
      <c r="F11" s="65">
        <f>VLOOKUP($A11,'Return Data'!$B$7:$R$2843,11,0)</f>
        <v>24.656199999999998</v>
      </c>
      <c r="G11" s="66">
        <f t="shared" si="1"/>
        <v>12</v>
      </c>
      <c r="H11" s="65">
        <f>VLOOKUP($A11,'Return Data'!$B$7:$R$2843,12,0)</f>
        <v>45.952100000000002</v>
      </c>
      <c r="I11" s="66">
        <f t="shared" si="2"/>
        <v>15</v>
      </c>
      <c r="J11" s="65">
        <f>VLOOKUP($A11,'Return Data'!$B$7:$R$2843,13,0)</f>
        <v>57.363300000000002</v>
      </c>
      <c r="K11" s="66">
        <f t="shared" si="3"/>
        <v>20</v>
      </c>
      <c r="L11" s="65">
        <f>VLOOKUP($A11,'Return Data'!$B$7:$R$2843,17,0)</f>
        <v>17.9435</v>
      </c>
      <c r="M11" s="66">
        <f t="shared" si="4"/>
        <v>16</v>
      </c>
      <c r="N11" s="65">
        <f>VLOOKUP($A11,'Return Data'!$B$7:$R$2843,14,0)</f>
        <v>13.469799999999999</v>
      </c>
      <c r="O11" s="66">
        <f t="shared" si="5"/>
        <v>13</v>
      </c>
      <c r="P11" s="65">
        <f>VLOOKUP($A11,'Return Data'!$B$7:$R$2843,15,0)</f>
        <v>13.9802</v>
      </c>
      <c r="Q11" s="66">
        <f t="shared" si="7"/>
        <v>17</v>
      </c>
      <c r="R11" s="65">
        <f>VLOOKUP($A11,'Return Data'!$B$7:$R$2843,16,0)</f>
        <v>12.8302</v>
      </c>
      <c r="S11" s="67">
        <f t="shared" si="6"/>
        <v>27</v>
      </c>
    </row>
    <row r="12" spans="1:20" x14ac:dyDescent="0.3">
      <c r="A12" s="63" t="s">
        <v>1832</v>
      </c>
      <c r="B12" s="64">
        <f>VLOOKUP($A12,'Return Data'!$B$7:$R$2843,3,0)</f>
        <v>44357</v>
      </c>
      <c r="C12" s="65">
        <f>VLOOKUP($A12,'Return Data'!$B$7:$R$2843,4,0)</f>
        <v>200.03</v>
      </c>
      <c r="D12" s="65">
        <f>VLOOKUP($A12,'Return Data'!$B$7:$R$2843,10,0)</f>
        <v>6.3705999999999996</v>
      </c>
      <c r="E12" s="66">
        <f t="shared" si="0"/>
        <v>19</v>
      </c>
      <c r="F12" s="65">
        <f>VLOOKUP($A12,'Return Data'!$B$7:$R$2843,11,0)</f>
        <v>19.685300000000002</v>
      </c>
      <c r="G12" s="66">
        <f t="shared" si="1"/>
        <v>23</v>
      </c>
      <c r="H12" s="65">
        <f>VLOOKUP($A12,'Return Data'!$B$7:$R$2843,12,0)</f>
        <v>38.823</v>
      </c>
      <c r="I12" s="66">
        <f t="shared" si="2"/>
        <v>24</v>
      </c>
      <c r="J12" s="65">
        <f>VLOOKUP($A12,'Return Data'!$B$7:$R$2843,13,0)</f>
        <v>56.114899999999999</v>
      </c>
      <c r="K12" s="66">
        <f t="shared" si="3"/>
        <v>21</v>
      </c>
      <c r="L12" s="65">
        <f>VLOOKUP($A12,'Return Data'!$B$7:$R$2843,17,0)</f>
        <v>20.547599999999999</v>
      </c>
      <c r="M12" s="66">
        <f t="shared" si="4"/>
        <v>9</v>
      </c>
      <c r="N12" s="65">
        <f>VLOOKUP($A12,'Return Data'!$B$7:$R$2843,14,0)</f>
        <v>16.739799999999999</v>
      </c>
      <c r="O12" s="66">
        <f t="shared" si="5"/>
        <v>7</v>
      </c>
      <c r="P12" s="65">
        <f>VLOOKUP($A12,'Return Data'!$B$7:$R$2843,15,0)</f>
        <v>17.416399999999999</v>
      </c>
      <c r="Q12" s="66">
        <f t="shared" si="7"/>
        <v>6</v>
      </c>
      <c r="R12" s="65">
        <f>VLOOKUP($A12,'Return Data'!$B$7:$R$2843,16,0)</f>
        <v>18.3916</v>
      </c>
      <c r="S12" s="67">
        <f t="shared" si="6"/>
        <v>7</v>
      </c>
    </row>
    <row r="13" spans="1:20" x14ac:dyDescent="0.3">
      <c r="A13" s="102" t="s">
        <v>1878</v>
      </c>
      <c r="B13" s="64">
        <f>VLOOKUP($A13,'Return Data'!$B$7:$R$2843,3,0)</f>
        <v>44357</v>
      </c>
      <c r="C13" s="65">
        <f>VLOOKUP($A13,'Return Data'!$B$7:$R$2843,4,0)</f>
        <v>60.344999999999999</v>
      </c>
      <c r="D13" s="65">
        <f>VLOOKUP($A13,'Return Data'!$B$7:$R$2843,10,0)</f>
        <v>7.3506</v>
      </c>
      <c r="E13" s="66">
        <f t="shared" si="0"/>
        <v>11</v>
      </c>
      <c r="F13" s="65">
        <f>VLOOKUP($A13,'Return Data'!$B$7:$R$2843,11,0)</f>
        <v>23.392299999999999</v>
      </c>
      <c r="G13" s="66">
        <f t="shared" si="1"/>
        <v>14</v>
      </c>
      <c r="H13" s="65">
        <f>VLOOKUP($A13,'Return Data'!$B$7:$R$2843,12,0)</f>
        <v>48.013199999999998</v>
      </c>
      <c r="I13" s="66">
        <f t="shared" si="2"/>
        <v>10</v>
      </c>
      <c r="J13" s="65">
        <f>VLOOKUP($A13,'Return Data'!$B$7:$R$2843,13,0)</f>
        <v>62.156700000000001</v>
      </c>
      <c r="K13" s="66">
        <f t="shared" si="3"/>
        <v>16</v>
      </c>
      <c r="L13" s="65">
        <f>VLOOKUP($A13,'Return Data'!$B$7:$R$2843,17,0)</f>
        <v>22.4983</v>
      </c>
      <c r="M13" s="66">
        <f t="shared" si="4"/>
        <v>7</v>
      </c>
      <c r="N13" s="65">
        <f>VLOOKUP($A13,'Return Data'!$B$7:$R$2843,14,0)</f>
        <v>16.941199999999998</v>
      </c>
      <c r="O13" s="66">
        <f t="shared" si="5"/>
        <v>6</v>
      </c>
      <c r="P13" s="65">
        <f>VLOOKUP($A13,'Return Data'!$B$7:$R$2843,15,0)</f>
        <v>17.6343</v>
      </c>
      <c r="Q13" s="66">
        <f t="shared" si="7"/>
        <v>4</v>
      </c>
      <c r="R13" s="65">
        <f>VLOOKUP($A13,'Return Data'!$B$7:$R$2843,16,0)</f>
        <v>13.6799</v>
      </c>
      <c r="S13" s="67">
        <f t="shared" si="6"/>
        <v>25</v>
      </c>
    </row>
    <row r="14" spans="1:20" x14ac:dyDescent="0.3">
      <c r="A14" s="102" t="s">
        <v>1793</v>
      </c>
      <c r="B14" s="64">
        <f>VLOOKUP($A14,'Return Data'!$B$7:$R$2843,3,0)</f>
        <v>44357</v>
      </c>
      <c r="C14" s="65">
        <f>VLOOKUP($A14,'Return Data'!$B$7:$R$2843,4,0)</f>
        <v>20.295000000000002</v>
      </c>
      <c r="D14" s="65">
        <f>VLOOKUP($A14,'Return Data'!$B$7:$R$2843,10,0)</f>
        <v>4.9542000000000002</v>
      </c>
      <c r="E14" s="66">
        <f t="shared" si="0"/>
        <v>28</v>
      </c>
      <c r="F14" s="65">
        <f>VLOOKUP($A14,'Return Data'!$B$7:$R$2843,11,0)</f>
        <v>22.060500000000001</v>
      </c>
      <c r="G14" s="66">
        <f t="shared" si="1"/>
        <v>17</v>
      </c>
      <c r="H14" s="65">
        <f>VLOOKUP($A14,'Return Data'!$B$7:$R$2843,12,0)</f>
        <v>42.141800000000003</v>
      </c>
      <c r="I14" s="66">
        <f t="shared" si="2"/>
        <v>19</v>
      </c>
      <c r="J14" s="65">
        <f>VLOOKUP($A14,'Return Data'!$B$7:$R$2843,13,0)</f>
        <v>62.6723</v>
      </c>
      <c r="K14" s="66">
        <f t="shared" si="3"/>
        <v>14</v>
      </c>
      <c r="L14" s="65">
        <f>VLOOKUP($A14,'Return Data'!$B$7:$R$2843,17,0)</f>
        <v>16.461300000000001</v>
      </c>
      <c r="M14" s="66">
        <f t="shared" si="4"/>
        <v>20</v>
      </c>
      <c r="N14" s="65">
        <f>VLOOKUP($A14,'Return Data'!$B$7:$R$2843,14,0)</f>
        <v>13.148300000000001</v>
      </c>
      <c r="O14" s="66">
        <f t="shared" si="5"/>
        <v>18</v>
      </c>
      <c r="P14" s="65">
        <f>VLOOKUP($A14,'Return Data'!$B$7:$R$2843,15,0)</f>
        <v>15.626200000000001</v>
      </c>
      <c r="Q14" s="66">
        <f t="shared" si="7"/>
        <v>10</v>
      </c>
      <c r="R14" s="65">
        <f>VLOOKUP($A14,'Return Data'!$B$7:$R$2843,16,0)</f>
        <v>11.7845</v>
      </c>
      <c r="S14" s="67">
        <f t="shared" si="6"/>
        <v>30</v>
      </c>
    </row>
    <row r="15" spans="1:20" x14ac:dyDescent="0.3">
      <c r="A15" s="63" t="s">
        <v>1798</v>
      </c>
      <c r="B15" s="64">
        <f>VLOOKUP($A15,'Return Data'!$B$7:$R$2843,3,0)</f>
        <v>44357</v>
      </c>
      <c r="C15" s="65">
        <f>VLOOKUP($A15,'Return Data'!$B$7:$R$2843,4,0)</f>
        <v>841.12070000000006</v>
      </c>
      <c r="D15" s="65">
        <f>VLOOKUP($A15,'Return Data'!$B$7:$R$2843,10,0)</f>
        <v>5.2693000000000003</v>
      </c>
      <c r="E15" s="66">
        <f t="shared" si="0"/>
        <v>26</v>
      </c>
      <c r="F15" s="65">
        <f>VLOOKUP($A15,'Return Data'!$B$7:$R$2843,11,0)</f>
        <v>25.756900000000002</v>
      </c>
      <c r="G15" s="66">
        <f t="shared" si="1"/>
        <v>10</v>
      </c>
      <c r="H15" s="65">
        <f>VLOOKUP($A15,'Return Data'!$B$7:$R$2843,12,0)</f>
        <v>52.731900000000003</v>
      </c>
      <c r="I15" s="66">
        <f t="shared" si="2"/>
        <v>5</v>
      </c>
      <c r="J15" s="65">
        <f>VLOOKUP($A15,'Return Data'!$B$7:$R$2843,13,0)</f>
        <v>66.754999999999995</v>
      </c>
      <c r="K15" s="66">
        <f t="shared" si="3"/>
        <v>9</v>
      </c>
      <c r="L15" s="65">
        <f>VLOOKUP($A15,'Return Data'!$B$7:$R$2843,17,0)</f>
        <v>18.834</v>
      </c>
      <c r="M15" s="66">
        <f t="shared" si="4"/>
        <v>15</v>
      </c>
      <c r="N15" s="65">
        <f>VLOOKUP($A15,'Return Data'!$B$7:$R$2843,14,0)</f>
        <v>13.0152</v>
      </c>
      <c r="O15" s="66">
        <f t="shared" si="5"/>
        <v>19</v>
      </c>
      <c r="P15" s="65">
        <f>VLOOKUP($A15,'Return Data'!$B$7:$R$2843,15,0)</f>
        <v>13.031000000000001</v>
      </c>
      <c r="Q15" s="66">
        <f t="shared" si="7"/>
        <v>20</v>
      </c>
      <c r="R15" s="65">
        <f>VLOOKUP($A15,'Return Data'!$B$7:$R$2843,16,0)</f>
        <v>18.045999999999999</v>
      </c>
      <c r="S15" s="67">
        <f t="shared" si="6"/>
        <v>9</v>
      </c>
    </row>
    <row r="16" spans="1:20" x14ac:dyDescent="0.3">
      <c r="A16" s="63" t="s">
        <v>1800</v>
      </c>
      <c r="B16" s="64">
        <f>VLOOKUP($A16,'Return Data'!$B$7:$R$2843,3,0)</f>
        <v>44357</v>
      </c>
      <c r="C16" s="65">
        <f>VLOOKUP($A16,'Return Data'!$B$7:$R$2843,4,0)</f>
        <v>900.23599999999999</v>
      </c>
      <c r="D16" s="65">
        <f>VLOOKUP($A16,'Return Data'!$B$7:$R$2843,10,0)</f>
        <v>7.6074000000000002</v>
      </c>
      <c r="E16" s="66">
        <f t="shared" si="0"/>
        <v>10</v>
      </c>
      <c r="F16" s="65">
        <f>VLOOKUP($A16,'Return Data'!$B$7:$R$2843,11,0)</f>
        <v>29.414000000000001</v>
      </c>
      <c r="G16" s="66">
        <f t="shared" si="1"/>
        <v>4</v>
      </c>
      <c r="H16" s="65">
        <f>VLOOKUP($A16,'Return Data'!$B$7:$R$2843,12,0)</f>
        <v>55.634900000000002</v>
      </c>
      <c r="I16" s="66">
        <f t="shared" si="2"/>
        <v>3</v>
      </c>
      <c r="J16" s="65">
        <f>VLOOKUP($A16,'Return Data'!$B$7:$R$2843,13,0)</f>
        <v>68.8232</v>
      </c>
      <c r="K16" s="66">
        <f t="shared" si="3"/>
        <v>6</v>
      </c>
      <c r="L16" s="65">
        <f>VLOOKUP($A16,'Return Data'!$B$7:$R$2843,17,0)</f>
        <v>14.2988</v>
      </c>
      <c r="M16" s="66">
        <f t="shared" si="4"/>
        <v>25</v>
      </c>
      <c r="N16" s="65">
        <f>VLOOKUP($A16,'Return Data'!$B$7:$R$2843,14,0)</f>
        <v>13.7728</v>
      </c>
      <c r="O16" s="66">
        <f t="shared" si="5"/>
        <v>10</v>
      </c>
      <c r="P16" s="65">
        <f>VLOOKUP($A16,'Return Data'!$B$7:$R$2843,15,0)</f>
        <v>14.8597</v>
      </c>
      <c r="Q16" s="66">
        <f t="shared" si="7"/>
        <v>13</v>
      </c>
      <c r="R16" s="65">
        <f>VLOOKUP($A16,'Return Data'!$B$7:$R$2843,16,0)</f>
        <v>18.540700000000001</v>
      </c>
      <c r="S16" s="67">
        <f t="shared" si="6"/>
        <v>5</v>
      </c>
    </row>
    <row r="17" spans="1:19" x14ac:dyDescent="0.3">
      <c r="A17" s="126" t="s">
        <v>1794</v>
      </c>
      <c r="B17" s="64">
        <f>VLOOKUP($A17,'Return Data'!$B$7:$R$2843,3,0)</f>
        <v>44357</v>
      </c>
      <c r="C17" s="65">
        <f>VLOOKUP($A17,'Return Data'!$B$7:$R$2843,4,0)</f>
        <v>116.24299999999999</v>
      </c>
      <c r="D17" s="65">
        <f>VLOOKUP($A17,'Return Data'!$B$7:$R$2843,10,0)</f>
        <v>5.0670000000000002</v>
      </c>
      <c r="E17" s="66">
        <f t="shared" si="0"/>
        <v>27</v>
      </c>
      <c r="F17" s="65">
        <f>VLOOKUP($A17,'Return Data'!$B$7:$R$2843,11,0)</f>
        <v>19.277699999999999</v>
      </c>
      <c r="G17" s="66">
        <f t="shared" si="1"/>
        <v>25</v>
      </c>
      <c r="H17" s="65">
        <f>VLOOKUP($A17,'Return Data'!$B$7:$R$2843,12,0)</f>
        <v>40.395499999999998</v>
      </c>
      <c r="I17" s="66">
        <f t="shared" si="2"/>
        <v>21</v>
      </c>
      <c r="J17" s="65">
        <f>VLOOKUP($A17,'Return Data'!$B$7:$R$2843,13,0)</f>
        <v>59.317999999999998</v>
      </c>
      <c r="K17" s="66">
        <f t="shared" si="3"/>
        <v>18</v>
      </c>
      <c r="L17" s="65">
        <f>VLOOKUP($A17,'Return Data'!$B$7:$R$2843,17,0)</f>
        <v>16.287700000000001</v>
      </c>
      <c r="M17" s="66">
        <f t="shared" si="4"/>
        <v>21</v>
      </c>
      <c r="N17" s="65">
        <f>VLOOKUP($A17,'Return Data'!$B$7:$R$2843,14,0)</f>
        <v>9.8440999999999992</v>
      </c>
      <c r="O17" s="66">
        <f t="shared" si="5"/>
        <v>25</v>
      </c>
      <c r="P17" s="65">
        <f>VLOOKUP($A17,'Return Data'!$B$7:$R$2843,15,0)</f>
        <v>11.989100000000001</v>
      </c>
      <c r="Q17" s="66">
        <f t="shared" si="7"/>
        <v>24</v>
      </c>
      <c r="R17" s="65">
        <f>VLOOKUP($A17,'Return Data'!$B$7:$R$2843,16,0)</f>
        <v>15.230499999999999</v>
      </c>
      <c r="S17" s="67">
        <f t="shared" si="6"/>
        <v>20</v>
      </c>
    </row>
    <row r="18" spans="1:19" x14ac:dyDescent="0.3">
      <c r="A18" s="127" t="s">
        <v>1264</v>
      </c>
      <c r="B18" s="64">
        <f>VLOOKUP($A18,'Return Data'!$B$7:$R$2843,3,0)</f>
        <v>44357</v>
      </c>
      <c r="C18" s="65">
        <f>VLOOKUP($A18,'Return Data'!$B$7:$R$2843,4,0)</f>
        <v>400.22</v>
      </c>
      <c r="D18" s="65">
        <f>VLOOKUP($A18,'Return Data'!$B$7:$R$2843,10,0)</f>
        <v>7.3177000000000003</v>
      </c>
      <c r="E18" s="66">
        <f t="shared" si="0"/>
        <v>12</v>
      </c>
      <c r="F18" s="65">
        <f>VLOOKUP($A18,'Return Data'!$B$7:$R$2843,11,0)</f>
        <v>25.815799999999999</v>
      </c>
      <c r="G18" s="66">
        <f t="shared" si="1"/>
        <v>9</v>
      </c>
      <c r="H18" s="65">
        <f>VLOOKUP($A18,'Return Data'!$B$7:$R$2843,12,0)</f>
        <v>50.889800000000001</v>
      </c>
      <c r="I18" s="66">
        <f t="shared" si="2"/>
        <v>8</v>
      </c>
      <c r="J18" s="65">
        <f>VLOOKUP($A18,'Return Data'!$B$7:$R$2843,13,0)</f>
        <v>63.241799999999998</v>
      </c>
      <c r="K18" s="66">
        <f t="shared" si="3"/>
        <v>12</v>
      </c>
      <c r="L18" s="65">
        <f>VLOOKUP($A18,'Return Data'!$B$7:$R$2843,17,0)</f>
        <v>15.6988</v>
      </c>
      <c r="M18" s="66">
        <f t="shared" si="4"/>
        <v>22</v>
      </c>
      <c r="N18" s="65">
        <f>VLOOKUP($A18,'Return Data'!$B$7:$R$2843,14,0)</f>
        <v>13.2265</v>
      </c>
      <c r="O18" s="66">
        <f t="shared" si="5"/>
        <v>17</v>
      </c>
      <c r="P18" s="65">
        <f>VLOOKUP($A18,'Return Data'!$B$7:$R$2843,15,0)</f>
        <v>14.1373</v>
      </c>
      <c r="Q18" s="66">
        <f t="shared" si="7"/>
        <v>16</v>
      </c>
      <c r="R18" s="65">
        <f>VLOOKUP($A18,'Return Data'!$B$7:$R$2843,16,0)</f>
        <v>14.8126</v>
      </c>
      <c r="S18" s="67">
        <f t="shared" si="6"/>
        <v>21</v>
      </c>
    </row>
    <row r="19" spans="1:19" x14ac:dyDescent="0.3">
      <c r="A19" s="63" t="s">
        <v>1802</v>
      </c>
      <c r="B19" s="64">
        <f>VLOOKUP($A19,'Return Data'!$B$7:$R$2843,3,0)</f>
        <v>44357</v>
      </c>
      <c r="C19" s="65">
        <f>VLOOKUP($A19,'Return Data'!$B$7:$R$2843,4,0)</f>
        <v>29.71</v>
      </c>
      <c r="D19" s="65">
        <f>VLOOKUP($A19,'Return Data'!$B$7:$R$2843,10,0)</f>
        <v>7.1788999999999996</v>
      </c>
      <c r="E19" s="66">
        <f t="shared" si="0"/>
        <v>13</v>
      </c>
      <c r="F19" s="65">
        <f>VLOOKUP($A19,'Return Data'!$B$7:$R$2843,11,0)</f>
        <v>19.078199999999999</v>
      </c>
      <c r="G19" s="66">
        <f t="shared" si="1"/>
        <v>26</v>
      </c>
      <c r="H19" s="65">
        <f>VLOOKUP($A19,'Return Data'!$B$7:$R$2843,12,0)</f>
        <v>39.222099999999998</v>
      </c>
      <c r="I19" s="66">
        <f t="shared" si="2"/>
        <v>22</v>
      </c>
      <c r="J19" s="65">
        <f>VLOOKUP($A19,'Return Data'!$B$7:$R$2843,13,0)</f>
        <v>55.549700000000001</v>
      </c>
      <c r="K19" s="66">
        <f t="shared" si="3"/>
        <v>23</v>
      </c>
      <c r="L19" s="65">
        <f>VLOOKUP($A19,'Return Data'!$B$7:$R$2843,17,0)</f>
        <v>19.000499999999999</v>
      </c>
      <c r="M19" s="66">
        <f t="shared" si="4"/>
        <v>13</v>
      </c>
      <c r="N19" s="65">
        <f>VLOOKUP($A19,'Return Data'!$B$7:$R$2843,14,0)</f>
        <v>11.2477</v>
      </c>
      <c r="O19" s="66">
        <f t="shared" si="5"/>
        <v>23</v>
      </c>
      <c r="P19" s="65">
        <f>VLOOKUP($A19,'Return Data'!$B$7:$R$2843,15,0)</f>
        <v>12.2582</v>
      </c>
      <c r="Q19" s="66">
        <f t="shared" si="7"/>
        <v>22</v>
      </c>
      <c r="R19" s="65">
        <f>VLOOKUP($A19,'Return Data'!$B$7:$R$2843,16,0)</f>
        <v>16.306999999999999</v>
      </c>
      <c r="S19" s="67">
        <f t="shared" si="6"/>
        <v>12</v>
      </c>
    </row>
    <row r="20" spans="1:19" x14ac:dyDescent="0.3">
      <c r="A20" s="63" t="s">
        <v>1826</v>
      </c>
      <c r="B20" s="64">
        <f>VLOOKUP($A20,'Return Data'!$B$7:$R$2843,3,0)</f>
        <v>44357</v>
      </c>
      <c r="C20" s="65">
        <f>VLOOKUP($A20,'Return Data'!$B$7:$R$2843,4,0)</f>
        <v>120.9</v>
      </c>
      <c r="D20" s="65">
        <f>VLOOKUP($A20,'Return Data'!$B$7:$R$2843,10,0)</f>
        <v>5.8483999999999998</v>
      </c>
      <c r="E20" s="66">
        <f t="shared" si="0"/>
        <v>21</v>
      </c>
      <c r="F20" s="65">
        <f>VLOOKUP($A20,'Return Data'!$B$7:$R$2843,11,0)</f>
        <v>17.561299999999999</v>
      </c>
      <c r="G20" s="66">
        <f t="shared" si="1"/>
        <v>29</v>
      </c>
      <c r="H20" s="65">
        <f>VLOOKUP($A20,'Return Data'!$B$7:$R$2843,12,0)</f>
        <v>38.9495</v>
      </c>
      <c r="I20" s="66">
        <f t="shared" si="2"/>
        <v>23</v>
      </c>
      <c r="J20" s="65">
        <f>VLOOKUP($A20,'Return Data'!$B$7:$R$2843,13,0)</f>
        <v>50.936300000000003</v>
      </c>
      <c r="K20" s="66">
        <f t="shared" si="3"/>
        <v>28</v>
      </c>
      <c r="L20" s="65">
        <f>VLOOKUP($A20,'Return Data'!$B$7:$R$2843,17,0)</f>
        <v>13.456200000000001</v>
      </c>
      <c r="M20" s="66">
        <f t="shared" si="4"/>
        <v>27</v>
      </c>
      <c r="N20" s="65">
        <f>VLOOKUP($A20,'Return Data'!$B$7:$R$2843,14,0)</f>
        <v>8.8132999999999999</v>
      </c>
      <c r="O20" s="66">
        <f t="shared" si="5"/>
        <v>27</v>
      </c>
      <c r="P20" s="65">
        <f>VLOOKUP($A20,'Return Data'!$B$7:$R$2843,15,0)</f>
        <v>10.612399999999999</v>
      </c>
      <c r="Q20" s="66">
        <f t="shared" si="7"/>
        <v>25</v>
      </c>
      <c r="R20" s="65">
        <f>VLOOKUP($A20,'Return Data'!$B$7:$R$2843,16,0)</f>
        <v>17.193200000000001</v>
      </c>
      <c r="S20" s="67">
        <f t="shared" si="6"/>
        <v>10</v>
      </c>
    </row>
    <row r="21" spans="1:19" x14ac:dyDescent="0.3">
      <c r="A21" s="63" t="s">
        <v>1267</v>
      </c>
      <c r="B21" s="64">
        <f>VLOOKUP($A21,'Return Data'!$B$7:$R$2843,3,0)</f>
        <v>44357</v>
      </c>
      <c r="C21" s="65">
        <f>VLOOKUP($A21,'Return Data'!$B$7:$R$2843,4,0)</f>
        <v>71.260000000000005</v>
      </c>
      <c r="D21" s="65">
        <f>VLOOKUP($A21,'Return Data'!$B$7:$R$2843,10,0)</f>
        <v>11.956</v>
      </c>
      <c r="E21" s="66">
        <f t="shared" si="0"/>
        <v>3</v>
      </c>
      <c r="F21" s="65">
        <f>VLOOKUP($A21,'Return Data'!$B$7:$R$2843,11,0)</f>
        <v>29.094200000000001</v>
      </c>
      <c r="G21" s="66">
        <f t="shared" si="1"/>
        <v>5</v>
      </c>
      <c r="H21" s="65">
        <f>VLOOKUP($A21,'Return Data'!$B$7:$R$2843,12,0)</f>
        <v>52.427799999999998</v>
      </c>
      <c r="I21" s="66">
        <f t="shared" si="2"/>
        <v>6</v>
      </c>
      <c r="J21" s="65">
        <f>VLOOKUP($A21,'Return Data'!$B$7:$R$2843,13,0)</f>
        <v>67.907600000000002</v>
      </c>
      <c r="K21" s="66">
        <f t="shared" si="3"/>
        <v>7</v>
      </c>
      <c r="L21" s="65">
        <f>VLOOKUP($A21,'Return Data'!$B$7:$R$2843,17,0)</f>
        <v>22.798100000000002</v>
      </c>
      <c r="M21" s="66">
        <f t="shared" si="4"/>
        <v>6</v>
      </c>
      <c r="N21" s="65">
        <f>VLOOKUP($A21,'Return Data'!$B$7:$R$2843,14,0)</f>
        <v>12.7553</v>
      </c>
      <c r="O21" s="66">
        <f t="shared" si="5"/>
        <v>20</v>
      </c>
      <c r="P21" s="65">
        <f>VLOOKUP($A21,'Return Data'!$B$7:$R$2843,15,0)</f>
        <v>14.971</v>
      </c>
      <c r="Q21" s="66">
        <f t="shared" si="7"/>
        <v>12</v>
      </c>
      <c r="R21" s="65">
        <f>VLOOKUP($A21,'Return Data'!$B$7:$R$2843,16,0)</f>
        <v>15.9869</v>
      </c>
      <c r="S21" s="67">
        <f t="shared" si="6"/>
        <v>16</v>
      </c>
    </row>
    <row r="22" spans="1:19" x14ac:dyDescent="0.3">
      <c r="A22" s="63" t="s">
        <v>1270</v>
      </c>
      <c r="B22" s="64">
        <f>VLOOKUP($A22,'Return Data'!$B$7:$R$2843,3,0)</f>
        <v>44357</v>
      </c>
      <c r="C22" s="65">
        <f>VLOOKUP($A22,'Return Data'!$B$7:$R$2843,4,0)</f>
        <v>14.198600000000001</v>
      </c>
      <c r="D22" s="65">
        <f>VLOOKUP($A22,'Return Data'!$B$7:$R$2843,10,0)</f>
        <v>7.0994000000000002</v>
      </c>
      <c r="E22" s="66">
        <f t="shared" si="0"/>
        <v>14</v>
      </c>
      <c r="F22" s="65">
        <f>VLOOKUP($A22,'Return Data'!$B$7:$R$2843,11,0)</f>
        <v>26.249099999999999</v>
      </c>
      <c r="G22" s="66">
        <f t="shared" si="1"/>
        <v>8</v>
      </c>
      <c r="H22" s="65">
        <f>VLOOKUP($A22,'Return Data'!$B$7:$R$2843,12,0)</f>
        <v>47.780500000000004</v>
      </c>
      <c r="I22" s="66">
        <f t="shared" si="2"/>
        <v>11</v>
      </c>
      <c r="J22" s="65">
        <f>VLOOKUP($A22,'Return Data'!$B$7:$R$2843,13,0)</f>
        <v>52.402700000000003</v>
      </c>
      <c r="K22" s="66">
        <f t="shared" si="3"/>
        <v>27</v>
      </c>
      <c r="L22" s="65"/>
      <c r="M22" s="66"/>
      <c r="N22" s="65"/>
      <c r="O22" s="66"/>
      <c r="P22" s="65"/>
      <c r="Q22" s="66"/>
      <c r="R22" s="65">
        <f>VLOOKUP($A22,'Return Data'!$B$7:$R$2843,16,0)</f>
        <v>18.415299999999998</v>
      </c>
      <c r="S22" s="67">
        <f t="shared" si="6"/>
        <v>6</v>
      </c>
    </row>
    <row r="23" spans="1:19" x14ac:dyDescent="0.3">
      <c r="A23" s="63" t="s">
        <v>1804</v>
      </c>
      <c r="B23" s="64">
        <f>VLOOKUP($A23,'Return Data'!$B$7:$R$2843,3,0)</f>
        <v>44357</v>
      </c>
      <c r="C23" s="65">
        <f>VLOOKUP($A23,'Return Data'!$B$7:$R$2843,4,0)</f>
        <v>45.2577</v>
      </c>
      <c r="D23" s="65">
        <f>VLOOKUP($A23,'Return Data'!$B$7:$R$2843,10,0)</f>
        <v>4.1661999999999999</v>
      </c>
      <c r="E23" s="66">
        <f t="shared" si="0"/>
        <v>31</v>
      </c>
      <c r="F23" s="65">
        <f>VLOOKUP($A23,'Return Data'!$B$7:$R$2843,11,0)</f>
        <v>20.574300000000001</v>
      </c>
      <c r="G23" s="66">
        <f t="shared" si="1"/>
        <v>21</v>
      </c>
      <c r="H23" s="65">
        <f>VLOOKUP($A23,'Return Data'!$B$7:$R$2843,12,0)</f>
        <v>44.548499999999997</v>
      </c>
      <c r="I23" s="66">
        <f t="shared" si="2"/>
        <v>17</v>
      </c>
      <c r="J23" s="65">
        <f>VLOOKUP($A23,'Return Data'!$B$7:$R$2843,13,0)</f>
        <v>55.5809</v>
      </c>
      <c r="K23" s="66">
        <f t="shared" si="3"/>
        <v>22</v>
      </c>
      <c r="L23" s="65">
        <f>VLOOKUP($A23,'Return Data'!$B$7:$R$2843,17,0)</f>
        <v>19.698899999999998</v>
      </c>
      <c r="M23" s="66">
        <f t="shared" ref="M23:M36" si="8">RANK(L23,L$8:L$41,0)</f>
        <v>11</v>
      </c>
      <c r="N23" s="65">
        <f>VLOOKUP($A23,'Return Data'!$B$7:$R$2843,14,0)</f>
        <v>13.5503</v>
      </c>
      <c r="O23" s="66">
        <f t="shared" ref="O23:O28" si="9">RANK(N23,N$8:N$41,0)</f>
        <v>12</v>
      </c>
      <c r="P23" s="65">
        <f>VLOOKUP($A23,'Return Data'!$B$7:$R$2843,15,0)</f>
        <v>16.5884</v>
      </c>
      <c r="Q23" s="66">
        <f>RANK(P23,P$8:P$41,0)</f>
        <v>7</v>
      </c>
      <c r="R23" s="65">
        <f>VLOOKUP($A23,'Return Data'!$B$7:$R$2843,16,0)</f>
        <v>12.602</v>
      </c>
      <c r="S23" s="67">
        <f t="shared" si="6"/>
        <v>28</v>
      </c>
    </row>
    <row r="24" spans="1:19" x14ac:dyDescent="0.3">
      <c r="A24" s="63" t="s">
        <v>1812</v>
      </c>
      <c r="B24" s="64">
        <f>VLOOKUP($A24,'Return Data'!$B$7:$R$2843,3,0)</f>
        <v>44357</v>
      </c>
      <c r="C24" s="65">
        <f>VLOOKUP($A24,'Return Data'!$B$7:$R$2843,4,0)</f>
        <v>48.171999999999997</v>
      </c>
      <c r="D24" s="65">
        <f>VLOOKUP($A24,'Return Data'!$B$7:$R$2843,10,0)</f>
        <v>3.7898999999999998</v>
      </c>
      <c r="E24" s="66">
        <f t="shared" si="0"/>
        <v>32</v>
      </c>
      <c r="F24" s="65">
        <f>VLOOKUP($A24,'Return Data'!$B$7:$R$2843,11,0)</f>
        <v>18.054200000000002</v>
      </c>
      <c r="G24" s="66">
        <f t="shared" si="1"/>
        <v>27</v>
      </c>
      <c r="H24" s="65">
        <f>VLOOKUP($A24,'Return Data'!$B$7:$R$2843,12,0)</f>
        <v>38.6524</v>
      </c>
      <c r="I24" s="66">
        <f t="shared" si="2"/>
        <v>25</v>
      </c>
      <c r="J24" s="65">
        <f>VLOOKUP($A24,'Return Data'!$B$7:$R$2843,13,0)</f>
        <v>53.374899999999997</v>
      </c>
      <c r="K24" s="66">
        <f t="shared" si="3"/>
        <v>25</v>
      </c>
      <c r="L24" s="65">
        <f>VLOOKUP($A24,'Return Data'!$B$7:$R$2843,17,0)</f>
        <v>14.754799999999999</v>
      </c>
      <c r="M24" s="66">
        <f t="shared" si="8"/>
        <v>24</v>
      </c>
      <c r="N24" s="65">
        <f>VLOOKUP($A24,'Return Data'!$B$7:$R$2843,14,0)</f>
        <v>13.267200000000001</v>
      </c>
      <c r="O24" s="66">
        <f t="shared" si="9"/>
        <v>15</v>
      </c>
      <c r="P24" s="65">
        <f>VLOOKUP($A24,'Return Data'!$B$7:$R$2843,15,0)</f>
        <v>15.2735</v>
      </c>
      <c r="Q24" s="66">
        <f>RANK(P24,P$8:P$41,0)</f>
        <v>11</v>
      </c>
      <c r="R24" s="65">
        <f>VLOOKUP($A24,'Return Data'!$B$7:$R$2843,16,0)</f>
        <v>14.3124</v>
      </c>
      <c r="S24" s="67">
        <f t="shared" si="6"/>
        <v>22</v>
      </c>
    </row>
    <row r="25" spans="1:19" x14ac:dyDescent="0.3">
      <c r="A25" s="63" t="s">
        <v>1828</v>
      </c>
      <c r="B25" s="64">
        <f>VLOOKUP($A25,'Return Data'!$B$7:$R$2843,3,0)</f>
        <v>44357</v>
      </c>
      <c r="C25" s="65">
        <f>VLOOKUP($A25,'Return Data'!$B$7:$R$2843,4,0)</f>
        <v>110.05500000000001</v>
      </c>
      <c r="D25" s="65">
        <f>VLOOKUP($A25,'Return Data'!$B$7:$R$2843,10,0)</f>
        <v>6.7915000000000001</v>
      </c>
      <c r="E25" s="66">
        <f t="shared" si="0"/>
        <v>15</v>
      </c>
      <c r="F25" s="65">
        <f>VLOOKUP($A25,'Return Data'!$B$7:$R$2843,11,0)</f>
        <v>19.665299999999998</v>
      </c>
      <c r="G25" s="66">
        <f t="shared" si="1"/>
        <v>24</v>
      </c>
      <c r="H25" s="65">
        <f>VLOOKUP($A25,'Return Data'!$B$7:$R$2843,12,0)</f>
        <v>37.259900000000002</v>
      </c>
      <c r="I25" s="66">
        <f t="shared" si="2"/>
        <v>28</v>
      </c>
      <c r="J25" s="65">
        <f>VLOOKUP($A25,'Return Data'!$B$7:$R$2843,13,0)</f>
        <v>53.839199999999998</v>
      </c>
      <c r="K25" s="66">
        <f t="shared" si="3"/>
        <v>24</v>
      </c>
      <c r="L25" s="65">
        <f>VLOOKUP($A25,'Return Data'!$B$7:$R$2843,17,0)</f>
        <v>14.9369</v>
      </c>
      <c r="M25" s="66">
        <f t="shared" si="8"/>
        <v>23</v>
      </c>
      <c r="N25" s="65">
        <f>VLOOKUP($A25,'Return Data'!$B$7:$R$2843,14,0)</f>
        <v>9.7287999999999997</v>
      </c>
      <c r="O25" s="66">
        <f t="shared" si="9"/>
        <v>26</v>
      </c>
      <c r="P25" s="65">
        <f>VLOOKUP($A25,'Return Data'!$B$7:$R$2843,15,0)</f>
        <v>12.644600000000001</v>
      </c>
      <c r="Q25" s="66">
        <f>RANK(P25,P$8:P$41,0)</f>
        <v>21</v>
      </c>
      <c r="R25" s="65">
        <f>VLOOKUP($A25,'Return Data'!$B$7:$R$2843,16,0)</f>
        <v>16.085799999999999</v>
      </c>
      <c r="S25" s="67">
        <f t="shared" si="6"/>
        <v>14</v>
      </c>
    </row>
    <row r="26" spans="1:19" x14ac:dyDescent="0.3">
      <c r="A26" s="63" t="s">
        <v>1829</v>
      </c>
      <c r="B26" s="64">
        <f>VLOOKUP($A26,'Return Data'!$B$7:$R$2843,3,0)</f>
        <v>44357</v>
      </c>
      <c r="C26" s="65">
        <f>VLOOKUP($A26,'Return Data'!$B$7:$R$2843,4,0)</f>
        <v>60.924199999999999</v>
      </c>
      <c r="D26" s="65">
        <f>VLOOKUP($A26,'Return Data'!$B$7:$R$2843,10,0)</f>
        <v>4.5068000000000001</v>
      </c>
      <c r="E26" s="66">
        <f t="shared" si="0"/>
        <v>29</v>
      </c>
      <c r="F26" s="65">
        <f>VLOOKUP($A26,'Return Data'!$B$7:$R$2843,11,0)</f>
        <v>12.6882</v>
      </c>
      <c r="G26" s="66">
        <f t="shared" si="1"/>
        <v>33</v>
      </c>
      <c r="H26" s="65">
        <f>VLOOKUP($A26,'Return Data'!$B$7:$R$2843,12,0)</f>
        <v>31.596299999999999</v>
      </c>
      <c r="I26" s="66">
        <f t="shared" si="2"/>
        <v>32</v>
      </c>
      <c r="J26" s="65">
        <f>VLOOKUP($A26,'Return Data'!$B$7:$R$2843,13,0)</f>
        <v>41.640700000000002</v>
      </c>
      <c r="K26" s="66">
        <f t="shared" si="3"/>
        <v>34</v>
      </c>
      <c r="L26" s="65">
        <f>VLOOKUP($A26,'Return Data'!$B$7:$R$2843,17,0)</f>
        <v>12.922499999999999</v>
      </c>
      <c r="M26" s="66">
        <f t="shared" si="8"/>
        <v>28</v>
      </c>
      <c r="N26" s="65">
        <f>VLOOKUP($A26,'Return Data'!$B$7:$R$2843,14,0)</f>
        <v>11.364100000000001</v>
      </c>
      <c r="O26" s="66">
        <f t="shared" si="9"/>
        <v>22</v>
      </c>
      <c r="P26" s="65">
        <f>VLOOKUP($A26,'Return Data'!$B$7:$R$2843,15,0)</f>
        <v>9.9921000000000006</v>
      </c>
      <c r="Q26" s="66">
        <f>RANK(P26,P$8:P$41,0)</f>
        <v>26</v>
      </c>
      <c r="R26" s="65">
        <f>VLOOKUP($A26,'Return Data'!$B$7:$R$2843,16,0)</f>
        <v>9.0706000000000007</v>
      </c>
      <c r="S26" s="67">
        <f t="shared" si="6"/>
        <v>34</v>
      </c>
    </row>
    <row r="27" spans="1:19" x14ac:dyDescent="0.3">
      <c r="A27" s="63" t="s">
        <v>1272</v>
      </c>
      <c r="B27" s="64">
        <f>VLOOKUP($A27,'Return Data'!$B$7:$R$2843,3,0)</f>
        <v>44357</v>
      </c>
      <c r="C27" s="65">
        <f>VLOOKUP($A27,'Return Data'!$B$7:$R$2843,4,0)</f>
        <v>17.887</v>
      </c>
      <c r="D27" s="65">
        <f>VLOOKUP($A27,'Return Data'!$B$7:$R$2843,10,0)</f>
        <v>12.993600000000001</v>
      </c>
      <c r="E27" s="66">
        <f t="shared" si="0"/>
        <v>2</v>
      </c>
      <c r="F27" s="65">
        <f>VLOOKUP($A27,'Return Data'!$B$7:$R$2843,11,0)</f>
        <v>34.485700000000001</v>
      </c>
      <c r="G27" s="66">
        <f t="shared" si="1"/>
        <v>2</v>
      </c>
      <c r="H27" s="65">
        <f>VLOOKUP($A27,'Return Data'!$B$7:$R$2843,12,0)</f>
        <v>56.852600000000002</v>
      </c>
      <c r="I27" s="66">
        <f t="shared" si="2"/>
        <v>2</v>
      </c>
      <c r="J27" s="65">
        <f>VLOOKUP($A27,'Return Data'!$B$7:$R$2843,13,0)</f>
        <v>73.555700000000002</v>
      </c>
      <c r="K27" s="66">
        <f t="shared" si="3"/>
        <v>3</v>
      </c>
      <c r="L27" s="65">
        <f>VLOOKUP($A27,'Return Data'!$B$7:$R$2843,17,0)</f>
        <v>27.067</v>
      </c>
      <c r="M27" s="66">
        <f t="shared" si="8"/>
        <v>4</v>
      </c>
      <c r="N27" s="65">
        <f>VLOOKUP($A27,'Return Data'!$B$7:$R$2843,14,0)</f>
        <v>18.798300000000001</v>
      </c>
      <c r="O27" s="66">
        <f t="shared" si="9"/>
        <v>4</v>
      </c>
      <c r="P27" s="65"/>
      <c r="Q27" s="66"/>
      <c r="R27" s="65">
        <f>VLOOKUP($A27,'Return Data'!$B$7:$R$2843,16,0)</f>
        <v>15.298</v>
      </c>
      <c r="S27" s="67">
        <f t="shared" si="6"/>
        <v>19</v>
      </c>
    </row>
    <row r="28" spans="1:19" x14ac:dyDescent="0.3">
      <c r="A28" s="63" t="s">
        <v>1824</v>
      </c>
      <c r="B28" s="64">
        <f>VLOOKUP($A28,'Return Data'!$B$7:$R$2843,3,0)</f>
        <v>44357</v>
      </c>
      <c r="C28" s="65">
        <f>VLOOKUP($A28,'Return Data'!$B$7:$R$2843,4,0)</f>
        <v>33.0122</v>
      </c>
      <c r="D28" s="65">
        <f>VLOOKUP($A28,'Return Data'!$B$7:$R$2843,10,0)</f>
        <v>1.149</v>
      </c>
      <c r="E28" s="66">
        <f t="shared" si="0"/>
        <v>34</v>
      </c>
      <c r="F28" s="65">
        <f>VLOOKUP($A28,'Return Data'!$B$7:$R$2843,11,0)</f>
        <v>14.0625</v>
      </c>
      <c r="G28" s="66">
        <f t="shared" si="1"/>
        <v>32</v>
      </c>
      <c r="H28" s="65">
        <f>VLOOKUP($A28,'Return Data'!$B$7:$R$2843,12,0)</f>
        <v>29.000299999999999</v>
      </c>
      <c r="I28" s="66">
        <f t="shared" si="2"/>
        <v>33</v>
      </c>
      <c r="J28" s="65">
        <f>VLOOKUP($A28,'Return Data'!$B$7:$R$2843,13,0)</f>
        <v>48.452199999999998</v>
      </c>
      <c r="K28" s="66">
        <f t="shared" si="3"/>
        <v>31</v>
      </c>
      <c r="L28" s="65">
        <f>VLOOKUP($A28,'Return Data'!$B$7:$R$2843,17,0)</f>
        <v>10.9594</v>
      </c>
      <c r="M28" s="66">
        <f t="shared" si="8"/>
        <v>30</v>
      </c>
      <c r="N28" s="65">
        <f>VLOOKUP($A28,'Return Data'!$B$7:$R$2843,14,0)</f>
        <v>7.7727000000000004</v>
      </c>
      <c r="O28" s="66">
        <f t="shared" si="9"/>
        <v>28</v>
      </c>
      <c r="P28" s="65">
        <f>VLOOKUP($A28,'Return Data'!$B$7:$R$2843,15,0)</f>
        <v>13.245900000000001</v>
      </c>
      <c r="Q28" s="66">
        <f>RANK(P28,P$8:P$41,0)</f>
        <v>19</v>
      </c>
      <c r="R28" s="65">
        <f>VLOOKUP($A28,'Return Data'!$B$7:$R$2843,16,0)</f>
        <v>18.253499999999999</v>
      </c>
      <c r="S28" s="67">
        <f t="shared" si="6"/>
        <v>8</v>
      </c>
    </row>
    <row r="29" spans="1:19" x14ac:dyDescent="0.3">
      <c r="A29" s="63" t="s">
        <v>2020</v>
      </c>
      <c r="B29" s="64">
        <f>VLOOKUP($A29,'Return Data'!$B$7:$R$2843,3,0)</f>
        <v>44357</v>
      </c>
      <c r="C29" s="65">
        <f>VLOOKUP($A29,'Return Data'!$B$7:$R$2843,4,0)</f>
        <v>14.116300000000001</v>
      </c>
      <c r="D29" s="65">
        <f>VLOOKUP($A29,'Return Data'!$B$7:$R$2843,10,0)</f>
        <v>6.2430000000000003</v>
      </c>
      <c r="E29" s="66">
        <f t="shared" si="0"/>
        <v>20</v>
      </c>
      <c r="F29" s="65">
        <f>VLOOKUP($A29,'Return Data'!$B$7:$R$2843,11,0)</f>
        <v>20.3672</v>
      </c>
      <c r="G29" s="66">
        <f t="shared" si="1"/>
        <v>22</v>
      </c>
      <c r="H29" s="65">
        <f>VLOOKUP($A29,'Return Data'!$B$7:$R$2843,12,0)</f>
        <v>37.726700000000001</v>
      </c>
      <c r="I29" s="66">
        <f t="shared" si="2"/>
        <v>27</v>
      </c>
      <c r="J29" s="65">
        <f>VLOOKUP($A29,'Return Data'!$B$7:$R$2843,13,0)</f>
        <v>53.161700000000003</v>
      </c>
      <c r="K29" s="66">
        <f t="shared" si="3"/>
        <v>26</v>
      </c>
      <c r="L29" s="65">
        <f>VLOOKUP($A29,'Return Data'!$B$7:$R$2843,17,0)</f>
        <v>13.960900000000001</v>
      </c>
      <c r="M29" s="66">
        <f t="shared" si="8"/>
        <v>26</v>
      </c>
      <c r="N29" s="65"/>
      <c r="O29" s="66"/>
      <c r="P29" s="65"/>
      <c r="Q29" s="66"/>
      <c r="R29" s="65">
        <f>VLOOKUP($A29,'Return Data'!$B$7:$R$2843,16,0)</f>
        <v>12.5166</v>
      </c>
      <c r="S29" s="67">
        <f t="shared" si="6"/>
        <v>29</v>
      </c>
    </row>
    <row r="30" spans="1:19" x14ac:dyDescent="0.3">
      <c r="A30" s="63" t="s">
        <v>1273</v>
      </c>
      <c r="B30" s="64">
        <f>VLOOKUP($A30,'Return Data'!$B$7:$R$2843,3,0)</f>
        <v>44357</v>
      </c>
      <c r="C30" s="65">
        <f>VLOOKUP($A30,'Return Data'!$B$7:$R$2843,4,0)</f>
        <v>124.13120000000001</v>
      </c>
      <c r="D30" s="65">
        <f>VLOOKUP($A30,'Return Data'!$B$7:$R$2843,10,0)</f>
        <v>5.7148000000000003</v>
      </c>
      <c r="E30" s="66">
        <f t="shared" si="0"/>
        <v>23</v>
      </c>
      <c r="F30" s="65">
        <f>VLOOKUP($A30,'Return Data'!$B$7:$R$2843,11,0)</f>
        <v>29.974599999999999</v>
      </c>
      <c r="G30" s="66">
        <f t="shared" si="1"/>
        <v>3</v>
      </c>
      <c r="H30" s="65">
        <f>VLOOKUP($A30,'Return Data'!$B$7:$R$2843,12,0)</f>
        <v>52.878999999999998</v>
      </c>
      <c r="I30" s="66">
        <f t="shared" si="2"/>
        <v>4</v>
      </c>
      <c r="J30" s="65">
        <f>VLOOKUP($A30,'Return Data'!$B$7:$R$2843,13,0)</f>
        <v>71.553600000000003</v>
      </c>
      <c r="K30" s="66">
        <f t="shared" si="3"/>
        <v>4</v>
      </c>
      <c r="L30" s="65">
        <f>VLOOKUP($A30,'Return Data'!$B$7:$R$2843,17,0)</f>
        <v>11.420500000000001</v>
      </c>
      <c r="M30" s="66">
        <f t="shared" si="8"/>
        <v>29</v>
      </c>
      <c r="N30" s="65">
        <f>VLOOKUP($A30,'Return Data'!$B$7:$R$2843,14,0)</f>
        <v>11.0845</v>
      </c>
      <c r="O30" s="66">
        <f t="shared" ref="O30:O35" si="10">RANK(N30,N$8:N$41,0)</f>
        <v>24</v>
      </c>
      <c r="P30" s="65">
        <f>VLOOKUP($A30,'Return Data'!$B$7:$R$2843,15,0)</f>
        <v>12.1767</v>
      </c>
      <c r="Q30" s="66">
        <f t="shared" ref="Q30:Q35" si="11">RANK(P30,P$8:P$41,0)</f>
        <v>23</v>
      </c>
      <c r="R30" s="65">
        <f>VLOOKUP($A30,'Return Data'!$B$7:$R$2843,16,0)</f>
        <v>16.8064</v>
      </c>
      <c r="S30" s="67">
        <f t="shared" si="6"/>
        <v>11</v>
      </c>
    </row>
    <row r="31" spans="1:19" x14ac:dyDescent="0.3">
      <c r="A31" s="63" t="s">
        <v>1784</v>
      </c>
      <c r="B31" s="64">
        <f>VLOOKUP($A31,'Return Data'!$B$7:$R$2843,3,0)</f>
        <v>44357</v>
      </c>
      <c r="C31" s="65">
        <f>VLOOKUP($A31,'Return Data'!$B$7:$R$2843,4,0)</f>
        <v>42.020600000000002</v>
      </c>
      <c r="D31" s="65">
        <f>VLOOKUP($A31,'Return Data'!$B$7:$R$2843,10,0)</f>
        <v>11.1533</v>
      </c>
      <c r="E31" s="66">
        <f t="shared" si="0"/>
        <v>5</v>
      </c>
      <c r="F31" s="65">
        <f>VLOOKUP($A31,'Return Data'!$B$7:$R$2843,11,0)</f>
        <v>22.113900000000001</v>
      </c>
      <c r="G31" s="66">
        <f t="shared" si="1"/>
        <v>16</v>
      </c>
      <c r="H31" s="65">
        <f>VLOOKUP($A31,'Return Data'!$B$7:$R$2843,12,0)</f>
        <v>38.296599999999998</v>
      </c>
      <c r="I31" s="66">
        <f t="shared" si="2"/>
        <v>26</v>
      </c>
      <c r="J31" s="65">
        <f>VLOOKUP($A31,'Return Data'!$B$7:$R$2843,13,0)</f>
        <v>58.968400000000003</v>
      </c>
      <c r="K31" s="66">
        <f t="shared" si="3"/>
        <v>19</v>
      </c>
      <c r="L31" s="65">
        <f>VLOOKUP($A31,'Return Data'!$B$7:$R$2843,17,0)</f>
        <v>29.392399999999999</v>
      </c>
      <c r="M31" s="66">
        <f t="shared" si="8"/>
        <v>3</v>
      </c>
      <c r="N31" s="65">
        <f>VLOOKUP($A31,'Return Data'!$B$7:$R$2843,14,0)</f>
        <v>20.716999999999999</v>
      </c>
      <c r="O31" s="66">
        <f t="shared" si="10"/>
        <v>2</v>
      </c>
      <c r="P31" s="65">
        <f>VLOOKUP($A31,'Return Data'!$B$7:$R$2843,15,0)</f>
        <v>19.351900000000001</v>
      </c>
      <c r="Q31" s="66">
        <f t="shared" si="11"/>
        <v>2</v>
      </c>
      <c r="R31" s="65">
        <f>VLOOKUP($A31,'Return Data'!$B$7:$R$2843,16,0)</f>
        <v>19.5472</v>
      </c>
      <c r="S31" s="67">
        <f t="shared" si="6"/>
        <v>3</v>
      </c>
    </row>
    <row r="32" spans="1:19" x14ac:dyDescent="0.3">
      <c r="A32" s="63" t="s">
        <v>1815</v>
      </c>
      <c r="B32" s="64">
        <f>VLOOKUP($A32,'Return Data'!$B$7:$R$2843,3,0)</f>
        <v>44357</v>
      </c>
      <c r="C32" s="65">
        <f>VLOOKUP($A32,'Return Data'!$B$7:$R$2843,4,0)</f>
        <v>23.13</v>
      </c>
      <c r="D32" s="65">
        <f>VLOOKUP($A32,'Return Data'!$B$7:$R$2843,10,0)</f>
        <v>11.308999999999999</v>
      </c>
      <c r="E32" s="66">
        <f t="shared" si="0"/>
        <v>4</v>
      </c>
      <c r="F32" s="65">
        <f>VLOOKUP($A32,'Return Data'!$B$7:$R$2843,11,0)</f>
        <v>28.002199999999998</v>
      </c>
      <c r="G32" s="66">
        <f t="shared" si="1"/>
        <v>6</v>
      </c>
      <c r="H32" s="65">
        <f>VLOOKUP($A32,'Return Data'!$B$7:$R$2843,12,0)</f>
        <v>51.572699999999998</v>
      </c>
      <c r="I32" s="66">
        <f t="shared" si="2"/>
        <v>7</v>
      </c>
      <c r="J32" s="65">
        <f>VLOOKUP($A32,'Return Data'!$B$7:$R$2843,13,0)</f>
        <v>80.140199999999993</v>
      </c>
      <c r="K32" s="66">
        <f t="shared" si="3"/>
        <v>2</v>
      </c>
      <c r="L32" s="65">
        <f>VLOOKUP($A32,'Return Data'!$B$7:$R$2843,17,0)</f>
        <v>30.126200000000001</v>
      </c>
      <c r="M32" s="66">
        <f t="shared" si="8"/>
        <v>2</v>
      </c>
      <c r="N32" s="65">
        <f>VLOOKUP($A32,'Return Data'!$B$7:$R$2843,14,0)</f>
        <v>20.649799999999999</v>
      </c>
      <c r="O32" s="66">
        <f t="shared" si="10"/>
        <v>3</v>
      </c>
      <c r="P32" s="65">
        <f>VLOOKUP($A32,'Return Data'!$B$7:$R$2843,15,0)</f>
        <v>18.462299999999999</v>
      </c>
      <c r="Q32" s="66">
        <f t="shared" si="11"/>
        <v>3</v>
      </c>
      <c r="R32" s="65">
        <f>VLOOKUP($A32,'Return Data'!$B$7:$R$2843,16,0)</f>
        <v>14.299799999999999</v>
      </c>
      <c r="S32" s="67">
        <f t="shared" si="6"/>
        <v>23</v>
      </c>
    </row>
    <row r="33" spans="1:19" x14ac:dyDescent="0.3">
      <c r="A33" s="63" t="s">
        <v>1275</v>
      </c>
      <c r="B33" s="64">
        <f>VLOOKUP($A33,'Return Data'!$B$7:$R$2843,3,0)</f>
        <v>44357</v>
      </c>
      <c r="C33" s="65">
        <f>VLOOKUP($A33,'Return Data'!$B$7:$R$2843,4,0)</f>
        <v>199.82</v>
      </c>
      <c r="D33" s="65">
        <f>VLOOKUP($A33,'Return Data'!$B$7:$R$2843,10,0)</f>
        <v>8.6036999999999999</v>
      </c>
      <c r="E33" s="66">
        <f t="shared" si="0"/>
        <v>6</v>
      </c>
      <c r="F33" s="65">
        <f>VLOOKUP($A33,'Return Data'!$B$7:$R$2843,11,0)</f>
        <v>26.348400000000002</v>
      </c>
      <c r="G33" s="66">
        <f t="shared" si="1"/>
        <v>7</v>
      </c>
      <c r="H33" s="65">
        <f>VLOOKUP($A33,'Return Data'!$B$7:$R$2843,12,0)</f>
        <v>45.5565</v>
      </c>
      <c r="I33" s="66">
        <f t="shared" si="2"/>
        <v>16</v>
      </c>
      <c r="J33" s="65">
        <f>VLOOKUP($A33,'Return Data'!$B$7:$R$2843,13,0)</f>
        <v>65.537199999999999</v>
      </c>
      <c r="K33" s="66">
        <f t="shared" si="3"/>
        <v>10</v>
      </c>
      <c r="L33" s="65">
        <f>VLOOKUP($A33,'Return Data'!$B$7:$R$2843,17,0)</f>
        <v>17.751300000000001</v>
      </c>
      <c r="M33" s="66">
        <f t="shared" si="8"/>
        <v>17</v>
      </c>
      <c r="N33" s="65">
        <f>VLOOKUP($A33,'Return Data'!$B$7:$R$2843,14,0)</f>
        <v>11.6991</v>
      </c>
      <c r="O33" s="66">
        <f t="shared" si="10"/>
        <v>21</v>
      </c>
      <c r="P33" s="65">
        <f>VLOOKUP($A33,'Return Data'!$B$7:$R$2843,15,0)</f>
        <v>15.8756</v>
      </c>
      <c r="Q33" s="66">
        <f t="shared" si="11"/>
        <v>9</v>
      </c>
      <c r="R33" s="65">
        <f>VLOOKUP($A33,'Return Data'!$B$7:$R$2843,16,0)</f>
        <v>15.6167</v>
      </c>
      <c r="S33" s="67">
        <f t="shared" si="6"/>
        <v>17</v>
      </c>
    </row>
    <row r="34" spans="1:19" x14ac:dyDescent="0.3">
      <c r="A34" s="63" t="s">
        <v>1277</v>
      </c>
      <c r="B34" s="64">
        <f>VLOOKUP($A34,'Return Data'!$B$7:$R$2843,3,0)</f>
        <v>44357</v>
      </c>
      <c r="C34" s="65">
        <f>VLOOKUP($A34,'Return Data'!$B$7:$R$2843,4,0)</f>
        <v>360.1352</v>
      </c>
      <c r="D34" s="65">
        <f>VLOOKUP($A34,'Return Data'!$B$7:$R$2843,10,0)</f>
        <v>22.1785</v>
      </c>
      <c r="E34" s="66">
        <f t="shared" si="0"/>
        <v>1</v>
      </c>
      <c r="F34" s="65">
        <f>VLOOKUP($A34,'Return Data'!$B$7:$R$2843,11,0)</f>
        <v>41.038699999999999</v>
      </c>
      <c r="G34" s="66">
        <f t="shared" si="1"/>
        <v>1</v>
      </c>
      <c r="H34" s="65">
        <f>VLOOKUP($A34,'Return Data'!$B$7:$R$2843,12,0)</f>
        <v>66.874099999999999</v>
      </c>
      <c r="I34" s="66">
        <f t="shared" si="2"/>
        <v>1</v>
      </c>
      <c r="J34" s="65">
        <f>VLOOKUP($A34,'Return Data'!$B$7:$R$2843,13,0)</f>
        <v>107.6876</v>
      </c>
      <c r="K34" s="66">
        <f t="shared" si="3"/>
        <v>1</v>
      </c>
      <c r="L34" s="65">
        <f>VLOOKUP($A34,'Return Data'!$B$7:$R$2843,17,0)</f>
        <v>39.353299999999997</v>
      </c>
      <c r="M34" s="66">
        <f t="shared" si="8"/>
        <v>1</v>
      </c>
      <c r="N34" s="65">
        <f>VLOOKUP($A34,'Return Data'!$B$7:$R$2843,14,0)</f>
        <v>26.7042</v>
      </c>
      <c r="O34" s="66">
        <f t="shared" si="10"/>
        <v>1</v>
      </c>
      <c r="P34" s="65">
        <f>VLOOKUP($A34,'Return Data'!$B$7:$R$2843,15,0)</f>
        <v>22.578099999999999</v>
      </c>
      <c r="Q34" s="66">
        <f t="shared" si="11"/>
        <v>1</v>
      </c>
      <c r="R34" s="65">
        <f>VLOOKUP($A34,'Return Data'!$B$7:$R$2843,16,0)</f>
        <v>19.373200000000001</v>
      </c>
      <c r="S34" s="67">
        <f t="shared" si="6"/>
        <v>4</v>
      </c>
    </row>
    <row r="35" spans="1:19" x14ac:dyDescent="0.3">
      <c r="A35" s="63" t="s">
        <v>1817</v>
      </c>
      <c r="B35" s="64">
        <f>VLOOKUP($A35,'Return Data'!$B$7:$R$2843,3,0)</f>
        <v>44357</v>
      </c>
      <c r="C35" s="65">
        <f>VLOOKUP($A35,'Return Data'!$B$7:$R$2843,4,0)</f>
        <v>68.650599999999997</v>
      </c>
      <c r="D35" s="65">
        <f>VLOOKUP($A35,'Return Data'!$B$7:$R$2843,10,0)</f>
        <v>5.8247</v>
      </c>
      <c r="E35" s="66">
        <f t="shared" si="0"/>
        <v>22</v>
      </c>
      <c r="F35" s="65">
        <f>VLOOKUP($A35,'Return Data'!$B$7:$R$2843,11,0)</f>
        <v>21.644100000000002</v>
      </c>
      <c r="G35" s="66">
        <f t="shared" si="1"/>
        <v>18</v>
      </c>
      <c r="H35" s="65">
        <f>VLOOKUP($A35,'Return Data'!$B$7:$R$2843,12,0)</f>
        <v>46.180799999999998</v>
      </c>
      <c r="I35" s="66">
        <f t="shared" si="2"/>
        <v>14</v>
      </c>
      <c r="J35" s="65">
        <f>VLOOKUP($A35,'Return Data'!$B$7:$R$2843,13,0)</f>
        <v>61.004600000000003</v>
      </c>
      <c r="K35" s="66">
        <f t="shared" si="3"/>
        <v>17</v>
      </c>
      <c r="L35" s="65">
        <f>VLOOKUP($A35,'Return Data'!$B$7:$R$2843,17,0)</f>
        <v>16.883800000000001</v>
      </c>
      <c r="M35" s="66">
        <f t="shared" si="8"/>
        <v>18</v>
      </c>
      <c r="N35" s="65">
        <f>VLOOKUP($A35,'Return Data'!$B$7:$R$2843,14,0)</f>
        <v>13.2357</v>
      </c>
      <c r="O35" s="66">
        <f t="shared" si="10"/>
        <v>16</v>
      </c>
      <c r="P35" s="65">
        <f>VLOOKUP($A35,'Return Data'!$B$7:$R$2843,15,0)</f>
        <v>14.6158</v>
      </c>
      <c r="Q35" s="66">
        <f t="shared" si="11"/>
        <v>14</v>
      </c>
      <c r="R35" s="65">
        <f>VLOOKUP($A35,'Return Data'!$B$7:$R$2843,16,0)</f>
        <v>13.0175</v>
      </c>
      <c r="S35" s="67">
        <f t="shared" si="6"/>
        <v>26</v>
      </c>
    </row>
    <row r="36" spans="1:19" x14ac:dyDescent="0.3">
      <c r="A36" s="63" t="s">
        <v>1819</v>
      </c>
      <c r="B36" s="64">
        <f>VLOOKUP($A36,'Return Data'!$B$7:$R$2843,3,0)</f>
        <v>44357</v>
      </c>
      <c r="C36" s="65">
        <f>VLOOKUP($A36,'Return Data'!$B$7:$R$2843,4,0)</f>
        <v>13.2645</v>
      </c>
      <c r="D36" s="65">
        <f>VLOOKUP($A36,'Return Data'!$B$7:$R$2843,10,0)</f>
        <v>3.4213</v>
      </c>
      <c r="E36" s="66">
        <f t="shared" si="0"/>
        <v>33</v>
      </c>
      <c r="F36" s="65">
        <f>VLOOKUP($A36,'Return Data'!$B$7:$R$2843,11,0)</f>
        <v>12.1297</v>
      </c>
      <c r="G36" s="66">
        <f t="shared" si="1"/>
        <v>34</v>
      </c>
      <c r="H36" s="65">
        <f>VLOOKUP($A36,'Return Data'!$B$7:$R$2843,12,0)</f>
        <v>28.171800000000001</v>
      </c>
      <c r="I36" s="66">
        <f t="shared" si="2"/>
        <v>34</v>
      </c>
      <c r="J36" s="65">
        <f>VLOOKUP($A36,'Return Data'!$B$7:$R$2843,13,0)</f>
        <v>43.076700000000002</v>
      </c>
      <c r="K36" s="66">
        <f t="shared" si="3"/>
        <v>33</v>
      </c>
      <c r="L36" s="65">
        <f>VLOOKUP($A36,'Return Data'!$B$7:$R$2843,17,0)</f>
        <v>10.932499999999999</v>
      </c>
      <c r="M36" s="66">
        <f t="shared" si="8"/>
        <v>31</v>
      </c>
      <c r="N36" s="65"/>
      <c r="O36" s="66"/>
      <c r="P36" s="65"/>
      <c r="Q36" s="66"/>
      <c r="R36" s="65">
        <f>VLOOKUP($A36,'Return Data'!$B$7:$R$2843,16,0)</f>
        <v>11.0243</v>
      </c>
      <c r="S36" s="67">
        <f t="shared" si="6"/>
        <v>32</v>
      </c>
    </row>
    <row r="37" spans="1:19" x14ac:dyDescent="0.3">
      <c r="A37" s="63" t="s">
        <v>1280</v>
      </c>
      <c r="B37" s="64">
        <f>VLOOKUP($A37,'Return Data'!$B$7:$R$2843,3,0)</f>
        <v>44357</v>
      </c>
      <c r="C37" s="65">
        <f>VLOOKUP($A37,'Return Data'!$B$7:$R$2843,4,0)</f>
        <v>14.628</v>
      </c>
      <c r="D37" s="65">
        <f>VLOOKUP($A37,'Return Data'!$B$7:$R$2843,10,0)</f>
        <v>7.7506000000000004</v>
      </c>
      <c r="E37" s="66">
        <f t="shared" si="0"/>
        <v>9</v>
      </c>
      <c r="F37" s="65">
        <f>VLOOKUP($A37,'Return Data'!$B$7:$R$2843,11,0)</f>
        <v>24.801600000000001</v>
      </c>
      <c r="G37" s="66">
        <f t="shared" si="1"/>
        <v>11</v>
      </c>
      <c r="H37" s="65">
        <f>VLOOKUP($A37,'Return Data'!$B$7:$R$2843,12,0)</f>
        <v>44.481200000000001</v>
      </c>
      <c r="I37" s="66">
        <f t="shared" si="2"/>
        <v>18</v>
      </c>
      <c r="J37" s="65">
        <f>VLOOKUP($A37,'Return Data'!$B$7:$R$2843,13,0)</f>
        <v>62.741300000000003</v>
      </c>
      <c r="K37" s="66">
        <f t="shared" si="3"/>
        <v>13</v>
      </c>
      <c r="L37" s="65"/>
      <c r="M37" s="66"/>
      <c r="N37" s="65"/>
      <c r="O37" s="66"/>
      <c r="P37" s="65"/>
      <c r="Q37" s="66"/>
      <c r="R37" s="65">
        <f>VLOOKUP($A37,'Return Data'!$B$7:$R$2843,16,0)</f>
        <v>24.098800000000001</v>
      </c>
      <c r="S37" s="67">
        <f t="shared" si="6"/>
        <v>1</v>
      </c>
    </row>
    <row r="38" spans="1:19" x14ac:dyDescent="0.3">
      <c r="A38" s="102" t="s">
        <v>1797</v>
      </c>
      <c r="B38" s="64">
        <f>VLOOKUP($A38,'Return Data'!$B$7:$R$2843,3,0)</f>
        <v>44357</v>
      </c>
      <c r="C38" s="65">
        <f>VLOOKUP($A38,'Return Data'!$B$7:$R$2843,4,0)</f>
        <v>14.450100000000001</v>
      </c>
      <c r="D38" s="65">
        <f>VLOOKUP($A38,'Return Data'!$B$7:$R$2843,10,0)</f>
        <v>5.3613999999999997</v>
      </c>
      <c r="E38" s="66">
        <f t="shared" si="0"/>
        <v>25</v>
      </c>
      <c r="F38" s="65">
        <f>VLOOKUP($A38,'Return Data'!$B$7:$R$2843,11,0)</f>
        <v>15.9031</v>
      </c>
      <c r="G38" s="66">
        <f t="shared" si="1"/>
        <v>30</v>
      </c>
      <c r="H38" s="65">
        <f>VLOOKUP($A38,'Return Data'!$B$7:$R$2843,12,0)</f>
        <v>31.771799999999999</v>
      </c>
      <c r="I38" s="66">
        <f t="shared" si="2"/>
        <v>31</v>
      </c>
      <c r="J38" s="65">
        <f>VLOOKUP($A38,'Return Data'!$B$7:$R$2843,13,0)</f>
        <v>47.679099999999998</v>
      </c>
      <c r="K38" s="66">
        <f t="shared" si="3"/>
        <v>32</v>
      </c>
      <c r="L38" s="65">
        <f>VLOOKUP($A38,'Return Data'!$B$7:$R$2843,17,0)</f>
        <v>16.841200000000001</v>
      </c>
      <c r="M38" s="66">
        <f>RANK(L38,L$8:L$41,0)</f>
        <v>19</v>
      </c>
      <c r="N38" s="65"/>
      <c r="O38" s="66"/>
      <c r="P38" s="65"/>
      <c r="Q38" s="66"/>
      <c r="R38" s="65">
        <f>VLOOKUP($A38,'Return Data'!$B$7:$R$2843,16,0)</f>
        <v>14.258800000000001</v>
      </c>
      <c r="S38" s="67">
        <f t="shared" si="6"/>
        <v>24</v>
      </c>
    </row>
    <row r="39" spans="1:19" x14ac:dyDescent="0.3">
      <c r="A39" s="63" t="s">
        <v>1821</v>
      </c>
      <c r="B39" s="64">
        <f>VLOOKUP($A39,'Return Data'!$B$7:$R$2843,3,0)</f>
        <v>44357</v>
      </c>
      <c r="C39" s="65">
        <f>VLOOKUP($A39,'Return Data'!$B$7:$R$2843,4,0)</f>
        <v>136.37</v>
      </c>
      <c r="D39" s="65">
        <f>VLOOKUP($A39,'Return Data'!$B$7:$R$2843,10,0)</f>
        <v>6.4476000000000004</v>
      </c>
      <c r="E39" s="66">
        <f t="shared" si="0"/>
        <v>18</v>
      </c>
      <c r="F39" s="65">
        <f>VLOOKUP($A39,'Return Data'!$B$7:$R$2843,11,0)</f>
        <v>17.671900000000001</v>
      </c>
      <c r="G39" s="66">
        <f t="shared" si="1"/>
        <v>28</v>
      </c>
      <c r="H39" s="65">
        <f>VLOOKUP($A39,'Return Data'!$B$7:$R$2843,12,0)</f>
        <v>34.1036</v>
      </c>
      <c r="I39" s="66">
        <f t="shared" si="2"/>
        <v>30</v>
      </c>
      <c r="J39" s="65">
        <f>VLOOKUP($A39,'Return Data'!$B$7:$R$2843,13,0)</f>
        <v>48.989400000000003</v>
      </c>
      <c r="K39" s="66">
        <f t="shared" si="3"/>
        <v>30</v>
      </c>
      <c r="L39" s="65">
        <f>VLOOKUP($A39,'Return Data'!$B$7:$R$2843,17,0)</f>
        <v>9.2727000000000004</v>
      </c>
      <c r="M39" s="66">
        <f>RANK(L39,L$8:L$41,0)</f>
        <v>32</v>
      </c>
      <c r="N39" s="65">
        <f>VLOOKUP($A39,'Return Data'!$B$7:$R$2843,14,0)</f>
        <v>7.2268999999999997</v>
      </c>
      <c r="O39" s="66">
        <f>RANK(N39,N$8:N$41,0)</f>
        <v>29</v>
      </c>
      <c r="P39" s="65">
        <f>VLOOKUP($A39,'Return Data'!$B$7:$R$2843,15,0)</f>
        <v>9.2377000000000002</v>
      </c>
      <c r="Q39" s="66">
        <f>RANK(P39,P$8:P$41,0)</f>
        <v>27</v>
      </c>
      <c r="R39" s="65">
        <f>VLOOKUP($A39,'Return Data'!$B$7:$R$2843,16,0)</f>
        <v>10.012499999999999</v>
      </c>
      <c r="S39" s="67">
        <f t="shared" si="6"/>
        <v>33</v>
      </c>
    </row>
    <row r="40" spans="1:19" x14ac:dyDescent="0.3">
      <c r="A40" s="63" t="s">
        <v>1807</v>
      </c>
      <c r="B40" s="64">
        <f>VLOOKUP($A40,'Return Data'!$B$7:$R$2843,3,0)</f>
        <v>44357</v>
      </c>
      <c r="C40" s="65">
        <f>VLOOKUP($A40,'Return Data'!$B$7:$R$2843,4,0)</f>
        <v>29.4</v>
      </c>
      <c r="D40" s="65">
        <f>VLOOKUP($A40,'Return Data'!$B$7:$R$2843,10,0)</f>
        <v>6.6375999999999999</v>
      </c>
      <c r="E40" s="66">
        <f t="shared" si="0"/>
        <v>16</v>
      </c>
      <c r="F40" s="65">
        <f>VLOOKUP($A40,'Return Data'!$B$7:$R$2843,11,0)</f>
        <v>22.296199999999999</v>
      </c>
      <c r="G40" s="66">
        <f t="shared" si="1"/>
        <v>15</v>
      </c>
      <c r="H40" s="65">
        <f>VLOOKUP($A40,'Return Data'!$B$7:$R$2843,12,0)</f>
        <v>41.007199999999997</v>
      </c>
      <c r="I40" s="66">
        <f t="shared" si="2"/>
        <v>20</v>
      </c>
      <c r="J40" s="65">
        <f>VLOOKUP($A40,'Return Data'!$B$7:$R$2843,13,0)</f>
        <v>62.162199999999999</v>
      </c>
      <c r="K40" s="66">
        <f t="shared" si="3"/>
        <v>15</v>
      </c>
      <c r="L40" s="65">
        <f>VLOOKUP($A40,'Return Data'!$B$7:$R$2843,17,0)</f>
        <v>21.393599999999999</v>
      </c>
      <c r="M40" s="66">
        <f>RANK(L40,L$8:L$41,0)</f>
        <v>8</v>
      </c>
      <c r="N40" s="65">
        <f>VLOOKUP($A40,'Return Data'!$B$7:$R$2843,14,0)</f>
        <v>15.984400000000001</v>
      </c>
      <c r="O40" s="66">
        <f>RANK(N40,N$8:N$41,0)</f>
        <v>8</v>
      </c>
      <c r="P40" s="65">
        <f>VLOOKUP($A40,'Return Data'!$B$7:$R$2843,15,0)</f>
        <v>14.5206</v>
      </c>
      <c r="Q40" s="66">
        <f>RANK(P40,P$8:P$41,0)</f>
        <v>15</v>
      </c>
      <c r="R40" s="65">
        <f>VLOOKUP($A40,'Return Data'!$B$7:$R$2843,16,0)</f>
        <v>11.3772</v>
      </c>
      <c r="S40" s="67">
        <f t="shared" si="6"/>
        <v>31</v>
      </c>
    </row>
    <row r="41" spans="1:19" x14ac:dyDescent="0.3">
      <c r="A41" s="63" t="s">
        <v>1880</v>
      </c>
      <c r="B41" s="64">
        <f>VLOOKUP($A41,'Return Data'!$B$7:$R$2843,3,0)</f>
        <v>44357</v>
      </c>
      <c r="C41" s="65">
        <f>VLOOKUP($A41,'Return Data'!$B$7:$R$2843,4,0)</f>
        <v>228.8724</v>
      </c>
      <c r="D41" s="65">
        <f>VLOOKUP($A41,'Return Data'!$B$7:$R$2843,10,0)</f>
        <v>5.6795999999999998</v>
      </c>
      <c r="E41" s="66">
        <f t="shared" si="0"/>
        <v>24</v>
      </c>
      <c r="F41" s="65">
        <f>VLOOKUP($A41,'Return Data'!$B$7:$R$2843,11,0)</f>
        <v>21.4483</v>
      </c>
      <c r="G41" s="66">
        <f t="shared" si="1"/>
        <v>19</v>
      </c>
      <c r="H41" s="65">
        <f>VLOOKUP($A41,'Return Data'!$B$7:$R$2843,12,0)</f>
        <v>48.253100000000003</v>
      </c>
      <c r="I41" s="66">
        <f t="shared" si="2"/>
        <v>9</v>
      </c>
      <c r="J41" s="65">
        <f>VLOOKUP($A41,'Return Data'!$B$7:$R$2843,13,0)</f>
        <v>70.425600000000003</v>
      </c>
      <c r="K41" s="66">
        <f t="shared" si="3"/>
        <v>5</v>
      </c>
      <c r="L41" s="65">
        <f>VLOOKUP($A41,'Return Data'!$B$7:$R$2843,17,0)</f>
        <v>26.1737</v>
      </c>
      <c r="M41" s="66">
        <f>RANK(L41,L$8:L$41,0)</f>
        <v>5</v>
      </c>
      <c r="N41" s="65">
        <f>VLOOKUP($A41,'Return Data'!$B$7:$R$2843,14,0)</f>
        <v>18.3416</v>
      </c>
      <c r="O41" s="66">
        <f>RANK(N41,N$8:N$41,0)</f>
        <v>5</v>
      </c>
      <c r="P41" s="65">
        <f>VLOOKUP($A41,'Return Data'!$B$7:$R$2843,15,0)</f>
        <v>17.491700000000002</v>
      </c>
      <c r="Q41" s="66">
        <f>RANK(P41,P$8:P$41,0)</f>
        <v>5</v>
      </c>
      <c r="R41" s="65">
        <f>VLOOKUP($A41,'Return Data'!$B$7:$R$2843,16,0)</f>
        <v>16.038499999999999</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7.1339676470588227</v>
      </c>
      <c r="E43" s="74"/>
      <c r="F43" s="75">
        <f>AVERAGE(F8:F41)</f>
        <v>22.540844117647055</v>
      </c>
      <c r="G43" s="74"/>
      <c r="H43" s="75">
        <f>AVERAGE(H8:H41)</f>
        <v>43.779552941176476</v>
      </c>
      <c r="I43" s="74"/>
      <c r="J43" s="75">
        <f>AVERAGE(J8:J41)</f>
        <v>60.674097058823527</v>
      </c>
      <c r="K43" s="74"/>
      <c r="L43" s="75">
        <f>AVERAGE(L8:L41)</f>
        <v>18.734390625</v>
      </c>
      <c r="M43" s="74"/>
      <c r="N43" s="75">
        <f>AVERAGE(N8:N41)</f>
        <v>13.991665517241378</v>
      </c>
      <c r="O43" s="74"/>
      <c r="P43" s="75">
        <f>AVERAGE(P8:P41)</f>
        <v>14.75085925925926</v>
      </c>
      <c r="Q43" s="74"/>
      <c r="R43" s="75">
        <f>AVERAGE(R8:R41)</f>
        <v>15.564317647058818</v>
      </c>
      <c r="S43" s="76"/>
    </row>
    <row r="44" spans="1:19" x14ac:dyDescent="0.3">
      <c r="A44" s="73" t="s">
        <v>28</v>
      </c>
      <c r="B44" s="74"/>
      <c r="C44" s="74"/>
      <c r="D44" s="75">
        <f>MIN(D8:D41)</f>
        <v>1.149</v>
      </c>
      <c r="E44" s="74"/>
      <c r="F44" s="75">
        <f>MIN(F8:F41)</f>
        <v>12.1297</v>
      </c>
      <c r="G44" s="74"/>
      <c r="H44" s="75">
        <f>MIN(H8:H41)</f>
        <v>28.171800000000001</v>
      </c>
      <c r="I44" s="74"/>
      <c r="J44" s="75">
        <f>MIN(J8:J41)</f>
        <v>41.640700000000002</v>
      </c>
      <c r="K44" s="74"/>
      <c r="L44" s="75">
        <f>MIN(L8:L41)</f>
        <v>9.2727000000000004</v>
      </c>
      <c r="M44" s="74"/>
      <c r="N44" s="75">
        <f>MIN(N8:N41)</f>
        <v>7.2268999999999997</v>
      </c>
      <c r="O44" s="74"/>
      <c r="P44" s="75">
        <f>MIN(P8:P41)</f>
        <v>9.2377000000000002</v>
      </c>
      <c r="Q44" s="74"/>
      <c r="R44" s="75">
        <f>MIN(R8:R41)</f>
        <v>9.0706000000000007</v>
      </c>
      <c r="S44" s="76"/>
    </row>
    <row r="45" spans="1:19" ht="15" thickBot="1" x14ac:dyDescent="0.35">
      <c r="A45" s="77" t="s">
        <v>29</v>
      </c>
      <c r="B45" s="78"/>
      <c r="C45" s="78"/>
      <c r="D45" s="79">
        <f>MAX(D8:D41)</f>
        <v>22.1785</v>
      </c>
      <c r="E45" s="78"/>
      <c r="F45" s="79">
        <f>MAX(F8:F41)</f>
        <v>41.038699999999999</v>
      </c>
      <c r="G45" s="78"/>
      <c r="H45" s="79">
        <f>MAX(H8:H41)</f>
        <v>66.874099999999999</v>
      </c>
      <c r="I45" s="78"/>
      <c r="J45" s="79">
        <f>MAX(J8:J41)</f>
        <v>107.6876</v>
      </c>
      <c r="K45" s="78"/>
      <c r="L45" s="79">
        <f>MAX(L8:L41)</f>
        <v>39.353299999999997</v>
      </c>
      <c r="M45" s="78"/>
      <c r="N45" s="79">
        <f>MAX(N8:N41)</f>
        <v>26.7042</v>
      </c>
      <c r="O45" s="78"/>
      <c r="P45" s="79">
        <f>MAX(P8:P41)</f>
        <v>22.578099999999999</v>
      </c>
      <c r="Q45" s="78"/>
      <c r="R45" s="79">
        <f>MAX(R8:R41)</f>
        <v>24.098800000000001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44357</v>
      </c>
      <c r="C8" s="65">
        <f>VLOOKUP($A8,'Return Data'!$B$7:$R$2843,4,0)</f>
        <v>67.663399999999996</v>
      </c>
      <c r="D8" s="65">
        <f>VLOOKUP($A8,'Return Data'!$B$7:$R$2843,10,0)</f>
        <v>11.6059</v>
      </c>
      <c r="E8" s="66">
        <f>RANK(D8,D$8:D$23,0)</f>
        <v>2</v>
      </c>
      <c r="F8" s="65">
        <f>VLOOKUP($A8,'Return Data'!$B$7:$R$2843,11,0)</f>
        <v>29.610499999999998</v>
      </c>
      <c r="G8" s="66">
        <f>RANK(F8,F$8:F$23,0)</f>
        <v>3</v>
      </c>
      <c r="H8" s="65">
        <f>VLOOKUP($A8,'Return Data'!$B$7:$R$2843,12,0)</f>
        <v>52.686</v>
      </c>
      <c r="I8" s="66">
        <f>RANK(H8,H$8:H$23,0)</f>
        <v>3</v>
      </c>
      <c r="J8" s="65">
        <f>VLOOKUP($A8,'Return Data'!$B$7:$R$2843,13,0)</f>
        <v>76.2697</v>
      </c>
      <c r="K8" s="66">
        <f>RANK(J8,J$8:J$23,0)</f>
        <v>3</v>
      </c>
      <c r="L8" s="65">
        <f>VLOOKUP($A8,'Return Data'!$B$7:$R$2843,17,0)</f>
        <v>15.255000000000001</v>
      </c>
      <c r="M8" s="66">
        <f>RANK(L8,L$8:L$23,0)</f>
        <v>12</v>
      </c>
      <c r="N8" s="65">
        <f>VLOOKUP($A8,'Return Data'!$B$7:$R$2843,14,0)</f>
        <v>4.4530000000000003</v>
      </c>
      <c r="O8" s="66">
        <f>RANK(N8,N$8:N$23,0)</f>
        <v>12</v>
      </c>
      <c r="P8" s="65">
        <f>VLOOKUP($A8,'Return Data'!$B$7:$R$2843,15,0)</f>
        <v>11.1883</v>
      </c>
      <c r="Q8" s="66">
        <f>RANK(P8,P$8:P$23,0)</f>
        <v>11</v>
      </c>
      <c r="R8" s="65">
        <f>VLOOKUP($A8,'Return Data'!$B$7:$R$2843,16,0)</f>
        <v>15.5687</v>
      </c>
      <c r="S8" s="67">
        <f>RANK(R8,R$8:R$23,0)</f>
        <v>8</v>
      </c>
    </row>
    <row r="9" spans="1:20" x14ac:dyDescent="0.3">
      <c r="A9" s="63" t="s">
        <v>31</v>
      </c>
      <c r="B9" s="64">
        <f>VLOOKUP($A9,'Return Data'!$B$7:$R$2843,3,0)</f>
        <v>44357</v>
      </c>
      <c r="C9" s="65">
        <f>VLOOKUP($A9,'Return Data'!$B$7:$R$2843,4,0)</f>
        <v>381.59800000000001</v>
      </c>
      <c r="D9" s="65">
        <f>VLOOKUP($A9,'Return Data'!$B$7:$R$2843,10,0)</f>
        <v>5.6025999999999998</v>
      </c>
      <c r="E9" s="66">
        <f t="shared" ref="E9:E23" si="0">RANK(D9,D$8:D$23,0)</f>
        <v>14</v>
      </c>
      <c r="F9" s="65">
        <f>VLOOKUP($A9,'Return Data'!$B$7:$R$2843,11,0)</f>
        <v>22.47</v>
      </c>
      <c r="G9" s="66">
        <f t="shared" ref="G9:G23" si="1">RANK(F9,F$8:F$23,0)</f>
        <v>10</v>
      </c>
      <c r="H9" s="65">
        <f>VLOOKUP($A9,'Return Data'!$B$7:$R$2843,12,0)</f>
        <v>43.804400000000001</v>
      </c>
      <c r="I9" s="66">
        <f t="shared" ref="I9:I23" si="2">RANK(H9,H$8:H$23,0)</f>
        <v>11</v>
      </c>
      <c r="J9" s="65">
        <f>VLOOKUP($A9,'Return Data'!$B$7:$R$2843,13,0)</f>
        <v>64.082999999999998</v>
      </c>
      <c r="K9" s="66">
        <f t="shared" ref="K9:K23" si="3">RANK(J9,J$8:J$23,0)</f>
        <v>8</v>
      </c>
      <c r="L9" s="65">
        <f>VLOOKUP($A9,'Return Data'!$B$7:$R$2843,17,0)</f>
        <v>13.5654</v>
      </c>
      <c r="M9" s="66">
        <f t="shared" ref="M9:M23" si="4">RANK(L9,L$8:L$23,0)</f>
        <v>16</v>
      </c>
      <c r="N9" s="65">
        <f>VLOOKUP($A9,'Return Data'!$B$7:$R$2843,14,0)</f>
        <v>9.3727</v>
      </c>
      <c r="O9" s="66">
        <f t="shared" ref="O9:O23" si="5">RANK(N9,N$8:N$23,0)</f>
        <v>9</v>
      </c>
      <c r="P9" s="65">
        <f>VLOOKUP($A9,'Return Data'!$B$7:$R$2843,15,0)</f>
        <v>13.315300000000001</v>
      </c>
      <c r="Q9" s="66">
        <f t="shared" ref="Q9:Q23" si="6">RANK(P9,P$8:P$23,0)</f>
        <v>8</v>
      </c>
      <c r="R9" s="65">
        <f>VLOOKUP($A9,'Return Data'!$B$7:$R$2843,16,0)</f>
        <v>14.2301</v>
      </c>
      <c r="S9" s="67">
        <f t="shared" ref="S9:S23" si="7">RANK(R9,R$8:R$23,0)</f>
        <v>11</v>
      </c>
    </row>
    <row r="10" spans="1:20" x14ac:dyDescent="0.3">
      <c r="A10" s="63" t="s">
        <v>32</v>
      </c>
      <c r="B10" s="64">
        <f>VLOOKUP($A10,'Return Data'!$B$7:$R$2843,3,0)</f>
        <v>44357</v>
      </c>
      <c r="C10" s="65">
        <f>VLOOKUP($A10,'Return Data'!$B$7:$R$2843,4,0)</f>
        <v>216.34</v>
      </c>
      <c r="D10" s="65">
        <f>VLOOKUP($A10,'Return Data'!$B$7:$R$2843,10,0)</f>
        <v>9.3233999999999995</v>
      </c>
      <c r="E10" s="66">
        <f t="shared" si="0"/>
        <v>3</v>
      </c>
      <c r="F10" s="65">
        <f>VLOOKUP($A10,'Return Data'!$B$7:$R$2843,11,0)</f>
        <v>26.521999999999998</v>
      </c>
      <c r="G10" s="66">
        <f t="shared" si="1"/>
        <v>5</v>
      </c>
      <c r="H10" s="65">
        <f>VLOOKUP($A10,'Return Data'!$B$7:$R$2843,12,0)</f>
        <v>48.096899999999998</v>
      </c>
      <c r="I10" s="66">
        <f t="shared" si="2"/>
        <v>7</v>
      </c>
      <c r="J10" s="65">
        <f>VLOOKUP($A10,'Return Data'!$B$7:$R$2843,13,0)</f>
        <v>62.125300000000003</v>
      </c>
      <c r="K10" s="66">
        <f t="shared" si="3"/>
        <v>9</v>
      </c>
      <c r="L10" s="65">
        <f>VLOOKUP($A10,'Return Data'!$B$7:$R$2843,17,0)</f>
        <v>21.728999999999999</v>
      </c>
      <c r="M10" s="66">
        <f t="shared" si="4"/>
        <v>1</v>
      </c>
      <c r="N10" s="65">
        <f>VLOOKUP($A10,'Return Data'!$B$7:$R$2843,14,0)</f>
        <v>14.4072</v>
      </c>
      <c r="O10" s="66">
        <f t="shared" si="5"/>
        <v>2</v>
      </c>
      <c r="P10" s="65">
        <f>VLOOKUP($A10,'Return Data'!$B$7:$R$2843,15,0)</f>
        <v>13.261900000000001</v>
      </c>
      <c r="Q10" s="66">
        <f t="shared" si="6"/>
        <v>9</v>
      </c>
      <c r="R10" s="65">
        <f>VLOOKUP($A10,'Return Data'!$B$7:$R$2843,16,0)</f>
        <v>20.044699999999999</v>
      </c>
      <c r="S10" s="67">
        <f t="shared" si="7"/>
        <v>1</v>
      </c>
    </row>
    <row r="11" spans="1:20" x14ac:dyDescent="0.3">
      <c r="A11" s="63" t="s">
        <v>33</v>
      </c>
      <c r="B11" s="64">
        <f>VLOOKUP($A11,'Return Data'!$B$7:$R$2843,3,0)</f>
        <v>44357</v>
      </c>
      <c r="C11" s="65">
        <f>VLOOKUP($A11,'Return Data'!$B$7:$R$2843,4,0)</f>
        <v>14.34</v>
      </c>
      <c r="D11" s="65">
        <f>VLOOKUP($A11,'Return Data'!$B$7:$R$2843,10,0)</f>
        <v>6.6170999999999998</v>
      </c>
      <c r="E11" s="66">
        <f t="shared" si="0"/>
        <v>10</v>
      </c>
      <c r="F11" s="65">
        <f>VLOOKUP($A11,'Return Data'!$B$7:$R$2843,11,0)</f>
        <v>25.679200000000002</v>
      </c>
      <c r="G11" s="66">
        <f t="shared" si="1"/>
        <v>6</v>
      </c>
      <c r="H11" s="65">
        <f>VLOOKUP($A11,'Return Data'!$B$7:$R$2843,12,0)</f>
        <v>44.410899999999998</v>
      </c>
      <c r="I11" s="66">
        <f t="shared" si="2"/>
        <v>10</v>
      </c>
      <c r="J11" s="65">
        <f>VLOOKUP($A11,'Return Data'!$B$7:$R$2843,13,0)</f>
        <v>61.850999999999999</v>
      </c>
      <c r="K11" s="66">
        <f t="shared" si="3"/>
        <v>10</v>
      </c>
      <c r="L11" s="65">
        <f>VLOOKUP($A11,'Return Data'!$B$7:$R$2843,17,0)</f>
        <v>16.562000000000001</v>
      </c>
      <c r="M11" s="66">
        <f t="shared" si="4"/>
        <v>9</v>
      </c>
      <c r="N11" s="65"/>
      <c r="O11" s="66"/>
      <c r="P11" s="65"/>
      <c r="Q11" s="66"/>
      <c r="R11" s="65">
        <f>VLOOKUP($A11,'Return Data'!$B$7:$R$2843,16,0)</f>
        <v>13.696400000000001</v>
      </c>
      <c r="S11" s="67">
        <f t="shared" si="7"/>
        <v>12</v>
      </c>
    </row>
    <row r="12" spans="1:20" x14ac:dyDescent="0.3">
      <c r="A12" s="63" t="s">
        <v>34</v>
      </c>
      <c r="B12" s="64">
        <f>VLOOKUP($A12,'Return Data'!$B$7:$R$2843,3,0)</f>
        <v>44357</v>
      </c>
      <c r="C12" s="65">
        <f>VLOOKUP($A12,'Return Data'!$B$7:$R$2843,4,0)</f>
        <v>75.3</v>
      </c>
      <c r="D12" s="65">
        <f>VLOOKUP($A12,'Return Data'!$B$7:$R$2843,10,0)</f>
        <v>14.1601</v>
      </c>
      <c r="E12" s="66">
        <f t="shared" si="0"/>
        <v>1</v>
      </c>
      <c r="F12" s="65">
        <f>VLOOKUP($A12,'Return Data'!$B$7:$R$2843,11,0)</f>
        <v>41.1434</v>
      </c>
      <c r="G12" s="66">
        <f t="shared" si="1"/>
        <v>1</v>
      </c>
      <c r="H12" s="65">
        <f>VLOOKUP($A12,'Return Data'!$B$7:$R$2843,12,0)</f>
        <v>73.782600000000002</v>
      </c>
      <c r="I12" s="66">
        <f t="shared" si="2"/>
        <v>1</v>
      </c>
      <c r="J12" s="65">
        <f>VLOOKUP($A12,'Return Data'!$B$7:$R$2843,13,0)</f>
        <v>105.45699999999999</v>
      </c>
      <c r="K12" s="66">
        <f t="shared" si="3"/>
        <v>1</v>
      </c>
      <c r="L12" s="65">
        <f>VLOOKUP($A12,'Return Data'!$B$7:$R$2843,17,0)</f>
        <v>21.240600000000001</v>
      </c>
      <c r="M12" s="66">
        <f t="shared" si="4"/>
        <v>2</v>
      </c>
      <c r="N12" s="65">
        <f>VLOOKUP($A12,'Return Data'!$B$7:$R$2843,14,0)</f>
        <v>11.117699999999999</v>
      </c>
      <c r="O12" s="66">
        <f t="shared" si="5"/>
        <v>6</v>
      </c>
      <c r="P12" s="65">
        <f>VLOOKUP($A12,'Return Data'!$B$7:$R$2843,15,0)</f>
        <v>16.602399999999999</v>
      </c>
      <c r="Q12" s="66">
        <f t="shared" si="6"/>
        <v>1</v>
      </c>
      <c r="R12" s="65">
        <f>VLOOKUP($A12,'Return Data'!$B$7:$R$2843,16,0)</f>
        <v>16.4343</v>
      </c>
      <c r="S12" s="67">
        <f t="shared" si="7"/>
        <v>5</v>
      </c>
    </row>
    <row r="13" spans="1:20" x14ac:dyDescent="0.3">
      <c r="A13" s="63" t="s">
        <v>35</v>
      </c>
      <c r="B13" s="64">
        <f>VLOOKUP($A13,'Return Data'!$B$7:$R$2843,3,0)</f>
        <v>44357</v>
      </c>
      <c r="C13" s="65">
        <f>VLOOKUP($A13,'Return Data'!$B$7:$R$2843,4,0)</f>
        <v>15.465400000000001</v>
      </c>
      <c r="D13" s="65">
        <f>VLOOKUP($A13,'Return Data'!$B$7:$R$2843,10,0)</f>
        <v>6.0167000000000002</v>
      </c>
      <c r="E13" s="66">
        <f t="shared" si="0"/>
        <v>11</v>
      </c>
      <c r="F13" s="65">
        <f>VLOOKUP($A13,'Return Data'!$B$7:$R$2843,11,0)</f>
        <v>16.246200000000002</v>
      </c>
      <c r="G13" s="66">
        <f t="shared" si="1"/>
        <v>16</v>
      </c>
      <c r="H13" s="65">
        <f>VLOOKUP($A13,'Return Data'!$B$7:$R$2843,12,0)</f>
        <v>36.952800000000003</v>
      </c>
      <c r="I13" s="66">
        <f t="shared" si="2"/>
        <v>14</v>
      </c>
      <c r="J13" s="65">
        <f>VLOOKUP($A13,'Return Data'!$B$7:$R$2843,13,0)</f>
        <v>53.641500000000001</v>
      </c>
      <c r="K13" s="66">
        <f t="shared" si="3"/>
        <v>13</v>
      </c>
      <c r="L13" s="65">
        <f>VLOOKUP($A13,'Return Data'!$B$7:$R$2843,17,0)</f>
        <v>14.0266</v>
      </c>
      <c r="M13" s="66">
        <f t="shared" si="4"/>
        <v>13</v>
      </c>
      <c r="N13" s="65">
        <f>VLOOKUP($A13,'Return Data'!$B$7:$R$2843,14,0)</f>
        <v>6.2230999999999996</v>
      </c>
      <c r="O13" s="66">
        <f t="shared" si="5"/>
        <v>11</v>
      </c>
      <c r="P13" s="65">
        <f>VLOOKUP($A13,'Return Data'!$B$7:$R$2843,15,0)</f>
        <v>9.3277000000000001</v>
      </c>
      <c r="Q13" s="66">
        <f t="shared" si="6"/>
        <v>12</v>
      </c>
      <c r="R13" s="65">
        <f>VLOOKUP($A13,'Return Data'!$B$7:$R$2843,16,0)</f>
        <v>7.8613</v>
      </c>
      <c r="S13" s="67">
        <f t="shared" si="7"/>
        <v>16</v>
      </c>
    </row>
    <row r="14" spans="1:20" x14ac:dyDescent="0.3">
      <c r="A14" s="63" t="s">
        <v>36</v>
      </c>
      <c r="B14" s="64">
        <f>VLOOKUP($A14,'Return Data'!$B$7:$R$2843,3,0)</f>
        <v>44357</v>
      </c>
      <c r="C14" s="65">
        <f>VLOOKUP($A14,'Return Data'!$B$7:$R$2843,4,0)</f>
        <v>368.02671907706701</v>
      </c>
      <c r="D14" s="65">
        <f>VLOOKUP($A14,'Return Data'!$B$7:$R$2843,10,0)</f>
        <v>5.7278000000000002</v>
      </c>
      <c r="E14" s="66">
        <f t="shared" si="0"/>
        <v>13</v>
      </c>
      <c r="F14" s="65">
        <f>VLOOKUP($A14,'Return Data'!$B$7:$R$2843,11,0)</f>
        <v>23.9069</v>
      </c>
      <c r="G14" s="66">
        <f t="shared" si="1"/>
        <v>8</v>
      </c>
      <c r="H14" s="65">
        <f>VLOOKUP($A14,'Return Data'!$B$7:$R$2843,12,0)</f>
        <v>49.414099999999998</v>
      </c>
      <c r="I14" s="66">
        <f t="shared" si="2"/>
        <v>6</v>
      </c>
      <c r="J14" s="65">
        <f>VLOOKUP($A14,'Return Data'!$B$7:$R$2843,13,0)</f>
        <v>66.015900000000002</v>
      </c>
      <c r="K14" s="66">
        <f t="shared" si="3"/>
        <v>6</v>
      </c>
      <c r="L14" s="65">
        <f>VLOOKUP($A14,'Return Data'!$B$7:$R$2843,17,0)</f>
        <v>18.7562</v>
      </c>
      <c r="M14" s="66">
        <f t="shared" si="4"/>
        <v>5</v>
      </c>
      <c r="N14" s="65">
        <f>VLOOKUP($A14,'Return Data'!$B$7:$R$2843,14,0)</f>
        <v>12.9747</v>
      </c>
      <c r="O14" s="66">
        <f t="shared" si="5"/>
        <v>4</v>
      </c>
      <c r="P14" s="65">
        <f>VLOOKUP($A14,'Return Data'!$B$7:$R$2843,15,0)</f>
        <v>16.137799999999999</v>
      </c>
      <c r="Q14" s="66">
        <f t="shared" si="6"/>
        <v>2</v>
      </c>
      <c r="R14" s="65">
        <f>VLOOKUP($A14,'Return Data'!$B$7:$R$2843,16,0)</f>
        <v>16.182500000000001</v>
      </c>
      <c r="S14" s="67">
        <f t="shared" si="7"/>
        <v>6</v>
      </c>
    </row>
    <row r="15" spans="1:20" x14ac:dyDescent="0.3">
      <c r="A15" s="63" t="s">
        <v>37</v>
      </c>
      <c r="B15" s="64">
        <f>VLOOKUP($A15,'Return Data'!$B$7:$R$2843,3,0)</f>
        <v>44357</v>
      </c>
      <c r="C15" s="65">
        <f>VLOOKUP($A15,'Return Data'!$B$7:$R$2843,4,0)</f>
        <v>50.311</v>
      </c>
      <c r="D15" s="65">
        <f>VLOOKUP($A15,'Return Data'!$B$7:$R$2843,10,0)</f>
        <v>7.7576999999999998</v>
      </c>
      <c r="E15" s="66">
        <f t="shared" si="0"/>
        <v>6</v>
      </c>
      <c r="F15" s="65">
        <f>VLOOKUP($A15,'Return Data'!$B$7:$R$2843,11,0)</f>
        <v>25.426300000000001</v>
      </c>
      <c r="G15" s="66">
        <f t="shared" si="1"/>
        <v>7</v>
      </c>
      <c r="H15" s="65">
        <f>VLOOKUP($A15,'Return Data'!$B$7:$R$2843,12,0)</f>
        <v>45.693800000000003</v>
      </c>
      <c r="I15" s="66">
        <f t="shared" si="2"/>
        <v>8</v>
      </c>
      <c r="J15" s="65">
        <f>VLOOKUP($A15,'Return Data'!$B$7:$R$2843,13,0)</f>
        <v>68.512200000000007</v>
      </c>
      <c r="K15" s="66">
        <f t="shared" si="3"/>
        <v>5</v>
      </c>
      <c r="L15" s="65">
        <f>VLOOKUP($A15,'Return Data'!$B$7:$R$2843,17,0)</f>
        <v>17.588100000000001</v>
      </c>
      <c r="M15" s="66">
        <f t="shared" si="4"/>
        <v>8</v>
      </c>
      <c r="N15" s="65">
        <f>VLOOKUP($A15,'Return Data'!$B$7:$R$2843,14,0)</f>
        <v>11.3429</v>
      </c>
      <c r="O15" s="66">
        <f t="shared" si="5"/>
        <v>5</v>
      </c>
      <c r="P15" s="65">
        <f>VLOOKUP($A15,'Return Data'!$B$7:$R$2843,15,0)</f>
        <v>14.7134</v>
      </c>
      <c r="Q15" s="66">
        <f t="shared" si="6"/>
        <v>4</v>
      </c>
      <c r="R15" s="65">
        <f>VLOOKUP($A15,'Return Data'!$B$7:$R$2843,16,0)</f>
        <v>15.1866</v>
      </c>
      <c r="S15" s="67">
        <f t="shared" si="7"/>
        <v>9</v>
      </c>
    </row>
    <row r="16" spans="1:20" x14ac:dyDescent="0.3">
      <c r="A16" s="63" t="s">
        <v>38</v>
      </c>
      <c r="B16" s="64">
        <f>VLOOKUP($A16,'Return Data'!$B$7:$R$2843,3,0)</f>
        <v>44357</v>
      </c>
      <c r="C16" s="65">
        <f>VLOOKUP($A16,'Return Data'!$B$7:$R$2843,4,0)</f>
        <v>108.0279</v>
      </c>
      <c r="D16" s="65">
        <f>VLOOKUP($A16,'Return Data'!$B$7:$R$2843,10,0)</f>
        <v>8.7606000000000002</v>
      </c>
      <c r="E16" s="66">
        <f t="shared" si="0"/>
        <v>4</v>
      </c>
      <c r="F16" s="65">
        <f>VLOOKUP($A16,'Return Data'!$B$7:$R$2843,11,0)</f>
        <v>28.3047</v>
      </c>
      <c r="G16" s="66">
        <f t="shared" si="1"/>
        <v>4</v>
      </c>
      <c r="H16" s="65">
        <f>VLOOKUP($A16,'Return Data'!$B$7:$R$2843,12,0)</f>
        <v>50.477400000000003</v>
      </c>
      <c r="I16" s="66">
        <f t="shared" si="2"/>
        <v>4</v>
      </c>
      <c r="J16" s="65">
        <f>VLOOKUP($A16,'Return Data'!$B$7:$R$2843,13,0)</f>
        <v>73.555000000000007</v>
      </c>
      <c r="K16" s="66">
        <f t="shared" si="3"/>
        <v>4</v>
      </c>
      <c r="L16" s="65">
        <f>VLOOKUP($A16,'Return Data'!$B$7:$R$2843,17,0)</f>
        <v>19.718699999999998</v>
      </c>
      <c r="M16" s="66">
        <f t="shared" si="4"/>
        <v>4</v>
      </c>
      <c r="N16" s="65">
        <f>VLOOKUP($A16,'Return Data'!$B$7:$R$2843,14,0)</f>
        <v>14.159000000000001</v>
      </c>
      <c r="O16" s="66">
        <f t="shared" si="5"/>
        <v>3</v>
      </c>
      <c r="P16" s="65">
        <f>VLOOKUP($A16,'Return Data'!$B$7:$R$2843,15,0)</f>
        <v>15.9795</v>
      </c>
      <c r="Q16" s="66">
        <f t="shared" si="6"/>
        <v>3</v>
      </c>
      <c r="R16" s="65">
        <f>VLOOKUP($A16,'Return Data'!$B$7:$R$2843,16,0)</f>
        <v>16.019200000000001</v>
      </c>
      <c r="S16" s="67">
        <f t="shared" si="7"/>
        <v>7</v>
      </c>
    </row>
    <row r="17" spans="1:19" x14ac:dyDescent="0.3">
      <c r="A17" s="63" t="s">
        <v>39</v>
      </c>
      <c r="B17" s="64">
        <f>VLOOKUP($A17,'Return Data'!$B$7:$R$2843,3,0)</f>
        <v>44357</v>
      </c>
      <c r="C17" s="65">
        <f>VLOOKUP($A17,'Return Data'!$B$7:$R$2843,4,0)</f>
        <v>72.180000000000007</v>
      </c>
      <c r="D17" s="65">
        <f>VLOOKUP($A17,'Return Data'!$B$7:$R$2843,10,0)</f>
        <v>7.1238000000000001</v>
      </c>
      <c r="E17" s="66">
        <f t="shared" si="0"/>
        <v>8</v>
      </c>
      <c r="F17" s="65">
        <f>VLOOKUP($A17,'Return Data'!$B$7:$R$2843,11,0)</f>
        <v>23.744199999999999</v>
      </c>
      <c r="G17" s="66">
        <f t="shared" si="1"/>
        <v>9</v>
      </c>
      <c r="H17" s="65">
        <f>VLOOKUP($A17,'Return Data'!$B$7:$R$2843,12,0)</f>
        <v>49.688899999999997</v>
      </c>
      <c r="I17" s="66">
        <f t="shared" si="2"/>
        <v>5</v>
      </c>
      <c r="J17" s="65">
        <f>VLOOKUP($A17,'Return Data'!$B$7:$R$2843,13,0)</f>
        <v>65.816699999999997</v>
      </c>
      <c r="K17" s="66">
        <f t="shared" si="3"/>
        <v>7</v>
      </c>
      <c r="L17" s="65">
        <f>VLOOKUP($A17,'Return Data'!$B$7:$R$2843,17,0)</f>
        <v>13.887600000000001</v>
      </c>
      <c r="M17" s="66">
        <f t="shared" si="4"/>
        <v>14</v>
      </c>
      <c r="N17" s="65">
        <f>VLOOKUP($A17,'Return Data'!$B$7:$R$2843,14,0)</f>
        <v>10.980499999999999</v>
      </c>
      <c r="O17" s="66">
        <f t="shared" si="5"/>
        <v>7</v>
      </c>
      <c r="P17" s="65">
        <f>VLOOKUP($A17,'Return Data'!$B$7:$R$2843,15,0)</f>
        <v>11.763199999999999</v>
      </c>
      <c r="Q17" s="66">
        <f t="shared" si="6"/>
        <v>10</v>
      </c>
      <c r="R17" s="65">
        <f>VLOOKUP($A17,'Return Data'!$B$7:$R$2843,16,0)</f>
        <v>13.6281</v>
      </c>
      <c r="S17" s="67">
        <f t="shared" si="7"/>
        <v>13</v>
      </c>
    </row>
    <row r="18" spans="1:19" x14ac:dyDescent="0.3">
      <c r="A18" s="63" t="s">
        <v>40</v>
      </c>
      <c r="B18" s="64">
        <f>VLOOKUP($A18,'Return Data'!$B$7:$R$2843,3,0)</f>
        <v>44357</v>
      </c>
      <c r="C18" s="65">
        <f>VLOOKUP($A18,'Return Data'!$B$7:$R$2843,4,0)</f>
        <v>175.9811</v>
      </c>
      <c r="D18" s="65">
        <f>VLOOKUP($A18,'Return Data'!$B$7:$R$2843,10,0)</f>
        <v>4.0080999999999998</v>
      </c>
      <c r="E18" s="66">
        <f t="shared" si="0"/>
        <v>16</v>
      </c>
      <c r="F18" s="65">
        <f>VLOOKUP($A18,'Return Data'!$B$7:$R$2843,11,0)</f>
        <v>16.482500000000002</v>
      </c>
      <c r="G18" s="66">
        <f t="shared" si="1"/>
        <v>15</v>
      </c>
      <c r="H18" s="65">
        <f>VLOOKUP($A18,'Return Data'!$B$7:$R$2843,12,0)</f>
        <v>34.534999999999997</v>
      </c>
      <c r="I18" s="66">
        <f t="shared" si="2"/>
        <v>15</v>
      </c>
      <c r="J18" s="65">
        <f>VLOOKUP($A18,'Return Data'!$B$7:$R$2843,13,0)</f>
        <v>49.366300000000003</v>
      </c>
      <c r="K18" s="66">
        <f t="shared" si="3"/>
        <v>15</v>
      </c>
      <c r="L18" s="65">
        <f>VLOOKUP($A18,'Return Data'!$B$7:$R$2843,17,0)</f>
        <v>13.7209</v>
      </c>
      <c r="M18" s="66">
        <f t="shared" si="4"/>
        <v>15</v>
      </c>
      <c r="N18" s="65">
        <f>VLOOKUP($A18,'Return Data'!$B$7:$R$2843,14,0)</f>
        <v>8.1501999999999999</v>
      </c>
      <c r="O18" s="66">
        <f t="shared" si="5"/>
        <v>10</v>
      </c>
      <c r="P18" s="65">
        <f>VLOOKUP($A18,'Return Data'!$B$7:$R$2843,15,0)</f>
        <v>14.5777</v>
      </c>
      <c r="Q18" s="66">
        <f t="shared" si="6"/>
        <v>5</v>
      </c>
      <c r="R18" s="65">
        <f>VLOOKUP($A18,'Return Data'!$B$7:$R$2843,16,0)</f>
        <v>18.424099999999999</v>
      </c>
      <c r="S18" s="67">
        <f t="shared" si="7"/>
        <v>2</v>
      </c>
    </row>
    <row r="19" spans="1:19" x14ac:dyDescent="0.3">
      <c r="A19" s="63" t="s">
        <v>41</v>
      </c>
      <c r="B19" s="64">
        <f>VLOOKUP($A19,'Return Data'!$B$7:$R$2843,3,0)</f>
        <v>44357</v>
      </c>
      <c r="C19" s="65">
        <f>VLOOKUP($A19,'Return Data'!$B$7:$R$2843,4,0)</f>
        <v>13.503</v>
      </c>
      <c r="D19" s="65">
        <f>VLOOKUP($A19,'Return Data'!$B$7:$R$2843,10,0)</f>
        <v>8.0032999999999994</v>
      </c>
      <c r="E19" s="66">
        <f t="shared" si="0"/>
        <v>5</v>
      </c>
      <c r="F19" s="65">
        <f>VLOOKUP($A19,'Return Data'!$B$7:$R$2843,11,0)</f>
        <v>21.040199999999999</v>
      </c>
      <c r="G19" s="66">
        <f t="shared" si="1"/>
        <v>11</v>
      </c>
      <c r="H19" s="65">
        <f>VLOOKUP($A19,'Return Data'!$B$7:$R$2843,12,0)</f>
        <v>38.351799999999997</v>
      </c>
      <c r="I19" s="66">
        <f t="shared" si="2"/>
        <v>13</v>
      </c>
      <c r="J19" s="65">
        <f>VLOOKUP($A19,'Return Data'!$B$7:$R$2843,13,0)</f>
        <v>52.084800000000001</v>
      </c>
      <c r="K19" s="66">
        <f t="shared" si="3"/>
        <v>14</v>
      </c>
      <c r="L19" s="65">
        <f>VLOOKUP($A19,'Return Data'!$B$7:$R$2843,17,0)</f>
        <v>16.5182</v>
      </c>
      <c r="M19" s="66">
        <f t="shared" si="4"/>
        <v>10</v>
      </c>
      <c r="N19" s="65"/>
      <c r="O19" s="66"/>
      <c r="P19" s="65"/>
      <c r="Q19" s="66"/>
      <c r="R19" s="65">
        <f>VLOOKUP($A19,'Return Data'!$B$7:$R$2843,16,0)</f>
        <v>10.8627</v>
      </c>
      <c r="S19" s="67">
        <f t="shared" si="7"/>
        <v>14</v>
      </c>
    </row>
    <row r="20" spans="1:19" x14ac:dyDescent="0.3">
      <c r="A20" s="63" t="s">
        <v>42</v>
      </c>
      <c r="B20" s="64">
        <f>VLOOKUP($A20,'Return Data'!$B$7:$R$2843,3,0)</f>
        <v>44357</v>
      </c>
      <c r="C20" s="65">
        <f>VLOOKUP($A20,'Return Data'!$B$7:$R$2843,4,0)</f>
        <v>12.857200000000001</v>
      </c>
      <c r="D20" s="65">
        <f>VLOOKUP($A20,'Return Data'!$B$7:$R$2843,10,0)</f>
        <v>6.6695000000000002</v>
      </c>
      <c r="E20" s="66">
        <f t="shared" si="0"/>
        <v>9</v>
      </c>
      <c r="F20" s="65">
        <f>VLOOKUP($A20,'Return Data'!$B$7:$R$2843,11,0)</f>
        <v>18.284800000000001</v>
      </c>
      <c r="G20" s="66">
        <f t="shared" si="1"/>
        <v>14</v>
      </c>
      <c r="H20" s="65">
        <f>VLOOKUP($A20,'Return Data'!$B$7:$R$2843,12,0)</f>
        <v>34.499400000000001</v>
      </c>
      <c r="I20" s="66">
        <f t="shared" si="2"/>
        <v>16</v>
      </c>
      <c r="J20" s="65">
        <f>VLOOKUP($A20,'Return Data'!$B$7:$R$2843,13,0)</f>
        <v>47.892699999999998</v>
      </c>
      <c r="K20" s="66">
        <f t="shared" si="3"/>
        <v>16</v>
      </c>
      <c r="L20" s="65">
        <f>VLOOKUP($A20,'Return Data'!$B$7:$R$2843,17,0)</f>
        <v>15.450900000000001</v>
      </c>
      <c r="M20" s="66">
        <f t="shared" si="4"/>
        <v>11</v>
      </c>
      <c r="N20" s="65"/>
      <c r="O20" s="66"/>
      <c r="P20" s="65"/>
      <c r="Q20" s="66"/>
      <c r="R20" s="65">
        <f>VLOOKUP($A20,'Return Data'!$B$7:$R$2843,16,0)</f>
        <v>9.2025000000000006</v>
      </c>
      <c r="S20" s="67">
        <f t="shared" si="7"/>
        <v>15</v>
      </c>
    </row>
    <row r="21" spans="1:19" x14ac:dyDescent="0.3">
      <c r="A21" s="63" t="s">
        <v>43</v>
      </c>
      <c r="B21" s="64">
        <f>VLOOKUP($A21,'Return Data'!$B$7:$R$2843,3,0)</f>
        <v>44357</v>
      </c>
      <c r="C21" s="65">
        <f>VLOOKUP($A21,'Return Data'!$B$7:$R$2843,4,0)</f>
        <v>354.81150000000002</v>
      </c>
      <c r="D21" s="65">
        <f>VLOOKUP($A21,'Return Data'!$B$7:$R$2843,10,0)</f>
        <v>7.4715999999999996</v>
      </c>
      <c r="E21" s="66">
        <f t="shared" si="0"/>
        <v>7</v>
      </c>
      <c r="F21" s="65">
        <f>VLOOKUP($A21,'Return Data'!$B$7:$R$2843,11,0)</f>
        <v>33.1387</v>
      </c>
      <c r="G21" s="66">
        <f t="shared" si="1"/>
        <v>2</v>
      </c>
      <c r="H21" s="65">
        <f>VLOOKUP($A21,'Return Data'!$B$7:$R$2843,12,0)</f>
        <v>64.539500000000004</v>
      </c>
      <c r="I21" s="66">
        <f t="shared" si="2"/>
        <v>2</v>
      </c>
      <c r="J21" s="65">
        <f>VLOOKUP($A21,'Return Data'!$B$7:$R$2843,13,0)</f>
        <v>83.832700000000003</v>
      </c>
      <c r="K21" s="66">
        <f t="shared" si="3"/>
        <v>2</v>
      </c>
      <c r="L21" s="65">
        <f>VLOOKUP($A21,'Return Data'!$B$7:$R$2843,17,0)</f>
        <v>18.3415</v>
      </c>
      <c r="M21" s="66">
        <f t="shared" si="4"/>
        <v>6</v>
      </c>
      <c r="N21" s="65">
        <f>VLOOKUP($A21,'Return Data'!$B$7:$R$2843,14,0)</f>
        <v>10.4933</v>
      </c>
      <c r="O21" s="66">
        <f t="shared" si="5"/>
        <v>8</v>
      </c>
      <c r="P21" s="65">
        <f>VLOOKUP($A21,'Return Data'!$B$7:$R$2843,15,0)</f>
        <v>13.642799999999999</v>
      </c>
      <c r="Q21" s="66">
        <f t="shared" si="6"/>
        <v>7</v>
      </c>
      <c r="R21" s="65">
        <f>VLOOKUP($A21,'Return Data'!$B$7:$R$2843,16,0)</f>
        <v>17.3691</v>
      </c>
      <c r="S21" s="67">
        <f t="shared" si="7"/>
        <v>3</v>
      </c>
    </row>
    <row r="22" spans="1:19" x14ac:dyDescent="0.3">
      <c r="A22" s="63" t="s">
        <v>44</v>
      </c>
      <c r="B22" s="64">
        <f>VLOOKUP($A22,'Return Data'!$B$7:$R$2843,3,0)</f>
        <v>44357</v>
      </c>
      <c r="C22" s="65">
        <f>VLOOKUP($A22,'Return Data'!$B$7:$R$2843,4,0)</f>
        <v>14.85</v>
      </c>
      <c r="D22" s="65">
        <f>VLOOKUP($A22,'Return Data'!$B$7:$R$2843,10,0)</f>
        <v>5.0212000000000003</v>
      </c>
      <c r="E22" s="66">
        <f t="shared" si="0"/>
        <v>15</v>
      </c>
      <c r="F22" s="65">
        <f>VLOOKUP($A22,'Return Data'!$B$7:$R$2843,11,0)</f>
        <v>20.7317</v>
      </c>
      <c r="G22" s="66">
        <f t="shared" si="1"/>
        <v>13</v>
      </c>
      <c r="H22" s="65">
        <f>VLOOKUP($A22,'Return Data'!$B$7:$R$2843,12,0)</f>
        <v>39.698999999999998</v>
      </c>
      <c r="I22" s="66">
        <f t="shared" si="2"/>
        <v>12</v>
      </c>
      <c r="J22" s="65">
        <f>VLOOKUP($A22,'Return Data'!$B$7:$R$2843,13,0)</f>
        <v>57.3093</v>
      </c>
      <c r="K22" s="66">
        <f t="shared" si="3"/>
        <v>12</v>
      </c>
      <c r="L22" s="65">
        <f>VLOOKUP($A22,'Return Data'!$B$7:$R$2843,17,0)</f>
        <v>17.6709</v>
      </c>
      <c r="M22" s="66">
        <f t="shared" si="4"/>
        <v>7</v>
      </c>
      <c r="N22" s="65"/>
      <c r="O22" s="66"/>
      <c r="P22" s="65"/>
      <c r="Q22" s="66"/>
      <c r="R22" s="65">
        <f>VLOOKUP($A22,'Return Data'!$B$7:$R$2843,16,0)</f>
        <v>17.025099999999998</v>
      </c>
      <c r="S22" s="67">
        <f t="shared" si="7"/>
        <v>4</v>
      </c>
    </row>
    <row r="23" spans="1:19" x14ac:dyDescent="0.3">
      <c r="A23" s="63" t="s">
        <v>45</v>
      </c>
      <c r="B23" s="64">
        <f>VLOOKUP($A23,'Return Data'!$B$7:$R$2843,3,0)</f>
        <v>44357</v>
      </c>
      <c r="C23" s="65">
        <f>VLOOKUP($A23,'Return Data'!$B$7:$R$2843,4,0)</f>
        <v>90.091300000000004</v>
      </c>
      <c r="D23" s="65">
        <f>VLOOKUP($A23,'Return Data'!$B$7:$R$2843,10,0)</f>
        <v>5.8554000000000004</v>
      </c>
      <c r="E23" s="66">
        <f t="shared" si="0"/>
        <v>12</v>
      </c>
      <c r="F23" s="65">
        <f>VLOOKUP($A23,'Return Data'!$B$7:$R$2843,11,0)</f>
        <v>20.870200000000001</v>
      </c>
      <c r="G23" s="66">
        <f t="shared" si="1"/>
        <v>12</v>
      </c>
      <c r="H23" s="65">
        <f>VLOOKUP($A23,'Return Data'!$B$7:$R$2843,12,0)</f>
        <v>45.387099999999997</v>
      </c>
      <c r="I23" s="66">
        <f t="shared" si="2"/>
        <v>9</v>
      </c>
      <c r="J23" s="65">
        <f>VLOOKUP($A23,'Return Data'!$B$7:$R$2843,13,0)</f>
        <v>61.060499999999998</v>
      </c>
      <c r="K23" s="66">
        <f t="shared" si="3"/>
        <v>11</v>
      </c>
      <c r="L23" s="65">
        <f>VLOOKUP($A23,'Return Data'!$B$7:$R$2843,17,0)</f>
        <v>20.598700000000001</v>
      </c>
      <c r="M23" s="66">
        <f t="shared" si="4"/>
        <v>3</v>
      </c>
      <c r="N23" s="65">
        <f>VLOOKUP($A23,'Return Data'!$B$7:$R$2843,14,0)</f>
        <v>14.4381</v>
      </c>
      <c r="O23" s="66">
        <f t="shared" si="5"/>
        <v>1</v>
      </c>
      <c r="P23" s="65">
        <f>VLOOKUP($A23,'Return Data'!$B$7:$R$2843,15,0)</f>
        <v>14.250500000000001</v>
      </c>
      <c r="Q23" s="66">
        <f t="shared" si="6"/>
        <v>6</v>
      </c>
      <c r="R23" s="65">
        <f>VLOOKUP($A23,'Return Data'!$B$7:$R$2843,16,0)</f>
        <v>14.8253</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7.4827999999999992</v>
      </c>
      <c r="E25" s="74"/>
      <c r="F25" s="75">
        <f>AVERAGE(F8:F23)</f>
        <v>24.600093749999999</v>
      </c>
      <c r="G25" s="74"/>
      <c r="H25" s="75">
        <f>AVERAGE(H8:H23)</f>
        <v>47.001225000000005</v>
      </c>
      <c r="I25" s="74"/>
      <c r="J25" s="75">
        <f>AVERAGE(J8:J23)</f>
        <v>65.554600000000008</v>
      </c>
      <c r="K25" s="74"/>
      <c r="L25" s="75">
        <f>AVERAGE(L8:L23)</f>
        <v>17.164393749999999</v>
      </c>
      <c r="M25" s="74"/>
      <c r="N25" s="75">
        <f>AVERAGE(N8:N23)</f>
        <v>10.676033333333335</v>
      </c>
      <c r="O25" s="74"/>
      <c r="P25" s="75">
        <f>AVERAGE(P8:P23)</f>
        <v>13.730041666666667</v>
      </c>
      <c r="Q25" s="74"/>
      <c r="R25" s="75">
        <f>AVERAGE(R8:R23)</f>
        <v>14.785043750000002</v>
      </c>
      <c r="S25" s="76"/>
    </row>
    <row r="26" spans="1:19" x14ac:dyDescent="0.3">
      <c r="A26" s="73" t="s">
        <v>28</v>
      </c>
      <c r="B26" s="74"/>
      <c r="C26" s="74"/>
      <c r="D26" s="75">
        <f>MIN(D8:D23)</f>
        <v>4.0080999999999998</v>
      </c>
      <c r="E26" s="74"/>
      <c r="F26" s="75">
        <f>MIN(F8:F23)</f>
        <v>16.246200000000002</v>
      </c>
      <c r="G26" s="74"/>
      <c r="H26" s="75">
        <f>MIN(H8:H23)</f>
        <v>34.499400000000001</v>
      </c>
      <c r="I26" s="74"/>
      <c r="J26" s="75">
        <f>MIN(J8:J23)</f>
        <v>47.892699999999998</v>
      </c>
      <c r="K26" s="74"/>
      <c r="L26" s="75">
        <f>MIN(L8:L23)</f>
        <v>13.5654</v>
      </c>
      <c r="M26" s="74"/>
      <c r="N26" s="75">
        <f>MIN(N8:N23)</f>
        <v>4.4530000000000003</v>
      </c>
      <c r="O26" s="74"/>
      <c r="P26" s="75">
        <f>MIN(P8:P23)</f>
        <v>9.3277000000000001</v>
      </c>
      <c r="Q26" s="74"/>
      <c r="R26" s="75">
        <f>MIN(R8:R23)</f>
        <v>7.8613</v>
      </c>
      <c r="S26" s="76"/>
    </row>
    <row r="27" spans="1:19" ht="15" thickBot="1" x14ac:dyDescent="0.35">
      <c r="A27" s="77" t="s">
        <v>29</v>
      </c>
      <c r="B27" s="78"/>
      <c r="C27" s="78"/>
      <c r="D27" s="79">
        <f>MAX(D8:D23)</f>
        <v>14.1601</v>
      </c>
      <c r="E27" s="78"/>
      <c r="F27" s="79">
        <f>MAX(F8:F23)</f>
        <v>41.1434</v>
      </c>
      <c r="G27" s="78"/>
      <c r="H27" s="79">
        <f>MAX(H8:H23)</f>
        <v>73.782600000000002</v>
      </c>
      <c r="I27" s="78"/>
      <c r="J27" s="79">
        <f>MAX(J8:J23)</f>
        <v>105.45699999999999</v>
      </c>
      <c r="K27" s="78"/>
      <c r="L27" s="79">
        <f>MAX(L8:L23)</f>
        <v>21.728999999999999</v>
      </c>
      <c r="M27" s="78"/>
      <c r="N27" s="79">
        <f>MAX(N8:N23)</f>
        <v>14.4381</v>
      </c>
      <c r="O27" s="78"/>
      <c r="P27" s="79">
        <f>MAX(P8:P23)</f>
        <v>16.602399999999999</v>
      </c>
      <c r="Q27" s="78"/>
      <c r="R27" s="79">
        <f>MAX(R8:R23)</f>
        <v>20.044699999999999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44357</v>
      </c>
      <c r="C8" s="65">
        <f>VLOOKUP($A8,'Return Data'!$B$7:$R$2843,4,0)</f>
        <v>638.30999999999995</v>
      </c>
      <c r="D8" s="65">
        <f>VLOOKUP($A8,'Return Data'!$B$7:$R$2843,10,0)</f>
        <v>6.0350999999999999</v>
      </c>
      <c r="E8" s="66">
        <f>RANK(D8,D$8:D$34,0)</f>
        <v>23</v>
      </c>
      <c r="F8" s="65">
        <f>VLOOKUP($A8,'Return Data'!$B$7:$R$2843,11,0)</f>
        <v>24.472999999999999</v>
      </c>
      <c r="G8" s="66">
        <f>RANK(F8,F$8:F$34,0)</f>
        <v>15</v>
      </c>
      <c r="H8" s="65">
        <f>VLOOKUP($A8,'Return Data'!$B$7:$R$2843,12,0)</f>
        <v>50.374600000000001</v>
      </c>
      <c r="I8" s="66">
        <f>RANK(H8,H$8:H$34,0)</f>
        <v>10</v>
      </c>
      <c r="J8" s="65">
        <f>VLOOKUP($A8,'Return Data'!$B$7:$R$2843,13,0)</f>
        <v>71.363</v>
      </c>
      <c r="K8" s="66">
        <f>RANK(J8,J$8:J$34,0)</f>
        <v>6</v>
      </c>
      <c r="L8" s="65">
        <f>VLOOKUP($A8,'Return Data'!$B$7:$R$2843,17,0)</f>
        <v>20.790700000000001</v>
      </c>
      <c r="M8" s="66">
        <f>RANK(L8,L$8:L$34,0)</f>
        <v>12</v>
      </c>
      <c r="N8" s="65">
        <f>VLOOKUP($A8,'Return Data'!$B$7:$R$2843,14,0)</f>
        <v>13.7971</v>
      </c>
      <c r="O8" s="66">
        <f>RANK(N8,N$8:N$34,0)</f>
        <v>14</v>
      </c>
      <c r="P8" s="65">
        <f>VLOOKUP($A8,'Return Data'!$B$7:$R$2843,15,0)</f>
        <v>15.5581</v>
      </c>
      <c r="Q8" s="66">
        <f>RANK(P8,P$8:P$34,0)</f>
        <v>15</v>
      </c>
      <c r="R8" s="65">
        <f>VLOOKUP($A8,'Return Data'!$B$7:$R$2843,16,0)</f>
        <v>17.479399999999998</v>
      </c>
      <c r="S8" s="67">
        <f>RANK(R8,R$8:R$34,0)</f>
        <v>11</v>
      </c>
    </row>
    <row r="9" spans="1:20" x14ac:dyDescent="0.3">
      <c r="A9" s="63" t="s">
        <v>900</v>
      </c>
      <c r="B9" s="64">
        <f>VLOOKUP($A9,'Return Data'!$B$7:$R$2843,3,0)</f>
        <v>44357</v>
      </c>
      <c r="C9" s="65">
        <f>VLOOKUP($A9,'Return Data'!$B$7:$R$2843,4,0)</f>
        <v>18.77</v>
      </c>
      <c r="D9" s="65">
        <f>VLOOKUP($A9,'Return Data'!$B$7:$R$2843,10,0)</f>
        <v>10.023400000000001</v>
      </c>
      <c r="E9" s="66">
        <f t="shared" ref="E9:E34" si="0">RANK(D9,D$8:D$34,0)</f>
        <v>5</v>
      </c>
      <c r="F9" s="65">
        <f>VLOOKUP($A9,'Return Data'!$B$7:$R$2843,11,0)</f>
        <v>26.142499999999998</v>
      </c>
      <c r="G9" s="66">
        <f t="shared" ref="G9:G34" si="1">RANK(F9,F$8:F$34,0)</f>
        <v>13</v>
      </c>
      <c r="H9" s="65">
        <f>VLOOKUP($A9,'Return Data'!$B$7:$R$2843,12,0)</f>
        <v>47.679000000000002</v>
      </c>
      <c r="I9" s="66">
        <f t="shared" ref="I9:I34" si="2">RANK(H9,H$8:H$34,0)</f>
        <v>14</v>
      </c>
      <c r="J9" s="65">
        <f>VLOOKUP($A9,'Return Data'!$B$7:$R$2843,13,0)</f>
        <v>65.959299999999999</v>
      </c>
      <c r="K9" s="66">
        <f t="shared" ref="K9:K34" si="3">RANK(J9,J$8:J$34,0)</f>
        <v>16</v>
      </c>
      <c r="L9" s="65">
        <f>VLOOKUP($A9,'Return Data'!$B$7:$R$2843,17,0)</f>
        <v>30.167200000000001</v>
      </c>
      <c r="M9" s="66">
        <f t="shared" ref="M9:M34" si="4">RANK(L9,L$8:L$34,0)</f>
        <v>1</v>
      </c>
      <c r="N9" s="65"/>
      <c r="O9" s="66"/>
      <c r="P9" s="65"/>
      <c r="Q9" s="66"/>
      <c r="R9" s="65">
        <f>VLOOKUP($A9,'Return Data'!$B$7:$R$2843,16,0)</f>
        <v>26.9864</v>
      </c>
      <c r="S9" s="67">
        <f t="shared" ref="S9:S34" si="5">RANK(R9,R$8:R$34,0)</f>
        <v>4</v>
      </c>
    </row>
    <row r="10" spans="1:20" x14ac:dyDescent="0.3">
      <c r="A10" s="63" t="s">
        <v>902</v>
      </c>
      <c r="B10" s="64">
        <f>VLOOKUP($A10,'Return Data'!$B$7:$R$2843,3,0)</f>
        <v>44357</v>
      </c>
      <c r="C10" s="65">
        <f>VLOOKUP($A10,'Return Data'!$B$7:$R$2843,4,0)</f>
        <v>54.74</v>
      </c>
      <c r="D10" s="65">
        <f>VLOOKUP($A10,'Return Data'!$B$7:$R$2843,10,0)</f>
        <v>11.7143</v>
      </c>
      <c r="E10" s="66">
        <f t="shared" si="0"/>
        <v>2</v>
      </c>
      <c r="F10" s="65">
        <f>VLOOKUP($A10,'Return Data'!$B$7:$R$2843,11,0)</f>
        <v>23.566600000000001</v>
      </c>
      <c r="G10" s="66">
        <f t="shared" si="1"/>
        <v>17</v>
      </c>
      <c r="H10" s="65">
        <f>VLOOKUP($A10,'Return Data'!$B$7:$R$2843,12,0)</f>
        <v>46.207299999999996</v>
      </c>
      <c r="I10" s="66">
        <f t="shared" si="2"/>
        <v>16</v>
      </c>
      <c r="J10" s="65">
        <f>VLOOKUP($A10,'Return Data'!$B$7:$R$2843,13,0)</f>
        <v>63.892200000000003</v>
      </c>
      <c r="K10" s="66">
        <f t="shared" si="3"/>
        <v>17</v>
      </c>
      <c r="L10" s="65">
        <f>VLOOKUP($A10,'Return Data'!$B$7:$R$2843,17,0)</f>
        <v>22.145600000000002</v>
      </c>
      <c r="M10" s="66">
        <f t="shared" si="4"/>
        <v>8</v>
      </c>
      <c r="N10" s="65">
        <f>VLOOKUP($A10,'Return Data'!$B$7:$R$2843,14,0)</f>
        <v>11.597899999999999</v>
      </c>
      <c r="O10" s="66">
        <f t="shared" ref="O10:O34" si="6">RANK(N10,N$8:N$34,0)</f>
        <v>20</v>
      </c>
      <c r="P10" s="65">
        <f>VLOOKUP($A10,'Return Data'!$B$7:$R$2843,15,0)</f>
        <v>14.242100000000001</v>
      </c>
      <c r="Q10" s="66">
        <f t="shared" ref="Q10:Q34" si="7">RANK(P10,P$8:P$34,0)</f>
        <v>17</v>
      </c>
      <c r="R10" s="65">
        <f>VLOOKUP($A10,'Return Data'!$B$7:$R$2843,16,0)</f>
        <v>13.7531</v>
      </c>
      <c r="S10" s="67">
        <f t="shared" si="5"/>
        <v>24</v>
      </c>
    </row>
    <row r="11" spans="1:20" x14ac:dyDescent="0.3">
      <c r="A11" s="63" t="s">
        <v>904</v>
      </c>
      <c r="B11" s="64">
        <f>VLOOKUP($A11,'Return Data'!$B$7:$R$2843,3,0)</f>
        <v>44357</v>
      </c>
      <c r="C11" s="65">
        <f>VLOOKUP($A11,'Return Data'!$B$7:$R$2843,4,0)</f>
        <v>155.5</v>
      </c>
      <c r="D11" s="65">
        <f>VLOOKUP($A11,'Return Data'!$B$7:$R$2843,10,0)</f>
        <v>6.7260999999999997</v>
      </c>
      <c r="E11" s="66">
        <f t="shared" si="0"/>
        <v>18</v>
      </c>
      <c r="F11" s="65">
        <f>VLOOKUP($A11,'Return Data'!$B$7:$R$2843,11,0)</f>
        <v>23.0611</v>
      </c>
      <c r="G11" s="66">
        <f t="shared" si="1"/>
        <v>18</v>
      </c>
      <c r="H11" s="65">
        <f>VLOOKUP($A11,'Return Data'!$B$7:$R$2843,12,0)</f>
        <v>44.812800000000003</v>
      </c>
      <c r="I11" s="66">
        <f t="shared" si="2"/>
        <v>19</v>
      </c>
      <c r="J11" s="65">
        <f>VLOOKUP($A11,'Return Data'!$B$7:$R$2843,13,0)</f>
        <v>66.630899999999997</v>
      </c>
      <c r="K11" s="66">
        <f t="shared" si="3"/>
        <v>13</v>
      </c>
      <c r="L11" s="65">
        <f>VLOOKUP($A11,'Return Data'!$B$7:$R$2843,17,0)</f>
        <v>23.5625</v>
      </c>
      <c r="M11" s="66">
        <f t="shared" si="4"/>
        <v>5</v>
      </c>
      <c r="N11" s="65">
        <f>VLOOKUP($A11,'Return Data'!$B$7:$R$2843,14,0)</f>
        <v>16.3003</v>
      </c>
      <c r="O11" s="66">
        <f t="shared" si="6"/>
        <v>7</v>
      </c>
      <c r="P11" s="65">
        <f>VLOOKUP($A11,'Return Data'!$B$7:$R$2843,15,0)</f>
        <v>19.695399999999999</v>
      </c>
      <c r="Q11" s="66">
        <f t="shared" si="7"/>
        <v>2</v>
      </c>
      <c r="R11" s="65">
        <f>VLOOKUP($A11,'Return Data'!$B$7:$R$2843,16,0)</f>
        <v>22.652899999999999</v>
      </c>
      <c r="S11" s="67">
        <f t="shared" si="5"/>
        <v>6</v>
      </c>
    </row>
    <row r="12" spans="1:20" x14ac:dyDescent="0.3">
      <c r="A12" s="63" t="s">
        <v>906</v>
      </c>
      <c r="B12" s="64">
        <f>VLOOKUP($A12,'Return Data'!$B$7:$R$2843,3,0)</f>
        <v>44357</v>
      </c>
      <c r="C12" s="65">
        <f>VLOOKUP($A12,'Return Data'!$B$7:$R$2843,4,0)</f>
        <v>354.26400000000001</v>
      </c>
      <c r="D12" s="65">
        <f>VLOOKUP($A12,'Return Data'!$B$7:$R$2843,10,0)</f>
        <v>10.5175</v>
      </c>
      <c r="E12" s="66">
        <f t="shared" si="0"/>
        <v>4</v>
      </c>
      <c r="F12" s="65">
        <f>VLOOKUP($A12,'Return Data'!$B$7:$R$2843,11,0)</f>
        <v>27.194700000000001</v>
      </c>
      <c r="G12" s="66">
        <f t="shared" si="1"/>
        <v>7</v>
      </c>
      <c r="H12" s="65">
        <f>VLOOKUP($A12,'Return Data'!$B$7:$R$2843,12,0)</f>
        <v>51.160400000000003</v>
      </c>
      <c r="I12" s="66">
        <f t="shared" si="2"/>
        <v>8</v>
      </c>
      <c r="J12" s="65">
        <f>VLOOKUP($A12,'Return Data'!$B$7:$R$2843,13,0)</f>
        <v>67.777600000000007</v>
      </c>
      <c r="K12" s="66">
        <f t="shared" si="3"/>
        <v>11</v>
      </c>
      <c r="L12" s="65">
        <f>VLOOKUP($A12,'Return Data'!$B$7:$R$2843,17,0)</f>
        <v>22.944500000000001</v>
      </c>
      <c r="M12" s="66">
        <f t="shared" si="4"/>
        <v>6</v>
      </c>
      <c r="N12" s="65">
        <f>VLOOKUP($A12,'Return Data'!$B$7:$R$2843,14,0)</f>
        <v>16.364999999999998</v>
      </c>
      <c r="O12" s="66">
        <f t="shared" si="6"/>
        <v>6</v>
      </c>
      <c r="P12" s="65">
        <f>VLOOKUP($A12,'Return Data'!$B$7:$R$2843,15,0)</f>
        <v>17.773800000000001</v>
      </c>
      <c r="Q12" s="66">
        <f t="shared" si="7"/>
        <v>5</v>
      </c>
      <c r="R12" s="65">
        <f>VLOOKUP($A12,'Return Data'!$B$7:$R$2843,16,0)</f>
        <v>17.5227</v>
      </c>
      <c r="S12" s="67">
        <f t="shared" si="5"/>
        <v>10</v>
      </c>
    </row>
    <row r="13" spans="1:20" x14ac:dyDescent="0.3">
      <c r="A13" s="63" t="s">
        <v>908</v>
      </c>
      <c r="B13" s="64">
        <f>VLOOKUP($A13,'Return Data'!$B$7:$R$2843,3,0)</f>
        <v>44357</v>
      </c>
      <c r="C13" s="65">
        <f>VLOOKUP($A13,'Return Data'!$B$7:$R$2843,4,0)</f>
        <v>51.478000000000002</v>
      </c>
      <c r="D13" s="65">
        <f>VLOOKUP($A13,'Return Data'!$B$7:$R$2843,10,0)</f>
        <v>6.3551000000000002</v>
      </c>
      <c r="E13" s="66">
        <f t="shared" si="0"/>
        <v>22</v>
      </c>
      <c r="F13" s="65">
        <f>VLOOKUP($A13,'Return Data'!$B$7:$R$2843,11,0)</f>
        <v>25.801600000000001</v>
      </c>
      <c r="G13" s="66">
        <f t="shared" si="1"/>
        <v>14</v>
      </c>
      <c r="H13" s="65">
        <f>VLOOKUP($A13,'Return Data'!$B$7:$R$2843,12,0)</f>
        <v>46.673499999999997</v>
      </c>
      <c r="I13" s="66">
        <f t="shared" si="2"/>
        <v>15</v>
      </c>
      <c r="J13" s="65">
        <f>VLOOKUP($A13,'Return Data'!$B$7:$R$2843,13,0)</f>
        <v>68.014600000000002</v>
      </c>
      <c r="K13" s="66">
        <f t="shared" si="3"/>
        <v>10</v>
      </c>
      <c r="L13" s="65">
        <f>VLOOKUP($A13,'Return Data'!$B$7:$R$2843,17,0)</f>
        <v>22.862500000000001</v>
      </c>
      <c r="M13" s="66">
        <f t="shared" si="4"/>
        <v>7</v>
      </c>
      <c r="N13" s="65">
        <f>VLOOKUP($A13,'Return Data'!$B$7:$R$2843,14,0)</f>
        <v>17.075099999999999</v>
      </c>
      <c r="O13" s="66">
        <f t="shared" si="6"/>
        <v>4</v>
      </c>
      <c r="P13" s="65">
        <f>VLOOKUP($A13,'Return Data'!$B$7:$R$2843,15,0)</f>
        <v>16.928000000000001</v>
      </c>
      <c r="Q13" s="66">
        <f t="shared" si="7"/>
        <v>7</v>
      </c>
      <c r="R13" s="65">
        <f>VLOOKUP($A13,'Return Data'!$B$7:$R$2843,16,0)</f>
        <v>16.3903</v>
      </c>
      <c r="S13" s="67">
        <f t="shared" si="5"/>
        <v>17</v>
      </c>
    </row>
    <row r="14" spans="1:20" x14ac:dyDescent="0.3">
      <c r="A14" s="63" t="s">
        <v>911</v>
      </c>
      <c r="B14" s="64">
        <f>VLOOKUP($A14,'Return Data'!$B$7:$R$2843,3,0)</f>
        <v>44357</v>
      </c>
      <c r="C14" s="65">
        <f>VLOOKUP($A14,'Return Data'!$B$7:$R$2843,4,0)</f>
        <v>118.38639999999999</v>
      </c>
      <c r="D14" s="65">
        <f>VLOOKUP($A14,'Return Data'!$B$7:$R$2843,10,0)</f>
        <v>8.2745999999999995</v>
      </c>
      <c r="E14" s="66">
        <f t="shared" si="0"/>
        <v>11</v>
      </c>
      <c r="F14" s="65">
        <f>VLOOKUP($A14,'Return Data'!$B$7:$R$2843,11,0)</f>
        <v>27.3123</v>
      </c>
      <c r="G14" s="66">
        <f t="shared" si="1"/>
        <v>5</v>
      </c>
      <c r="H14" s="65">
        <f>VLOOKUP($A14,'Return Data'!$B$7:$R$2843,12,0)</f>
        <v>58.521099999999997</v>
      </c>
      <c r="I14" s="66">
        <f t="shared" si="2"/>
        <v>1</v>
      </c>
      <c r="J14" s="65">
        <f>VLOOKUP($A14,'Return Data'!$B$7:$R$2843,13,0)</f>
        <v>77.621300000000005</v>
      </c>
      <c r="K14" s="66">
        <f t="shared" si="3"/>
        <v>1</v>
      </c>
      <c r="L14" s="65">
        <f>VLOOKUP($A14,'Return Data'!$B$7:$R$2843,17,0)</f>
        <v>18.474900000000002</v>
      </c>
      <c r="M14" s="66">
        <f t="shared" si="4"/>
        <v>19</v>
      </c>
      <c r="N14" s="65">
        <f>VLOOKUP($A14,'Return Data'!$B$7:$R$2843,14,0)</f>
        <v>12.043799999999999</v>
      </c>
      <c r="O14" s="66">
        <f t="shared" si="6"/>
        <v>19</v>
      </c>
      <c r="P14" s="65">
        <f>VLOOKUP($A14,'Return Data'!$B$7:$R$2843,15,0)</f>
        <v>13.109</v>
      </c>
      <c r="Q14" s="66">
        <f t="shared" si="7"/>
        <v>21</v>
      </c>
      <c r="R14" s="65">
        <f>VLOOKUP($A14,'Return Data'!$B$7:$R$2843,16,0)</f>
        <v>15.2598</v>
      </c>
      <c r="S14" s="67">
        <f t="shared" si="5"/>
        <v>18</v>
      </c>
    </row>
    <row r="15" spans="1:20" x14ac:dyDescent="0.3">
      <c r="A15" s="63" t="s">
        <v>912</v>
      </c>
      <c r="B15" s="64">
        <f>VLOOKUP($A15,'Return Data'!$B$7:$R$2843,3,0)</f>
        <v>44357</v>
      </c>
      <c r="C15" s="65">
        <f>VLOOKUP($A15,'Return Data'!$B$7:$R$2843,4,0)</f>
        <v>167.33600000000001</v>
      </c>
      <c r="D15" s="65">
        <f>VLOOKUP($A15,'Return Data'!$B$7:$R$2843,10,0)</f>
        <v>8.4464000000000006</v>
      </c>
      <c r="E15" s="66">
        <f t="shared" si="0"/>
        <v>10</v>
      </c>
      <c r="F15" s="65">
        <f>VLOOKUP($A15,'Return Data'!$B$7:$R$2843,11,0)</f>
        <v>29.950500000000002</v>
      </c>
      <c r="G15" s="66">
        <f t="shared" si="1"/>
        <v>3</v>
      </c>
      <c r="H15" s="65">
        <f>VLOOKUP($A15,'Return Data'!$B$7:$R$2843,12,0)</f>
        <v>51.964799999999997</v>
      </c>
      <c r="I15" s="66">
        <f t="shared" si="2"/>
        <v>5</v>
      </c>
      <c r="J15" s="65">
        <f>VLOOKUP($A15,'Return Data'!$B$7:$R$2843,13,0)</f>
        <v>73.529300000000006</v>
      </c>
      <c r="K15" s="66">
        <f t="shared" si="3"/>
        <v>4</v>
      </c>
      <c r="L15" s="65">
        <f>VLOOKUP($A15,'Return Data'!$B$7:$R$2843,17,0)</f>
        <v>20.4819</v>
      </c>
      <c r="M15" s="66">
        <f t="shared" si="4"/>
        <v>14</v>
      </c>
      <c r="N15" s="65">
        <f>VLOOKUP($A15,'Return Data'!$B$7:$R$2843,14,0)</f>
        <v>14.4733</v>
      </c>
      <c r="O15" s="66">
        <f t="shared" si="6"/>
        <v>11</v>
      </c>
      <c r="P15" s="65">
        <f>VLOOKUP($A15,'Return Data'!$B$7:$R$2843,15,0)</f>
        <v>13.917299999999999</v>
      </c>
      <c r="Q15" s="66">
        <f t="shared" si="7"/>
        <v>18</v>
      </c>
      <c r="R15" s="65">
        <f>VLOOKUP($A15,'Return Data'!$B$7:$R$2843,16,0)</f>
        <v>11.463699999999999</v>
      </c>
      <c r="S15" s="67">
        <f t="shared" si="5"/>
        <v>27</v>
      </c>
    </row>
    <row r="16" spans="1:20" x14ac:dyDescent="0.3">
      <c r="A16" s="63" t="s">
        <v>914</v>
      </c>
      <c r="B16" s="64">
        <f>VLOOKUP($A16,'Return Data'!$B$7:$R$2843,3,0)</f>
        <v>44357</v>
      </c>
      <c r="C16" s="65">
        <f>VLOOKUP($A16,'Return Data'!$B$7:$R$2843,4,0)</f>
        <v>14.658799999999999</v>
      </c>
      <c r="D16" s="65">
        <f>VLOOKUP($A16,'Return Data'!$B$7:$R$2843,10,0)</f>
        <v>6.6599000000000004</v>
      </c>
      <c r="E16" s="66">
        <f t="shared" si="0"/>
        <v>19</v>
      </c>
      <c r="F16" s="65">
        <f>VLOOKUP($A16,'Return Data'!$B$7:$R$2843,11,0)</f>
        <v>22.801400000000001</v>
      </c>
      <c r="G16" s="66">
        <f t="shared" si="1"/>
        <v>19</v>
      </c>
      <c r="H16" s="65">
        <f>VLOOKUP($A16,'Return Data'!$B$7:$R$2843,12,0)</f>
        <v>45.979300000000002</v>
      </c>
      <c r="I16" s="66">
        <f t="shared" si="2"/>
        <v>17</v>
      </c>
      <c r="J16" s="65">
        <f>VLOOKUP($A16,'Return Data'!$B$7:$R$2843,13,0)</f>
        <v>63.732399999999998</v>
      </c>
      <c r="K16" s="66">
        <f t="shared" si="3"/>
        <v>18</v>
      </c>
      <c r="L16" s="65">
        <f>VLOOKUP($A16,'Return Data'!$B$7:$R$2843,17,0)</f>
        <v>21.003799999999998</v>
      </c>
      <c r="M16" s="66">
        <f t="shared" si="4"/>
        <v>11</v>
      </c>
      <c r="N16" s="65"/>
      <c r="O16" s="66"/>
      <c r="P16" s="65"/>
      <c r="Q16" s="66"/>
      <c r="R16" s="65">
        <f>VLOOKUP($A16,'Return Data'!$B$7:$R$2843,16,0)</f>
        <v>18.935600000000001</v>
      </c>
      <c r="S16" s="67">
        <f t="shared" si="5"/>
        <v>8</v>
      </c>
    </row>
    <row r="17" spans="1:19" x14ac:dyDescent="0.3">
      <c r="A17" s="63" t="s">
        <v>917</v>
      </c>
      <c r="B17" s="64">
        <f>VLOOKUP($A17,'Return Data'!$B$7:$R$2843,3,0)</f>
        <v>44357</v>
      </c>
      <c r="C17" s="65">
        <f>VLOOKUP($A17,'Return Data'!$B$7:$R$2843,4,0)</f>
        <v>494.56</v>
      </c>
      <c r="D17" s="65">
        <f>VLOOKUP($A17,'Return Data'!$B$7:$R$2843,10,0)</f>
        <v>8.4560999999999993</v>
      </c>
      <c r="E17" s="66">
        <f t="shared" si="0"/>
        <v>9</v>
      </c>
      <c r="F17" s="65">
        <f>VLOOKUP($A17,'Return Data'!$B$7:$R$2843,11,0)</f>
        <v>26.859000000000002</v>
      </c>
      <c r="G17" s="66">
        <f t="shared" si="1"/>
        <v>9</v>
      </c>
      <c r="H17" s="65">
        <f>VLOOKUP($A17,'Return Data'!$B$7:$R$2843,12,0)</f>
        <v>51.246200000000002</v>
      </c>
      <c r="I17" s="66">
        <f t="shared" si="2"/>
        <v>7</v>
      </c>
      <c r="J17" s="65">
        <f>VLOOKUP($A17,'Return Data'!$B$7:$R$2843,13,0)</f>
        <v>66.171599999999998</v>
      </c>
      <c r="K17" s="66">
        <f t="shared" si="3"/>
        <v>15</v>
      </c>
      <c r="L17" s="65">
        <f>VLOOKUP($A17,'Return Data'!$B$7:$R$2843,17,0)</f>
        <v>18.731000000000002</v>
      </c>
      <c r="M17" s="66">
        <f t="shared" si="4"/>
        <v>18</v>
      </c>
      <c r="N17" s="65">
        <f>VLOOKUP($A17,'Return Data'!$B$7:$R$2843,14,0)</f>
        <v>14.007300000000001</v>
      </c>
      <c r="O17" s="66">
        <f t="shared" si="6"/>
        <v>13</v>
      </c>
      <c r="P17" s="65">
        <f>VLOOKUP($A17,'Return Data'!$B$7:$R$2843,15,0)</f>
        <v>15.2134</v>
      </c>
      <c r="Q17" s="66">
        <f t="shared" si="7"/>
        <v>16</v>
      </c>
      <c r="R17" s="65">
        <f>VLOOKUP($A17,'Return Data'!$B$7:$R$2843,16,0)</f>
        <v>14.791</v>
      </c>
      <c r="S17" s="67">
        <f t="shared" si="5"/>
        <v>20</v>
      </c>
    </row>
    <row r="18" spans="1:19" x14ac:dyDescent="0.3">
      <c r="A18" s="63" t="s">
        <v>918</v>
      </c>
      <c r="B18" s="64">
        <f>VLOOKUP($A18,'Return Data'!$B$7:$R$2843,3,0)</f>
        <v>44357</v>
      </c>
      <c r="C18" s="65">
        <f>VLOOKUP($A18,'Return Data'!$B$7:$R$2843,4,0)</f>
        <v>69.62</v>
      </c>
      <c r="D18" s="65">
        <f>VLOOKUP($A18,'Return Data'!$B$7:$R$2843,10,0)</f>
        <v>8.0216999999999992</v>
      </c>
      <c r="E18" s="66">
        <f t="shared" si="0"/>
        <v>13</v>
      </c>
      <c r="F18" s="65">
        <f>VLOOKUP($A18,'Return Data'!$B$7:$R$2843,11,0)</f>
        <v>24.388100000000001</v>
      </c>
      <c r="G18" s="66">
        <f t="shared" si="1"/>
        <v>16</v>
      </c>
      <c r="H18" s="65">
        <f>VLOOKUP($A18,'Return Data'!$B$7:$R$2843,12,0)</f>
        <v>48.222299999999997</v>
      </c>
      <c r="I18" s="66">
        <f t="shared" si="2"/>
        <v>13</v>
      </c>
      <c r="J18" s="65">
        <f>VLOOKUP($A18,'Return Data'!$B$7:$R$2843,13,0)</f>
        <v>69.062700000000007</v>
      </c>
      <c r="K18" s="66">
        <f t="shared" si="3"/>
        <v>9</v>
      </c>
      <c r="L18" s="65">
        <f>VLOOKUP($A18,'Return Data'!$B$7:$R$2843,17,0)</f>
        <v>18.9635</v>
      </c>
      <c r="M18" s="66">
        <f t="shared" si="4"/>
        <v>17</v>
      </c>
      <c r="N18" s="65">
        <f>VLOOKUP($A18,'Return Data'!$B$7:$R$2843,14,0)</f>
        <v>12.7439</v>
      </c>
      <c r="O18" s="66">
        <f t="shared" si="6"/>
        <v>18</v>
      </c>
      <c r="P18" s="65">
        <f>VLOOKUP($A18,'Return Data'!$B$7:$R$2843,15,0)</f>
        <v>15.9565</v>
      </c>
      <c r="Q18" s="66">
        <f t="shared" si="7"/>
        <v>13</v>
      </c>
      <c r="R18" s="65">
        <f>VLOOKUP($A18,'Return Data'!$B$7:$R$2843,16,0)</f>
        <v>14.131600000000001</v>
      </c>
      <c r="S18" s="67">
        <f t="shared" si="5"/>
        <v>22</v>
      </c>
    </row>
    <row r="19" spans="1:19" x14ac:dyDescent="0.3">
      <c r="A19" s="63" t="s">
        <v>921</v>
      </c>
      <c r="B19" s="64">
        <f>VLOOKUP($A19,'Return Data'!$B$7:$R$2843,3,0)</f>
        <v>44357</v>
      </c>
      <c r="C19" s="65">
        <f>VLOOKUP($A19,'Return Data'!$B$7:$R$2843,4,0)</f>
        <v>52.57</v>
      </c>
      <c r="D19" s="65">
        <f>VLOOKUP($A19,'Return Data'!$B$7:$R$2843,10,0)</f>
        <v>4.3677000000000001</v>
      </c>
      <c r="E19" s="66">
        <f t="shared" si="0"/>
        <v>26</v>
      </c>
      <c r="F19" s="65">
        <f>VLOOKUP($A19,'Return Data'!$B$7:$R$2843,11,0)</f>
        <v>18.909700000000001</v>
      </c>
      <c r="G19" s="66">
        <f t="shared" si="1"/>
        <v>25</v>
      </c>
      <c r="H19" s="65">
        <f>VLOOKUP($A19,'Return Data'!$B$7:$R$2843,12,0)</f>
        <v>37.798200000000001</v>
      </c>
      <c r="I19" s="66">
        <f t="shared" si="2"/>
        <v>26</v>
      </c>
      <c r="J19" s="65">
        <f>VLOOKUP($A19,'Return Data'!$B$7:$R$2843,13,0)</f>
        <v>52.997700000000002</v>
      </c>
      <c r="K19" s="66">
        <f t="shared" si="3"/>
        <v>26</v>
      </c>
      <c r="L19" s="65">
        <f>VLOOKUP($A19,'Return Data'!$B$7:$R$2843,17,0)</f>
        <v>17.670100000000001</v>
      </c>
      <c r="M19" s="66">
        <f t="shared" si="4"/>
        <v>20</v>
      </c>
      <c r="N19" s="65">
        <f>VLOOKUP($A19,'Return Data'!$B$7:$R$2843,14,0)</f>
        <v>13.4023</v>
      </c>
      <c r="O19" s="66">
        <f t="shared" si="6"/>
        <v>15</v>
      </c>
      <c r="P19" s="65">
        <f>VLOOKUP($A19,'Return Data'!$B$7:$R$2843,15,0)</f>
        <v>16.6494</v>
      </c>
      <c r="Q19" s="66">
        <f t="shared" si="7"/>
        <v>9</v>
      </c>
      <c r="R19" s="65">
        <f>VLOOKUP($A19,'Return Data'!$B$7:$R$2843,16,0)</f>
        <v>17.203399999999998</v>
      </c>
      <c r="S19" s="67">
        <f t="shared" si="5"/>
        <v>13</v>
      </c>
    </row>
    <row r="20" spans="1:19" x14ac:dyDescent="0.3">
      <c r="A20" s="63" t="s">
        <v>923</v>
      </c>
      <c r="B20" s="64">
        <f>VLOOKUP($A20,'Return Data'!$B$7:$R$2843,3,0)</f>
        <v>44357</v>
      </c>
      <c r="C20" s="65">
        <f>VLOOKUP($A20,'Return Data'!$B$7:$R$2843,4,0)</f>
        <v>192.584</v>
      </c>
      <c r="D20" s="65">
        <f>VLOOKUP($A20,'Return Data'!$B$7:$R$2843,10,0)</f>
        <v>6.4093999999999998</v>
      </c>
      <c r="E20" s="66">
        <f t="shared" si="0"/>
        <v>20</v>
      </c>
      <c r="F20" s="65">
        <f>VLOOKUP($A20,'Return Data'!$B$7:$R$2843,11,0)</f>
        <v>21.6038</v>
      </c>
      <c r="G20" s="66">
        <f t="shared" si="1"/>
        <v>23</v>
      </c>
      <c r="H20" s="65">
        <f>VLOOKUP($A20,'Return Data'!$B$7:$R$2843,12,0)</f>
        <v>44.335500000000003</v>
      </c>
      <c r="I20" s="66">
        <f t="shared" si="2"/>
        <v>22</v>
      </c>
      <c r="J20" s="65">
        <f>VLOOKUP($A20,'Return Data'!$B$7:$R$2843,13,0)</f>
        <v>60.149000000000001</v>
      </c>
      <c r="K20" s="66">
        <f t="shared" si="3"/>
        <v>23</v>
      </c>
      <c r="L20" s="65">
        <f>VLOOKUP($A20,'Return Data'!$B$7:$R$2843,17,0)</f>
        <v>21.1661</v>
      </c>
      <c r="M20" s="66">
        <f t="shared" si="4"/>
        <v>10</v>
      </c>
      <c r="N20" s="65">
        <f>VLOOKUP($A20,'Return Data'!$B$7:$R$2843,14,0)</f>
        <v>16.655999999999999</v>
      </c>
      <c r="O20" s="66">
        <f t="shared" si="6"/>
        <v>5</v>
      </c>
      <c r="P20" s="65">
        <f>VLOOKUP($A20,'Return Data'!$B$7:$R$2843,15,0)</f>
        <v>17.636500000000002</v>
      </c>
      <c r="Q20" s="66">
        <f t="shared" si="7"/>
        <v>6</v>
      </c>
      <c r="R20" s="65">
        <f>VLOOKUP($A20,'Return Data'!$B$7:$R$2843,16,0)</f>
        <v>17.107700000000001</v>
      </c>
      <c r="S20" s="67">
        <f t="shared" si="5"/>
        <v>14</v>
      </c>
    </row>
    <row r="21" spans="1:19" x14ac:dyDescent="0.3">
      <c r="A21" s="63" t="s">
        <v>924</v>
      </c>
      <c r="B21" s="64">
        <f>VLOOKUP($A21,'Return Data'!$B$7:$R$2843,3,0)</f>
        <v>44357</v>
      </c>
      <c r="C21" s="65">
        <f>VLOOKUP($A21,'Return Data'!$B$7:$R$2843,4,0)</f>
        <v>66.557000000000002</v>
      </c>
      <c r="D21" s="65">
        <f>VLOOKUP($A21,'Return Data'!$B$7:$R$2843,10,0)</f>
        <v>7.4870000000000001</v>
      </c>
      <c r="E21" s="66">
        <f t="shared" si="0"/>
        <v>15</v>
      </c>
      <c r="F21" s="65">
        <f>VLOOKUP($A21,'Return Data'!$B$7:$R$2843,11,0)</f>
        <v>17.299700000000001</v>
      </c>
      <c r="G21" s="66">
        <f t="shared" si="1"/>
        <v>27</v>
      </c>
      <c r="H21" s="65">
        <f>VLOOKUP($A21,'Return Data'!$B$7:$R$2843,12,0)</f>
        <v>31.665700000000001</v>
      </c>
      <c r="I21" s="66">
        <f t="shared" si="2"/>
        <v>27</v>
      </c>
      <c r="J21" s="65">
        <f>VLOOKUP($A21,'Return Data'!$B$7:$R$2843,13,0)</f>
        <v>50.957099999999997</v>
      </c>
      <c r="K21" s="66">
        <f t="shared" si="3"/>
        <v>27</v>
      </c>
      <c r="L21" s="65">
        <f>VLOOKUP($A21,'Return Data'!$B$7:$R$2843,17,0)</f>
        <v>15.7136</v>
      </c>
      <c r="M21" s="66">
        <f t="shared" si="4"/>
        <v>24</v>
      </c>
      <c r="N21" s="65">
        <f>VLOOKUP($A21,'Return Data'!$B$7:$R$2843,14,0)</f>
        <v>9.2757000000000005</v>
      </c>
      <c r="O21" s="66">
        <f t="shared" si="6"/>
        <v>22</v>
      </c>
      <c r="P21" s="65">
        <f>VLOOKUP($A21,'Return Data'!$B$7:$R$2843,15,0)</f>
        <v>13.218500000000001</v>
      </c>
      <c r="Q21" s="66">
        <f t="shared" si="7"/>
        <v>20</v>
      </c>
      <c r="R21" s="65">
        <f>VLOOKUP($A21,'Return Data'!$B$7:$R$2843,16,0)</f>
        <v>14.2974</v>
      </c>
      <c r="S21" s="67">
        <f t="shared" si="5"/>
        <v>21</v>
      </c>
    </row>
    <row r="22" spans="1:19" x14ac:dyDescent="0.3">
      <c r="A22" s="63" t="s">
        <v>926</v>
      </c>
      <c r="B22" s="64">
        <f>VLOOKUP($A22,'Return Data'!$B$7:$R$2843,3,0)</f>
        <v>44357</v>
      </c>
      <c r="C22" s="65">
        <f>VLOOKUP($A22,'Return Data'!$B$7:$R$2843,4,0)</f>
        <v>22.843800000000002</v>
      </c>
      <c r="D22" s="65">
        <f>VLOOKUP($A22,'Return Data'!$B$7:$R$2843,10,0)</f>
        <v>6.4081000000000001</v>
      </c>
      <c r="E22" s="66">
        <f t="shared" si="0"/>
        <v>21</v>
      </c>
      <c r="F22" s="65">
        <f>VLOOKUP($A22,'Return Data'!$B$7:$R$2843,11,0)</f>
        <v>18.4255</v>
      </c>
      <c r="G22" s="66">
        <f t="shared" si="1"/>
        <v>26</v>
      </c>
      <c r="H22" s="65">
        <f>VLOOKUP($A22,'Return Data'!$B$7:$R$2843,12,0)</f>
        <v>39.967399999999998</v>
      </c>
      <c r="I22" s="66">
        <f t="shared" si="2"/>
        <v>24</v>
      </c>
      <c r="J22" s="65">
        <f>VLOOKUP($A22,'Return Data'!$B$7:$R$2843,13,0)</f>
        <v>57.992400000000004</v>
      </c>
      <c r="K22" s="66">
        <f t="shared" si="3"/>
        <v>25</v>
      </c>
      <c r="L22" s="65">
        <f>VLOOKUP($A22,'Return Data'!$B$7:$R$2843,17,0)</f>
        <v>20.084499999999998</v>
      </c>
      <c r="M22" s="66">
        <f t="shared" si="4"/>
        <v>16</v>
      </c>
      <c r="N22" s="65">
        <f>VLOOKUP($A22,'Return Data'!$B$7:$R$2843,14,0)</f>
        <v>14.641500000000001</v>
      </c>
      <c r="O22" s="66">
        <f t="shared" si="6"/>
        <v>10</v>
      </c>
      <c r="P22" s="65">
        <f>VLOOKUP($A22,'Return Data'!$B$7:$R$2843,15,0)</f>
        <v>18.238700000000001</v>
      </c>
      <c r="Q22" s="66">
        <f t="shared" si="7"/>
        <v>4</v>
      </c>
      <c r="R22" s="65">
        <f>VLOOKUP($A22,'Return Data'!$B$7:$R$2843,16,0)</f>
        <v>14.0274</v>
      </c>
      <c r="S22" s="67">
        <f t="shared" si="5"/>
        <v>23</v>
      </c>
    </row>
    <row r="23" spans="1:19" x14ac:dyDescent="0.3">
      <c r="A23" s="63" t="s">
        <v>928</v>
      </c>
      <c r="B23" s="64">
        <f>VLOOKUP($A23,'Return Data'!$B$7:$R$2843,3,0)</f>
        <v>44357</v>
      </c>
      <c r="C23" s="65">
        <f>VLOOKUP($A23,'Return Data'!$B$7:$R$2843,4,0)</f>
        <v>15.0108</v>
      </c>
      <c r="D23" s="65">
        <f>VLOOKUP($A23,'Return Data'!$B$7:$R$2843,10,0)</f>
        <v>9.4321000000000002</v>
      </c>
      <c r="E23" s="66">
        <f t="shared" si="0"/>
        <v>7</v>
      </c>
      <c r="F23" s="65">
        <f>VLOOKUP($A23,'Return Data'!$B$7:$R$2843,11,0)</f>
        <v>29.9648</v>
      </c>
      <c r="G23" s="66">
        <f t="shared" si="1"/>
        <v>2</v>
      </c>
      <c r="H23" s="65">
        <f>VLOOKUP($A23,'Return Data'!$B$7:$R$2843,12,0)</f>
        <v>51.634999999999998</v>
      </c>
      <c r="I23" s="66">
        <f t="shared" si="2"/>
        <v>6</v>
      </c>
      <c r="J23" s="65">
        <f>VLOOKUP($A23,'Return Data'!$B$7:$R$2843,13,0)</f>
        <v>70.812100000000001</v>
      </c>
      <c r="K23" s="66">
        <f t="shared" si="3"/>
        <v>7</v>
      </c>
      <c r="L23" s="65"/>
      <c r="M23" s="66"/>
      <c r="N23" s="65"/>
      <c r="O23" s="66"/>
      <c r="P23" s="65"/>
      <c r="Q23" s="66"/>
      <c r="R23" s="65">
        <f>VLOOKUP($A23,'Return Data'!$B$7:$R$2843,16,0)</f>
        <v>32.4176</v>
      </c>
      <c r="S23" s="67">
        <f t="shared" si="5"/>
        <v>1</v>
      </c>
    </row>
    <row r="24" spans="1:19" x14ac:dyDescent="0.3">
      <c r="A24" s="63" t="s">
        <v>930</v>
      </c>
      <c r="B24" s="64">
        <f>VLOOKUP($A24,'Return Data'!$B$7:$R$2843,3,0)</f>
        <v>44357</v>
      </c>
      <c r="C24" s="65">
        <f>VLOOKUP($A24,'Return Data'!$B$7:$R$2843,4,0)</f>
        <v>93.638000000000005</v>
      </c>
      <c r="D24" s="65">
        <f>VLOOKUP($A24,'Return Data'!$B$7:$R$2843,10,0)</f>
        <v>8.0073000000000008</v>
      </c>
      <c r="E24" s="66">
        <f t="shared" si="0"/>
        <v>14</v>
      </c>
      <c r="F24" s="65">
        <f>VLOOKUP($A24,'Return Data'!$B$7:$R$2843,11,0)</f>
        <v>26.551500000000001</v>
      </c>
      <c r="G24" s="66">
        <f t="shared" si="1"/>
        <v>11</v>
      </c>
      <c r="H24" s="65">
        <f>VLOOKUP($A24,'Return Data'!$B$7:$R$2843,12,0)</f>
        <v>50.977899999999998</v>
      </c>
      <c r="I24" s="66">
        <f t="shared" si="2"/>
        <v>9</v>
      </c>
      <c r="J24" s="65">
        <f>VLOOKUP($A24,'Return Data'!$B$7:$R$2843,13,0)</f>
        <v>74.909899999999993</v>
      </c>
      <c r="K24" s="66">
        <f t="shared" si="3"/>
        <v>2</v>
      </c>
      <c r="L24" s="65">
        <f>VLOOKUP($A24,'Return Data'!$B$7:$R$2843,17,0)</f>
        <v>27.326599999999999</v>
      </c>
      <c r="M24" s="66">
        <f t="shared" si="4"/>
        <v>2</v>
      </c>
      <c r="N24" s="65">
        <f>VLOOKUP($A24,'Return Data'!$B$7:$R$2843,14,0)</f>
        <v>21.9</v>
      </c>
      <c r="O24" s="66">
        <f t="shared" si="6"/>
        <v>1</v>
      </c>
      <c r="P24" s="65">
        <f>VLOOKUP($A24,'Return Data'!$B$7:$R$2843,15,0)</f>
        <v>22.5288</v>
      </c>
      <c r="Q24" s="66">
        <f t="shared" si="7"/>
        <v>1</v>
      </c>
      <c r="R24" s="65">
        <f>VLOOKUP($A24,'Return Data'!$B$7:$R$2843,16,0)</f>
        <v>25.218800000000002</v>
      </c>
      <c r="S24" s="67">
        <f t="shared" si="5"/>
        <v>5</v>
      </c>
    </row>
    <row r="25" spans="1:19" x14ac:dyDescent="0.3">
      <c r="A25" s="63" t="s">
        <v>932</v>
      </c>
      <c r="B25" s="64">
        <f>VLOOKUP($A25,'Return Data'!$B$7:$R$2843,3,0)</f>
        <v>44357</v>
      </c>
      <c r="C25" s="65">
        <f>VLOOKUP($A25,'Return Data'!$B$7:$R$2843,4,0)</f>
        <v>15.025</v>
      </c>
      <c r="D25" s="65">
        <f>VLOOKUP($A25,'Return Data'!$B$7:$R$2843,10,0)</f>
        <v>8.0375999999999994</v>
      </c>
      <c r="E25" s="66">
        <f t="shared" si="0"/>
        <v>12</v>
      </c>
      <c r="F25" s="65">
        <f>VLOOKUP($A25,'Return Data'!$B$7:$R$2843,11,0)</f>
        <v>28.066299999999998</v>
      </c>
      <c r="G25" s="66">
        <f t="shared" si="1"/>
        <v>4</v>
      </c>
      <c r="H25" s="65">
        <f>VLOOKUP($A25,'Return Data'!$B$7:$R$2843,12,0)</f>
        <v>54.105699999999999</v>
      </c>
      <c r="I25" s="66">
        <f t="shared" si="2"/>
        <v>3</v>
      </c>
      <c r="J25" s="65">
        <f>VLOOKUP($A25,'Return Data'!$B$7:$R$2843,13,0)</f>
        <v>66.907399999999996</v>
      </c>
      <c r="K25" s="66">
        <f t="shared" si="3"/>
        <v>12</v>
      </c>
      <c r="L25" s="65"/>
      <c r="M25" s="66"/>
      <c r="N25" s="65"/>
      <c r="O25" s="66"/>
      <c r="P25" s="65"/>
      <c r="Q25" s="66"/>
      <c r="R25" s="65">
        <f>VLOOKUP($A25,'Return Data'!$B$7:$R$2843,16,0)</f>
        <v>27.9985</v>
      </c>
      <c r="S25" s="67">
        <f t="shared" si="5"/>
        <v>3</v>
      </c>
    </row>
    <row r="26" spans="1:19" x14ac:dyDescent="0.3">
      <c r="A26" s="63" t="s">
        <v>2021</v>
      </c>
      <c r="B26" s="64">
        <f>VLOOKUP($A26,'Return Data'!$B$7:$R$2843,3,0)</f>
        <v>44357</v>
      </c>
      <c r="C26" s="65">
        <f>VLOOKUP($A26,'Return Data'!$B$7:$R$2843,4,0)</f>
        <v>23.1221</v>
      </c>
      <c r="D26" s="65">
        <f>VLOOKUP($A26,'Return Data'!$B$7:$R$2843,10,0)</f>
        <v>7.3604000000000003</v>
      </c>
      <c r="E26" s="66">
        <f t="shared" si="0"/>
        <v>16</v>
      </c>
      <c r="F26" s="65">
        <f>VLOOKUP($A26,'Return Data'!$B$7:$R$2843,11,0)</f>
        <v>27.1829</v>
      </c>
      <c r="G26" s="66">
        <f t="shared" si="1"/>
        <v>8</v>
      </c>
      <c r="H26" s="65">
        <f>VLOOKUP($A26,'Return Data'!$B$7:$R$2843,12,0)</f>
        <v>45.457700000000003</v>
      </c>
      <c r="I26" s="66">
        <f t="shared" si="2"/>
        <v>18</v>
      </c>
      <c r="J26" s="65">
        <f>VLOOKUP($A26,'Return Data'!$B$7:$R$2843,13,0)</f>
        <v>63.210999999999999</v>
      </c>
      <c r="K26" s="66">
        <f t="shared" si="3"/>
        <v>19</v>
      </c>
      <c r="L26" s="65">
        <f>VLOOKUP($A26,'Return Data'!$B$7:$R$2843,17,0)</f>
        <v>17.358899999999998</v>
      </c>
      <c r="M26" s="66">
        <f t="shared" si="4"/>
        <v>21</v>
      </c>
      <c r="N26" s="65">
        <f>VLOOKUP($A26,'Return Data'!$B$7:$R$2843,14,0)</f>
        <v>14.252599999999999</v>
      </c>
      <c r="O26" s="66">
        <f t="shared" si="6"/>
        <v>12</v>
      </c>
      <c r="P26" s="65">
        <f>VLOOKUP($A26,'Return Data'!$B$7:$R$2843,15,0)</f>
        <v>16.348600000000001</v>
      </c>
      <c r="Q26" s="66">
        <f t="shared" si="7"/>
        <v>10</v>
      </c>
      <c r="R26" s="65">
        <f>VLOOKUP($A26,'Return Data'!$B$7:$R$2843,16,0)</f>
        <v>16.422999999999998</v>
      </c>
      <c r="S26" s="67">
        <f t="shared" si="5"/>
        <v>16</v>
      </c>
    </row>
    <row r="27" spans="1:19" x14ac:dyDescent="0.3">
      <c r="A27" s="63" t="s">
        <v>935</v>
      </c>
      <c r="B27" s="64">
        <f>VLOOKUP($A27,'Return Data'!$B$7:$R$2843,3,0)</f>
        <v>44357</v>
      </c>
      <c r="C27" s="65">
        <f>VLOOKUP($A27,'Return Data'!$B$7:$R$2843,4,0)</f>
        <v>763.09749999999997</v>
      </c>
      <c r="D27" s="65">
        <f>VLOOKUP($A27,'Return Data'!$B$7:$R$2843,10,0)</f>
        <v>4.8928000000000003</v>
      </c>
      <c r="E27" s="66">
        <f t="shared" si="0"/>
        <v>25</v>
      </c>
      <c r="F27" s="65">
        <f>VLOOKUP($A27,'Return Data'!$B$7:$R$2843,11,0)</f>
        <v>22.592700000000001</v>
      </c>
      <c r="G27" s="66">
        <f t="shared" si="1"/>
        <v>20</v>
      </c>
      <c r="H27" s="65">
        <f>VLOOKUP($A27,'Return Data'!$B$7:$R$2843,12,0)</f>
        <v>44.632100000000001</v>
      </c>
      <c r="I27" s="66">
        <f t="shared" si="2"/>
        <v>20</v>
      </c>
      <c r="J27" s="65">
        <f>VLOOKUP($A27,'Return Data'!$B$7:$R$2843,13,0)</f>
        <v>66.3506</v>
      </c>
      <c r="K27" s="66">
        <f t="shared" si="3"/>
        <v>14</v>
      </c>
      <c r="L27" s="65">
        <f>VLOOKUP($A27,'Return Data'!$B$7:$R$2843,17,0)</f>
        <v>16.467300000000002</v>
      </c>
      <c r="M27" s="66">
        <f t="shared" si="4"/>
        <v>23</v>
      </c>
      <c r="N27" s="65">
        <f>VLOOKUP($A27,'Return Data'!$B$7:$R$2843,14,0)</f>
        <v>11.2888</v>
      </c>
      <c r="O27" s="66">
        <f t="shared" si="6"/>
        <v>21</v>
      </c>
      <c r="P27" s="65">
        <f>VLOOKUP($A27,'Return Data'!$B$7:$R$2843,15,0)</f>
        <v>11.7605</v>
      </c>
      <c r="Q27" s="66">
        <f t="shared" si="7"/>
        <v>22</v>
      </c>
      <c r="R27" s="65">
        <f>VLOOKUP($A27,'Return Data'!$B$7:$R$2843,16,0)</f>
        <v>12.994</v>
      </c>
      <c r="S27" s="67">
        <f t="shared" si="5"/>
        <v>26</v>
      </c>
    </row>
    <row r="28" spans="1:19" x14ac:dyDescent="0.3">
      <c r="A28" s="63" t="s">
        <v>937</v>
      </c>
      <c r="B28" s="64">
        <f>VLOOKUP($A28,'Return Data'!$B$7:$R$2843,3,0)</f>
        <v>44357</v>
      </c>
      <c r="C28" s="65">
        <f>VLOOKUP($A28,'Return Data'!$B$7:$R$2843,4,0)</f>
        <v>173.38</v>
      </c>
      <c r="D28" s="65">
        <f>VLOOKUP($A28,'Return Data'!$B$7:$R$2843,10,0)</f>
        <v>9.1607000000000003</v>
      </c>
      <c r="E28" s="66">
        <f t="shared" si="0"/>
        <v>8</v>
      </c>
      <c r="F28" s="65">
        <f>VLOOKUP($A28,'Return Data'!$B$7:$R$2843,11,0)</f>
        <v>26.730499999999999</v>
      </c>
      <c r="G28" s="66">
        <f t="shared" si="1"/>
        <v>10</v>
      </c>
      <c r="H28" s="65">
        <f>VLOOKUP($A28,'Return Data'!$B$7:$R$2843,12,0)</f>
        <v>48.467199999999998</v>
      </c>
      <c r="I28" s="66">
        <f t="shared" si="2"/>
        <v>12</v>
      </c>
      <c r="J28" s="65">
        <f>VLOOKUP($A28,'Return Data'!$B$7:$R$2843,13,0)</f>
        <v>71.442700000000002</v>
      </c>
      <c r="K28" s="66">
        <f t="shared" si="3"/>
        <v>5</v>
      </c>
      <c r="L28" s="65">
        <f>VLOOKUP($A28,'Return Data'!$B$7:$R$2843,17,0)</f>
        <v>24.885000000000002</v>
      </c>
      <c r="M28" s="66">
        <f t="shared" si="4"/>
        <v>4</v>
      </c>
      <c r="N28" s="65">
        <f>VLOOKUP($A28,'Return Data'!$B$7:$R$2843,14,0)</f>
        <v>15.3714</v>
      </c>
      <c r="O28" s="66">
        <f t="shared" si="6"/>
        <v>9</v>
      </c>
      <c r="P28" s="65">
        <f>VLOOKUP($A28,'Return Data'!$B$7:$R$2843,15,0)</f>
        <v>19.2042</v>
      </c>
      <c r="Q28" s="66">
        <f t="shared" si="7"/>
        <v>3</v>
      </c>
      <c r="R28" s="65">
        <f>VLOOKUP($A28,'Return Data'!$B$7:$R$2843,16,0)</f>
        <v>21.187999999999999</v>
      </c>
      <c r="S28" s="67">
        <f t="shared" si="5"/>
        <v>7</v>
      </c>
    </row>
    <row r="29" spans="1:19" x14ac:dyDescent="0.3">
      <c r="A29" s="63" t="s">
        <v>939</v>
      </c>
      <c r="B29" s="64">
        <f>VLOOKUP($A29,'Return Data'!$B$7:$R$2843,3,0)</f>
        <v>44357</v>
      </c>
      <c r="C29" s="65">
        <f>VLOOKUP($A29,'Return Data'!$B$7:$R$2843,4,0)</f>
        <v>60.689700000000002</v>
      </c>
      <c r="D29" s="65">
        <f>VLOOKUP($A29,'Return Data'!$B$7:$R$2843,10,0)</f>
        <v>15.932399999999999</v>
      </c>
      <c r="E29" s="66">
        <f t="shared" si="0"/>
        <v>1</v>
      </c>
      <c r="F29" s="65">
        <f>VLOOKUP($A29,'Return Data'!$B$7:$R$2843,11,0)</f>
        <v>27.221900000000002</v>
      </c>
      <c r="G29" s="66">
        <f t="shared" si="1"/>
        <v>6</v>
      </c>
      <c r="H29" s="65">
        <f>VLOOKUP($A29,'Return Data'!$B$7:$R$2843,12,0)</f>
        <v>49.849600000000002</v>
      </c>
      <c r="I29" s="66">
        <f t="shared" si="2"/>
        <v>11</v>
      </c>
      <c r="J29" s="65">
        <f>VLOOKUP($A29,'Return Data'!$B$7:$R$2843,13,0)</f>
        <v>58.172499999999999</v>
      </c>
      <c r="K29" s="66">
        <f t="shared" si="3"/>
        <v>24</v>
      </c>
      <c r="L29" s="65">
        <f>VLOOKUP($A29,'Return Data'!$B$7:$R$2843,17,0)</f>
        <v>27.261099999999999</v>
      </c>
      <c r="M29" s="66">
        <f t="shared" si="4"/>
        <v>3</v>
      </c>
      <c r="N29" s="65">
        <f>VLOOKUP($A29,'Return Data'!$B$7:$R$2843,14,0)</f>
        <v>17.542400000000001</v>
      </c>
      <c r="O29" s="66">
        <f t="shared" si="6"/>
        <v>2</v>
      </c>
      <c r="P29" s="65">
        <f>VLOOKUP($A29,'Return Data'!$B$7:$R$2843,15,0)</f>
        <v>16.039100000000001</v>
      </c>
      <c r="Q29" s="66">
        <f t="shared" si="7"/>
        <v>12</v>
      </c>
      <c r="R29" s="65">
        <f>VLOOKUP($A29,'Return Data'!$B$7:$R$2843,16,0)</f>
        <v>18.485199999999999</v>
      </c>
      <c r="S29" s="67">
        <f t="shared" si="5"/>
        <v>9</v>
      </c>
    </row>
    <row r="30" spans="1:19" x14ac:dyDescent="0.3">
      <c r="A30" s="63" t="s">
        <v>1908</v>
      </c>
      <c r="B30" s="64">
        <f>VLOOKUP($A30,'Return Data'!$B$7:$R$2843,3,0)</f>
        <v>44357</v>
      </c>
      <c r="C30" s="65">
        <f>VLOOKUP($A30,'Return Data'!$B$7:$R$2843,4,0)</f>
        <v>341.00689999999997</v>
      </c>
      <c r="D30" s="65">
        <f>VLOOKUP($A30,'Return Data'!$B$7:$R$2843,10,0)</f>
        <v>11.0388</v>
      </c>
      <c r="E30" s="66">
        <f t="shared" si="0"/>
        <v>3</v>
      </c>
      <c r="F30" s="65">
        <f>VLOOKUP($A30,'Return Data'!$B$7:$R$2843,11,0)</f>
        <v>26.2272</v>
      </c>
      <c r="G30" s="66">
        <f t="shared" si="1"/>
        <v>12</v>
      </c>
      <c r="H30" s="65">
        <f>VLOOKUP($A30,'Return Data'!$B$7:$R$2843,12,0)</f>
        <v>53.136600000000001</v>
      </c>
      <c r="I30" s="66">
        <f t="shared" si="2"/>
        <v>4</v>
      </c>
      <c r="J30" s="65">
        <f>VLOOKUP($A30,'Return Data'!$B$7:$R$2843,13,0)</f>
        <v>69.126599999999996</v>
      </c>
      <c r="K30" s="66">
        <f t="shared" si="3"/>
        <v>8</v>
      </c>
      <c r="L30" s="65">
        <f>VLOOKUP($A30,'Return Data'!$B$7:$R$2843,17,0)</f>
        <v>21.622800000000002</v>
      </c>
      <c r="M30" s="66">
        <f t="shared" si="4"/>
        <v>9</v>
      </c>
      <c r="N30" s="65">
        <f>VLOOKUP($A30,'Return Data'!$B$7:$R$2843,14,0)</f>
        <v>16.0533</v>
      </c>
      <c r="O30" s="66">
        <f t="shared" si="6"/>
        <v>8</v>
      </c>
      <c r="P30" s="65">
        <f>VLOOKUP($A30,'Return Data'!$B$7:$R$2843,15,0)</f>
        <v>16.142099999999999</v>
      </c>
      <c r="Q30" s="66">
        <f t="shared" si="7"/>
        <v>11</v>
      </c>
      <c r="R30" s="65">
        <f>VLOOKUP($A30,'Return Data'!$B$7:$R$2843,16,0)</f>
        <v>17.302900000000001</v>
      </c>
      <c r="S30" s="67">
        <f t="shared" si="5"/>
        <v>12</v>
      </c>
    </row>
    <row r="31" spans="1:19" x14ac:dyDescent="0.3">
      <c r="A31" s="63" t="s">
        <v>941</v>
      </c>
      <c r="B31" s="64">
        <f>VLOOKUP($A31,'Return Data'!$B$7:$R$2843,3,0)</f>
        <v>44357</v>
      </c>
      <c r="C31" s="65">
        <f>VLOOKUP($A31,'Return Data'!$B$7:$R$2843,4,0)</f>
        <v>50.335900000000002</v>
      </c>
      <c r="D31" s="65">
        <f>VLOOKUP($A31,'Return Data'!$B$7:$R$2843,10,0)</f>
        <v>3.3936999999999999</v>
      </c>
      <c r="E31" s="66">
        <f t="shared" si="0"/>
        <v>27</v>
      </c>
      <c r="F31" s="65">
        <f>VLOOKUP($A31,'Return Data'!$B$7:$R$2843,11,0)</f>
        <v>21.980599999999999</v>
      </c>
      <c r="G31" s="66">
        <f t="shared" si="1"/>
        <v>21</v>
      </c>
      <c r="H31" s="65">
        <f>VLOOKUP($A31,'Return Data'!$B$7:$R$2843,12,0)</f>
        <v>40.531199999999998</v>
      </c>
      <c r="I31" s="66">
        <f t="shared" si="2"/>
        <v>23</v>
      </c>
      <c r="J31" s="65">
        <f>VLOOKUP($A31,'Return Data'!$B$7:$R$2843,13,0)</f>
        <v>60.541600000000003</v>
      </c>
      <c r="K31" s="66">
        <f t="shared" si="3"/>
        <v>22</v>
      </c>
      <c r="L31" s="65">
        <f>VLOOKUP($A31,'Return Data'!$B$7:$R$2843,17,0)</f>
        <v>16.757000000000001</v>
      </c>
      <c r="M31" s="66">
        <f t="shared" si="4"/>
        <v>22</v>
      </c>
      <c r="N31" s="65">
        <f>VLOOKUP($A31,'Return Data'!$B$7:$R$2843,14,0)</f>
        <v>13.3565</v>
      </c>
      <c r="O31" s="66">
        <f t="shared" si="6"/>
        <v>16</v>
      </c>
      <c r="P31" s="65">
        <f>VLOOKUP($A31,'Return Data'!$B$7:$R$2843,15,0)</f>
        <v>16.8567</v>
      </c>
      <c r="Q31" s="66">
        <f t="shared" si="7"/>
        <v>8</v>
      </c>
      <c r="R31" s="65">
        <f>VLOOKUP($A31,'Return Data'!$B$7:$R$2843,16,0)</f>
        <v>15.1227</v>
      </c>
      <c r="S31" s="67">
        <f t="shared" si="5"/>
        <v>19</v>
      </c>
    </row>
    <row r="32" spans="1:19" x14ac:dyDescent="0.3">
      <c r="A32" s="63" t="s">
        <v>943</v>
      </c>
      <c r="B32" s="64">
        <f>VLOOKUP($A32,'Return Data'!$B$7:$R$2843,3,0)</f>
        <v>44357</v>
      </c>
      <c r="C32" s="65">
        <f>VLOOKUP($A32,'Return Data'!$B$7:$R$2843,4,0)</f>
        <v>329.01249999999999</v>
      </c>
      <c r="D32" s="65">
        <f>VLOOKUP($A32,'Return Data'!$B$7:$R$2843,10,0)</f>
        <v>5.4516999999999998</v>
      </c>
      <c r="E32" s="66">
        <f t="shared" si="0"/>
        <v>24</v>
      </c>
      <c r="F32" s="65">
        <f>VLOOKUP($A32,'Return Data'!$B$7:$R$2843,11,0)</f>
        <v>21.8704</v>
      </c>
      <c r="G32" s="66">
        <f t="shared" si="1"/>
        <v>22</v>
      </c>
      <c r="H32" s="65">
        <f>VLOOKUP($A32,'Return Data'!$B$7:$R$2843,12,0)</f>
        <v>44.343499999999999</v>
      </c>
      <c r="I32" s="66">
        <f t="shared" si="2"/>
        <v>21</v>
      </c>
      <c r="J32" s="65">
        <f>VLOOKUP($A32,'Return Data'!$B$7:$R$2843,13,0)</f>
        <v>60.835700000000003</v>
      </c>
      <c r="K32" s="66">
        <f t="shared" si="3"/>
        <v>20</v>
      </c>
      <c r="L32" s="65">
        <f>VLOOKUP($A32,'Return Data'!$B$7:$R$2843,17,0)</f>
        <v>20.6145</v>
      </c>
      <c r="M32" s="66">
        <f t="shared" si="4"/>
        <v>13</v>
      </c>
      <c r="N32" s="65">
        <f>VLOOKUP($A32,'Return Data'!$B$7:$R$2843,14,0)</f>
        <v>17.184899999999999</v>
      </c>
      <c r="O32" s="66">
        <f t="shared" si="6"/>
        <v>3</v>
      </c>
      <c r="P32" s="65">
        <f>VLOOKUP($A32,'Return Data'!$B$7:$R$2843,15,0)</f>
        <v>15.910299999999999</v>
      </c>
      <c r="Q32" s="66">
        <f t="shared" si="7"/>
        <v>14</v>
      </c>
      <c r="R32" s="65">
        <f>VLOOKUP($A32,'Return Data'!$B$7:$R$2843,16,0)</f>
        <v>16.7821</v>
      </c>
      <c r="S32" s="67">
        <f t="shared" si="5"/>
        <v>15</v>
      </c>
    </row>
    <row r="33" spans="1:19" x14ac:dyDescent="0.3">
      <c r="A33" s="63" t="s">
        <v>944</v>
      </c>
      <c r="B33" s="64">
        <f>VLOOKUP($A33,'Return Data'!$B$7:$R$2843,3,0)</f>
        <v>44357</v>
      </c>
      <c r="C33" s="65">
        <f>VLOOKUP($A33,'Return Data'!$B$7:$R$2843,4,0)</f>
        <v>14.53</v>
      </c>
      <c r="D33" s="65">
        <f>VLOOKUP($A33,'Return Data'!$B$7:$R$2843,10,0)</f>
        <v>6.8381999999999996</v>
      </c>
      <c r="E33" s="66">
        <f t="shared" si="0"/>
        <v>17</v>
      </c>
      <c r="F33" s="65">
        <f>VLOOKUP($A33,'Return Data'!$B$7:$R$2843,11,0)</f>
        <v>20.480899999999998</v>
      </c>
      <c r="G33" s="66">
        <f t="shared" si="1"/>
        <v>24</v>
      </c>
      <c r="H33" s="65">
        <f>VLOOKUP($A33,'Return Data'!$B$7:$R$2843,12,0)</f>
        <v>39.043100000000003</v>
      </c>
      <c r="I33" s="66">
        <f t="shared" si="2"/>
        <v>25</v>
      </c>
      <c r="J33" s="65">
        <f>VLOOKUP($A33,'Return Data'!$B$7:$R$2843,13,0)</f>
        <v>60.7301</v>
      </c>
      <c r="K33" s="66">
        <f t="shared" si="3"/>
        <v>21</v>
      </c>
      <c r="L33" s="65"/>
      <c r="M33" s="66"/>
      <c r="N33" s="65"/>
      <c r="O33" s="66"/>
      <c r="P33" s="65"/>
      <c r="Q33" s="66"/>
      <c r="R33" s="65">
        <f>VLOOKUP($A33,'Return Data'!$B$7:$R$2843,16,0)</f>
        <v>28.025099999999998</v>
      </c>
      <c r="S33" s="67">
        <f t="shared" si="5"/>
        <v>2</v>
      </c>
    </row>
    <row r="34" spans="1:19" x14ac:dyDescent="0.3">
      <c r="A34" s="63" t="s">
        <v>946</v>
      </c>
      <c r="B34" s="64">
        <f>VLOOKUP($A34,'Return Data'!$B$7:$R$2843,3,0)</f>
        <v>44357</v>
      </c>
      <c r="C34" s="65">
        <f>VLOOKUP($A34,'Return Data'!$B$7:$R$2843,4,0)</f>
        <v>92.702500000000001</v>
      </c>
      <c r="D34" s="65">
        <f>VLOOKUP($A34,'Return Data'!$B$7:$R$2843,10,0)</f>
        <v>9.7691999999999997</v>
      </c>
      <c r="E34" s="66">
        <f t="shared" si="0"/>
        <v>6</v>
      </c>
      <c r="F34" s="65">
        <f>VLOOKUP($A34,'Return Data'!$B$7:$R$2843,11,0)</f>
        <v>31.451899999999998</v>
      </c>
      <c r="G34" s="66">
        <f t="shared" si="1"/>
        <v>1</v>
      </c>
      <c r="H34" s="65">
        <f>VLOOKUP($A34,'Return Data'!$B$7:$R$2843,12,0)</f>
        <v>55.135300000000001</v>
      </c>
      <c r="I34" s="66">
        <f t="shared" si="2"/>
        <v>2</v>
      </c>
      <c r="J34" s="65">
        <f>VLOOKUP($A34,'Return Data'!$B$7:$R$2843,13,0)</f>
        <v>73.660399999999996</v>
      </c>
      <c r="K34" s="66">
        <f t="shared" si="3"/>
        <v>3</v>
      </c>
      <c r="L34" s="65">
        <f>VLOOKUP($A34,'Return Data'!$B$7:$R$2843,17,0)</f>
        <v>20.255500000000001</v>
      </c>
      <c r="M34" s="66">
        <f t="shared" si="4"/>
        <v>15</v>
      </c>
      <c r="N34" s="65">
        <f>VLOOKUP($A34,'Return Data'!$B$7:$R$2843,14,0)</f>
        <v>12.747400000000001</v>
      </c>
      <c r="O34" s="66">
        <f t="shared" si="6"/>
        <v>17</v>
      </c>
      <c r="P34" s="65">
        <f>VLOOKUP($A34,'Return Data'!$B$7:$R$2843,15,0)</f>
        <v>13.5764</v>
      </c>
      <c r="Q34" s="66">
        <f t="shared" si="7"/>
        <v>19</v>
      </c>
      <c r="R34" s="65">
        <f>VLOOKUP($A34,'Return Data'!$B$7:$R$2843,16,0)</f>
        <v>13.6578</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7.9710111111111095</v>
      </c>
      <c r="E36" s="74"/>
      <c r="F36" s="75">
        <f>AVERAGE(F8:F34)</f>
        <v>24.744855555555553</v>
      </c>
      <c r="G36" s="74"/>
      <c r="H36" s="75">
        <f>AVERAGE(H8:H34)</f>
        <v>47.182333333333332</v>
      </c>
      <c r="I36" s="74"/>
      <c r="J36" s="75">
        <f>AVERAGE(J8:J34)</f>
        <v>65.650062962962977</v>
      </c>
      <c r="K36" s="74"/>
      <c r="L36" s="75">
        <f>AVERAGE(L8:L34)</f>
        <v>21.137962499999997</v>
      </c>
      <c r="M36" s="74"/>
      <c r="N36" s="75">
        <f>AVERAGE(N8:N34)</f>
        <v>14.639840909090912</v>
      </c>
      <c r="O36" s="74"/>
      <c r="P36" s="75">
        <f>AVERAGE(P8:P34)</f>
        <v>16.204700000000003</v>
      </c>
      <c r="Q36" s="74"/>
      <c r="R36" s="75">
        <f>AVERAGE(R8:R34)</f>
        <v>18.430299999999999</v>
      </c>
      <c r="S36" s="76"/>
    </row>
    <row r="37" spans="1:19" x14ac:dyDescent="0.3">
      <c r="A37" s="73" t="s">
        <v>28</v>
      </c>
      <c r="B37" s="74"/>
      <c r="C37" s="74"/>
      <c r="D37" s="75">
        <f>MIN(D8:D34)</f>
        <v>3.3936999999999999</v>
      </c>
      <c r="E37" s="74"/>
      <c r="F37" s="75">
        <f>MIN(F8:F34)</f>
        <v>17.299700000000001</v>
      </c>
      <c r="G37" s="74"/>
      <c r="H37" s="75">
        <f>MIN(H8:H34)</f>
        <v>31.665700000000001</v>
      </c>
      <c r="I37" s="74"/>
      <c r="J37" s="75">
        <f>MIN(J8:J34)</f>
        <v>50.957099999999997</v>
      </c>
      <c r="K37" s="74"/>
      <c r="L37" s="75">
        <f>MIN(L8:L34)</f>
        <v>15.7136</v>
      </c>
      <c r="M37" s="74"/>
      <c r="N37" s="75">
        <f>MIN(N8:N34)</f>
        <v>9.2757000000000005</v>
      </c>
      <c r="O37" s="74"/>
      <c r="P37" s="75">
        <f>MIN(P8:P34)</f>
        <v>11.7605</v>
      </c>
      <c r="Q37" s="74"/>
      <c r="R37" s="75">
        <f>MIN(R8:R34)</f>
        <v>11.463699999999999</v>
      </c>
      <c r="S37" s="76"/>
    </row>
    <row r="38" spans="1:19" ht="15" thickBot="1" x14ac:dyDescent="0.35">
      <c r="A38" s="77" t="s">
        <v>29</v>
      </c>
      <c r="B38" s="78"/>
      <c r="C38" s="78"/>
      <c r="D38" s="79">
        <f>MAX(D8:D34)</f>
        <v>15.932399999999999</v>
      </c>
      <c r="E38" s="78"/>
      <c r="F38" s="79">
        <f>MAX(F8:F34)</f>
        <v>31.451899999999998</v>
      </c>
      <c r="G38" s="78"/>
      <c r="H38" s="79">
        <f>MAX(H8:H34)</f>
        <v>58.521099999999997</v>
      </c>
      <c r="I38" s="78"/>
      <c r="J38" s="79">
        <f>MAX(J8:J34)</f>
        <v>77.621300000000005</v>
      </c>
      <c r="K38" s="78"/>
      <c r="L38" s="79">
        <f>MAX(L8:L34)</f>
        <v>30.167200000000001</v>
      </c>
      <c r="M38" s="78"/>
      <c r="N38" s="79">
        <f>MAX(N8:N34)</f>
        <v>21.9</v>
      </c>
      <c r="O38" s="78"/>
      <c r="P38" s="79">
        <f>MAX(P8:P34)</f>
        <v>22.5288</v>
      </c>
      <c r="Q38" s="78"/>
      <c r="R38" s="79">
        <f>MAX(R8:R34)</f>
        <v>32.4176</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44357</v>
      </c>
      <c r="C8" s="65">
        <f>VLOOKUP($A8,'Return Data'!$B$7:$R$2843,4,0)</f>
        <v>716.22160649290004</v>
      </c>
      <c r="D8" s="65">
        <f>VLOOKUP($A8,'Return Data'!$B$7:$R$2843,10,0)</f>
        <v>5.8075999999999999</v>
      </c>
      <c r="E8" s="66">
        <f t="shared" ref="E8:E34" si="0">RANK(D8,D$8:D$34,0)</f>
        <v>23</v>
      </c>
      <c r="F8" s="65">
        <f>VLOOKUP($A8,'Return Data'!$B$7:$R$2843,11,0)</f>
        <v>23.9406</v>
      </c>
      <c r="G8" s="66">
        <f t="shared" ref="G8:G34" si="1">RANK(F8,F$8:F$34,0)</f>
        <v>15</v>
      </c>
      <c r="H8" s="65">
        <f>VLOOKUP($A8,'Return Data'!$B$7:$R$2843,12,0)</f>
        <v>49.3748</v>
      </c>
      <c r="I8" s="66">
        <f>RANK(H8,H$8:H$34,0)</f>
        <v>10</v>
      </c>
      <c r="J8" s="65">
        <f>VLOOKUP($A8,'Return Data'!$B$7:$R$2843,13,0)</f>
        <v>69.8078</v>
      </c>
      <c r="K8" s="66">
        <f>RANK(J8,J$8:J$34,0)</f>
        <v>5</v>
      </c>
      <c r="L8" s="65">
        <f>VLOOKUP($A8,'Return Data'!$B$7:$R$2843,17,0)</f>
        <v>19.700199999999999</v>
      </c>
      <c r="M8" s="66">
        <f>RANK(L8,L$8:L$34,0)</f>
        <v>13</v>
      </c>
      <c r="N8" s="65">
        <f>VLOOKUP($A8,'Return Data'!$B$7:$R$2843,14,0)</f>
        <v>12.750299999999999</v>
      </c>
      <c r="O8" s="66">
        <f>RANK(N8,N$8:N$34,0)</f>
        <v>13</v>
      </c>
      <c r="P8" s="65">
        <f>VLOOKUP($A8,'Return Data'!$B$7:$R$2843,15,0)</f>
        <v>14.351699999999999</v>
      </c>
      <c r="Q8" s="66">
        <f>RANK(P8,P$8:P$34,0)</f>
        <v>14</v>
      </c>
      <c r="R8" s="65">
        <f>VLOOKUP($A8,'Return Data'!$B$7:$R$2843,16,0)</f>
        <v>17.904299999999999</v>
      </c>
      <c r="S8" s="67">
        <f>RANK(R8,R$8:R$34,0)</f>
        <v>11</v>
      </c>
    </row>
    <row r="9" spans="1:20" x14ac:dyDescent="0.3">
      <c r="A9" s="63" t="s">
        <v>901</v>
      </c>
      <c r="B9" s="64">
        <f>VLOOKUP($A9,'Return Data'!$B$7:$R$2843,3,0)</f>
        <v>44357</v>
      </c>
      <c r="C9" s="65">
        <f>VLOOKUP($A9,'Return Data'!$B$7:$R$2843,4,0)</f>
        <v>17.940000000000001</v>
      </c>
      <c r="D9" s="65">
        <f>VLOOKUP($A9,'Return Data'!$B$7:$R$2843,10,0)</f>
        <v>9.5907</v>
      </c>
      <c r="E9" s="66">
        <f t="shared" si="0"/>
        <v>6</v>
      </c>
      <c r="F9" s="65">
        <f>VLOOKUP($A9,'Return Data'!$B$7:$R$2843,11,0)</f>
        <v>25.1919</v>
      </c>
      <c r="G9" s="66">
        <f t="shared" si="1"/>
        <v>13</v>
      </c>
      <c r="H9" s="65">
        <f>VLOOKUP($A9,'Return Data'!$B$7:$R$2843,12,0)</f>
        <v>45.972299999999997</v>
      </c>
      <c r="I9" s="66">
        <f t="shared" ref="I9:I34" si="2">RANK(H9,H$8:H$34,0)</f>
        <v>14</v>
      </c>
      <c r="J9" s="65">
        <f>VLOOKUP($A9,'Return Data'!$B$7:$R$2843,13,0)</f>
        <v>63.536900000000003</v>
      </c>
      <c r="K9" s="66">
        <f t="shared" ref="K9:K34" si="3">RANK(J9,J$8:J$34,0)</f>
        <v>16</v>
      </c>
      <c r="L9" s="65">
        <f>VLOOKUP($A9,'Return Data'!$B$7:$R$2843,17,0)</f>
        <v>28.071899999999999</v>
      </c>
      <c r="M9" s="66">
        <f t="shared" ref="M9:M34" si="4">RANK(L9,L$8:L$34,0)</f>
        <v>1</v>
      </c>
      <c r="N9" s="65"/>
      <c r="O9" s="66"/>
      <c r="P9" s="65"/>
      <c r="Q9" s="66"/>
      <c r="R9" s="65">
        <f>VLOOKUP($A9,'Return Data'!$B$7:$R$2843,16,0)</f>
        <v>24.825900000000001</v>
      </c>
      <c r="S9" s="67">
        <f t="shared" ref="S9:S34" si="5">RANK(R9,R$8:R$34,0)</f>
        <v>4</v>
      </c>
    </row>
    <row r="10" spans="1:20" x14ac:dyDescent="0.3">
      <c r="A10" s="63" t="s">
        <v>903</v>
      </c>
      <c r="B10" s="64">
        <f>VLOOKUP($A10,'Return Data'!$B$7:$R$2843,3,0)</f>
        <v>44357</v>
      </c>
      <c r="C10" s="65">
        <f>VLOOKUP($A10,'Return Data'!$B$7:$R$2843,4,0)</f>
        <v>49.75</v>
      </c>
      <c r="D10" s="65">
        <f>VLOOKUP($A10,'Return Data'!$B$7:$R$2843,10,0)</f>
        <v>11.4222</v>
      </c>
      <c r="E10" s="66">
        <f t="shared" si="0"/>
        <v>2</v>
      </c>
      <c r="F10" s="65">
        <f>VLOOKUP($A10,'Return Data'!$B$7:$R$2843,11,0)</f>
        <v>22.900200000000002</v>
      </c>
      <c r="G10" s="66">
        <f t="shared" si="1"/>
        <v>17</v>
      </c>
      <c r="H10" s="65">
        <f>VLOOKUP($A10,'Return Data'!$B$7:$R$2843,12,0)</f>
        <v>45.043700000000001</v>
      </c>
      <c r="I10" s="66">
        <f t="shared" si="2"/>
        <v>15</v>
      </c>
      <c r="J10" s="65">
        <f>VLOOKUP($A10,'Return Data'!$B$7:$R$2843,13,0)</f>
        <v>62.104900000000001</v>
      </c>
      <c r="K10" s="66">
        <f t="shared" si="3"/>
        <v>17</v>
      </c>
      <c r="L10" s="65">
        <f>VLOOKUP($A10,'Return Data'!$B$7:$R$2843,17,0)</f>
        <v>20.7379</v>
      </c>
      <c r="M10" s="66">
        <f t="shared" si="4"/>
        <v>9</v>
      </c>
      <c r="N10" s="65">
        <f>VLOOKUP($A10,'Return Data'!$B$7:$R$2843,14,0)</f>
        <v>10.294</v>
      </c>
      <c r="O10" s="66">
        <f t="shared" ref="O10:O34" si="6">RANK(N10,N$8:N$34,0)</f>
        <v>21</v>
      </c>
      <c r="P10" s="65">
        <f>VLOOKUP($A10,'Return Data'!$B$7:$R$2843,15,0)</f>
        <v>12.9026</v>
      </c>
      <c r="Q10" s="66">
        <f t="shared" ref="Q10:Q34" si="7">RANK(P10,P$8:P$34,0)</f>
        <v>19</v>
      </c>
      <c r="R10" s="65">
        <f>VLOOKUP($A10,'Return Data'!$B$7:$R$2843,16,0)</f>
        <v>13.5297</v>
      </c>
      <c r="S10" s="67">
        <f t="shared" si="5"/>
        <v>17</v>
      </c>
    </row>
    <row r="11" spans="1:20" x14ac:dyDescent="0.3">
      <c r="A11" s="63" t="s">
        <v>905</v>
      </c>
      <c r="B11" s="64">
        <f>VLOOKUP($A11,'Return Data'!$B$7:$R$2843,3,0)</f>
        <v>44357</v>
      </c>
      <c r="C11" s="65">
        <f>VLOOKUP($A11,'Return Data'!$B$7:$R$2843,4,0)</f>
        <v>142.11000000000001</v>
      </c>
      <c r="D11" s="65">
        <f>VLOOKUP($A11,'Return Data'!$B$7:$R$2843,10,0)</f>
        <v>6.4096000000000002</v>
      </c>
      <c r="E11" s="66">
        <f t="shared" si="0"/>
        <v>18</v>
      </c>
      <c r="F11" s="65">
        <f>VLOOKUP($A11,'Return Data'!$B$7:$R$2843,11,0)</f>
        <v>22.3293</v>
      </c>
      <c r="G11" s="66">
        <f t="shared" si="1"/>
        <v>18</v>
      </c>
      <c r="H11" s="65">
        <f>VLOOKUP($A11,'Return Data'!$B$7:$R$2843,12,0)</f>
        <v>43.530999999999999</v>
      </c>
      <c r="I11" s="66">
        <f t="shared" si="2"/>
        <v>19</v>
      </c>
      <c r="J11" s="65">
        <f>VLOOKUP($A11,'Return Data'!$B$7:$R$2843,13,0)</f>
        <v>64.669799999999995</v>
      </c>
      <c r="K11" s="66">
        <f t="shared" si="3"/>
        <v>14</v>
      </c>
      <c r="L11" s="65">
        <f>VLOOKUP($A11,'Return Data'!$B$7:$R$2843,17,0)</f>
        <v>22.106300000000001</v>
      </c>
      <c r="M11" s="66">
        <f t="shared" si="4"/>
        <v>5</v>
      </c>
      <c r="N11" s="65">
        <f>VLOOKUP($A11,'Return Data'!$B$7:$R$2843,14,0)</f>
        <v>14.96</v>
      </c>
      <c r="O11" s="66">
        <f t="shared" si="6"/>
        <v>8</v>
      </c>
      <c r="P11" s="65">
        <f>VLOOKUP($A11,'Return Data'!$B$7:$R$2843,15,0)</f>
        <v>18.252099999999999</v>
      </c>
      <c r="Q11" s="66">
        <f t="shared" si="7"/>
        <v>2</v>
      </c>
      <c r="R11" s="65">
        <f>VLOOKUP($A11,'Return Data'!$B$7:$R$2843,16,0)</f>
        <v>17.729700000000001</v>
      </c>
      <c r="S11" s="67">
        <f t="shared" si="5"/>
        <v>12</v>
      </c>
    </row>
    <row r="12" spans="1:20" x14ac:dyDescent="0.3">
      <c r="A12" s="63" t="s">
        <v>907</v>
      </c>
      <c r="B12" s="64">
        <f>VLOOKUP($A12,'Return Data'!$B$7:$R$2843,3,0)</f>
        <v>44357</v>
      </c>
      <c r="C12" s="65">
        <f>VLOOKUP($A12,'Return Data'!$B$7:$R$2843,4,0)</f>
        <v>330.077</v>
      </c>
      <c r="D12" s="65">
        <f>VLOOKUP($A12,'Return Data'!$B$7:$R$2843,10,0)</f>
        <v>10.2506</v>
      </c>
      <c r="E12" s="66">
        <f t="shared" si="0"/>
        <v>4</v>
      </c>
      <c r="F12" s="65">
        <f>VLOOKUP($A12,'Return Data'!$B$7:$R$2843,11,0)</f>
        <v>26.5871</v>
      </c>
      <c r="G12" s="66">
        <f t="shared" si="1"/>
        <v>6</v>
      </c>
      <c r="H12" s="65">
        <f>VLOOKUP($A12,'Return Data'!$B$7:$R$2843,12,0)</f>
        <v>50.090299999999999</v>
      </c>
      <c r="I12" s="66">
        <f t="shared" si="2"/>
        <v>7</v>
      </c>
      <c r="J12" s="65">
        <f>VLOOKUP($A12,'Return Data'!$B$7:$R$2843,13,0)</f>
        <v>66.190200000000004</v>
      </c>
      <c r="K12" s="66">
        <f t="shared" si="3"/>
        <v>10</v>
      </c>
      <c r="L12" s="65">
        <f>VLOOKUP($A12,'Return Data'!$B$7:$R$2843,17,0)</f>
        <v>21.787199999999999</v>
      </c>
      <c r="M12" s="66">
        <f t="shared" si="4"/>
        <v>6</v>
      </c>
      <c r="N12" s="65">
        <f>VLOOKUP($A12,'Return Data'!$B$7:$R$2843,14,0)</f>
        <v>15.2438</v>
      </c>
      <c r="O12" s="66">
        <f t="shared" si="6"/>
        <v>7</v>
      </c>
      <c r="P12" s="65">
        <f>VLOOKUP($A12,'Return Data'!$B$7:$R$2843,15,0)</f>
        <v>16.587800000000001</v>
      </c>
      <c r="Q12" s="66">
        <f t="shared" si="7"/>
        <v>4</v>
      </c>
      <c r="R12" s="65">
        <f>VLOOKUP($A12,'Return Data'!$B$7:$R$2843,16,0)</f>
        <v>18.0411</v>
      </c>
      <c r="S12" s="67">
        <f t="shared" si="5"/>
        <v>10</v>
      </c>
    </row>
    <row r="13" spans="1:20" x14ac:dyDescent="0.3">
      <c r="A13" s="63" t="s">
        <v>909</v>
      </c>
      <c r="B13" s="64">
        <f>VLOOKUP($A13,'Return Data'!$B$7:$R$2843,3,0)</f>
        <v>44357</v>
      </c>
      <c r="C13" s="65">
        <f>VLOOKUP($A13,'Return Data'!$B$7:$R$2843,4,0)</f>
        <v>46.616999999999997</v>
      </c>
      <c r="D13" s="65">
        <f>VLOOKUP($A13,'Return Data'!$B$7:$R$2843,10,0)</f>
        <v>5.9356999999999998</v>
      </c>
      <c r="E13" s="66">
        <f t="shared" si="0"/>
        <v>22</v>
      </c>
      <c r="F13" s="65">
        <f>VLOOKUP($A13,'Return Data'!$B$7:$R$2843,11,0)</f>
        <v>24.834599999999998</v>
      </c>
      <c r="G13" s="66">
        <f t="shared" si="1"/>
        <v>14</v>
      </c>
      <c r="H13" s="65">
        <f>VLOOKUP($A13,'Return Data'!$B$7:$R$2843,12,0)</f>
        <v>45.016500000000001</v>
      </c>
      <c r="I13" s="66">
        <f t="shared" si="2"/>
        <v>16</v>
      </c>
      <c r="J13" s="65">
        <f>VLOOKUP($A13,'Return Data'!$B$7:$R$2843,13,0)</f>
        <v>65.461100000000002</v>
      </c>
      <c r="K13" s="66">
        <f t="shared" si="3"/>
        <v>12</v>
      </c>
      <c r="L13" s="65">
        <f>VLOOKUP($A13,'Return Data'!$B$7:$R$2843,17,0)</f>
        <v>20.970400000000001</v>
      </c>
      <c r="M13" s="66">
        <f t="shared" si="4"/>
        <v>7</v>
      </c>
      <c r="N13" s="65">
        <f>VLOOKUP($A13,'Return Data'!$B$7:$R$2843,14,0)</f>
        <v>15.328099999999999</v>
      </c>
      <c r="O13" s="66">
        <f t="shared" si="6"/>
        <v>5</v>
      </c>
      <c r="P13" s="65">
        <f>VLOOKUP($A13,'Return Data'!$B$7:$R$2843,15,0)</f>
        <v>15.523</v>
      </c>
      <c r="Q13" s="66">
        <f t="shared" si="7"/>
        <v>9</v>
      </c>
      <c r="R13" s="65">
        <f>VLOOKUP($A13,'Return Data'!$B$7:$R$2843,16,0)</f>
        <v>11.6229</v>
      </c>
      <c r="S13" s="67">
        <f t="shared" si="5"/>
        <v>26</v>
      </c>
    </row>
    <row r="14" spans="1:20" x14ac:dyDescent="0.3">
      <c r="A14" s="63" t="s">
        <v>910</v>
      </c>
      <c r="B14" s="64">
        <f>VLOOKUP($A14,'Return Data'!$B$7:$R$2843,3,0)</f>
        <v>44357</v>
      </c>
      <c r="C14" s="65">
        <f>VLOOKUP($A14,'Return Data'!$B$7:$R$2843,4,0)</f>
        <v>111.066</v>
      </c>
      <c r="D14" s="65">
        <f>VLOOKUP($A14,'Return Data'!$B$7:$R$2843,10,0)</f>
        <v>8.0780999999999992</v>
      </c>
      <c r="E14" s="66">
        <f t="shared" si="0"/>
        <v>11</v>
      </c>
      <c r="F14" s="65">
        <f>VLOOKUP($A14,'Return Data'!$B$7:$R$2843,11,0)</f>
        <v>26.8353</v>
      </c>
      <c r="G14" s="66">
        <f t="shared" si="1"/>
        <v>5</v>
      </c>
      <c r="H14" s="65">
        <f>VLOOKUP($A14,'Return Data'!$B$7:$R$2843,12,0)</f>
        <v>57.584899999999998</v>
      </c>
      <c r="I14" s="66">
        <f t="shared" si="2"/>
        <v>1</v>
      </c>
      <c r="J14" s="65">
        <f>VLOOKUP($A14,'Return Data'!$B$7:$R$2843,13,0)</f>
        <v>76.130300000000005</v>
      </c>
      <c r="K14" s="66">
        <f t="shared" si="3"/>
        <v>1</v>
      </c>
      <c r="L14" s="65">
        <f>VLOOKUP($A14,'Return Data'!$B$7:$R$2843,17,0)</f>
        <v>17.463200000000001</v>
      </c>
      <c r="M14" s="66">
        <f t="shared" si="4"/>
        <v>19</v>
      </c>
      <c r="N14" s="65">
        <f>VLOOKUP($A14,'Return Data'!$B$7:$R$2843,14,0)</f>
        <v>11.138500000000001</v>
      </c>
      <c r="O14" s="66">
        <f t="shared" si="6"/>
        <v>19</v>
      </c>
      <c r="P14" s="65">
        <f>VLOOKUP($A14,'Return Data'!$B$7:$R$2843,15,0)</f>
        <v>12.2004</v>
      </c>
      <c r="Q14" s="66">
        <f t="shared" si="7"/>
        <v>21</v>
      </c>
      <c r="R14" s="65">
        <f>VLOOKUP($A14,'Return Data'!$B$7:$R$2843,16,0)</f>
        <v>15.932600000000001</v>
      </c>
      <c r="S14" s="67">
        <f t="shared" si="5"/>
        <v>14</v>
      </c>
    </row>
    <row r="15" spans="1:20" x14ac:dyDescent="0.3">
      <c r="A15" s="63" t="s">
        <v>913</v>
      </c>
      <c r="B15" s="64">
        <f>VLOOKUP($A15,'Return Data'!$B$7:$R$2843,3,0)</f>
        <v>44357</v>
      </c>
      <c r="C15" s="65">
        <f>VLOOKUP($A15,'Return Data'!$B$7:$R$2843,4,0)</f>
        <v>221.52297975504499</v>
      </c>
      <c r="D15" s="65">
        <f>VLOOKUP($A15,'Return Data'!$B$7:$R$2843,10,0)</f>
        <v>8.2361000000000004</v>
      </c>
      <c r="E15" s="66">
        <f t="shared" si="0"/>
        <v>10</v>
      </c>
      <c r="F15" s="65">
        <f>VLOOKUP($A15,'Return Data'!$B$7:$R$2843,11,0)</f>
        <v>29.536999999999999</v>
      </c>
      <c r="G15" s="66">
        <f t="shared" si="1"/>
        <v>2</v>
      </c>
      <c r="H15" s="65">
        <f>VLOOKUP($A15,'Return Data'!$B$7:$R$2843,12,0)</f>
        <v>51.348500000000001</v>
      </c>
      <c r="I15" s="66">
        <f t="shared" si="2"/>
        <v>5</v>
      </c>
      <c r="J15" s="65">
        <f>VLOOKUP($A15,'Return Data'!$B$7:$R$2843,13,0)</f>
        <v>72.693700000000007</v>
      </c>
      <c r="K15" s="66">
        <f t="shared" si="3"/>
        <v>4</v>
      </c>
      <c r="L15" s="65">
        <f>VLOOKUP($A15,'Return Data'!$B$7:$R$2843,17,0)</f>
        <v>20.052499999999998</v>
      </c>
      <c r="M15" s="66">
        <f t="shared" si="4"/>
        <v>11</v>
      </c>
      <c r="N15" s="65">
        <f>VLOOKUP($A15,'Return Data'!$B$7:$R$2843,14,0)</f>
        <v>14.1488</v>
      </c>
      <c r="O15" s="66">
        <f t="shared" si="6"/>
        <v>9</v>
      </c>
      <c r="P15" s="65">
        <f>VLOOKUP($A15,'Return Data'!$B$7:$R$2843,15,0)</f>
        <v>13.6713</v>
      </c>
      <c r="Q15" s="66">
        <f t="shared" si="7"/>
        <v>17</v>
      </c>
      <c r="R15" s="65">
        <f>VLOOKUP($A15,'Return Data'!$B$7:$R$2843,16,0)</f>
        <v>12.0046</v>
      </c>
      <c r="S15" s="67">
        <f t="shared" si="5"/>
        <v>24</v>
      </c>
    </row>
    <row r="16" spans="1:20" x14ac:dyDescent="0.3">
      <c r="A16" s="63" t="s">
        <v>915</v>
      </c>
      <c r="B16" s="64">
        <f>VLOOKUP($A16,'Return Data'!$B$7:$R$2843,3,0)</f>
        <v>44357</v>
      </c>
      <c r="C16" s="65">
        <f>VLOOKUP($A16,'Return Data'!$B$7:$R$2843,4,0)</f>
        <v>14.1371</v>
      </c>
      <c r="D16" s="65">
        <f>VLOOKUP($A16,'Return Data'!$B$7:$R$2843,10,0)</f>
        <v>6.2030000000000003</v>
      </c>
      <c r="E16" s="66">
        <f t="shared" si="0"/>
        <v>19</v>
      </c>
      <c r="F16" s="65">
        <f>VLOOKUP($A16,'Return Data'!$B$7:$R$2843,11,0)</f>
        <v>21.767600000000002</v>
      </c>
      <c r="G16" s="66">
        <f t="shared" si="1"/>
        <v>20</v>
      </c>
      <c r="H16" s="65">
        <f>VLOOKUP($A16,'Return Data'!$B$7:$R$2843,12,0)</f>
        <v>44.147300000000001</v>
      </c>
      <c r="I16" s="66">
        <f t="shared" si="2"/>
        <v>17</v>
      </c>
      <c r="J16" s="65">
        <f>VLOOKUP($A16,'Return Data'!$B$7:$R$2843,13,0)</f>
        <v>61.003799999999998</v>
      </c>
      <c r="K16" s="66">
        <f t="shared" si="3"/>
        <v>19</v>
      </c>
      <c r="L16" s="65">
        <f>VLOOKUP($A16,'Return Data'!$B$7:$R$2843,17,0)</f>
        <v>19.016500000000001</v>
      </c>
      <c r="M16" s="66">
        <f t="shared" si="4"/>
        <v>15</v>
      </c>
      <c r="N16" s="65"/>
      <c r="O16" s="66"/>
      <c r="P16" s="65"/>
      <c r="Q16" s="66"/>
      <c r="R16" s="65">
        <f>VLOOKUP($A16,'Return Data'!$B$7:$R$2843,16,0)</f>
        <v>16.997299999999999</v>
      </c>
      <c r="S16" s="67">
        <f t="shared" si="5"/>
        <v>13</v>
      </c>
    </row>
    <row r="17" spans="1:19" x14ac:dyDescent="0.3">
      <c r="A17" s="63" t="s">
        <v>916</v>
      </c>
      <c r="B17" s="64">
        <f>VLOOKUP($A17,'Return Data'!$B$7:$R$2843,3,0)</f>
        <v>44357</v>
      </c>
      <c r="C17" s="65">
        <f>VLOOKUP($A17,'Return Data'!$B$7:$R$2843,4,0)</f>
        <v>458.5</v>
      </c>
      <c r="D17" s="65">
        <f>VLOOKUP($A17,'Return Data'!$B$7:$R$2843,10,0)</f>
        <v>8.2619000000000007</v>
      </c>
      <c r="E17" s="66">
        <f t="shared" si="0"/>
        <v>9</v>
      </c>
      <c r="F17" s="65">
        <f>VLOOKUP($A17,'Return Data'!$B$7:$R$2843,11,0)</f>
        <v>26.399100000000001</v>
      </c>
      <c r="G17" s="66">
        <f t="shared" si="1"/>
        <v>7</v>
      </c>
      <c r="H17" s="65">
        <f>VLOOKUP($A17,'Return Data'!$B$7:$R$2843,12,0)</f>
        <v>50.396900000000002</v>
      </c>
      <c r="I17" s="66">
        <f t="shared" si="2"/>
        <v>6</v>
      </c>
      <c r="J17" s="65">
        <f>VLOOKUP($A17,'Return Data'!$B$7:$R$2843,13,0)</f>
        <v>64.874700000000004</v>
      </c>
      <c r="K17" s="66">
        <f t="shared" si="3"/>
        <v>13</v>
      </c>
      <c r="L17" s="65">
        <f>VLOOKUP($A17,'Return Data'!$B$7:$R$2843,17,0)</f>
        <v>17.831800000000001</v>
      </c>
      <c r="M17" s="66">
        <f t="shared" si="4"/>
        <v>17</v>
      </c>
      <c r="N17" s="65">
        <f>VLOOKUP($A17,'Return Data'!$B$7:$R$2843,14,0)</f>
        <v>13.0562</v>
      </c>
      <c r="O17" s="66">
        <f t="shared" si="6"/>
        <v>11</v>
      </c>
      <c r="P17" s="65">
        <f>VLOOKUP($A17,'Return Data'!$B$7:$R$2843,15,0)</f>
        <v>14.077199999999999</v>
      </c>
      <c r="Q17" s="66">
        <f t="shared" si="7"/>
        <v>16</v>
      </c>
      <c r="R17" s="65">
        <f>VLOOKUP($A17,'Return Data'!$B$7:$R$2843,16,0)</f>
        <v>18.149100000000001</v>
      </c>
      <c r="S17" s="67">
        <f t="shared" si="5"/>
        <v>8</v>
      </c>
    </row>
    <row r="18" spans="1:19" x14ac:dyDescent="0.3">
      <c r="A18" s="63" t="s">
        <v>919</v>
      </c>
      <c r="B18" s="64">
        <f>VLOOKUP($A18,'Return Data'!$B$7:$R$2843,3,0)</f>
        <v>44357</v>
      </c>
      <c r="C18" s="65">
        <f>VLOOKUP($A18,'Return Data'!$B$7:$R$2843,4,0)</f>
        <v>62.69</v>
      </c>
      <c r="D18" s="65">
        <f>VLOOKUP($A18,'Return Data'!$B$7:$R$2843,10,0)</f>
        <v>7.6962999999999999</v>
      </c>
      <c r="E18" s="66">
        <f t="shared" si="0"/>
        <v>13</v>
      </c>
      <c r="F18" s="65">
        <f>VLOOKUP($A18,'Return Data'!$B$7:$R$2843,11,0)</f>
        <v>23.648900000000001</v>
      </c>
      <c r="G18" s="66">
        <f t="shared" si="1"/>
        <v>16</v>
      </c>
      <c r="H18" s="65">
        <f>VLOOKUP($A18,'Return Data'!$B$7:$R$2843,12,0)</f>
        <v>46.883800000000001</v>
      </c>
      <c r="I18" s="66">
        <f t="shared" si="2"/>
        <v>13</v>
      </c>
      <c r="J18" s="65">
        <f>VLOOKUP($A18,'Return Data'!$B$7:$R$2843,13,0)</f>
        <v>67.039699999999996</v>
      </c>
      <c r="K18" s="66">
        <f t="shared" si="3"/>
        <v>9</v>
      </c>
      <c r="L18" s="65">
        <f>VLOOKUP($A18,'Return Data'!$B$7:$R$2843,17,0)</f>
        <v>17.547699999999999</v>
      </c>
      <c r="M18" s="66">
        <f t="shared" si="4"/>
        <v>18</v>
      </c>
      <c r="N18" s="65">
        <f>VLOOKUP($A18,'Return Data'!$B$7:$R$2843,14,0)</f>
        <v>11.383599999999999</v>
      </c>
      <c r="O18" s="66">
        <f t="shared" si="6"/>
        <v>18</v>
      </c>
      <c r="P18" s="65">
        <f>VLOOKUP($A18,'Return Data'!$B$7:$R$2843,15,0)</f>
        <v>14.366099999999999</v>
      </c>
      <c r="Q18" s="66">
        <f t="shared" si="7"/>
        <v>13</v>
      </c>
      <c r="R18" s="65">
        <f>VLOOKUP($A18,'Return Data'!$B$7:$R$2843,16,0)</f>
        <v>12.2813</v>
      </c>
      <c r="S18" s="67">
        <f t="shared" si="5"/>
        <v>23</v>
      </c>
    </row>
    <row r="19" spans="1:19" x14ac:dyDescent="0.3">
      <c r="A19" s="63" t="s">
        <v>920</v>
      </c>
      <c r="B19" s="64">
        <f>VLOOKUP($A19,'Return Data'!$B$7:$R$2843,3,0)</f>
        <v>44357</v>
      </c>
      <c r="C19" s="65">
        <f>VLOOKUP($A19,'Return Data'!$B$7:$R$2843,4,0)</f>
        <v>46.69</v>
      </c>
      <c r="D19" s="65">
        <f>VLOOKUP($A19,'Return Data'!$B$7:$R$2843,10,0)</f>
        <v>4.0098000000000003</v>
      </c>
      <c r="E19" s="66">
        <f t="shared" si="0"/>
        <v>26</v>
      </c>
      <c r="F19" s="65">
        <f>VLOOKUP($A19,'Return Data'!$B$7:$R$2843,11,0)</f>
        <v>18.082999999999998</v>
      </c>
      <c r="G19" s="66">
        <f t="shared" si="1"/>
        <v>25</v>
      </c>
      <c r="H19" s="65">
        <f>VLOOKUP($A19,'Return Data'!$B$7:$R$2843,12,0)</f>
        <v>36.360999999999997</v>
      </c>
      <c r="I19" s="66">
        <f t="shared" si="2"/>
        <v>26</v>
      </c>
      <c r="J19" s="65">
        <f>VLOOKUP($A19,'Return Data'!$B$7:$R$2843,13,0)</f>
        <v>50.905000000000001</v>
      </c>
      <c r="K19" s="66">
        <f t="shared" si="3"/>
        <v>26</v>
      </c>
      <c r="L19" s="65">
        <f>VLOOKUP($A19,'Return Data'!$B$7:$R$2843,17,0)</f>
        <v>16.241499999999998</v>
      </c>
      <c r="M19" s="66">
        <f t="shared" si="4"/>
        <v>20</v>
      </c>
      <c r="N19" s="65">
        <f>VLOOKUP($A19,'Return Data'!$B$7:$R$2843,14,0)</f>
        <v>12.013500000000001</v>
      </c>
      <c r="O19" s="66">
        <f t="shared" si="6"/>
        <v>17</v>
      </c>
      <c r="P19" s="65">
        <f>VLOOKUP($A19,'Return Data'!$B$7:$R$2843,15,0)</f>
        <v>15.004300000000001</v>
      </c>
      <c r="Q19" s="66">
        <f t="shared" si="7"/>
        <v>11</v>
      </c>
      <c r="R19" s="65">
        <f>VLOOKUP($A19,'Return Data'!$B$7:$R$2843,16,0)</f>
        <v>11.771599999999999</v>
      </c>
      <c r="S19" s="67">
        <f t="shared" si="5"/>
        <v>25</v>
      </c>
    </row>
    <row r="20" spans="1:19" x14ac:dyDescent="0.3">
      <c r="A20" s="63" t="s">
        <v>922</v>
      </c>
      <c r="B20" s="64">
        <f>VLOOKUP($A20,'Return Data'!$B$7:$R$2843,3,0)</f>
        <v>44357</v>
      </c>
      <c r="C20" s="65">
        <f>VLOOKUP($A20,'Return Data'!$B$7:$R$2843,4,0)</f>
        <v>175.91499999999999</v>
      </c>
      <c r="D20" s="65">
        <f>VLOOKUP($A20,'Return Data'!$B$7:$R$2843,10,0)</f>
        <v>6.0853999999999999</v>
      </c>
      <c r="E20" s="66">
        <f t="shared" si="0"/>
        <v>20</v>
      </c>
      <c r="F20" s="65">
        <f>VLOOKUP($A20,'Return Data'!$B$7:$R$2843,11,0)</f>
        <v>20.871400000000001</v>
      </c>
      <c r="G20" s="66">
        <f t="shared" si="1"/>
        <v>23</v>
      </c>
      <c r="H20" s="65">
        <f>VLOOKUP($A20,'Return Data'!$B$7:$R$2843,12,0)</f>
        <v>43.052900000000001</v>
      </c>
      <c r="I20" s="66">
        <f t="shared" si="2"/>
        <v>22</v>
      </c>
      <c r="J20" s="65">
        <f>VLOOKUP($A20,'Return Data'!$B$7:$R$2843,13,0)</f>
        <v>58.252400000000002</v>
      </c>
      <c r="K20" s="66">
        <f t="shared" si="3"/>
        <v>23</v>
      </c>
      <c r="L20" s="65">
        <f>VLOOKUP($A20,'Return Data'!$B$7:$R$2843,17,0)</f>
        <v>19.8048</v>
      </c>
      <c r="M20" s="66">
        <f t="shared" si="4"/>
        <v>12</v>
      </c>
      <c r="N20" s="65">
        <f>VLOOKUP($A20,'Return Data'!$B$7:$R$2843,14,0)</f>
        <v>15.373699999999999</v>
      </c>
      <c r="O20" s="66">
        <f t="shared" si="6"/>
        <v>4</v>
      </c>
      <c r="P20" s="65">
        <f>VLOOKUP($A20,'Return Data'!$B$7:$R$2843,15,0)</f>
        <v>16.2255</v>
      </c>
      <c r="Q20" s="66">
        <f t="shared" si="7"/>
        <v>6</v>
      </c>
      <c r="R20" s="65">
        <f>VLOOKUP($A20,'Return Data'!$B$7:$R$2843,16,0)</f>
        <v>18.657399999999999</v>
      </c>
      <c r="S20" s="67">
        <f t="shared" si="5"/>
        <v>7</v>
      </c>
    </row>
    <row r="21" spans="1:19" x14ac:dyDescent="0.3">
      <c r="A21" s="63" t="s">
        <v>925</v>
      </c>
      <c r="B21" s="64">
        <f>VLOOKUP($A21,'Return Data'!$B$7:$R$2843,3,0)</f>
        <v>44357</v>
      </c>
      <c r="C21" s="65">
        <f>VLOOKUP($A21,'Return Data'!$B$7:$R$2843,4,0)</f>
        <v>62.4</v>
      </c>
      <c r="D21" s="65">
        <f>VLOOKUP($A21,'Return Data'!$B$7:$R$2843,10,0)</f>
        <v>7.2441000000000004</v>
      </c>
      <c r="E21" s="66">
        <f t="shared" si="0"/>
        <v>15</v>
      </c>
      <c r="F21" s="65">
        <f>VLOOKUP($A21,'Return Data'!$B$7:$R$2843,11,0)</f>
        <v>16.7927</v>
      </c>
      <c r="G21" s="66">
        <f t="shared" si="1"/>
        <v>27</v>
      </c>
      <c r="H21" s="65">
        <f>VLOOKUP($A21,'Return Data'!$B$7:$R$2843,12,0)</f>
        <v>30.812100000000001</v>
      </c>
      <c r="I21" s="66">
        <f t="shared" si="2"/>
        <v>27</v>
      </c>
      <c r="J21" s="65">
        <f>VLOOKUP($A21,'Return Data'!$B$7:$R$2843,13,0)</f>
        <v>49.636699999999998</v>
      </c>
      <c r="K21" s="66">
        <f t="shared" si="3"/>
        <v>27</v>
      </c>
      <c r="L21" s="65">
        <f>VLOOKUP($A21,'Return Data'!$B$7:$R$2843,17,0)</f>
        <v>14.733499999999999</v>
      </c>
      <c r="M21" s="66">
        <f t="shared" si="4"/>
        <v>24</v>
      </c>
      <c r="N21" s="65">
        <f>VLOOKUP($A21,'Return Data'!$B$7:$R$2843,14,0)</f>
        <v>8.3567999999999998</v>
      </c>
      <c r="O21" s="66">
        <f t="shared" si="6"/>
        <v>22</v>
      </c>
      <c r="P21" s="65">
        <f>VLOOKUP($A21,'Return Data'!$B$7:$R$2843,15,0)</f>
        <v>12.2935</v>
      </c>
      <c r="Q21" s="66">
        <f t="shared" si="7"/>
        <v>20</v>
      </c>
      <c r="R21" s="65">
        <f>VLOOKUP($A21,'Return Data'!$B$7:$R$2843,16,0)</f>
        <v>12.9251</v>
      </c>
      <c r="S21" s="67">
        <f t="shared" si="5"/>
        <v>19</v>
      </c>
    </row>
    <row r="22" spans="1:19" x14ac:dyDescent="0.3">
      <c r="A22" s="63" t="s">
        <v>927</v>
      </c>
      <c r="B22" s="64">
        <f>VLOOKUP($A22,'Return Data'!$B$7:$R$2843,3,0)</f>
        <v>44357</v>
      </c>
      <c r="C22" s="65">
        <f>VLOOKUP($A22,'Return Data'!$B$7:$R$2843,4,0)</f>
        <v>21.0123</v>
      </c>
      <c r="D22" s="65">
        <f>VLOOKUP($A22,'Return Data'!$B$7:$R$2843,10,0)</f>
        <v>5.9642999999999997</v>
      </c>
      <c r="E22" s="66">
        <f t="shared" si="0"/>
        <v>21</v>
      </c>
      <c r="F22" s="65">
        <f>VLOOKUP($A22,'Return Data'!$B$7:$R$2843,11,0)</f>
        <v>17.4757</v>
      </c>
      <c r="G22" s="66">
        <f t="shared" si="1"/>
        <v>26</v>
      </c>
      <c r="H22" s="65">
        <f>VLOOKUP($A22,'Return Data'!$B$7:$R$2843,12,0)</f>
        <v>38.314300000000003</v>
      </c>
      <c r="I22" s="66">
        <f t="shared" si="2"/>
        <v>24</v>
      </c>
      <c r="J22" s="65">
        <f>VLOOKUP($A22,'Return Data'!$B$7:$R$2843,13,0)</f>
        <v>55.494599999999998</v>
      </c>
      <c r="K22" s="66">
        <f t="shared" si="3"/>
        <v>25</v>
      </c>
      <c r="L22" s="65">
        <f>VLOOKUP($A22,'Return Data'!$B$7:$R$2843,17,0)</f>
        <v>18.271899999999999</v>
      </c>
      <c r="M22" s="66">
        <f t="shared" si="4"/>
        <v>16</v>
      </c>
      <c r="N22" s="65">
        <f>VLOOKUP($A22,'Return Data'!$B$7:$R$2843,14,0)</f>
        <v>13.025499999999999</v>
      </c>
      <c r="O22" s="66">
        <f t="shared" si="6"/>
        <v>12</v>
      </c>
      <c r="P22" s="65">
        <f>VLOOKUP($A22,'Return Data'!$B$7:$R$2843,15,0)</f>
        <v>16.507100000000001</v>
      </c>
      <c r="Q22" s="66">
        <f t="shared" si="7"/>
        <v>5</v>
      </c>
      <c r="R22" s="65">
        <f>VLOOKUP($A22,'Return Data'!$B$7:$R$2843,16,0)</f>
        <v>12.523199999999999</v>
      </c>
      <c r="S22" s="67">
        <f t="shared" si="5"/>
        <v>21</v>
      </c>
    </row>
    <row r="23" spans="1:19" x14ac:dyDescent="0.3">
      <c r="A23" s="63" t="s">
        <v>929</v>
      </c>
      <c r="B23" s="64">
        <f>VLOOKUP($A23,'Return Data'!$B$7:$R$2843,3,0)</f>
        <v>44357</v>
      </c>
      <c r="C23" s="65">
        <f>VLOOKUP($A23,'Return Data'!$B$7:$R$2843,4,0)</f>
        <v>14.621499999999999</v>
      </c>
      <c r="D23" s="65">
        <f>VLOOKUP($A23,'Return Data'!$B$7:$R$2843,10,0)</f>
        <v>8.9084000000000003</v>
      </c>
      <c r="E23" s="66">
        <f t="shared" si="0"/>
        <v>7</v>
      </c>
      <c r="F23" s="65">
        <f>VLOOKUP($A23,'Return Data'!$B$7:$R$2843,11,0)</f>
        <v>28.7637</v>
      </c>
      <c r="G23" s="66">
        <f t="shared" si="1"/>
        <v>3</v>
      </c>
      <c r="H23" s="65">
        <f>VLOOKUP($A23,'Return Data'!$B$7:$R$2843,12,0)</f>
        <v>49.546900000000001</v>
      </c>
      <c r="I23" s="66">
        <f t="shared" si="2"/>
        <v>9</v>
      </c>
      <c r="J23" s="65">
        <f>VLOOKUP($A23,'Return Data'!$B$7:$R$2843,13,0)</f>
        <v>67.650800000000004</v>
      </c>
      <c r="K23" s="66">
        <f t="shared" si="3"/>
        <v>8</v>
      </c>
      <c r="L23" s="65"/>
      <c r="M23" s="66"/>
      <c r="N23" s="65"/>
      <c r="O23" s="66"/>
      <c r="P23" s="65"/>
      <c r="Q23" s="66"/>
      <c r="R23" s="65">
        <f>VLOOKUP($A23,'Return Data'!$B$7:$R$2843,16,0)</f>
        <v>30.033999999999999</v>
      </c>
      <c r="S23" s="67">
        <f t="shared" si="5"/>
        <v>1</v>
      </c>
    </row>
    <row r="24" spans="1:19" x14ac:dyDescent="0.3">
      <c r="A24" s="63" t="s">
        <v>931</v>
      </c>
      <c r="B24" s="64">
        <f>VLOOKUP($A24,'Return Data'!$B$7:$R$2843,3,0)</f>
        <v>44357</v>
      </c>
      <c r="C24" s="65">
        <f>VLOOKUP($A24,'Return Data'!$B$7:$R$2843,4,0)</f>
        <v>86.56</v>
      </c>
      <c r="D24" s="65">
        <f>VLOOKUP($A24,'Return Data'!$B$7:$R$2843,10,0)</f>
        <v>7.7272999999999996</v>
      </c>
      <c r="E24" s="66">
        <f t="shared" si="0"/>
        <v>12</v>
      </c>
      <c r="F24" s="65">
        <f>VLOOKUP($A24,'Return Data'!$B$7:$R$2843,11,0)</f>
        <v>25.890799999999999</v>
      </c>
      <c r="G24" s="66">
        <f t="shared" si="1"/>
        <v>10</v>
      </c>
      <c r="H24" s="65">
        <f>VLOOKUP($A24,'Return Data'!$B$7:$R$2843,12,0)</f>
        <v>49.791499999999999</v>
      </c>
      <c r="I24" s="66">
        <f t="shared" si="2"/>
        <v>8</v>
      </c>
      <c r="J24" s="65">
        <f>VLOOKUP($A24,'Return Data'!$B$7:$R$2843,13,0)</f>
        <v>73.068100000000001</v>
      </c>
      <c r="K24" s="66">
        <f t="shared" si="3"/>
        <v>2</v>
      </c>
      <c r="L24" s="65">
        <f>VLOOKUP($A24,'Return Data'!$B$7:$R$2843,17,0)</f>
        <v>26.045100000000001</v>
      </c>
      <c r="M24" s="66">
        <f t="shared" si="4"/>
        <v>3</v>
      </c>
      <c r="N24" s="65">
        <f>VLOOKUP($A24,'Return Data'!$B$7:$R$2843,14,0)</f>
        <v>20.708200000000001</v>
      </c>
      <c r="O24" s="66">
        <f t="shared" si="6"/>
        <v>1</v>
      </c>
      <c r="P24" s="65">
        <f>VLOOKUP($A24,'Return Data'!$B$7:$R$2843,15,0)</f>
        <v>21.4511</v>
      </c>
      <c r="Q24" s="66">
        <f t="shared" si="7"/>
        <v>1</v>
      </c>
      <c r="R24" s="65">
        <f>VLOOKUP($A24,'Return Data'!$B$7:$R$2843,16,0)</f>
        <v>21.833300000000001</v>
      </c>
      <c r="S24" s="67">
        <f t="shared" si="5"/>
        <v>6</v>
      </c>
    </row>
    <row r="25" spans="1:19" x14ac:dyDescent="0.3">
      <c r="A25" s="63" t="s">
        <v>933</v>
      </c>
      <c r="B25" s="64">
        <f>VLOOKUP($A25,'Return Data'!$B$7:$R$2843,3,0)</f>
        <v>44357</v>
      </c>
      <c r="C25" s="65">
        <f>VLOOKUP($A25,'Return Data'!$B$7:$R$2843,4,0)</f>
        <v>14.5962</v>
      </c>
      <c r="D25" s="65">
        <f>VLOOKUP($A25,'Return Data'!$B$7:$R$2843,10,0)</f>
        <v>7.5536000000000003</v>
      </c>
      <c r="E25" s="66">
        <f t="shared" si="0"/>
        <v>14</v>
      </c>
      <c r="F25" s="65">
        <f>VLOOKUP($A25,'Return Data'!$B$7:$R$2843,11,0)</f>
        <v>26.9588</v>
      </c>
      <c r="G25" s="66">
        <f t="shared" si="1"/>
        <v>4</v>
      </c>
      <c r="H25" s="65">
        <f>VLOOKUP($A25,'Return Data'!$B$7:$R$2843,12,0)</f>
        <v>52.111899999999999</v>
      </c>
      <c r="I25" s="66">
        <f t="shared" si="2"/>
        <v>4</v>
      </c>
      <c r="J25" s="65">
        <f>VLOOKUP($A25,'Return Data'!$B$7:$R$2843,13,0)</f>
        <v>63.9801</v>
      </c>
      <c r="K25" s="66">
        <f t="shared" si="3"/>
        <v>15</v>
      </c>
      <c r="L25" s="65"/>
      <c r="M25" s="66"/>
      <c r="N25" s="65"/>
      <c r="O25" s="66"/>
      <c r="P25" s="65"/>
      <c r="Q25" s="66"/>
      <c r="R25" s="65">
        <f>VLOOKUP($A25,'Return Data'!$B$7:$R$2843,16,0)</f>
        <v>25.771000000000001</v>
      </c>
      <c r="S25" s="67">
        <f t="shared" si="5"/>
        <v>3</v>
      </c>
    </row>
    <row r="26" spans="1:19" x14ac:dyDescent="0.3">
      <c r="A26" s="63" t="s">
        <v>2022</v>
      </c>
      <c r="B26" s="64">
        <f>VLOOKUP($A26,'Return Data'!$B$7:$R$2843,3,0)</f>
        <v>44357</v>
      </c>
      <c r="C26" s="65">
        <f>VLOOKUP($A26,'Return Data'!$B$7:$R$2843,4,0)</f>
        <v>20.9269</v>
      </c>
      <c r="D26" s="65">
        <f>VLOOKUP($A26,'Return Data'!$B$7:$R$2843,10,0)</f>
        <v>6.7792000000000003</v>
      </c>
      <c r="E26" s="66">
        <f t="shared" si="0"/>
        <v>16</v>
      </c>
      <c r="F26" s="65">
        <f>VLOOKUP($A26,'Return Data'!$B$7:$R$2843,11,0)</f>
        <v>25.8367</v>
      </c>
      <c r="G26" s="66">
        <f t="shared" si="1"/>
        <v>11</v>
      </c>
      <c r="H26" s="65">
        <f>VLOOKUP($A26,'Return Data'!$B$7:$R$2843,12,0)</f>
        <v>43.110500000000002</v>
      </c>
      <c r="I26" s="66">
        <f t="shared" si="2"/>
        <v>21</v>
      </c>
      <c r="J26" s="65">
        <f>VLOOKUP($A26,'Return Data'!$B$7:$R$2843,13,0)</f>
        <v>59.858400000000003</v>
      </c>
      <c r="K26" s="66">
        <f t="shared" si="3"/>
        <v>20</v>
      </c>
      <c r="L26" s="65">
        <f>VLOOKUP($A26,'Return Data'!$B$7:$R$2843,17,0)</f>
        <v>15.114100000000001</v>
      </c>
      <c r="M26" s="66">
        <f t="shared" si="4"/>
        <v>23</v>
      </c>
      <c r="N26" s="65">
        <f>VLOOKUP($A26,'Return Data'!$B$7:$R$2843,14,0)</f>
        <v>12.1067</v>
      </c>
      <c r="O26" s="66">
        <f t="shared" si="6"/>
        <v>15</v>
      </c>
      <c r="P26" s="65">
        <f>VLOOKUP($A26,'Return Data'!$B$7:$R$2843,15,0)</f>
        <v>14.266299999999999</v>
      </c>
      <c r="Q26" s="66">
        <f t="shared" si="7"/>
        <v>15</v>
      </c>
      <c r="R26" s="65">
        <f>VLOOKUP($A26,'Return Data'!$B$7:$R$2843,16,0)</f>
        <v>14.335100000000001</v>
      </c>
      <c r="S26" s="67">
        <f t="shared" si="5"/>
        <v>16</v>
      </c>
    </row>
    <row r="27" spans="1:19" x14ac:dyDescent="0.3">
      <c r="A27" s="63" t="s">
        <v>934</v>
      </c>
      <c r="B27" s="64">
        <f>VLOOKUP($A27,'Return Data'!$B$7:$R$2843,3,0)</f>
        <v>44357</v>
      </c>
      <c r="C27" s="65">
        <f>VLOOKUP($A27,'Return Data'!$B$7:$R$2843,4,0)</f>
        <v>724.80340000000001</v>
      </c>
      <c r="D27" s="65">
        <f>VLOOKUP($A27,'Return Data'!$B$7:$R$2843,10,0)</f>
        <v>4.7598000000000003</v>
      </c>
      <c r="E27" s="66">
        <f t="shared" si="0"/>
        <v>25</v>
      </c>
      <c r="F27" s="65">
        <f>VLOOKUP($A27,'Return Data'!$B$7:$R$2843,11,0)</f>
        <v>22.280200000000001</v>
      </c>
      <c r="G27" s="66">
        <f t="shared" si="1"/>
        <v>19</v>
      </c>
      <c r="H27" s="65">
        <f>VLOOKUP($A27,'Return Data'!$B$7:$R$2843,12,0)</f>
        <v>44.063800000000001</v>
      </c>
      <c r="I27" s="66">
        <f t="shared" si="2"/>
        <v>18</v>
      </c>
      <c r="J27" s="65">
        <f>VLOOKUP($A27,'Return Data'!$B$7:$R$2843,13,0)</f>
        <v>65.510300000000001</v>
      </c>
      <c r="K27" s="66">
        <f t="shared" si="3"/>
        <v>11</v>
      </c>
      <c r="L27" s="65">
        <f>VLOOKUP($A27,'Return Data'!$B$7:$R$2843,17,0)</f>
        <v>15.8581</v>
      </c>
      <c r="M27" s="66">
        <f t="shared" si="4"/>
        <v>21</v>
      </c>
      <c r="N27" s="65">
        <f>VLOOKUP($A27,'Return Data'!$B$7:$R$2843,14,0)</f>
        <v>10.6951</v>
      </c>
      <c r="O27" s="66">
        <f t="shared" si="6"/>
        <v>20</v>
      </c>
      <c r="P27" s="65">
        <f>VLOOKUP($A27,'Return Data'!$B$7:$R$2843,15,0)</f>
        <v>11.089499999999999</v>
      </c>
      <c r="Q27" s="66">
        <f t="shared" si="7"/>
        <v>22</v>
      </c>
      <c r="R27" s="65">
        <f>VLOOKUP($A27,'Return Data'!$B$7:$R$2843,16,0)</f>
        <v>18.1433</v>
      </c>
      <c r="S27" s="67">
        <f t="shared" si="5"/>
        <v>9</v>
      </c>
    </row>
    <row r="28" spans="1:19" x14ac:dyDescent="0.3">
      <c r="A28" s="63" t="s">
        <v>936</v>
      </c>
      <c r="B28" s="64">
        <f>VLOOKUP($A28,'Return Data'!$B$7:$R$2843,3,0)</f>
        <v>44357</v>
      </c>
      <c r="C28" s="65">
        <f>VLOOKUP($A28,'Return Data'!$B$7:$R$2843,4,0)</f>
        <v>159.75</v>
      </c>
      <c r="D28" s="65">
        <f>VLOOKUP($A28,'Return Data'!$B$7:$R$2843,10,0)</f>
        <v>8.8512000000000004</v>
      </c>
      <c r="E28" s="66">
        <f t="shared" si="0"/>
        <v>8</v>
      </c>
      <c r="F28" s="65">
        <f>VLOOKUP($A28,'Return Data'!$B$7:$R$2843,11,0)</f>
        <v>26.025600000000001</v>
      </c>
      <c r="G28" s="66">
        <f t="shared" si="1"/>
        <v>9</v>
      </c>
      <c r="H28" s="65">
        <f>VLOOKUP($A28,'Return Data'!$B$7:$R$2843,12,0)</f>
        <v>47.248600000000003</v>
      </c>
      <c r="I28" s="66">
        <f t="shared" si="2"/>
        <v>12</v>
      </c>
      <c r="J28" s="65">
        <f>VLOOKUP($A28,'Return Data'!$B$7:$R$2843,13,0)</f>
        <v>69.567999999999998</v>
      </c>
      <c r="K28" s="66">
        <f t="shared" si="3"/>
        <v>6</v>
      </c>
      <c r="L28" s="65">
        <f>VLOOKUP($A28,'Return Data'!$B$7:$R$2843,17,0)</f>
        <v>23.498899999999999</v>
      </c>
      <c r="M28" s="66">
        <f t="shared" si="4"/>
        <v>4</v>
      </c>
      <c r="N28" s="65">
        <f>VLOOKUP($A28,'Return Data'!$B$7:$R$2843,14,0)</f>
        <v>14.0954</v>
      </c>
      <c r="O28" s="66">
        <f t="shared" si="6"/>
        <v>10</v>
      </c>
      <c r="P28" s="65">
        <f>VLOOKUP($A28,'Return Data'!$B$7:$R$2843,15,0)</f>
        <v>17.890999999999998</v>
      </c>
      <c r="Q28" s="66">
        <f t="shared" si="7"/>
        <v>3</v>
      </c>
      <c r="R28" s="65">
        <f>VLOOKUP($A28,'Return Data'!$B$7:$R$2843,16,0)</f>
        <v>24.633800000000001</v>
      </c>
      <c r="S28" s="67">
        <f t="shared" si="5"/>
        <v>5</v>
      </c>
    </row>
    <row r="29" spans="1:19" x14ac:dyDescent="0.3">
      <c r="A29" s="63" t="s">
        <v>938</v>
      </c>
      <c r="B29" s="64">
        <f>VLOOKUP($A29,'Return Data'!$B$7:$R$2843,3,0)</f>
        <v>44357</v>
      </c>
      <c r="C29" s="65">
        <f>VLOOKUP($A29,'Return Data'!$B$7:$R$2843,4,0)</f>
        <v>59.067599999999999</v>
      </c>
      <c r="D29" s="65">
        <f>VLOOKUP($A29,'Return Data'!$B$7:$R$2843,10,0)</f>
        <v>15.379899999999999</v>
      </c>
      <c r="E29" s="66">
        <f t="shared" si="0"/>
        <v>1</v>
      </c>
      <c r="F29" s="65">
        <f>VLOOKUP($A29,'Return Data'!$B$7:$R$2843,11,0)</f>
        <v>26.259499999999999</v>
      </c>
      <c r="G29" s="66">
        <f t="shared" si="1"/>
        <v>8</v>
      </c>
      <c r="H29" s="65">
        <f>VLOOKUP($A29,'Return Data'!$B$7:$R$2843,12,0)</f>
        <v>48.660899999999998</v>
      </c>
      <c r="I29" s="66">
        <f t="shared" si="2"/>
        <v>11</v>
      </c>
      <c r="J29" s="65">
        <f>VLOOKUP($A29,'Return Data'!$B$7:$R$2843,13,0)</f>
        <v>56.844799999999999</v>
      </c>
      <c r="K29" s="66">
        <f t="shared" si="3"/>
        <v>24</v>
      </c>
      <c r="L29" s="65">
        <f>VLOOKUP($A29,'Return Data'!$B$7:$R$2843,17,0)</f>
        <v>26.6599</v>
      </c>
      <c r="M29" s="66">
        <f t="shared" si="4"/>
        <v>2</v>
      </c>
      <c r="N29" s="65">
        <f>VLOOKUP($A29,'Return Data'!$B$7:$R$2843,14,0)</f>
        <v>16.9419</v>
      </c>
      <c r="O29" s="66">
        <f t="shared" si="6"/>
        <v>2</v>
      </c>
      <c r="P29" s="65">
        <f>VLOOKUP($A29,'Return Data'!$B$7:$R$2843,15,0)</f>
        <v>15.6677</v>
      </c>
      <c r="Q29" s="66">
        <f t="shared" si="7"/>
        <v>8</v>
      </c>
      <c r="R29" s="65">
        <f>VLOOKUP($A29,'Return Data'!$B$7:$R$2843,16,0)</f>
        <v>13.0242</v>
      </c>
      <c r="S29" s="67">
        <f t="shared" si="5"/>
        <v>18</v>
      </c>
    </row>
    <row r="30" spans="1:19" x14ac:dyDescent="0.3">
      <c r="A30" s="63" t="s">
        <v>1909</v>
      </c>
      <c r="B30" s="64">
        <f>VLOOKUP($A30,'Return Data'!$B$7:$R$2843,3,0)</f>
        <v>44357</v>
      </c>
      <c r="C30" s="65">
        <f>VLOOKUP($A30,'Return Data'!$B$7:$R$2843,4,0)</f>
        <v>479.42970740908999</v>
      </c>
      <c r="D30" s="65">
        <f>VLOOKUP($A30,'Return Data'!$B$7:$R$2843,10,0)</f>
        <v>10.8368</v>
      </c>
      <c r="E30" s="66">
        <f t="shared" si="0"/>
        <v>3</v>
      </c>
      <c r="F30" s="65">
        <f>VLOOKUP($A30,'Return Data'!$B$7:$R$2843,11,0)</f>
        <v>25.7759</v>
      </c>
      <c r="G30" s="66">
        <f t="shared" si="1"/>
        <v>12</v>
      </c>
      <c r="H30" s="65">
        <f>VLOOKUP($A30,'Return Data'!$B$7:$R$2843,12,0)</f>
        <v>52.323799999999999</v>
      </c>
      <c r="I30" s="66">
        <f t="shared" si="2"/>
        <v>3</v>
      </c>
      <c r="J30" s="65">
        <f>VLOOKUP($A30,'Return Data'!$B$7:$R$2843,13,0)</f>
        <v>67.950299999999999</v>
      </c>
      <c r="K30" s="66">
        <f t="shared" si="3"/>
        <v>7</v>
      </c>
      <c r="L30" s="65">
        <f>VLOOKUP($A30,'Return Data'!$B$7:$R$2843,17,0)</f>
        <v>20.786200000000001</v>
      </c>
      <c r="M30" s="66">
        <f t="shared" si="4"/>
        <v>8</v>
      </c>
      <c r="N30" s="65">
        <f>VLOOKUP($A30,'Return Data'!$B$7:$R$2843,14,0)</f>
        <v>15.251099999999999</v>
      </c>
      <c r="O30" s="66">
        <f t="shared" si="6"/>
        <v>6</v>
      </c>
      <c r="P30" s="65">
        <f>VLOOKUP($A30,'Return Data'!$B$7:$R$2843,15,0)</f>
        <v>15.3681</v>
      </c>
      <c r="Q30" s="66">
        <f t="shared" si="7"/>
        <v>10</v>
      </c>
      <c r="R30" s="65">
        <f>VLOOKUP($A30,'Return Data'!$B$7:$R$2843,16,0)</f>
        <v>14.6549</v>
      </c>
      <c r="S30" s="67">
        <f t="shared" si="5"/>
        <v>15</v>
      </c>
    </row>
    <row r="31" spans="1:19" x14ac:dyDescent="0.3">
      <c r="A31" s="63" t="s">
        <v>940</v>
      </c>
      <c r="B31" s="64">
        <f>VLOOKUP($A31,'Return Data'!$B$7:$R$2843,3,0)</f>
        <v>44357</v>
      </c>
      <c r="C31" s="65">
        <f>VLOOKUP($A31,'Return Data'!$B$7:$R$2843,4,0)</f>
        <v>46.877000000000002</v>
      </c>
      <c r="D31" s="65">
        <f>VLOOKUP($A31,'Return Data'!$B$7:$R$2843,10,0)</f>
        <v>3.0750999999999999</v>
      </c>
      <c r="E31" s="66">
        <f t="shared" si="0"/>
        <v>27</v>
      </c>
      <c r="F31" s="65">
        <f>VLOOKUP($A31,'Return Data'!$B$7:$R$2843,11,0)</f>
        <v>21.242000000000001</v>
      </c>
      <c r="G31" s="66">
        <f t="shared" si="1"/>
        <v>21</v>
      </c>
      <c r="H31" s="65">
        <f>VLOOKUP($A31,'Return Data'!$B$7:$R$2843,12,0)</f>
        <v>39.206200000000003</v>
      </c>
      <c r="I31" s="66">
        <f t="shared" si="2"/>
        <v>23</v>
      </c>
      <c r="J31" s="65">
        <f>VLOOKUP($A31,'Return Data'!$B$7:$R$2843,13,0)</f>
        <v>58.4726</v>
      </c>
      <c r="K31" s="66">
        <f t="shared" si="3"/>
        <v>22</v>
      </c>
      <c r="L31" s="65">
        <f>VLOOKUP($A31,'Return Data'!$B$7:$R$2843,17,0)</f>
        <v>15.342499999999999</v>
      </c>
      <c r="M31" s="66">
        <f t="shared" si="4"/>
        <v>22</v>
      </c>
      <c r="N31" s="65">
        <f>VLOOKUP($A31,'Return Data'!$B$7:$R$2843,14,0)</f>
        <v>12.081899999999999</v>
      </c>
      <c r="O31" s="66">
        <f t="shared" si="6"/>
        <v>16</v>
      </c>
      <c r="P31" s="65">
        <f>VLOOKUP($A31,'Return Data'!$B$7:$R$2843,15,0)</f>
        <v>15.672599999999999</v>
      </c>
      <c r="Q31" s="66">
        <f t="shared" si="7"/>
        <v>7</v>
      </c>
      <c r="R31" s="65">
        <f>VLOOKUP($A31,'Return Data'!$B$7:$R$2843,16,0)</f>
        <v>11.4148</v>
      </c>
      <c r="S31" s="67">
        <f t="shared" si="5"/>
        <v>27</v>
      </c>
    </row>
    <row r="32" spans="1:19" x14ac:dyDescent="0.3">
      <c r="A32" s="63" t="s">
        <v>942</v>
      </c>
      <c r="B32" s="64">
        <f>VLOOKUP($A32,'Return Data'!$B$7:$R$2843,3,0)</f>
        <v>44357</v>
      </c>
      <c r="C32" s="65">
        <f>VLOOKUP($A32,'Return Data'!$B$7:$R$2843,4,0)</f>
        <v>301.88560000000001</v>
      </c>
      <c r="D32" s="65">
        <f>VLOOKUP($A32,'Return Data'!$B$7:$R$2843,10,0)</f>
        <v>5.1749000000000001</v>
      </c>
      <c r="E32" s="66">
        <f t="shared" si="0"/>
        <v>24</v>
      </c>
      <c r="F32" s="65">
        <f>VLOOKUP($A32,'Return Data'!$B$7:$R$2843,11,0)</f>
        <v>21.223600000000001</v>
      </c>
      <c r="G32" s="66">
        <f t="shared" si="1"/>
        <v>22</v>
      </c>
      <c r="H32" s="65">
        <f>VLOOKUP($A32,'Return Data'!$B$7:$R$2843,12,0)</f>
        <v>43.193300000000001</v>
      </c>
      <c r="I32" s="66">
        <f t="shared" si="2"/>
        <v>20</v>
      </c>
      <c r="J32" s="65">
        <f>VLOOKUP($A32,'Return Data'!$B$7:$R$2843,13,0)</f>
        <v>61.3917</v>
      </c>
      <c r="K32" s="66">
        <f t="shared" si="3"/>
        <v>18</v>
      </c>
      <c r="L32" s="65">
        <f>VLOOKUP($A32,'Return Data'!$B$7:$R$2843,17,0)</f>
        <v>20.0794</v>
      </c>
      <c r="M32" s="66">
        <f t="shared" si="4"/>
        <v>10</v>
      </c>
      <c r="N32" s="65">
        <f>VLOOKUP($A32,'Return Data'!$B$7:$R$2843,14,0)</f>
        <v>16.298200000000001</v>
      </c>
      <c r="O32" s="66">
        <f t="shared" si="6"/>
        <v>3</v>
      </c>
      <c r="P32" s="65">
        <f>VLOOKUP($A32,'Return Data'!$B$7:$R$2843,15,0)</f>
        <v>14.701499999999999</v>
      </c>
      <c r="Q32" s="66">
        <f t="shared" si="7"/>
        <v>12</v>
      </c>
      <c r="R32" s="65">
        <f>VLOOKUP($A32,'Return Data'!$B$7:$R$2843,16,0)</f>
        <v>12.7921</v>
      </c>
      <c r="S32" s="67">
        <f t="shared" si="5"/>
        <v>20</v>
      </c>
    </row>
    <row r="33" spans="1:19" x14ac:dyDescent="0.3">
      <c r="A33" s="63" t="s">
        <v>945</v>
      </c>
      <c r="B33" s="64">
        <f>VLOOKUP($A33,'Return Data'!$B$7:$R$2843,3,0)</f>
        <v>44357</v>
      </c>
      <c r="C33" s="65">
        <f>VLOOKUP($A33,'Return Data'!$B$7:$R$2843,4,0)</f>
        <v>14.31</v>
      </c>
      <c r="D33" s="65">
        <f>VLOOKUP($A33,'Return Data'!$B$7:$R$2843,10,0)</f>
        <v>6.5525000000000002</v>
      </c>
      <c r="E33" s="66">
        <f t="shared" si="0"/>
        <v>17</v>
      </c>
      <c r="F33" s="65">
        <f>VLOOKUP($A33,'Return Data'!$B$7:$R$2843,11,0)</f>
        <v>19.9497</v>
      </c>
      <c r="G33" s="66">
        <f t="shared" si="1"/>
        <v>24</v>
      </c>
      <c r="H33" s="65">
        <f>VLOOKUP($A33,'Return Data'!$B$7:$R$2843,12,0)</f>
        <v>37.994199999999999</v>
      </c>
      <c r="I33" s="66">
        <f t="shared" si="2"/>
        <v>25</v>
      </c>
      <c r="J33" s="65">
        <f>VLOOKUP($A33,'Return Data'!$B$7:$R$2843,13,0)</f>
        <v>59.176900000000003</v>
      </c>
      <c r="K33" s="66">
        <f t="shared" si="3"/>
        <v>21</v>
      </c>
      <c r="L33" s="65"/>
      <c r="M33" s="66"/>
      <c r="N33" s="65"/>
      <c r="O33" s="66"/>
      <c r="P33" s="65"/>
      <c r="Q33" s="66"/>
      <c r="R33" s="65">
        <f>VLOOKUP($A33,'Return Data'!$B$7:$R$2843,16,0)</f>
        <v>26.740100000000002</v>
      </c>
      <c r="S33" s="67">
        <f t="shared" si="5"/>
        <v>2</v>
      </c>
    </row>
    <row r="34" spans="1:19" x14ac:dyDescent="0.3">
      <c r="A34" s="63" t="s">
        <v>947</v>
      </c>
      <c r="B34" s="64">
        <f>VLOOKUP($A34,'Return Data'!$B$7:$R$2843,3,0)</f>
        <v>44357</v>
      </c>
      <c r="C34" s="65">
        <f>VLOOKUP($A34,'Return Data'!$B$7:$R$2843,4,0)</f>
        <v>178.43</v>
      </c>
      <c r="D34" s="65">
        <f>VLOOKUP($A34,'Return Data'!$B$7:$R$2843,10,0)</f>
        <v>9.6232000000000006</v>
      </c>
      <c r="E34" s="66">
        <f t="shared" si="0"/>
        <v>5</v>
      </c>
      <c r="F34" s="65">
        <f>VLOOKUP($A34,'Return Data'!$B$7:$R$2843,11,0)</f>
        <v>31.119499999999999</v>
      </c>
      <c r="G34" s="66">
        <f t="shared" si="1"/>
        <v>1</v>
      </c>
      <c r="H34" s="65">
        <f>VLOOKUP($A34,'Return Data'!$B$7:$R$2843,12,0)</f>
        <v>54.560099999999998</v>
      </c>
      <c r="I34" s="66">
        <f t="shared" si="2"/>
        <v>2</v>
      </c>
      <c r="J34" s="65">
        <f>VLOOKUP($A34,'Return Data'!$B$7:$R$2843,13,0)</f>
        <v>72.820599999999999</v>
      </c>
      <c r="K34" s="66">
        <f t="shared" si="3"/>
        <v>3</v>
      </c>
      <c r="L34" s="65">
        <f>VLOOKUP($A34,'Return Data'!$B$7:$R$2843,17,0)</f>
        <v>19.680499999999999</v>
      </c>
      <c r="M34" s="66">
        <f t="shared" si="4"/>
        <v>14</v>
      </c>
      <c r="N34" s="65">
        <f>VLOOKUP($A34,'Return Data'!$B$7:$R$2843,14,0)</f>
        <v>12.1944</v>
      </c>
      <c r="O34" s="66">
        <f t="shared" si="6"/>
        <v>14</v>
      </c>
      <c r="P34" s="65">
        <f>VLOOKUP($A34,'Return Data'!$B$7:$R$2843,15,0)</f>
        <v>12.988200000000001</v>
      </c>
      <c r="Q34" s="66">
        <f t="shared" si="7"/>
        <v>18</v>
      </c>
      <c r="R34" s="65">
        <f>VLOOKUP($A34,'Return Data'!$B$7:$R$2843,16,0)</f>
        <v>12.474</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7.6450851851851853</v>
      </c>
      <c r="E36" s="74"/>
      <c r="F36" s="75">
        <f>AVERAGE(F8:F34)</f>
        <v>24.019274074074072</v>
      </c>
      <c r="G36" s="74"/>
      <c r="H36" s="75">
        <f>AVERAGE(H8:H34)</f>
        <v>45.91637037037038</v>
      </c>
      <c r="I36" s="74"/>
      <c r="J36" s="75">
        <f>AVERAGE(J8:J34)</f>
        <v>63.855340740740729</v>
      </c>
      <c r="K36" s="74"/>
      <c r="L36" s="75">
        <f>AVERAGE(L8:L34)</f>
        <v>19.891749999999998</v>
      </c>
      <c r="M36" s="74"/>
      <c r="N36" s="75">
        <f>AVERAGE(N8:N34)</f>
        <v>13.520259090909091</v>
      </c>
      <c r="O36" s="74"/>
      <c r="P36" s="75">
        <f>AVERAGE(P8:P34)</f>
        <v>15.048118181818184</v>
      </c>
      <c r="Q36" s="74"/>
      <c r="R36" s="75">
        <f>AVERAGE(R8:R34)</f>
        <v>17.064681481481482</v>
      </c>
      <c r="S36" s="76"/>
    </row>
    <row r="37" spans="1:19" x14ac:dyDescent="0.3">
      <c r="A37" s="73" t="s">
        <v>28</v>
      </c>
      <c r="B37" s="74"/>
      <c r="C37" s="74"/>
      <c r="D37" s="75">
        <f>MIN(D8:D34)</f>
        <v>3.0750999999999999</v>
      </c>
      <c r="E37" s="74"/>
      <c r="F37" s="75">
        <f>MIN(F8:F34)</f>
        <v>16.7927</v>
      </c>
      <c r="G37" s="74"/>
      <c r="H37" s="75">
        <f>MIN(H8:H34)</f>
        <v>30.812100000000001</v>
      </c>
      <c r="I37" s="74"/>
      <c r="J37" s="75">
        <f>MIN(J8:J34)</f>
        <v>49.636699999999998</v>
      </c>
      <c r="K37" s="74"/>
      <c r="L37" s="75">
        <f>MIN(L8:L34)</f>
        <v>14.733499999999999</v>
      </c>
      <c r="M37" s="74"/>
      <c r="N37" s="75">
        <f>MIN(N8:N34)</f>
        <v>8.3567999999999998</v>
      </c>
      <c r="O37" s="74"/>
      <c r="P37" s="75">
        <f>MIN(P8:P34)</f>
        <v>11.089499999999999</v>
      </c>
      <c r="Q37" s="74"/>
      <c r="R37" s="75">
        <f>MIN(R8:R34)</f>
        <v>11.4148</v>
      </c>
      <c r="S37" s="76"/>
    </row>
    <row r="38" spans="1:19" ht="15" thickBot="1" x14ac:dyDescent="0.35">
      <c r="A38" s="77" t="s">
        <v>29</v>
      </c>
      <c r="B38" s="78"/>
      <c r="C38" s="78"/>
      <c r="D38" s="79">
        <f>MAX(D8:D34)</f>
        <v>15.379899999999999</v>
      </c>
      <c r="E38" s="78"/>
      <c r="F38" s="79">
        <f>MAX(F8:F34)</f>
        <v>31.119499999999999</v>
      </c>
      <c r="G38" s="78"/>
      <c r="H38" s="79">
        <f>MAX(H8:H34)</f>
        <v>57.584899999999998</v>
      </c>
      <c r="I38" s="78"/>
      <c r="J38" s="79">
        <f>MAX(J8:J34)</f>
        <v>76.130300000000005</v>
      </c>
      <c r="K38" s="78"/>
      <c r="L38" s="79">
        <f>MAX(L8:L34)</f>
        <v>28.071899999999999</v>
      </c>
      <c r="M38" s="78"/>
      <c r="N38" s="79">
        <f>MAX(N8:N34)</f>
        <v>20.708200000000001</v>
      </c>
      <c r="O38" s="78"/>
      <c r="P38" s="79">
        <f>MAX(P8:P34)</f>
        <v>21.4511</v>
      </c>
      <c r="Q38" s="78"/>
      <c r="R38" s="79">
        <f>MAX(R8:R34)</f>
        <v>30.033999999999999</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44357</v>
      </c>
      <c r="C8" s="65">
        <f>VLOOKUP($A8,'Return Data'!$B$7:$R$2843,4,0)</f>
        <v>53.13</v>
      </c>
      <c r="D8" s="65">
        <f>VLOOKUP($A8,'Return Data'!$B$7:$R$2843,10,0)</f>
        <v>0.26419999999999999</v>
      </c>
      <c r="E8" s="66">
        <f t="shared" ref="E8:E39" si="0">RANK(D8,D$8:D$71,0)</f>
        <v>64</v>
      </c>
      <c r="F8" s="65">
        <f>VLOOKUP($A8,'Return Data'!$B$7:$R$2843,11,0)</f>
        <v>14.726800000000001</v>
      </c>
      <c r="G8" s="66">
        <f t="shared" ref="G8:G39" si="1">RANK(F8,F$8:F$71,0)</f>
        <v>63</v>
      </c>
      <c r="H8" s="65">
        <f>VLOOKUP($A8,'Return Data'!$B$7:$R$2843,12,0)</f>
        <v>26.560300000000002</v>
      </c>
      <c r="I8" s="66">
        <f t="shared" ref="I8:I39" si="2">RANK(H8,H$8:H$71,0)</f>
        <v>64</v>
      </c>
      <c r="J8" s="65">
        <f>VLOOKUP($A8,'Return Data'!$B$7:$R$2843,13,0)</f>
        <v>41.378399999999999</v>
      </c>
      <c r="K8" s="66">
        <f t="shared" ref="K8:K39" si="3">RANK(J8,J$8:J$71,0)</f>
        <v>64</v>
      </c>
      <c r="L8" s="65">
        <f>VLOOKUP($A8,'Return Data'!$B$7:$R$2843,17,0)</f>
        <v>13.142200000000001</v>
      </c>
      <c r="M8" s="66">
        <f t="shared" ref="M8:M28" si="4">RANK(L8,L$8:L$71,0)</f>
        <v>58</v>
      </c>
      <c r="N8" s="65">
        <f>VLOOKUP($A8,'Return Data'!$B$7:$R$2843,14,0)</f>
        <v>8.4202999999999992</v>
      </c>
      <c r="O8" s="66">
        <f>RANK(N8,N$8:N$71,0)</f>
        <v>45</v>
      </c>
      <c r="P8" s="65">
        <f>VLOOKUP($A8,'Return Data'!$B$7:$R$2843,15,0)</f>
        <v>13.037000000000001</v>
      </c>
      <c r="Q8" s="66">
        <f>RANK(P8,P$8:P$71,0)</f>
        <v>30</v>
      </c>
      <c r="R8" s="65">
        <f>VLOOKUP($A8,'Return Data'!$B$7:$R$2843,16,0)</f>
        <v>15.725</v>
      </c>
      <c r="S8" s="67">
        <f t="shared" ref="S8:S39" si="5">RANK(R8,R$8:R$71,0)</f>
        <v>31</v>
      </c>
    </row>
    <row r="9" spans="1:20" x14ac:dyDescent="0.3">
      <c r="A9" s="63" t="s">
        <v>164</v>
      </c>
      <c r="B9" s="64">
        <f>VLOOKUP($A9,'Return Data'!$B$7:$R$2843,3,0)</f>
        <v>44357</v>
      </c>
      <c r="C9" s="65">
        <f>VLOOKUP($A9,'Return Data'!$B$7:$R$2843,4,0)</f>
        <v>43.49</v>
      </c>
      <c r="D9" s="65">
        <f>VLOOKUP($A9,'Return Data'!$B$7:$R$2843,10,0)</f>
        <v>0.64800000000000002</v>
      </c>
      <c r="E9" s="66">
        <f t="shared" si="0"/>
        <v>63</v>
      </c>
      <c r="F9" s="65">
        <f>VLOOKUP($A9,'Return Data'!$B$7:$R$2843,11,0)</f>
        <v>15.022500000000001</v>
      </c>
      <c r="G9" s="66">
        <f t="shared" si="1"/>
        <v>61</v>
      </c>
      <c r="H9" s="65">
        <f>VLOOKUP($A9,'Return Data'!$B$7:$R$2843,12,0)</f>
        <v>27.052299999999999</v>
      </c>
      <c r="I9" s="66">
        <f t="shared" si="2"/>
        <v>63</v>
      </c>
      <c r="J9" s="65">
        <f>VLOOKUP($A9,'Return Data'!$B$7:$R$2843,13,0)</f>
        <v>42.077800000000003</v>
      </c>
      <c r="K9" s="66">
        <f t="shared" si="3"/>
        <v>63</v>
      </c>
      <c r="L9" s="65">
        <f>VLOOKUP($A9,'Return Data'!$B$7:$R$2843,17,0)</f>
        <v>14.379899999999999</v>
      </c>
      <c r="M9" s="66">
        <f t="shared" si="4"/>
        <v>55</v>
      </c>
      <c r="N9" s="65">
        <f>VLOOKUP($A9,'Return Data'!$B$7:$R$2843,14,0)</f>
        <v>9.5326000000000004</v>
      </c>
      <c r="O9" s="66">
        <f>RANK(N9,N$8:N$71,0)</f>
        <v>42</v>
      </c>
      <c r="P9" s="65">
        <f>VLOOKUP($A9,'Return Data'!$B$7:$R$2843,15,0)</f>
        <v>13.868499999999999</v>
      </c>
      <c r="Q9" s="66">
        <f>RANK(P9,P$8:P$71,0)</f>
        <v>26</v>
      </c>
      <c r="R9" s="65">
        <f>VLOOKUP($A9,'Return Data'!$B$7:$R$2843,16,0)</f>
        <v>16.507899999999999</v>
      </c>
      <c r="S9" s="67">
        <f t="shared" si="5"/>
        <v>20</v>
      </c>
    </row>
    <row r="10" spans="1:20" x14ac:dyDescent="0.3">
      <c r="A10" s="63" t="s">
        <v>165</v>
      </c>
      <c r="B10" s="64">
        <f>VLOOKUP($A10,'Return Data'!$B$7:$R$2843,3,0)</f>
        <v>44357</v>
      </c>
      <c r="C10" s="65">
        <f>VLOOKUP($A10,'Return Data'!$B$7:$R$2843,4,0)</f>
        <v>72.361199999999997</v>
      </c>
      <c r="D10" s="65">
        <f>VLOOKUP($A10,'Return Data'!$B$7:$R$2843,10,0)</f>
        <v>5.0137999999999998</v>
      </c>
      <c r="E10" s="66">
        <f t="shared" si="0"/>
        <v>48</v>
      </c>
      <c r="F10" s="65">
        <f>VLOOKUP($A10,'Return Data'!$B$7:$R$2843,11,0)</f>
        <v>16.82</v>
      </c>
      <c r="G10" s="66">
        <f t="shared" si="1"/>
        <v>57</v>
      </c>
      <c r="H10" s="65">
        <f>VLOOKUP($A10,'Return Data'!$B$7:$R$2843,12,0)</f>
        <v>42.822600000000001</v>
      </c>
      <c r="I10" s="66">
        <f t="shared" si="2"/>
        <v>40</v>
      </c>
      <c r="J10" s="65">
        <f>VLOOKUP($A10,'Return Data'!$B$7:$R$2843,13,0)</f>
        <v>55.738399999999999</v>
      </c>
      <c r="K10" s="66">
        <f t="shared" si="3"/>
        <v>52</v>
      </c>
      <c r="L10" s="65">
        <f>VLOOKUP($A10,'Return Data'!$B$7:$R$2843,17,0)</f>
        <v>20.8218</v>
      </c>
      <c r="M10" s="66">
        <f t="shared" si="4"/>
        <v>24</v>
      </c>
      <c r="N10" s="65">
        <f>VLOOKUP($A10,'Return Data'!$B$7:$R$2843,14,0)</f>
        <v>15.9376</v>
      </c>
      <c r="O10" s="66">
        <f>RANK(N10,N$8:N$71,0)</f>
        <v>12</v>
      </c>
      <c r="P10" s="65">
        <f>VLOOKUP($A10,'Return Data'!$B$7:$R$2843,15,0)</f>
        <v>17.5381</v>
      </c>
      <c r="Q10" s="66">
        <f>RANK(P10,P$8:P$71,0)</f>
        <v>10</v>
      </c>
      <c r="R10" s="65">
        <f>VLOOKUP($A10,'Return Data'!$B$7:$R$2843,16,0)</f>
        <v>20.5672</v>
      </c>
      <c r="S10" s="67">
        <f t="shared" si="5"/>
        <v>8</v>
      </c>
    </row>
    <row r="11" spans="1:20" x14ac:dyDescent="0.3">
      <c r="A11" s="63" t="s">
        <v>166</v>
      </c>
      <c r="B11" s="64">
        <f>VLOOKUP($A11,'Return Data'!$B$7:$R$2843,3,0)</f>
        <v>44357</v>
      </c>
      <c r="C11" s="65">
        <f>VLOOKUP($A11,'Return Data'!$B$7:$R$2843,4,0)</f>
        <v>67.16</v>
      </c>
      <c r="D11" s="65">
        <f>VLOOKUP($A11,'Return Data'!$B$7:$R$2843,10,0)</f>
        <v>5.6638999999999999</v>
      </c>
      <c r="E11" s="66">
        <f t="shared" si="0"/>
        <v>45</v>
      </c>
      <c r="F11" s="65">
        <f>VLOOKUP($A11,'Return Data'!$B$7:$R$2843,11,0)</f>
        <v>21.161799999999999</v>
      </c>
      <c r="G11" s="66">
        <f t="shared" si="1"/>
        <v>40</v>
      </c>
      <c r="H11" s="65">
        <f>VLOOKUP($A11,'Return Data'!$B$7:$R$2843,12,0)</f>
        <v>42.499499999999998</v>
      </c>
      <c r="I11" s="66">
        <f t="shared" si="2"/>
        <v>41</v>
      </c>
      <c r="J11" s="65">
        <f>VLOOKUP($A11,'Return Data'!$B$7:$R$2843,13,0)</f>
        <v>64.004900000000006</v>
      </c>
      <c r="K11" s="66">
        <f t="shared" si="3"/>
        <v>33</v>
      </c>
      <c r="L11" s="65">
        <f>VLOOKUP($A11,'Return Data'!$B$7:$R$2843,17,0)</f>
        <v>18.026199999999999</v>
      </c>
      <c r="M11" s="66">
        <f t="shared" si="4"/>
        <v>37</v>
      </c>
      <c r="N11" s="65">
        <f>VLOOKUP($A11,'Return Data'!$B$7:$R$2843,14,0)</f>
        <v>10.905900000000001</v>
      </c>
      <c r="O11" s="66">
        <f>RANK(N11,N$8:N$71,0)</f>
        <v>40</v>
      </c>
      <c r="P11" s="65">
        <f>VLOOKUP($A11,'Return Data'!$B$7:$R$2843,15,0)</f>
        <v>12.9255</v>
      </c>
      <c r="Q11" s="66">
        <f>RANK(P11,P$8:P$71,0)</f>
        <v>31</v>
      </c>
      <c r="R11" s="65">
        <f>VLOOKUP($A11,'Return Data'!$B$7:$R$2843,16,0)</f>
        <v>8.5496999999999996</v>
      </c>
      <c r="S11" s="67">
        <f t="shared" si="5"/>
        <v>57</v>
      </c>
    </row>
    <row r="12" spans="1:20" x14ac:dyDescent="0.3">
      <c r="A12" s="63" t="s">
        <v>167</v>
      </c>
      <c r="B12" s="64">
        <f>VLOOKUP($A12,'Return Data'!$B$7:$R$2843,3,0)</f>
        <v>44357</v>
      </c>
      <c r="C12" s="65">
        <f>VLOOKUP($A12,'Return Data'!$B$7:$R$2843,4,0)</f>
        <v>58.420999999999999</v>
      </c>
      <c r="D12" s="65">
        <f>VLOOKUP($A12,'Return Data'!$B$7:$R$2843,10,0)</f>
        <v>3.2555999999999998</v>
      </c>
      <c r="E12" s="66">
        <f t="shared" si="0"/>
        <v>61</v>
      </c>
      <c r="F12" s="65">
        <f>VLOOKUP($A12,'Return Data'!$B$7:$R$2843,11,0)</f>
        <v>16.346399999999999</v>
      </c>
      <c r="G12" s="66">
        <f t="shared" si="1"/>
        <v>59</v>
      </c>
      <c r="H12" s="65">
        <f>VLOOKUP($A12,'Return Data'!$B$7:$R$2843,12,0)</f>
        <v>35.9861</v>
      </c>
      <c r="I12" s="66">
        <f t="shared" si="2"/>
        <v>58</v>
      </c>
      <c r="J12" s="65">
        <f>VLOOKUP($A12,'Return Data'!$B$7:$R$2843,13,0)</f>
        <v>51.624699999999997</v>
      </c>
      <c r="K12" s="66">
        <f t="shared" si="3"/>
        <v>57</v>
      </c>
      <c r="L12" s="65">
        <f>VLOOKUP($A12,'Return Data'!$B$7:$R$2843,17,0)</f>
        <v>19.2257</v>
      </c>
      <c r="M12" s="66">
        <f t="shared" si="4"/>
        <v>31</v>
      </c>
      <c r="N12" s="65">
        <f>VLOOKUP($A12,'Return Data'!$B$7:$R$2843,14,0)</f>
        <v>15.2669</v>
      </c>
      <c r="O12" s="66">
        <f>RANK(N12,N$8:N$71,0)</f>
        <v>16</v>
      </c>
      <c r="P12" s="65">
        <f>VLOOKUP($A12,'Return Data'!$B$7:$R$2843,15,0)</f>
        <v>14.245100000000001</v>
      </c>
      <c r="Q12" s="66">
        <f>RANK(P12,P$8:P$71,0)</f>
        <v>24</v>
      </c>
      <c r="R12" s="65">
        <f>VLOOKUP($A12,'Return Data'!$B$7:$R$2843,16,0)</f>
        <v>15.722099999999999</v>
      </c>
      <c r="S12" s="67">
        <f t="shared" si="5"/>
        <v>32</v>
      </c>
    </row>
    <row r="13" spans="1:20" x14ac:dyDescent="0.3">
      <c r="A13" s="63" t="s">
        <v>168</v>
      </c>
      <c r="B13" s="64">
        <f>VLOOKUP($A13,'Return Data'!$B$7:$R$2843,3,0)</f>
        <v>44357</v>
      </c>
      <c r="C13" s="65">
        <f>VLOOKUP($A13,'Return Data'!$B$7:$R$2843,4,0)</f>
        <v>15.39</v>
      </c>
      <c r="D13" s="65">
        <f>VLOOKUP($A13,'Return Data'!$B$7:$R$2843,10,0)</f>
        <v>12.6647</v>
      </c>
      <c r="E13" s="66">
        <f t="shared" si="0"/>
        <v>9</v>
      </c>
      <c r="F13" s="65">
        <f>VLOOKUP($A13,'Return Data'!$B$7:$R$2843,11,0)</f>
        <v>30.4237</v>
      </c>
      <c r="G13" s="66">
        <f t="shared" si="1"/>
        <v>13</v>
      </c>
      <c r="H13" s="65">
        <f>VLOOKUP($A13,'Return Data'!$B$7:$R$2843,12,0)</f>
        <v>51.476399999999998</v>
      </c>
      <c r="I13" s="66">
        <f t="shared" si="2"/>
        <v>17</v>
      </c>
      <c r="J13" s="65">
        <f>VLOOKUP($A13,'Return Data'!$B$7:$R$2843,13,0)</f>
        <v>78.745599999999996</v>
      </c>
      <c r="K13" s="66">
        <f t="shared" si="3"/>
        <v>16</v>
      </c>
      <c r="L13" s="65">
        <f>VLOOKUP($A13,'Return Data'!$B$7:$R$2843,17,0)</f>
        <v>33.027000000000001</v>
      </c>
      <c r="M13" s="66">
        <f t="shared" si="4"/>
        <v>4</v>
      </c>
      <c r="N13" s="65"/>
      <c r="O13" s="66"/>
      <c r="P13" s="65"/>
      <c r="Q13" s="66"/>
      <c r="R13" s="65">
        <f>VLOOKUP($A13,'Return Data'!$B$7:$R$2843,16,0)</f>
        <v>13.925599999999999</v>
      </c>
      <c r="S13" s="67">
        <f t="shared" si="5"/>
        <v>41</v>
      </c>
    </row>
    <row r="14" spans="1:20" x14ac:dyDescent="0.3">
      <c r="A14" s="63" t="s">
        <v>169</v>
      </c>
      <c r="B14" s="64">
        <f>VLOOKUP($A14,'Return Data'!$B$7:$R$2843,3,0)</f>
        <v>44357</v>
      </c>
      <c r="C14" s="65">
        <f>VLOOKUP($A14,'Return Data'!$B$7:$R$2843,4,0)</f>
        <v>18.7</v>
      </c>
      <c r="D14" s="65">
        <f>VLOOKUP($A14,'Return Data'!$B$7:$R$2843,10,0)</f>
        <v>12.043100000000001</v>
      </c>
      <c r="E14" s="66">
        <f t="shared" si="0"/>
        <v>10</v>
      </c>
      <c r="F14" s="65">
        <f>VLOOKUP($A14,'Return Data'!$B$7:$R$2843,11,0)</f>
        <v>30.041699999999999</v>
      </c>
      <c r="G14" s="66">
        <f t="shared" si="1"/>
        <v>14</v>
      </c>
      <c r="H14" s="65">
        <f>VLOOKUP($A14,'Return Data'!$B$7:$R$2843,12,0)</f>
        <v>52.032499999999999</v>
      </c>
      <c r="I14" s="66">
        <f t="shared" si="2"/>
        <v>16</v>
      </c>
      <c r="J14" s="65">
        <f>VLOOKUP($A14,'Return Data'!$B$7:$R$2843,13,0)</f>
        <v>79.290499999999994</v>
      </c>
      <c r="K14" s="66">
        <f t="shared" si="3"/>
        <v>15</v>
      </c>
      <c r="L14" s="65">
        <f>VLOOKUP($A14,'Return Data'!$B$7:$R$2843,17,0)</f>
        <v>31.293800000000001</v>
      </c>
      <c r="M14" s="66">
        <f t="shared" si="4"/>
        <v>6</v>
      </c>
      <c r="N14" s="65"/>
      <c r="O14" s="66"/>
      <c r="P14" s="65"/>
      <c r="Q14" s="66"/>
      <c r="R14" s="65">
        <f>VLOOKUP($A14,'Return Data'!$B$7:$R$2843,16,0)</f>
        <v>26.712900000000001</v>
      </c>
      <c r="S14" s="67">
        <f t="shared" si="5"/>
        <v>2</v>
      </c>
    </row>
    <row r="15" spans="1:20" x14ac:dyDescent="0.3">
      <c r="A15" s="63" t="s">
        <v>170</v>
      </c>
      <c r="B15" s="64">
        <f>VLOOKUP($A15,'Return Data'!$B$7:$R$2843,3,0)</f>
        <v>44357</v>
      </c>
      <c r="C15" s="65">
        <f>VLOOKUP($A15,'Return Data'!$B$7:$R$2843,4,0)</f>
        <v>98.27</v>
      </c>
      <c r="D15" s="65">
        <f>VLOOKUP($A15,'Return Data'!$B$7:$R$2843,10,0)</f>
        <v>9.7007999999999992</v>
      </c>
      <c r="E15" s="66">
        <f t="shared" si="0"/>
        <v>18</v>
      </c>
      <c r="F15" s="65">
        <f>VLOOKUP($A15,'Return Data'!$B$7:$R$2843,11,0)</f>
        <v>26.9146</v>
      </c>
      <c r="G15" s="66">
        <f t="shared" si="1"/>
        <v>19</v>
      </c>
      <c r="H15" s="65">
        <f>VLOOKUP($A15,'Return Data'!$B$7:$R$2843,12,0)</f>
        <v>48.758699999999997</v>
      </c>
      <c r="I15" s="66">
        <f t="shared" si="2"/>
        <v>26</v>
      </c>
      <c r="J15" s="65">
        <f>VLOOKUP($A15,'Return Data'!$B$7:$R$2843,13,0)</f>
        <v>75.796099999999996</v>
      </c>
      <c r="K15" s="66">
        <f t="shared" si="3"/>
        <v>18</v>
      </c>
      <c r="L15" s="65">
        <f>VLOOKUP($A15,'Return Data'!$B$7:$R$2843,17,0)</f>
        <v>32.265500000000003</v>
      </c>
      <c r="M15" s="66">
        <f t="shared" si="4"/>
        <v>5</v>
      </c>
      <c r="N15" s="65">
        <f>VLOOKUP($A15,'Return Data'!$B$7:$R$2843,14,0)</f>
        <v>18.124300000000002</v>
      </c>
      <c r="O15" s="66">
        <f t="shared" ref="O15:O23" si="6">RANK(N15,N$8:N$71,0)</f>
        <v>8</v>
      </c>
      <c r="P15" s="65">
        <f>VLOOKUP($A15,'Return Data'!$B$7:$R$2843,15,0)</f>
        <v>20.55</v>
      </c>
      <c r="Q15" s="66">
        <f t="shared" ref="Q15:Q23" si="7">RANK(P15,P$8:P$71,0)</f>
        <v>3</v>
      </c>
      <c r="R15" s="65">
        <f>VLOOKUP($A15,'Return Data'!$B$7:$R$2843,16,0)</f>
        <v>18.535900000000002</v>
      </c>
      <c r="S15" s="67">
        <f t="shared" si="5"/>
        <v>11</v>
      </c>
    </row>
    <row r="16" spans="1:20" x14ac:dyDescent="0.3">
      <c r="A16" s="63" t="s">
        <v>171</v>
      </c>
      <c r="B16" s="64">
        <f>VLOOKUP($A16,'Return Data'!$B$7:$R$2843,3,0)</f>
        <v>44357</v>
      </c>
      <c r="C16" s="65">
        <f>VLOOKUP($A16,'Return Data'!$B$7:$R$2843,4,0)</f>
        <v>109.16</v>
      </c>
      <c r="D16" s="65">
        <f>VLOOKUP($A16,'Return Data'!$B$7:$R$2843,10,0)</f>
        <v>5.8674999999999997</v>
      </c>
      <c r="E16" s="66">
        <f t="shared" si="0"/>
        <v>44</v>
      </c>
      <c r="F16" s="65">
        <f>VLOOKUP($A16,'Return Data'!$B$7:$R$2843,11,0)</f>
        <v>24.2714</v>
      </c>
      <c r="G16" s="66">
        <f t="shared" si="1"/>
        <v>29</v>
      </c>
      <c r="H16" s="65">
        <f>VLOOKUP($A16,'Return Data'!$B$7:$R$2843,12,0)</f>
        <v>46.150799999999997</v>
      </c>
      <c r="I16" s="66">
        <f t="shared" si="2"/>
        <v>32</v>
      </c>
      <c r="J16" s="65">
        <f>VLOOKUP($A16,'Return Data'!$B$7:$R$2843,13,0)</f>
        <v>68.5869</v>
      </c>
      <c r="K16" s="66">
        <f t="shared" si="3"/>
        <v>23</v>
      </c>
      <c r="L16" s="65">
        <f>VLOOKUP($A16,'Return Data'!$B$7:$R$2843,17,0)</f>
        <v>24.687999999999999</v>
      </c>
      <c r="M16" s="66">
        <f t="shared" si="4"/>
        <v>11</v>
      </c>
      <c r="N16" s="65">
        <f>VLOOKUP($A16,'Return Data'!$B$7:$R$2843,14,0)</f>
        <v>20.727599999999999</v>
      </c>
      <c r="O16" s="66">
        <f t="shared" si="6"/>
        <v>5</v>
      </c>
      <c r="P16" s="65">
        <f>VLOOKUP($A16,'Return Data'!$B$7:$R$2843,15,0)</f>
        <v>19.073799999999999</v>
      </c>
      <c r="Q16" s="66">
        <f t="shared" si="7"/>
        <v>4</v>
      </c>
      <c r="R16" s="65">
        <f>VLOOKUP($A16,'Return Data'!$B$7:$R$2843,16,0)</f>
        <v>16.5884</v>
      </c>
      <c r="S16" s="67">
        <f t="shared" si="5"/>
        <v>19</v>
      </c>
    </row>
    <row r="17" spans="1:19" x14ac:dyDescent="0.3">
      <c r="A17" s="63" t="s">
        <v>172</v>
      </c>
      <c r="B17" s="64">
        <f>VLOOKUP($A17,'Return Data'!$B$7:$R$2843,3,0)</f>
        <v>44357</v>
      </c>
      <c r="C17" s="65">
        <f>VLOOKUP($A17,'Return Data'!$B$7:$R$2843,4,0)</f>
        <v>78.147000000000006</v>
      </c>
      <c r="D17" s="65">
        <f>VLOOKUP($A17,'Return Data'!$B$7:$R$2843,10,0)</f>
        <v>9.7401</v>
      </c>
      <c r="E17" s="66">
        <f t="shared" si="0"/>
        <v>16</v>
      </c>
      <c r="F17" s="65">
        <f>VLOOKUP($A17,'Return Data'!$B$7:$R$2843,11,0)</f>
        <v>27.8081</v>
      </c>
      <c r="G17" s="66">
        <f t="shared" si="1"/>
        <v>17</v>
      </c>
      <c r="H17" s="65">
        <f>VLOOKUP($A17,'Return Data'!$B$7:$R$2843,12,0)</f>
        <v>52.965499999999999</v>
      </c>
      <c r="I17" s="66">
        <f t="shared" si="2"/>
        <v>15</v>
      </c>
      <c r="J17" s="65">
        <f>VLOOKUP($A17,'Return Data'!$B$7:$R$2843,13,0)</f>
        <v>69.244600000000005</v>
      </c>
      <c r="K17" s="66">
        <f t="shared" si="3"/>
        <v>22</v>
      </c>
      <c r="L17" s="65">
        <f>VLOOKUP($A17,'Return Data'!$B$7:$R$2843,17,0)</f>
        <v>23.230799999999999</v>
      </c>
      <c r="M17" s="66">
        <f t="shared" si="4"/>
        <v>13</v>
      </c>
      <c r="N17" s="65">
        <f>VLOOKUP($A17,'Return Data'!$B$7:$R$2843,14,0)</f>
        <v>18.130800000000001</v>
      </c>
      <c r="O17" s="66">
        <f t="shared" si="6"/>
        <v>7</v>
      </c>
      <c r="P17" s="65">
        <f>VLOOKUP($A17,'Return Data'!$B$7:$R$2843,15,0)</f>
        <v>18.1187</v>
      </c>
      <c r="Q17" s="66">
        <f t="shared" si="7"/>
        <v>7</v>
      </c>
      <c r="R17" s="65">
        <f>VLOOKUP($A17,'Return Data'!$B$7:$R$2843,16,0)</f>
        <v>18.277100000000001</v>
      </c>
      <c r="S17" s="67">
        <f t="shared" si="5"/>
        <v>13</v>
      </c>
    </row>
    <row r="18" spans="1:19" x14ac:dyDescent="0.3">
      <c r="A18" s="63" t="s">
        <v>173</v>
      </c>
      <c r="B18" s="64">
        <f>VLOOKUP($A18,'Return Data'!$B$7:$R$2843,3,0)</f>
        <v>44357</v>
      </c>
      <c r="C18" s="65">
        <f>VLOOKUP($A18,'Return Data'!$B$7:$R$2843,4,0)</f>
        <v>69.55</v>
      </c>
      <c r="D18" s="65">
        <f>VLOOKUP($A18,'Return Data'!$B$7:$R$2843,10,0)</f>
        <v>3.7905000000000002</v>
      </c>
      <c r="E18" s="66">
        <f t="shared" si="0"/>
        <v>59</v>
      </c>
      <c r="F18" s="65">
        <f>VLOOKUP($A18,'Return Data'!$B$7:$R$2843,11,0)</f>
        <v>20.266300000000001</v>
      </c>
      <c r="G18" s="66">
        <f t="shared" si="1"/>
        <v>46</v>
      </c>
      <c r="H18" s="65">
        <f>VLOOKUP($A18,'Return Data'!$B$7:$R$2843,12,0)</f>
        <v>39.155700000000003</v>
      </c>
      <c r="I18" s="66">
        <f t="shared" si="2"/>
        <v>51</v>
      </c>
      <c r="J18" s="65">
        <f>VLOOKUP($A18,'Return Data'!$B$7:$R$2843,13,0)</f>
        <v>59.116900000000001</v>
      </c>
      <c r="K18" s="66">
        <f t="shared" si="3"/>
        <v>48</v>
      </c>
      <c r="L18" s="65">
        <f>VLOOKUP($A18,'Return Data'!$B$7:$R$2843,17,0)</f>
        <v>17.144500000000001</v>
      </c>
      <c r="M18" s="66">
        <f t="shared" si="4"/>
        <v>43</v>
      </c>
      <c r="N18" s="65">
        <f>VLOOKUP($A18,'Return Data'!$B$7:$R$2843,14,0)</f>
        <v>13.096299999999999</v>
      </c>
      <c r="O18" s="66">
        <f t="shared" si="6"/>
        <v>27</v>
      </c>
      <c r="P18" s="65">
        <f>VLOOKUP($A18,'Return Data'!$B$7:$R$2843,15,0)</f>
        <v>14.215199999999999</v>
      </c>
      <c r="Q18" s="66">
        <f t="shared" si="7"/>
        <v>25</v>
      </c>
      <c r="R18" s="65">
        <f>VLOOKUP($A18,'Return Data'!$B$7:$R$2843,16,0)</f>
        <v>14.831099999999999</v>
      </c>
      <c r="S18" s="67">
        <f t="shared" si="5"/>
        <v>35</v>
      </c>
    </row>
    <row r="19" spans="1:19" x14ac:dyDescent="0.3">
      <c r="A19" s="63" t="s">
        <v>175</v>
      </c>
      <c r="B19" s="64">
        <f>VLOOKUP($A19,'Return Data'!$B$7:$R$2843,3,0)</f>
        <v>44357</v>
      </c>
      <c r="C19" s="65">
        <f>VLOOKUP($A19,'Return Data'!$B$7:$R$2843,4,0)</f>
        <v>837.97199999999998</v>
      </c>
      <c r="D19" s="65">
        <f>VLOOKUP($A19,'Return Data'!$B$7:$R$2843,10,0)</f>
        <v>7.3357999999999999</v>
      </c>
      <c r="E19" s="66">
        <f t="shared" si="0"/>
        <v>26</v>
      </c>
      <c r="F19" s="65">
        <f>VLOOKUP($A19,'Return Data'!$B$7:$R$2843,11,0)</f>
        <v>25.872699999999998</v>
      </c>
      <c r="G19" s="66">
        <f t="shared" si="1"/>
        <v>21</v>
      </c>
      <c r="H19" s="65">
        <f>VLOOKUP($A19,'Return Data'!$B$7:$R$2843,12,0)</f>
        <v>54.940800000000003</v>
      </c>
      <c r="I19" s="66">
        <f t="shared" si="2"/>
        <v>13</v>
      </c>
      <c r="J19" s="65">
        <f>VLOOKUP($A19,'Return Data'!$B$7:$R$2843,13,0)</f>
        <v>69.655699999999996</v>
      </c>
      <c r="K19" s="66">
        <f t="shared" si="3"/>
        <v>21</v>
      </c>
      <c r="L19" s="65">
        <f>VLOOKUP($A19,'Return Data'!$B$7:$R$2843,17,0)</f>
        <v>17.169899999999998</v>
      </c>
      <c r="M19" s="66">
        <f t="shared" si="4"/>
        <v>42</v>
      </c>
      <c r="N19" s="65">
        <f>VLOOKUP($A19,'Return Data'!$B$7:$R$2843,14,0)</f>
        <v>12.369400000000001</v>
      </c>
      <c r="O19" s="66">
        <f t="shared" si="6"/>
        <v>30</v>
      </c>
      <c r="P19" s="65">
        <f>VLOOKUP($A19,'Return Data'!$B$7:$R$2843,15,0)</f>
        <v>13.432600000000001</v>
      </c>
      <c r="Q19" s="66">
        <f t="shared" si="7"/>
        <v>28</v>
      </c>
      <c r="R19" s="65">
        <f>VLOOKUP($A19,'Return Data'!$B$7:$R$2843,16,0)</f>
        <v>15.810499999999999</v>
      </c>
      <c r="S19" s="67">
        <f t="shared" si="5"/>
        <v>29</v>
      </c>
    </row>
    <row r="20" spans="1:19" x14ac:dyDescent="0.3">
      <c r="A20" s="63" t="s">
        <v>176</v>
      </c>
      <c r="B20" s="64">
        <f>VLOOKUP($A20,'Return Data'!$B$7:$R$2843,3,0)</f>
        <v>44357</v>
      </c>
      <c r="C20" s="65">
        <f>VLOOKUP($A20,'Return Data'!$B$7:$R$2843,4,0)</f>
        <v>529.52800000000002</v>
      </c>
      <c r="D20" s="65">
        <f>VLOOKUP($A20,'Return Data'!$B$7:$R$2843,10,0)</f>
        <v>7.2035999999999998</v>
      </c>
      <c r="E20" s="66">
        <f t="shared" si="0"/>
        <v>29</v>
      </c>
      <c r="F20" s="65">
        <f>VLOOKUP($A20,'Return Data'!$B$7:$R$2843,11,0)</f>
        <v>25.471599999999999</v>
      </c>
      <c r="G20" s="66">
        <f t="shared" si="1"/>
        <v>23</v>
      </c>
      <c r="H20" s="65">
        <f>VLOOKUP($A20,'Return Data'!$B$7:$R$2843,12,0)</f>
        <v>47.146700000000003</v>
      </c>
      <c r="I20" s="66">
        <f t="shared" si="2"/>
        <v>29</v>
      </c>
      <c r="J20" s="65">
        <f>VLOOKUP($A20,'Return Data'!$B$7:$R$2843,13,0)</f>
        <v>67.262</v>
      </c>
      <c r="K20" s="66">
        <f t="shared" si="3"/>
        <v>25</v>
      </c>
      <c r="L20" s="65">
        <f>VLOOKUP($A20,'Return Data'!$B$7:$R$2843,17,0)</f>
        <v>17.549299999999999</v>
      </c>
      <c r="M20" s="66">
        <f t="shared" si="4"/>
        <v>39</v>
      </c>
      <c r="N20" s="65">
        <f>VLOOKUP($A20,'Return Data'!$B$7:$R$2843,14,0)</f>
        <v>14.929600000000001</v>
      </c>
      <c r="O20" s="66">
        <f t="shared" si="6"/>
        <v>20</v>
      </c>
      <c r="P20" s="65">
        <f>VLOOKUP($A20,'Return Data'!$B$7:$R$2843,15,0)</f>
        <v>16.364000000000001</v>
      </c>
      <c r="Q20" s="66">
        <f t="shared" si="7"/>
        <v>13</v>
      </c>
      <c r="R20" s="65">
        <f>VLOOKUP($A20,'Return Data'!$B$7:$R$2843,16,0)</f>
        <v>16.403700000000001</v>
      </c>
      <c r="S20" s="67">
        <f t="shared" si="5"/>
        <v>21</v>
      </c>
    </row>
    <row r="21" spans="1:19" x14ac:dyDescent="0.3">
      <c r="A21" s="63" t="s">
        <v>177</v>
      </c>
      <c r="B21" s="64">
        <f>VLOOKUP($A21,'Return Data'!$B$7:$R$2843,3,0)</f>
        <v>44357</v>
      </c>
      <c r="C21" s="65">
        <f>VLOOKUP($A21,'Return Data'!$B$7:$R$2843,4,0)</f>
        <v>670.55700000000002</v>
      </c>
      <c r="D21" s="65">
        <f>VLOOKUP($A21,'Return Data'!$B$7:$R$2843,10,0)</f>
        <v>6.1539999999999999</v>
      </c>
      <c r="E21" s="66">
        <f t="shared" si="0"/>
        <v>38</v>
      </c>
      <c r="F21" s="65">
        <f>VLOOKUP($A21,'Return Data'!$B$7:$R$2843,11,0)</f>
        <v>21.195799999999998</v>
      </c>
      <c r="G21" s="66">
        <f t="shared" si="1"/>
        <v>39</v>
      </c>
      <c r="H21" s="65">
        <f>VLOOKUP($A21,'Return Data'!$B$7:$R$2843,12,0)</f>
        <v>37.5259</v>
      </c>
      <c r="I21" s="66">
        <f t="shared" si="2"/>
        <v>54</v>
      </c>
      <c r="J21" s="65">
        <f>VLOOKUP($A21,'Return Data'!$B$7:$R$2843,13,0)</f>
        <v>52.508499999999998</v>
      </c>
      <c r="K21" s="66">
        <f t="shared" si="3"/>
        <v>56</v>
      </c>
      <c r="L21" s="65">
        <f>VLOOKUP($A21,'Return Data'!$B$7:$R$2843,17,0)</f>
        <v>10.4453</v>
      </c>
      <c r="M21" s="66">
        <f t="shared" si="4"/>
        <v>61</v>
      </c>
      <c r="N21" s="65">
        <f>VLOOKUP($A21,'Return Data'!$B$7:$R$2843,14,0)</f>
        <v>8.4007000000000005</v>
      </c>
      <c r="O21" s="66">
        <f t="shared" si="6"/>
        <v>46</v>
      </c>
      <c r="P21" s="65">
        <f>VLOOKUP($A21,'Return Data'!$B$7:$R$2843,15,0)</f>
        <v>11.902699999999999</v>
      </c>
      <c r="Q21" s="66">
        <f t="shared" si="7"/>
        <v>36</v>
      </c>
      <c r="R21" s="65">
        <f>VLOOKUP($A21,'Return Data'!$B$7:$R$2843,16,0)</f>
        <v>12.715400000000001</v>
      </c>
      <c r="S21" s="67">
        <f t="shared" si="5"/>
        <v>52</v>
      </c>
    </row>
    <row r="22" spans="1:19" x14ac:dyDescent="0.3">
      <c r="A22" s="63" t="s">
        <v>178</v>
      </c>
      <c r="B22" s="64">
        <f>VLOOKUP($A22,'Return Data'!$B$7:$R$2843,3,0)</f>
        <v>44357</v>
      </c>
      <c r="C22" s="65">
        <f>VLOOKUP($A22,'Return Data'!$B$7:$R$2843,4,0)</f>
        <v>52.938499999999998</v>
      </c>
      <c r="D22" s="65">
        <f>VLOOKUP($A22,'Return Data'!$B$7:$R$2843,10,0)</f>
        <v>4.8586</v>
      </c>
      <c r="E22" s="66">
        <f t="shared" si="0"/>
        <v>52</v>
      </c>
      <c r="F22" s="65">
        <f>VLOOKUP($A22,'Return Data'!$B$7:$R$2843,11,0)</f>
        <v>19.332699999999999</v>
      </c>
      <c r="G22" s="66">
        <f t="shared" si="1"/>
        <v>51</v>
      </c>
      <c r="H22" s="65">
        <f>VLOOKUP($A22,'Return Data'!$B$7:$R$2843,12,0)</f>
        <v>40.861699999999999</v>
      </c>
      <c r="I22" s="66">
        <f t="shared" si="2"/>
        <v>45</v>
      </c>
      <c r="J22" s="65">
        <f>VLOOKUP($A22,'Return Data'!$B$7:$R$2843,13,0)</f>
        <v>59.283499999999997</v>
      </c>
      <c r="K22" s="66">
        <f t="shared" si="3"/>
        <v>47</v>
      </c>
      <c r="L22" s="65">
        <f>VLOOKUP($A22,'Return Data'!$B$7:$R$2843,17,0)</f>
        <v>16.1234</v>
      </c>
      <c r="M22" s="66">
        <f t="shared" si="4"/>
        <v>46</v>
      </c>
      <c r="N22" s="65">
        <f>VLOOKUP($A22,'Return Data'!$B$7:$R$2843,14,0)</f>
        <v>11.2201</v>
      </c>
      <c r="O22" s="66">
        <f t="shared" si="6"/>
        <v>39</v>
      </c>
      <c r="P22" s="65">
        <f>VLOOKUP($A22,'Return Data'!$B$7:$R$2843,15,0)</f>
        <v>13.528</v>
      </c>
      <c r="Q22" s="66">
        <f t="shared" si="7"/>
        <v>27</v>
      </c>
      <c r="R22" s="65">
        <f>VLOOKUP($A22,'Return Data'!$B$7:$R$2843,16,0)</f>
        <v>14.431699999999999</v>
      </c>
      <c r="S22" s="67">
        <f t="shared" si="5"/>
        <v>38</v>
      </c>
    </row>
    <row r="23" spans="1:19" x14ac:dyDescent="0.3">
      <c r="A23" s="63" t="s">
        <v>179</v>
      </c>
      <c r="B23" s="64">
        <f>VLOOKUP($A23,'Return Data'!$B$7:$R$2843,3,0)</f>
        <v>44357</v>
      </c>
      <c r="C23" s="65">
        <f>VLOOKUP($A23,'Return Data'!$B$7:$R$2843,4,0)</f>
        <v>565.77</v>
      </c>
      <c r="D23" s="65">
        <f>VLOOKUP($A23,'Return Data'!$B$7:$R$2843,10,0)</f>
        <v>5.2811000000000003</v>
      </c>
      <c r="E23" s="66">
        <f t="shared" si="0"/>
        <v>47</v>
      </c>
      <c r="F23" s="65">
        <f>VLOOKUP($A23,'Return Data'!$B$7:$R$2843,11,0)</f>
        <v>22.514099999999999</v>
      </c>
      <c r="G23" s="66">
        <f t="shared" si="1"/>
        <v>33</v>
      </c>
      <c r="H23" s="65">
        <f>VLOOKUP($A23,'Return Data'!$B$7:$R$2843,12,0)</f>
        <v>45.625599999999999</v>
      </c>
      <c r="I23" s="66">
        <f t="shared" si="2"/>
        <v>35</v>
      </c>
      <c r="J23" s="65">
        <f>VLOOKUP($A23,'Return Data'!$B$7:$R$2843,13,0)</f>
        <v>59.551600000000001</v>
      </c>
      <c r="K23" s="66">
        <f t="shared" si="3"/>
        <v>45</v>
      </c>
      <c r="L23" s="65">
        <f>VLOOKUP($A23,'Return Data'!$B$7:$R$2843,17,0)</f>
        <v>17.371500000000001</v>
      </c>
      <c r="M23" s="66">
        <f t="shared" si="4"/>
        <v>41</v>
      </c>
      <c r="N23" s="65">
        <f>VLOOKUP($A23,'Return Data'!$B$7:$R$2843,14,0)</f>
        <v>14.4857</v>
      </c>
      <c r="O23" s="66">
        <f t="shared" si="6"/>
        <v>21</v>
      </c>
      <c r="P23" s="65">
        <f>VLOOKUP($A23,'Return Data'!$B$7:$R$2843,15,0)</f>
        <v>15.166700000000001</v>
      </c>
      <c r="Q23" s="66">
        <f t="shared" si="7"/>
        <v>18</v>
      </c>
      <c r="R23" s="65">
        <f>VLOOKUP($A23,'Return Data'!$B$7:$R$2843,16,0)</f>
        <v>16.2164</v>
      </c>
      <c r="S23" s="67">
        <f t="shared" si="5"/>
        <v>23</v>
      </c>
    </row>
    <row r="24" spans="1:19" x14ac:dyDescent="0.3">
      <c r="A24" s="63" t="s">
        <v>180</v>
      </c>
      <c r="B24" s="64">
        <f>VLOOKUP($A24,'Return Data'!$B$7:$R$2843,3,0)</f>
        <v>44357</v>
      </c>
      <c r="C24" s="65">
        <f>VLOOKUP($A24,'Return Data'!$B$7:$R$2843,4,0)</f>
        <v>14.74</v>
      </c>
      <c r="D24" s="65">
        <f>VLOOKUP($A24,'Return Data'!$B$7:$R$2843,10,0)</f>
        <v>4.8364000000000003</v>
      </c>
      <c r="E24" s="66">
        <f t="shared" si="0"/>
        <v>53</v>
      </c>
      <c r="F24" s="65">
        <f>VLOOKUP($A24,'Return Data'!$B$7:$R$2843,11,0)</f>
        <v>18.775200000000002</v>
      </c>
      <c r="G24" s="66">
        <f t="shared" si="1"/>
        <v>53</v>
      </c>
      <c r="H24" s="65">
        <f>VLOOKUP($A24,'Return Data'!$B$7:$R$2843,12,0)</f>
        <v>40.247399999999999</v>
      </c>
      <c r="I24" s="66">
        <f t="shared" si="2"/>
        <v>47</v>
      </c>
      <c r="J24" s="65">
        <f>VLOOKUP($A24,'Return Data'!$B$7:$R$2843,13,0)</f>
        <v>61.622799999999998</v>
      </c>
      <c r="K24" s="66">
        <f t="shared" si="3"/>
        <v>39</v>
      </c>
      <c r="L24" s="65">
        <f>VLOOKUP($A24,'Return Data'!$B$7:$R$2843,17,0)</f>
        <v>14.647500000000001</v>
      </c>
      <c r="M24" s="66">
        <f t="shared" si="4"/>
        <v>53</v>
      </c>
      <c r="N24" s="65"/>
      <c r="O24" s="66"/>
      <c r="P24" s="65"/>
      <c r="Q24" s="66"/>
      <c r="R24" s="65">
        <f>VLOOKUP($A24,'Return Data'!$B$7:$R$2843,16,0)</f>
        <v>12.8085</v>
      </c>
      <c r="S24" s="67">
        <f t="shared" si="5"/>
        <v>49</v>
      </c>
    </row>
    <row r="25" spans="1:19" x14ac:dyDescent="0.3">
      <c r="A25" s="63" t="s">
        <v>181</v>
      </c>
      <c r="B25" s="64">
        <f>VLOOKUP($A25,'Return Data'!$B$7:$R$2843,3,0)</f>
        <v>44357</v>
      </c>
      <c r="C25" s="65">
        <f>VLOOKUP($A25,'Return Data'!$B$7:$R$2843,4,0)</f>
        <v>37.39</v>
      </c>
      <c r="D25" s="65">
        <f>VLOOKUP($A25,'Return Data'!$B$7:$R$2843,10,0)</f>
        <v>4.3539000000000003</v>
      </c>
      <c r="E25" s="66">
        <f t="shared" si="0"/>
        <v>56</v>
      </c>
      <c r="F25" s="65">
        <f>VLOOKUP($A25,'Return Data'!$B$7:$R$2843,11,0)</f>
        <v>16.4072</v>
      </c>
      <c r="G25" s="66">
        <f t="shared" si="1"/>
        <v>58</v>
      </c>
      <c r="H25" s="65">
        <f>VLOOKUP($A25,'Return Data'!$B$7:$R$2843,12,0)</f>
        <v>37.160699999999999</v>
      </c>
      <c r="I25" s="66">
        <f t="shared" si="2"/>
        <v>56</v>
      </c>
      <c r="J25" s="65">
        <f>VLOOKUP($A25,'Return Data'!$B$7:$R$2843,13,0)</f>
        <v>46.340499999999999</v>
      </c>
      <c r="K25" s="66">
        <f t="shared" si="3"/>
        <v>61</v>
      </c>
      <c r="L25" s="65">
        <f>VLOOKUP($A25,'Return Data'!$B$7:$R$2843,17,0)</f>
        <v>15.638</v>
      </c>
      <c r="M25" s="66">
        <f t="shared" si="4"/>
        <v>49</v>
      </c>
      <c r="N25" s="65">
        <f>VLOOKUP($A25,'Return Data'!$B$7:$R$2843,14,0)</f>
        <v>9.0018999999999991</v>
      </c>
      <c r="O25" s="66">
        <f>RANK(N25,N$8:N$71,0)</f>
        <v>43</v>
      </c>
      <c r="P25" s="65">
        <f>VLOOKUP($A25,'Return Data'!$B$7:$R$2843,15,0)</f>
        <v>12.6219</v>
      </c>
      <c r="Q25" s="66">
        <f>RANK(P25,P$8:P$71,0)</f>
        <v>33</v>
      </c>
      <c r="R25" s="65">
        <f>VLOOKUP($A25,'Return Data'!$B$7:$R$2843,16,0)</f>
        <v>18.541699999999999</v>
      </c>
      <c r="S25" s="67">
        <f t="shared" si="5"/>
        <v>10</v>
      </c>
    </row>
    <row r="26" spans="1:19" x14ac:dyDescent="0.3">
      <c r="A26" s="63" t="s">
        <v>182</v>
      </c>
      <c r="B26" s="64">
        <f>VLOOKUP($A26,'Return Data'!$B$7:$R$2843,3,0)</f>
        <v>44357</v>
      </c>
      <c r="C26" s="65">
        <f>VLOOKUP($A26,'Return Data'!$B$7:$R$2843,4,0)</f>
        <v>93.24</v>
      </c>
      <c r="D26" s="65">
        <f>VLOOKUP($A26,'Return Data'!$B$7:$R$2843,10,0)</f>
        <v>10.854799999999999</v>
      </c>
      <c r="E26" s="66">
        <f t="shared" si="0"/>
        <v>12</v>
      </c>
      <c r="F26" s="65">
        <f>VLOOKUP($A26,'Return Data'!$B$7:$R$2843,11,0)</f>
        <v>34.254899999999999</v>
      </c>
      <c r="G26" s="66">
        <f t="shared" si="1"/>
        <v>8</v>
      </c>
      <c r="H26" s="65">
        <f>VLOOKUP($A26,'Return Data'!$B$7:$R$2843,12,0)</f>
        <v>61.286999999999999</v>
      </c>
      <c r="I26" s="66">
        <f t="shared" si="2"/>
        <v>8</v>
      </c>
      <c r="J26" s="65">
        <f>VLOOKUP($A26,'Return Data'!$B$7:$R$2843,13,0)</f>
        <v>87.870199999999997</v>
      </c>
      <c r="K26" s="66">
        <f t="shared" si="3"/>
        <v>9</v>
      </c>
      <c r="L26" s="65">
        <f>VLOOKUP($A26,'Return Data'!$B$7:$R$2843,17,0)</f>
        <v>23.405899999999999</v>
      </c>
      <c r="M26" s="66">
        <f t="shared" si="4"/>
        <v>12</v>
      </c>
      <c r="N26" s="65">
        <f>VLOOKUP($A26,'Return Data'!$B$7:$R$2843,14,0)</f>
        <v>15.2042</v>
      </c>
      <c r="O26" s="66">
        <f>RANK(N26,N$8:N$71,0)</f>
        <v>18</v>
      </c>
      <c r="P26" s="65">
        <f>VLOOKUP($A26,'Return Data'!$B$7:$R$2843,15,0)</f>
        <v>18.566299999999998</v>
      </c>
      <c r="Q26" s="66">
        <f>RANK(P26,P$8:P$71,0)</f>
        <v>5</v>
      </c>
      <c r="R26" s="65">
        <f>VLOOKUP($A26,'Return Data'!$B$7:$R$2843,16,0)</f>
        <v>18.454999999999998</v>
      </c>
      <c r="S26" s="67">
        <f t="shared" si="5"/>
        <v>12</v>
      </c>
    </row>
    <row r="27" spans="1:19" x14ac:dyDescent="0.3">
      <c r="A27" s="63" t="s">
        <v>183</v>
      </c>
      <c r="B27" s="64">
        <f>VLOOKUP($A27,'Return Data'!$B$7:$R$2843,3,0)</f>
        <v>44357</v>
      </c>
      <c r="C27" s="65">
        <f>VLOOKUP($A27,'Return Data'!$B$7:$R$2843,4,0)</f>
        <v>13</v>
      </c>
      <c r="D27" s="65">
        <f>VLOOKUP($A27,'Return Data'!$B$7:$R$2843,10,0)</f>
        <v>4.3338999999999999</v>
      </c>
      <c r="E27" s="66">
        <f t="shared" si="0"/>
        <v>57</v>
      </c>
      <c r="F27" s="65">
        <f>VLOOKUP($A27,'Return Data'!$B$7:$R$2843,11,0)</f>
        <v>14.739599999999999</v>
      </c>
      <c r="G27" s="66">
        <f t="shared" si="1"/>
        <v>62</v>
      </c>
      <c r="H27" s="65">
        <f>VLOOKUP($A27,'Return Data'!$B$7:$R$2843,12,0)</f>
        <v>34.994799999999998</v>
      </c>
      <c r="I27" s="66">
        <f t="shared" si="2"/>
        <v>60</v>
      </c>
      <c r="J27" s="65">
        <f>VLOOKUP($A27,'Return Data'!$B$7:$R$2843,13,0)</f>
        <v>51.338799999999999</v>
      </c>
      <c r="K27" s="66">
        <f t="shared" si="3"/>
        <v>58</v>
      </c>
      <c r="L27" s="65">
        <f>VLOOKUP($A27,'Return Data'!$B$7:$R$2843,17,0)</f>
        <v>13.9971</v>
      </c>
      <c r="M27" s="66">
        <f t="shared" si="4"/>
        <v>56</v>
      </c>
      <c r="N27" s="65"/>
      <c r="O27" s="66"/>
      <c r="P27" s="65"/>
      <c r="Q27" s="66"/>
      <c r="R27" s="65">
        <f>VLOOKUP($A27,'Return Data'!$B$7:$R$2843,16,0)</f>
        <v>7.8964999999999996</v>
      </c>
      <c r="S27" s="67">
        <f t="shared" si="5"/>
        <v>59</v>
      </c>
    </row>
    <row r="28" spans="1:19" x14ac:dyDescent="0.3">
      <c r="A28" s="63" t="s">
        <v>184</v>
      </c>
      <c r="B28" s="64">
        <f>VLOOKUP($A28,'Return Data'!$B$7:$R$2843,3,0)</f>
        <v>44357</v>
      </c>
      <c r="C28" s="65">
        <f>VLOOKUP($A28,'Return Data'!$B$7:$R$2843,4,0)</f>
        <v>83.31</v>
      </c>
      <c r="D28" s="65">
        <f>VLOOKUP($A28,'Return Data'!$B$7:$R$2843,10,0)</f>
        <v>6.5754000000000001</v>
      </c>
      <c r="E28" s="66">
        <f t="shared" si="0"/>
        <v>33</v>
      </c>
      <c r="F28" s="65">
        <f>VLOOKUP($A28,'Return Data'!$B$7:$R$2843,11,0)</f>
        <v>21.816099999999999</v>
      </c>
      <c r="G28" s="66">
        <f t="shared" si="1"/>
        <v>36</v>
      </c>
      <c r="H28" s="65">
        <f>VLOOKUP($A28,'Return Data'!$B$7:$R$2843,12,0)</f>
        <v>41.539200000000001</v>
      </c>
      <c r="I28" s="66">
        <f t="shared" si="2"/>
        <v>43</v>
      </c>
      <c r="J28" s="65">
        <f>VLOOKUP($A28,'Return Data'!$B$7:$R$2843,13,0)</f>
        <v>59.384</v>
      </c>
      <c r="K28" s="66">
        <f t="shared" si="3"/>
        <v>46</v>
      </c>
      <c r="L28" s="65">
        <f>VLOOKUP($A28,'Return Data'!$B$7:$R$2843,17,0)</f>
        <v>21.044799999999999</v>
      </c>
      <c r="M28" s="66">
        <f t="shared" si="4"/>
        <v>21</v>
      </c>
      <c r="N28" s="65">
        <f>VLOOKUP($A28,'Return Data'!$B$7:$R$2843,14,0)</f>
        <v>15.2067</v>
      </c>
      <c r="O28" s="66">
        <f>RANK(N28,N$8:N$71,0)</f>
        <v>17</v>
      </c>
      <c r="P28" s="65">
        <f>VLOOKUP($A28,'Return Data'!$B$7:$R$2843,15,0)</f>
        <v>17.3368</v>
      </c>
      <c r="Q28" s="66">
        <f>RANK(P28,P$8:P$71,0)</f>
        <v>12</v>
      </c>
      <c r="R28" s="65">
        <f>VLOOKUP($A28,'Return Data'!$B$7:$R$2843,16,0)</f>
        <v>18.5932</v>
      </c>
      <c r="S28" s="67">
        <f t="shared" si="5"/>
        <v>9</v>
      </c>
    </row>
    <row r="29" spans="1:19" x14ac:dyDescent="0.3">
      <c r="A29" s="63" t="s">
        <v>185</v>
      </c>
      <c r="B29" s="64">
        <f>VLOOKUP($A29,'Return Data'!$B$7:$R$2843,3,0)</f>
        <v>44357</v>
      </c>
      <c r="C29" s="65">
        <f>VLOOKUP($A29,'Return Data'!$B$7:$R$2843,4,0)</f>
        <v>14.752700000000001</v>
      </c>
      <c r="D29" s="65">
        <f>VLOOKUP($A29,'Return Data'!$B$7:$R$2843,10,0)</f>
        <v>8.4518000000000004</v>
      </c>
      <c r="E29" s="66">
        <f t="shared" si="0"/>
        <v>23</v>
      </c>
      <c r="F29" s="65">
        <f>VLOOKUP($A29,'Return Data'!$B$7:$R$2843,11,0)</f>
        <v>25.3171</v>
      </c>
      <c r="G29" s="66">
        <f t="shared" si="1"/>
        <v>25</v>
      </c>
      <c r="H29" s="65">
        <f>VLOOKUP($A29,'Return Data'!$B$7:$R$2843,12,0)</f>
        <v>46.241500000000002</v>
      </c>
      <c r="I29" s="66">
        <f t="shared" si="2"/>
        <v>31</v>
      </c>
      <c r="J29" s="65">
        <f>VLOOKUP($A29,'Return Data'!$B$7:$R$2843,13,0)</f>
        <v>64.538700000000006</v>
      </c>
      <c r="K29" s="66">
        <f t="shared" si="3"/>
        <v>31</v>
      </c>
      <c r="L29" s="65"/>
      <c r="M29" s="66"/>
      <c r="N29" s="65"/>
      <c r="O29" s="66"/>
      <c r="P29" s="65"/>
      <c r="Q29" s="66"/>
      <c r="R29" s="65">
        <f>VLOOKUP($A29,'Return Data'!$B$7:$R$2843,16,0)</f>
        <v>26.636600000000001</v>
      </c>
      <c r="S29" s="67">
        <f t="shared" si="5"/>
        <v>3</v>
      </c>
    </row>
    <row r="30" spans="1:19" x14ac:dyDescent="0.3">
      <c r="A30" s="63" t="s">
        <v>186</v>
      </c>
      <c r="B30" s="64">
        <f>VLOOKUP($A30,'Return Data'!$B$7:$R$2843,3,0)</f>
        <v>44357</v>
      </c>
      <c r="C30" s="65">
        <f>VLOOKUP($A30,'Return Data'!$B$7:$R$2843,4,0)</f>
        <v>27.472799999999999</v>
      </c>
      <c r="D30" s="65">
        <f>VLOOKUP($A30,'Return Data'!$B$7:$R$2843,10,0)</f>
        <v>4.8985000000000003</v>
      </c>
      <c r="E30" s="66">
        <f t="shared" si="0"/>
        <v>51</v>
      </c>
      <c r="F30" s="65">
        <f>VLOOKUP($A30,'Return Data'!$B$7:$R$2843,11,0)</f>
        <v>20.399699999999999</v>
      </c>
      <c r="G30" s="66">
        <f t="shared" si="1"/>
        <v>45</v>
      </c>
      <c r="H30" s="65">
        <f>VLOOKUP($A30,'Return Data'!$B$7:$R$2843,12,0)</f>
        <v>45.836399999999998</v>
      </c>
      <c r="I30" s="66">
        <f t="shared" si="2"/>
        <v>34</v>
      </c>
      <c r="J30" s="65">
        <f>VLOOKUP($A30,'Return Data'!$B$7:$R$2843,13,0)</f>
        <v>67.450699999999998</v>
      </c>
      <c r="K30" s="66">
        <f t="shared" si="3"/>
        <v>24</v>
      </c>
      <c r="L30" s="65">
        <f>VLOOKUP($A30,'Return Data'!$B$7:$R$2843,17,0)</f>
        <v>20.603100000000001</v>
      </c>
      <c r="M30" s="66">
        <f t="shared" ref="M30:M38" si="8">RANK(L30,L$8:L$71,0)</f>
        <v>26</v>
      </c>
      <c r="N30" s="65">
        <f>VLOOKUP($A30,'Return Data'!$B$7:$R$2843,14,0)</f>
        <v>15.6945</v>
      </c>
      <c r="O30" s="66">
        <f t="shared" ref="O30:O38" si="9">RANK(N30,N$8:N$71,0)</f>
        <v>15</v>
      </c>
      <c r="P30" s="65">
        <f>VLOOKUP($A30,'Return Data'!$B$7:$R$2843,15,0)</f>
        <v>18.364699999999999</v>
      </c>
      <c r="Q30" s="66">
        <f>RANK(P30,P$8:P$71,0)</f>
        <v>6</v>
      </c>
      <c r="R30" s="65">
        <f>VLOOKUP($A30,'Return Data'!$B$7:$R$2843,16,0)</f>
        <v>17.2898</v>
      </c>
      <c r="S30" s="67">
        <f t="shared" si="5"/>
        <v>16</v>
      </c>
    </row>
    <row r="31" spans="1:19" x14ac:dyDescent="0.3">
      <c r="A31" s="63" t="s">
        <v>187</v>
      </c>
      <c r="B31" s="64">
        <f>VLOOKUP($A31,'Return Data'!$B$7:$R$2843,3,0)</f>
        <v>44357</v>
      </c>
      <c r="C31" s="65">
        <f>VLOOKUP($A31,'Return Data'!$B$7:$R$2843,4,0)</f>
        <v>71.257000000000005</v>
      </c>
      <c r="D31" s="65">
        <f>VLOOKUP($A31,'Return Data'!$B$7:$R$2843,10,0)</f>
        <v>6.8017000000000003</v>
      </c>
      <c r="E31" s="66">
        <f t="shared" si="0"/>
        <v>32</v>
      </c>
      <c r="F31" s="65">
        <f>VLOOKUP($A31,'Return Data'!$B$7:$R$2843,11,0)</f>
        <v>23.3674</v>
      </c>
      <c r="G31" s="66">
        <f t="shared" si="1"/>
        <v>32</v>
      </c>
      <c r="H31" s="65">
        <f>VLOOKUP($A31,'Return Data'!$B$7:$R$2843,12,0)</f>
        <v>46.957999999999998</v>
      </c>
      <c r="I31" s="66">
        <f t="shared" si="2"/>
        <v>30</v>
      </c>
      <c r="J31" s="65">
        <f>VLOOKUP($A31,'Return Data'!$B$7:$R$2843,13,0)</f>
        <v>62.854500000000002</v>
      </c>
      <c r="K31" s="66">
        <f t="shared" si="3"/>
        <v>36</v>
      </c>
      <c r="L31" s="65">
        <f>VLOOKUP($A31,'Return Data'!$B$7:$R$2843,17,0)</f>
        <v>19.857700000000001</v>
      </c>
      <c r="M31" s="66">
        <f t="shared" si="8"/>
        <v>28</v>
      </c>
      <c r="N31" s="65">
        <f>VLOOKUP($A31,'Return Data'!$B$7:$R$2843,14,0)</f>
        <v>17.582999999999998</v>
      </c>
      <c r="O31" s="66">
        <f t="shared" si="9"/>
        <v>9</v>
      </c>
      <c r="P31" s="65">
        <f>VLOOKUP($A31,'Return Data'!$B$7:$R$2843,15,0)</f>
        <v>17.578700000000001</v>
      </c>
      <c r="Q31" s="66">
        <f>RANK(P31,P$8:P$71,0)</f>
        <v>9</v>
      </c>
      <c r="R31" s="65">
        <f>VLOOKUP($A31,'Return Data'!$B$7:$R$2843,16,0)</f>
        <v>16.018599999999999</v>
      </c>
      <c r="S31" s="67">
        <f t="shared" si="5"/>
        <v>26</v>
      </c>
    </row>
    <row r="32" spans="1:19" x14ac:dyDescent="0.3">
      <c r="A32" s="63" t="s">
        <v>188</v>
      </c>
      <c r="B32" s="64">
        <f>VLOOKUP($A32,'Return Data'!$B$7:$R$2843,3,0)</f>
        <v>44357</v>
      </c>
      <c r="C32" s="65">
        <f>VLOOKUP($A32,'Return Data'!$B$7:$R$2843,4,0)</f>
        <v>76.661000000000001</v>
      </c>
      <c r="D32" s="65">
        <f>VLOOKUP($A32,'Return Data'!$B$7:$R$2843,10,0)</f>
        <v>6.1742999999999997</v>
      </c>
      <c r="E32" s="66">
        <f t="shared" si="0"/>
        <v>37</v>
      </c>
      <c r="F32" s="65">
        <f>VLOOKUP($A32,'Return Data'!$B$7:$R$2843,11,0)</f>
        <v>19.664999999999999</v>
      </c>
      <c r="G32" s="66">
        <f t="shared" si="1"/>
        <v>49</v>
      </c>
      <c r="H32" s="65">
        <f>VLOOKUP($A32,'Return Data'!$B$7:$R$2843,12,0)</f>
        <v>39.259599999999999</v>
      </c>
      <c r="I32" s="66">
        <f t="shared" si="2"/>
        <v>50</v>
      </c>
      <c r="J32" s="65">
        <f>VLOOKUP($A32,'Return Data'!$B$7:$R$2843,13,0)</f>
        <v>57.586300000000001</v>
      </c>
      <c r="K32" s="66">
        <f t="shared" si="3"/>
        <v>51</v>
      </c>
      <c r="L32" s="65">
        <f>VLOOKUP($A32,'Return Data'!$B$7:$R$2843,17,0)</f>
        <v>16.033000000000001</v>
      </c>
      <c r="M32" s="66">
        <f t="shared" si="8"/>
        <v>47</v>
      </c>
      <c r="N32" s="65">
        <f>VLOOKUP($A32,'Return Data'!$B$7:$R$2843,14,0)</f>
        <v>9.9463000000000008</v>
      </c>
      <c r="O32" s="66">
        <f t="shared" si="9"/>
        <v>41</v>
      </c>
      <c r="P32" s="65">
        <f>VLOOKUP($A32,'Return Data'!$B$7:$R$2843,15,0)</f>
        <v>14.384</v>
      </c>
      <c r="Q32" s="66">
        <f>RANK(P32,P$8:P$71,0)</f>
        <v>22</v>
      </c>
      <c r="R32" s="65">
        <f>VLOOKUP($A32,'Return Data'!$B$7:$R$2843,16,0)</f>
        <v>14.9419</v>
      </c>
      <c r="S32" s="67">
        <f t="shared" si="5"/>
        <v>33</v>
      </c>
    </row>
    <row r="33" spans="1:19" x14ac:dyDescent="0.3">
      <c r="A33" s="63" t="s">
        <v>189</v>
      </c>
      <c r="B33" s="64">
        <f>VLOOKUP($A33,'Return Data'!$B$7:$R$2843,3,0)</f>
        <v>44357</v>
      </c>
      <c r="C33" s="65">
        <f>VLOOKUP($A33,'Return Data'!$B$7:$R$2843,4,0)</f>
        <v>95.918499999999995</v>
      </c>
      <c r="D33" s="65">
        <f>VLOOKUP($A33,'Return Data'!$B$7:$R$2843,10,0)</f>
        <v>4.9581</v>
      </c>
      <c r="E33" s="66">
        <f t="shared" si="0"/>
        <v>49</v>
      </c>
      <c r="F33" s="65">
        <f>VLOOKUP($A33,'Return Data'!$B$7:$R$2843,11,0)</f>
        <v>15.524100000000001</v>
      </c>
      <c r="G33" s="66">
        <f t="shared" si="1"/>
        <v>60</v>
      </c>
      <c r="H33" s="65">
        <f>VLOOKUP($A33,'Return Data'!$B$7:$R$2843,12,0)</f>
        <v>36.722299999999997</v>
      </c>
      <c r="I33" s="66">
        <f t="shared" si="2"/>
        <v>57</v>
      </c>
      <c r="J33" s="65">
        <f>VLOOKUP($A33,'Return Data'!$B$7:$R$2843,13,0)</f>
        <v>53.027200000000001</v>
      </c>
      <c r="K33" s="66">
        <f t="shared" si="3"/>
        <v>55</v>
      </c>
      <c r="L33" s="65">
        <f>VLOOKUP($A33,'Return Data'!$B$7:$R$2843,17,0)</f>
        <v>15.266299999999999</v>
      </c>
      <c r="M33" s="66">
        <f t="shared" si="8"/>
        <v>51</v>
      </c>
      <c r="N33" s="65">
        <f>VLOOKUP($A33,'Return Data'!$B$7:$R$2843,14,0)</f>
        <v>12.165699999999999</v>
      </c>
      <c r="O33" s="66">
        <f t="shared" si="9"/>
        <v>31</v>
      </c>
      <c r="P33" s="65">
        <f>VLOOKUP($A33,'Return Data'!$B$7:$R$2843,15,0)</f>
        <v>14.564299999999999</v>
      </c>
      <c r="Q33" s="66">
        <f>RANK(P33,P$8:P$71,0)</f>
        <v>21</v>
      </c>
      <c r="R33" s="65">
        <f>VLOOKUP($A33,'Return Data'!$B$7:$R$2843,16,0)</f>
        <v>14.757899999999999</v>
      </c>
      <c r="S33" s="67">
        <f t="shared" si="5"/>
        <v>36</v>
      </c>
    </row>
    <row r="34" spans="1:19" x14ac:dyDescent="0.3">
      <c r="A34" s="63" t="s">
        <v>434</v>
      </c>
      <c r="B34" s="64">
        <f>VLOOKUP($A34,'Return Data'!$B$7:$R$2843,3,0)</f>
        <v>44357</v>
      </c>
      <c r="C34" s="65">
        <f>VLOOKUP($A34,'Return Data'!$B$7:$R$2843,4,0)</f>
        <v>17.991800000000001</v>
      </c>
      <c r="D34" s="65">
        <f>VLOOKUP($A34,'Return Data'!$B$7:$R$2843,10,0)</f>
        <v>7.2420999999999998</v>
      </c>
      <c r="E34" s="66">
        <f t="shared" si="0"/>
        <v>28</v>
      </c>
      <c r="F34" s="65">
        <f>VLOOKUP($A34,'Return Data'!$B$7:$R$2843,11,0)</f>
        <v>27.878900000000002</v>
      </c>
      <c r="G34" s="66">
        <f t="shared" si="1"/>
        <v>16</v>
      </c>
      <c r="H34" s="65">
        <f>VLOOKUP($A34,'Return Data'!$B$7:$R$2843,12,0)</f>
        <v>48.702399999999997</v>
      </c>
      <c r="I34" s="66">
        <f t="shared" si="2"/>
        <v>27</v>
      </c>
      <c r="J34" s="65">
        <f>VLOOKUP($A34,'Return Data'!$B$7:$R$2843,13,0)</f>
        <v>66.701899999999995</v>
      </c>
      <c r="K34" s="66">
        <f t="shared" si="3"/>
        <v>28</v>
      </c>
      <c r="L34" s="65">
        <f>VLOOKUP($A34,'Return Data'!$B$7:$R$2843,17,0)</f>
        <v>20.538900000000002</v>
      </c>
      <c r="M34" s="66">
        <f t="shared" si="8"/>
        <v>27</v>
      </c>
      <c r="N34" s="65">
        <f>VLOOKUP($A34,'Return Data'!$B$7:$R$2843,14,0)</f>
        <v>14.4597</v>
      </c>
      <c r="O34" s="66">
        <f t="shared" si="9"/>
        <v>22</v>
      </c>
      <c r="P34" s="65"/>
      <c r="Q34" s="66"/>
      <c r="R34" s="65">
        <f>VLOOKUP($A34,'Return Data'!$B$7:$R$2843,16,0)</f>
        <v>13.473699999999999</v>
      </c>
      <c r="S34" s="67">
        <f t="shared" si="5"/>
        <v>44</v>
      </c>
    </row>
    <row r="35" spans="1:19" x14ac:dyDescent="0.3">
      <c r="A35" s="63" t="s">
        <v>191</v>
      </c>
      <c r="B35" s="64">
        <f>VLOOKUP($A35,'Return Data'!$B$7:$R$2843,3,0)</f>
        <v>44357</v>
      </c>
      <c r="C35" s="65">
        <f>VLOOKUP($A35,'Return Data'!$B$7:$R$2843,4,0)</f>
        <v>30.129000000000001</v>
      </c>
      <c r="D35" s="65">
        <f>VLOOKUP($A35,'Return Data'!$B$7:$R$2843,10,0)</f>
        <v>6.8177000000000003</v>
      </c>
      <c r="E35" s="66">
        <f t="shared" si="0"/>
        <v>31</v>
      </c>
      <c r="F35" s="65">
        <f>VLOOKUP($A35,'Return Data'!$B$7:$R$2843,11,0)</f>
        <v>24.695799999999998</v>
      </c>
      <c r="G35" s="66">
        <f t="shared" si="1"/>
        <v>28</v>
      </c>
      <c r="H35" s="65">
        <f>VLOOKUP($A35,'Return Data'!$B$7:$R$2843,12,0)</f>
        <v>49.190399999999997</v>
      </c>
      <c r="I35" s="66">
        <f t="shared" si="2"/>
        <v>23</v>
      </c>
      <c r="J35" s="65">
        <f>VLOOKUP($A35,'Return Data'!$B$7:$R$2843,13,0)</f>
        <v>74.357600000000005</v>
      </c>
      <c r="K35" s="66">
        <f t="shared" si="3"/>
        <v>20</v>
      </c>
      <c r="L35" s="65">
        <f>VLOOKUP($A35,'Return Data'!$B$7:$R$2843,17,0)</f>
        <v>26.101900000000001</v>
      </c>
      <c r="M35" s="66">
        <f t="shared" si="8"/>
        <v>9</v>
      </c>
      <c r="N35" s="65">
        <f>VLOOKUP($A35,'Return Data'!$B$7:$R$2843,14,0)</f>
        <v>21.241199999999999</v>
      </c>
      <c r="O35" s="66">
        <f t="shared" si="9"/>
        <v>4</v>
      </c>
      <c r="P35" s="65"/>
      <c r="Q35" s="66"/>
      <c r="R35" s="65">
        <f>VLOOKUP($A35,'Return Data'!$B$7:$R$2843,16,0)</f>
        <v>22.408000000000001</v>
      </c>
      <c r="S35" s="67">
        <f t="shared" si="5"/>
        <v>6</v>
      </c>
    </row>
    <row r="36" spans="1:19" x14ac:dyDescent="0.3">
      <c r="A36" s="63" t="s">
        <v>192</v>
      </c>
      <c r="B36" s="64">
        <f>VLOOKUP($A36,'Return Data'!$B$7:$R$2843,3,0)</f>
        <v>44357</v>
      </c>
      <c r="C36" s="65">
        <f>VLOOKUP($A36,'Return Data'!$B$7:$R$2843,4,0)</f>
        <v>26.38</v>
      </c>
      <c r="D36" s="65">
        <f>VLOOKUP($A36,'Return Data'!$B$7:$R$2843,10,0)</f>
        <v>7.1642999999999999</v>
      </c>
      <c r="E36" s="66">
        <f t="shared" si="0"/>
        <v>30</v>
      </c>
      <c r="F36" s="65">
        <f>VLOOKUP($A36,'Return Data'!$B$7:$R$2843,11,0)</f>
        <v>24.8935</v>
      </c>
      <c r="G36" s="66">
        <f t="shared" si="1"/>
        <v>27</v>
      </c>
      <c r="H36" s="65">
        <f>VLOOKUP($A36,'Return Data'!$B$7:$R$2843,12,0)</f>
        <v>48.964599999999997</v>
      </c>
      <c r="I36" s="66">
        <f t="shared" si="2"/>
        <v>25</v>
      </c>
      <c r="J36" s="65">
        <f>VLOOKUP($A36,'Return Data'!$B$7:$R$2843,13,0)</f>
        <v>61.515500000000003</v>
      </c>
      <c r="K36" s="66">
        <f t="shared" si="3"/>
        <v>41</v>
      </c>
      <c r="L36" s="65">
        <f>VLOOKUP($A36,'Return Data'!$B$7:$R$2843,17,0)</f>
        <v>19.707899999999999</v>
      </c>
      <c r="M36" s="66">
        <f t="shared" si="8"/>
        <v>30</v>
      </c>
      <c r="N36" s="65">
        <f>VLOOKUP($A36,'Return Data'!$B$7:$R$2843,14,0)</f>
        <v>11.9771</v>
      </c>
      <c r="O36" s="66">
        <f t="shared" si="9"/>
        <v>32</v>
      </c>
      <c r="P36" s="65">
        <f>VLOOKUP($A36,'Return Data'!$B$7:$R$2843,15,0)</f>
        <v>17.997</v>
      </c>
      <c r="Q36" s="66">
        <f>RANK(P36,P$8:P$71,0)</f>
        <v>8</v>
      </c>
      <c r="R36" s="65">
        <f>VLOOKUP($A36,'Return Data'!$B$7:$R$2843,16,0)</f>
        <v>16.395700000000001</v>
      </c>
      <c r="S36" s="67">
        <f t="shared" si="5"/>
        <v>22</v>
      </c>
    </row>
    <row r="37" spans="1:19" x14ac:dyDescent="0.3">
      <c r="A37" s="81" t="s">
        <v>2017</v>
      </c>
      <c r="B37" s="64">
        <f>VLOOKUP($A37,'Return Data'!$B$7:$R$2843,3,0)</f>
        <v>44357</v>
      </c>
      <c r="C37" s="65">
        <f>VLOOKUP($A37,'Return Data'!$B$7:$R$2843,4,0)</f>
        <v>20.173300000000001</v>
      </c>
      <c r="D37" s="65">
        <f>VLOOKUP($A37,'Return Data'!$B$7:$R$2843,10,0)</f>
        <v>4.1557000000000004</v>
      </c>
      <c r="E37" s="66">
        <f t="shared" si="0"/>
        <v>58</v>
      </c>
      <c r="F37" s="65">
        <f>VLOOKUP($A37,'Return Data'!$B$7:$R$2843,11,0)</f>
        <v>18.534700000000001</v>
      </c>
      <c r="G37" s="66">
        <f t="shared" si="1"/>
        <v>54</v>
      </c>
      <c r="H37" s="65">
        <f>VLOOKUP($A37,'Return Data'!$B$7:$R$2843,12,0)</f>
        <v>35.366700000000002</v>
      </c>
      <c r="I37" s="66">
        <f t="shared" si="2"/>
        <v>59</v>
      </c>
      <c r="J37" s="65">
        <f>VLOOKUP($A37,'Return Data'!$B$7:$R$2843,13,0)</f>
        <v>49.511600000000001</v>
      </c>
      <c r="K37" s="66">
        <f t="shared" si="3"/>
        <v>60</v>
      </c>
      <c r="L37" s="65">
        <f>VLOOKUP($A37,'Return Data'!$B$7:$R$2843,17,0)</f>
        <v>13.925000000000001</v>
      </c>
      <c r="M37" s="66">
        <f t="shared" si="8"/>
        <v>57</v>
      </c>
      <c r="N37" s="65">
        <f>VLOOKUP($A37,'Return Data'!$B$7:$R$2843,14,0)</f>
        <v>11.4747</v>
      </c>
      <c r="O37" s="66">
        <f t="shared" si="9"/>
        <v>36</v>
      </c>
      <c r="P37" s="65"/>
      <c r="Q37" s="66"/>
      <c r="R37" s="65">
        <f>VLOOKUP($A37,'Return Data'!$B$7:$R$2843,16,0)</f>
        <v>13.744199999999999</v>
      </c>
      <c r="S37" s="67">
        <f t="shared" si="5"/>
        <v>42</v>
      </c>
    </row>
    <row r="38" spans="1:19" x14ac:dyDescent="0.3">
      <c r="A38" s="63" t="s">
        <v>193</v>
      </c>
      <c r="B38" s="64">
        <f>VLOOKUP($A38,'Return Data'!$B$7:$R$2843,3,0)</f>
        <v>44357</v>
      </c>
      <c r="C38" s="65">
        <f>VLOOKUP($A38,'Return Data'!$B$7:$R$2843,4,0)</f>
        <v>72.269000000000005</v>
      </c>
      <c r="D38" s="65">
        <f>VLOOKUP($A38,'Return Data'!$B$7:$R$2843,10,0)</f>
        <v>6.1421000000000001</v>
      </c>
      <c r="E38" s="66">
        <f t="shared" si="0"/>
        <v>40</v>
      </c>
      <c r="F38" s="65">
        <f>VLOOKUP($A38,'Return Data'!$B$7:$R$2843,11,0)</f>
        <v>27.572600000000001</v>
      </c>
      <c r="G38" s="66">
        <f t="shared" si="1"/>
        <v>18</v>
      </c>
      <c r="H38" s="65">
        <f>VLOOKUP($A38,'Return Data'!$B$7:$R$2843,12,0)</f>
        <v>50.115400000000001</v>
      </c>
      <c r="I38" s="66">
        <f t="shared" si="2"/>
        <v>20</v>
      </c>
      <c r="J38" s="65">
        <f>VLOOKUP($A38,'Return Data'!$B$7:$R$2843,13,0)</f>
        <v>66.969300000000004</v>
      </c>
      <c r="K38" s="66">
        <f t="shared" si="3"/>
        <v>26</v>
      </c>
      <c r="L38" s="65">
        <f>VLOOKUP($A38,'Return Data'!$B$7:$R$2843,17,0)</f>
        <v>10.753399999999999</v>
      </c>
      <c r="M38" s="66">
        <f t="shared" si="8"/>
        <v>60</v>
      </c>
      <c r="N38" s="65">
        <f>VLOOKUP($A38,'Return Data'!$B$7:$R$2843,14,0)</f>
        <v>6.4307999999999996</v>
      </c>
      <c r="O38" s="66">
        <f t="shared" si="9"/>
        <v>51</v>
      </c>
      <c r="P38" s="65">
        <f>VLOOKUP($A38,'Return Data'!$B$7:$R$2843,15,0)</f>
        <v>9.4311000000000007</v>
      </c>
      <c r="Q38" s="66">
        <f>RANK(P38,P$8:P$71,0)</f>
        <v>37</v>
      </c>
      <c r="R38" s="65">
        <f>VLOOKUP($A38,'Return Data'!$B$7:$R$2843,16,0)</f>
        <v>13.5059</v>
      </c>
      <c r="S38" s="67">
        <f t="shared" si="5"/>
        <v>43</v>
      </c>
    </row>
    <row r="39" spans="1:19" x14ac:dyDescent="0.3">
      <c r="A39" s="63" t="s">
        <v>194</v>
      </c>
      <c r="B39" s="64">
        <f>VLOOKUP($A39,'Return Data'!$B$7:$R$2843,3,0)</f>
        <v>44357</v>
      </c>
      <c r="C39" s="65">
        <f>VLOOKUP($A39,'Return Data'!$B$7:$R$2843,4,0)</f>
        <v>16.341799999999999</v>
      </c>
      <c r="D39" s="65">
        <f>VLOOKUP($A39,'Return Data'!$B$7:$R$2843,10,0)</f>
        <v>9.5206999999999997</v>
      </c>
      <c r="E39" s="66">
        <f t="shared" si="0"/>
        <v>20</v>
      </c>
      <c r="F39" s="65">
        <f>VLOOKUP($A39,'Return Data'!$B$7:$R$2843,11,0)</f>
        <v>19.5336</v>
      </c>
      <c r="G39" s="66">
        <f t="shared" si="1"/>
        <v>50</v>
      </c>
      <c r="H39" s="65">
        <f>VLOOKUP($A39,'Return Data'!$B$7:$R$2843,12,0)</f>
        <v>37.398800000000001</v>
      </c>
      <c r="I39" s="66">
        <f t="shared" si="2"/>
        <v>55</v>
      </c>
      <c r="J39" s="65">
        <f>VLOOKUP($A39,'Return Data'!$B$7:$R$2843,13,0)</f>
        <v>60.782800000000002</v>
      </c>
      <c r="K39" s="66">
        <f t="shared" si="3"/>
        <v>44</v>
      </c>
      <c r="L39" s="65"/>
      <c r="M39" s="66"/>
      <c r="N39" s="65"/>
      <c r="O39" s="66"/>
      <c r="P39" s="65"/>
      <c r="Q39" s="66"/>
      <c r="R39" s="65">
        <f>VLOOKUP($A39,'Return Data'!$B$7:$R$2843,16,0)</f>
        <v>29.815100000000001</v>
      </c>
      <c r="S39" s="67">
        <f t="shared" si="5"/>
        <v>1</v>
      </c>
    </row>
    <row r="40" spans="1:19" x14ac:dyDescent="0.3">
      <c r="A40" s="63" t="s">
        <v>195</v>
      </c>
      <c r="B40" s="64">
        <f>VLOOKUP($A40,'Return Data'!$B$7:$R$2843,3,0)</f>
        <v>44357</v>
      </c>
      <c r="C40" s="65">
        <f>VLOOKUP($A40,'Return Data'!$B$7:$R$2843,4,0)</f>
        <v>22.55</v>
      </c>
      <c r="D40" s="65">
        <f>VLOOKUP($A40,'Return Data'!$B$7:$R$2843,10,0)</f>
        <v>9.8927999999999994</v>
      </c>
      <c r="E40" s="66">
        <f t="shared" ref="E40:E71" si="10">RANK(D40,D$8:D$71,0)</f>
        <v>15</v>
      </c>
      <c r="F40" s="65">
        <f>VLOOKUP($A40,'Return Data'!$B$7:$R$2843,11,0)</f>
        <v>26.472200000000001</v>
      </c>
      <c r="G40" s="66">
        <f t="shared" ref="G40:G71" si="11">RANK(F40,F$8:F$71,0)</f>
        <v>20</v>
      </c>
      <c r="H40" s="65">
        <f>VLOOKUP($A40,'Return Data'!$B$7:$R$2843,12,0)</f>
        <v>50.333300000000001</v>
      </c>
      <c r="I40" s="66">
        <f t="shared" ref="I40:I71" si="12">RANK(H40,H$8:H$71,0)</f>
        <v>18</v>
      </c>
      <c r="J40" s="65">
        <f>VLOOKUP($A40,'Return Data'!$B$7:$R$2843,13,0)</f>
        <v>66.913399999999996</v>
      </c>
      <c r="K40" s="66">
        <f t="shared" ref="K40:K71" si="13">RANK(J40,J$8:J$71,0)</f>
        <v>27</v>
      </c>
      <c r="L40" s="65">
        <f>VLOOKUP($A40,'Return Data'!$B$7:$R$2843,17,0)</f>
        <v>20.858599999999999</v>
      </c>
      <c r="M40" s="66">
        <f t="shared" ref="M40:M52" si="14">RANK(L40,L$8:L$71,0)</f>
        <v>23</v>
      </c>
      <c r="N40" s="65">
        <f>VLOOKUP($A40,'Return Data'!$B$7:$R$2843,14,0)</f>
        <v>15.837999999999999</v>
      </c>
      <c r="O40" s="66">
        <f t="shared" ref="O40:O49" si="15">RANK(N40,N$8:N$71,0)</f>
        <v>13</v>
      </c>
      <c r="P40" s="65"/>
      <c r="Q40" s="66"/>
      <c r="R40" s="65">
        <f>VLOOKUP($A40,'Return Data'!$B$7:$R$2843,16,0)</f>
        <v>15.9291</v>
      </c>
      <c r="S40" s="67">
        <f t="shared" ref="S40:S71" si="16">RANK(R40,R$8:R$71,0)</f>
        <v>28</v>
      </c>
    </row>
    <row r="41" spans="1:19" x14ac:dyDescent="0.3">
      <c r="A41" s="63" t="s">
        <v>196</v>
      </c>
      <c r="B41" s="64">
        <f>VLOOKUP($A41,'Return Data'!$B$7:$R$2843,3,0)</f>
        <v>44357</v>
      </c>
      <c r="C41" s="65">
        <f>VLOOKUP($A41,'Return Data'!$B$7:$R$2843,4,0)</f>
        <v>280.95999999999998</v>
      </c>
      <c r="D41" s="65">
        <f>VLOOKUP($A41,'Return Data'!$B$7:$R$2843,10,0)</f>
        <v>6.1186999999999996</v>
      </c>
      <c r="E41" s="66">
        <f t="shared" si="10"/>
        <v>41</v>
      </c>
      <c r="F41" s="65">
        <f>VLOOKUP($A41,'Return Data'!$B$7:$R$2843,11,0)</f>
        <v>21.040800000000001</v>
      </c>
      <c r="G41" s="66">
        <f t="shared" si="11"/>
        <v>43</v>
      </c>
      <c r="H41" s="65">
        <f>VLOOKUP($A41,'Return Data'!$B$7:$R$2843,12,0)</f>
        <v>43.728299999999997</v>
      </c>
      <c r="I41" s="66">
        <f t="shared" si="12"/>
        <v>36</v>
      </c>
      <c r="J41" s="65">
        <f>VLOOKUP($A41,'Return Data'!$B$7:$R$2843,13,0)</f>
        <v>62.498600000000003</v>
      </c>
      <c r="K41" s="66">
        <f t="shared" si="13"/>
        <v>37</v>
      </c>
      <c r="L41" s="65">
        <f>VLOOKUP($A41,'Return Data'!$B$7:$R$2843,17,0)</f>
        <v>16.970600000000001</v>
      </c>
      <c r="M41" s="66">
        <f t="shared" si="14"/>
        <v>44</v>
      </c>
      <c r="N41" s="65">
        <f>VLOOKUP($A41,'Return Data'!$B$7:$R$2843,14,0)</f>
        <v>11.347200000000001</v>
      </c>
      <c r="O41" s="66">
        <f t="shared" si="15"/>
        <v>38</v>
      </c>
      <c r="P41" s="65">
        <f>VLOOKUP($A41,'Return Data'!$B$7:$R$2843,15,0)</f>
        <v>12.680099999999999</v>
      </c>
      <c r="Q41" s="66">
        <f t="shared" ref="Q41:Q47" si="17">RANK(P41,P$8:P$71,0)</f>
        <v>32</v>
      </c>
      <c r="R41" s="65">
        <f>VLOOKUP($A41,'Return Data'!$B$7:$R$2843,16,0)</f>
        <v>12.7691</v>
      </c>
      <c r="S41" s="67">
        <f t="shared" si="16"/>
        <v>50</v>
      </c>
    </row>
    <row r="42" spans="1:19" x14ac:dyDescent="0.3">
      <c r="A42" s="63" t="s">
        <v>197</v>
      </c>
      <c r="B42" s="64">
        <f>VLOOKUP($A42,'Return Data'!$B$7:$R$2843,3,0)</f>
        <v>44357</v>
      </c>
      <c r="C42" s="65">
        <f>VLOOKUP($A42,'Return Data'!$B$7:$R$2843,4,0)</f>
        <v>300.97000000000003</v>
      </c>
      <c r="D42" s="65">
        <f>VLOOKUP($A42,'Return Data'!$B$7:$R$2843,10,0)</f>
        <v>6.1847000000000003</v>
      </c>
      <c r="E42" s="66">
        <f t="shared" si="10"/>
        <v>36</v>
      </c>
      <c r="F42" s="65">
        <f>VLOOKUP($A42,'Return Data'!$B$7:$R$2843,11,0)</f>
        <v>21.0562</v>
      </c>
      <c r="G42" s="66">
        <f t="shared" si="11"/>
        <v>42</v>
      </c>
      <c r="H42" s="65">
        <f>VLOOKUP($A42,'Return Data'!$B$7:$R$2843,12,0)</f>
        <v>43.517200000000003</v>
      </c>
      <c r="I42" s="66">
        <f t="shared" si="12"/>
        <v>37</v>
      </c>
      <c r="J42" s="65">
        <f>VLOOKUP($A42,'Return Data'!$B$7:$R$2843,13,0)</f>
        <v>62.0471</v>
      </c>
      <c r="K42" s="66">
        <f t="shared" si="13"/>
        <v>38</v>
      </c>
      <c r="L42" s="65">
        <f>VLOOKUP($A42,'Return Data'!$B$7:$R$2843,17,0)</f>
        <v>17.389500000000002</v>
      </c>
      <c r="M42" s="66">
        <f t="shared" si="14"/>
        <v>40</v>
      </c>
      <c r="N42" s="65">
        <f>VLOOKUP($A42,'Return Data'!$B$7:$R$2843,14,0)</f>
        <v>11.6036</v>
      </c>
      <c r="O42" s="66">
        <f t="shared" si="15"/>
        <v>34</v>
      </c>
      <c r="P42" s="65">
        <f>VLOOKUP($A42,'Return Data'!$B$7:$R$2843,15,0)</f>
        <v>15.9527</v>
      </c>
      <c r="Q42" s="66">
        <f t="shared" si="17"/>
        <v>16</v>
      </c>
      <c r="R42" s="65">
        <f>VLOOKUP($A42,'Return Data'!$B$7:$R$2843,16,0)</f>
        <v>16.041799999999999</v>
      </c>
      <c r="S42" s="67">
        <f t="shared" si="16"/>
        <v>25</v>
      </c>
    </row>
    <row r="43" spans="1:19" x14ac:dyDescent="0.3">
      <c r="A43" s="63" t="s">
        <v>198</v>
      </c>
      <c r="B43" s="64">
        <f>VLOOKUP($A43,'Return Data'!$B$7:$R$2843,3,0)</f>
        <v>44357</v>
      </c>
      <c r="C43" s="65">
        <f>VLOOKUP($A43,'Return Data'!$B$7:$R$2843,4,0)</f>
        <v>203.05860000000001</v>
      </c>
      <c r="D43" s="65">
        <f>VLOOKUP($A43,'Return Data'!$B$7:$R$2843,10,0)</f>
        <v>23.809000000000001</v>
      </c>
      <c r="E43" s="66">
        <f t="shared" si="10"/>
        <v>2</v>
      </c>
      <c r="F43" s="65">
        <f>VLOOKUP($A43,'Return Data'!$B$7:$R$2843,11,0)</f>
        <v>47.065600000000003</v>
      </c>
      <c r="G43" s="66">
        <f t="shared" si="11"/>
        <v>4</v>
      </c>
      <c r="H43" s="65">
        <f>VLOOKUP($A43,'Return Data'!$B$7:$R$2843,12,0)</f>
        <v>76.433800000000005</v>
      </c>
      <c r="I43" s="66">
        <f t="shared" si="12"/>
        <v>4</v>
      </c>
      <c r="J43" s="65">
        <f>VLOOKUP($A43,'Return Data'!$B$7:$R$2843,13,0)</f>
        <v>125.9898</v>
      </c>
      <c r="K43" s="66">
        <f t="shared" si="13"/>
        <v>1</v>
      </c>
      <c r="L43" s="65">
        <f>VLOOKUP($A43,'Return Data'!$B$7:$R$2843,17,0)</f>
        <v>44.9711</v>
      </c>
      <c r="M43" s="66">
        <f t="shared" si="14"/>
        <v>1</v>
      </c>
      <c r="N43" s="65">
        <f>VLOOKUP($A43,'Return Data'!$B$7:$R$2843,14,0)</f>
        <v>30.534600000000001</v>
      </c>
      <c r="O43" s="66">
        <f t="shared" si="15"/>
        <v>1</v>
      </c>
      <c r="P43" s="65">
        <f>VLOOKUP($A43,'Return Data'!$B$7:$R$2843,15,0)</f>
        <v>24.492799999999999</v>
      </c>
      <c r="Q43" s="66">
        <f t="shared" si="17"/>
        <v>2</v>
      </c>
      <c r="R43" s="65">
        <f>VLOOKUP($A43,'Return Data'!$B$7:$R$2843,16,0)</f>
        <v>21.5701</v>
      </c>
      <c r="S43" s="67">
        <f t="shared" si="16"/>
        <v>7</v>
      </c>
    </row>
    <row r="44" spans="1:19" x14ac:dyDescent="0.3">
      <c r="A44" s="63" t="s">
        <v>199</v>
      </c>
      <c r="B44" s="64">
        <f>VLOOKUP($A44,'Return Data'!$B$7:$R$2843,3,0)</f>
        <v>44357</v>
      </c>
      <c r="C44" s="65">
        <f>VLOOKUP($A44,'Return Data'!$B$7:$R$2843,4,0)</f>
        <v>72.69</v>
      </c>
      <c r="D44" s="65">
        <f>VLOOKUP($A44,'Return Data'!$B$7:$R$2843,10,0)</f>
        <v>7.2439999999999998</v>
      </c>
      <c r="E44" s="66">
        <f t="shared" si="10"/>
        <v>27</v>
      </c>
      <c r="F44" s="65">
        <f>VLOOKUP($A44,'Return Data'!$B$7:$R$2843,11,0)</f>
        <v>23.812000000000001</v>
      </c>
      <c r="G44" s="66">
        <f t="shared" si="11"/>
        <v>30</v>
      </c>
      <c r="H44" s="65">
        <f>VLOOKUP($A44,'Return Data'!$B$7:$R$2843,12,0)</f>
        <v>49.691099999999999</v>
      </c>
      <c r="I44" s="66">
        <f t="shared" si="12"/>
        <v>22</v>
      </c>
      <c r="J44" s="65">
        <f>VLOOKUP($A44,'Return Data'!$B$7:$R$2843,13,0)</f>
        <v>65.5809</v>
      </c>
      <c r="K44" s="66">
        <f t="shared" si="13"/>
        <v>29</v>
      </c>
      <c r="L44" s="65">
        <f>VLOOKUP($A44,'Return Data'!$B$7:$R$2843,17,0)</f>
        <v>14.5151</v>
      </c>
      <c r="M44" s="66">
        <f t="shared" si="14"/>
        <v>54</v>
      </c>
      <c r="N44" s="65">
        <f>VLOOKUP($A44,'Return Data'!$B$7:$R$2843,14,0)</f>
        <v>11.4658</v>
      </c>
      <c r="O44" s="66">
        <f t="shared" si="15"/>
        <v>37</v>
      </c>
      <c r="P44" s="65">
        <f>VLOOKUP($A44,'Return Data'!$B$7:$R$2843,15,0)</f>
        <v>12.2423</v>
      </c>
      <c r="Q44" s="66">
        <f t="shared" si="17"/>
        <v>34</v>
      </c>
      <c r="R44" s="65">
        <f>VLOOKUP($A44,'Return Data'!$B$7:$R$2843,16,0)</f>
        <v>17.240300000000001</v>
      </c>
      <c r="S44" s="67">
        <f t="shared" si="16"/>
        <v>17</v>
      </c>
    </row>
    <row r="45" spans="1:19" x14ac:dyDescent="0.3">
      <c r="A45" s="63" t="s">
        <v>370</v>
      </c>
      <c r="B45" s="64">
        <f>VLOOKUP($A45,'Return Data'!$B$7:$R$2843,3,0)</f>
        <v>44357</v>
      </c>
      <c r="C45" s="65">
        <f>VLOOKUP($A45,'Return Data'!$B$7:$R$2843,4,0)</f>
        <v>212.4973</v>
      </c>
      <c r="D45" s="65">
        <f>VLOOKUP($A45,'Return Data'!$B$7:$R$2843,10,0)</f>
        <v>7.5320999999999998</v>
      </c>
      <c r="E45" s="66">
        <f t="shared" si="10"/>
        <v>24</v>
      </c>
      <c r="F45" s="65">
        <f>VLOOKUP($A45,'Return Data'!$B$7:$R$2843,11,0)</f>
        <v>23.463000000000001</v>
      </c>
      <c r="G45" s="66">
        <f t="shared" si="11"/>
        <v>31</v>
      </c>
      <c r="H45" s="65">
        <f>VLOOKUP($A45,'Return Data'!$B$7:$R$2843,12,0)</f>
        <v>43.165700000000001</v>
      </c>
      <c r="I45" s="66">
        <f t="shared" si="12"/>
        <v>39</v>
      </c>
      <c r="J45" s="65">
        <f>VLOOKUP($A45,'Return Data'!$B$7:$R$2843,13,0)</f>
        <v>62.981499999999997</v>
      </c>
      <c r="K45" s="66">
        <f t="shared" si="13"/>
        <v>35</v>
      </c>
      <c r="L45" s="65">
        <f>VLOOKUP($A45,'Return Data'!$B$7:$R$2843,17,0)</f>
        <v>18.927099999999999</v>
      </c>
      <c r="M45" s="66">
        <f t="shared" si="14"/>
        <v>32</v>
      </c>
      <c r="N45" s="65">
        <f>VLOOKUP($A45,'Return Data'!$B$7:$R$2843,14,0)</f>
        <v>13.7934</v>
      </c>
      <c r="O45" s="66">
        <f t="shared" si="15"/>
        <v>25</v>
      </c>
      <c r="P45" s="65">
        <f>VLOOKUP($A45,'Return Data'!$B$7:$R$2843,15,0)</f>
        <v>13.4292</v>
      </c>
      <c r="Q45" s="66">
        <f t="shared" si="17"/>
        <v>29</v>
      </c>
      <c r="R45" s="65">
        <f>VLOOKUP($A45,'Return Data'!$B$7:$R$2843,16,0)</f>
        <v>14.535</v>
      </c>
      <c r="S45" s="67">
        <f t="shared" si="16"/>
        <v>37</v>
      </c>
    </row>
    <row r="46" spans="1:19" x14ac:dyDescent="0.3">
      <c r="A46" s="63" t="s">
        <v>201</v>
      </c>
      <c r="B46" s="64">
        <f>VLOOKUP($A46,'Return Data'!$B$7:$R$2843,3,0)</f>
        <v>44357</v>
      </c>
      <c r="C46" s="65">
        <f>VLOOKUP($A46,'Return Data'!$B$7:$R$2843,4,0)</f>
        <v>21.728100000000001</v>
      </c>
      <c r="D46" s="65">
        <f>VLOOKUP($A46,'Return Data'!$B$7:$R$2843,10,0)</f>
        <v>9.4316999999999993</v>
      </c>
      <c r="E46" s="66">
        <f t="shared" si="10"/>
        <v>22</v>
      </c>
      <c r="F46" s="65">
        <f>VLOOKUP($A46,'Return Data'!$B$7:$R$2843,11,0)</f>
        <v>25.436399999999999</v>
      </c>
      <c r="G46" s="66">
        <f t="shared" si="11"/>
        <v>24</v>
      </c>
      <c r="H46" s="65">
        <f>VLOOKUP($A46,'Return Data'!$B$7:$R$2843,12,0)</f>
        <v>49.827300000000001</v>
      </c>
      <c r="I46" s="66">
        <f t="shared" si="12"/>
        <v>21</v>
      </c>
      <c r="J46" s="65">
        <f>VLOOKUP($A46,'Return Data'!$B$7:$R$2843,13,0)</f>
        <v>84.640299999999996</v>
      </c>
      <c r="K46" s="66">
        <f t="shared" si="13"/>
        <v>11</v>
      </c>
      <c r="L46" s="65">
        <f>VLOOKUP($A46,'Return Data'!$B$7:$R$2843,17,0)</f>
        <v>25.084900000000001</v>
      </c>
      <c r="M46" s="66">
        <f t="shared" si="14"/>
        <v>10</v>
      </c>
      <c r="N46" s="65">
        <f>VLOOKUP($A46,'Return Data'!$B$7:$R$2843,14,0)</f>
        <v>16.080300000000001</v>
      </c>
      <c r="O46" s="66">
        <f t="shared" si="15"/>
        <v>11</v>
      </c>
      <c r="P46" s="65">
        <f>VLOOKUP($A46,'Return Data'!$B$7:$R$2843,15,0)</f>
        <v>16.076899999999998</v>
      </c>
      <c r="Q46" s="66">
        <f t="shared" si="17"/>
        <v>14</v>
      </c>
      <c r="R46" s="65">
        <f>VLOOKUP($A46,'Return Data'!$B$7:$R$2843,16,0)</f>
        <v>13.106199999999999</v>
      </c>
      <c r="S46" s="67">
        <f t="shared" si="16"/>
        <v>47</v>
      </c>
    </row>
    <row r="47" spans="1:19" x14ac:dyDescent="0.3">
      <c r="A47" s="63" t="s">
        <v>202</v>
      </c>
      <c r="B47" s="64">
        <f>VLOOKUP($A47,'Return Data'!$B$7:$R$2843,3,0)</f>
        <v>44357</v>
      </c>
      <c r="C47" s="65">
        <f>VLOOKUP($A47,'Return Data'!$B$7:$R$2843,4,0)</f>
        <v>23.0276</v>
      </c>
      <c r="D47" s="65">
        <f>VLOOKUP($A47,'Return Data'!$B$7:$R$2843,10,0)</f>
        <v>9.5082000000000004</v>
      </c>
      <c r="E47" s="66">
        <f t="shared" si="10"/>
        <v>21</v>
      </c>
      <c r="F47" s="65">
        <f>VLOOKUP($A47,'Return Data'!$B$7:$R$2843,11,0)</f>
        <v>24.997800000000002</v>
      </c>
      <c r="G47" s="66">
        <f t="shared" si="11"/>
        <v>26</v>
      </c>
      <c r="H47" s="65">
        <f>VLOOKUP($A47,'Return Data'!$B$7:$R$2843,12,0)</f>
        <v>49.0595</v>
      </c>
      <c r="I47" s="66">
        <f t="shared" si="12"/>
        <v>24</v>
      </c>
      <c r="J47" s="65">
        <f>VLOOKUP($A47,'Return Data'!$B$7:$R$2843,13,0)</f>
        <v>82.766000000000005</v>
      </c>
      <c r="K47" s="66">
        <f t="shared" si="13"/>
        <v>13</v>
      </c>
      <c r="L47" s="65">
        <f>VLOOKUP($A47,'Return Data'!$B$7:$R$2843,17,0)</f>
        <v>26.605799999999999</v>
      </c>
      <c r="M47" s="66">
        <f t="shared" si="14"/>
        <v>7</v>
      </c>
      <c r="N47" s="65">
        <f>VLOOKUP($A47,'Return Data'!$B$7:$R$2843,14,0)</f>
        <v>17.5626</v>
      </c>
      <c r="O47" s="66">
        <f t="shared" si="15"/>
        <v>10</v>
      </c>
      <c r="P47" s="65">
        <f>VLOOKUP($A47,'Return Data'!$B$7:$R$2843,15,0)</f>
        <v>17.3841</v>
      </c>
      <c r="Q47" s="66">
        <f t="shared" si="17"/>
        <v>11</v>
      </c>
      <c r="R47" s="65">
        <f>VLOOKUP($A47,'Return Data'!$B$7:$R$2843,16,0)</f>
        <v>14.362299999999999</v>
      </c>
      <c r="S47" s="67">
        <f t="shared" si="16"/>
        <v>39</v>
      </c>
    </row>
    <row r="48" spans="1:19" x14ac:dyDescent="0.3">
      <c r="A48" s="63" t="s">
        <v>203</v>
      </c>
      <c r="B48" s="64">
        <f>VLOOKUP($A48,'Return Data'!$B$7:$R$2843,3,0)</f>
        <v>44357</v>
      </c>
      <c r="C48" s="65">
        <f>VLOOKUP($A48,'Return Data'!$B$7:$R$2843,4,0)</f>
        <v>22.742999999999999</v>
      </c>
      <c r="D48" s="65">
        <f>VLOOKUP($A48,'Return Data'!$B$7:$R$2843,10,0)</f>
        <v>9.5394000000000005</v>
      </c>
      <c r="E48" s="66">
        <f t="shared" si="10"/>
        <v>19</v>
      </c>
      <c r="F48" s="65">
        <f>VLOOKUP($A48,'Return Data'!$B$7:$R$2843,11,0)</f>
        <v>25.527100000000001</v>
      </c>
      <c r="G48" s="66">
        <f t="shared" si="11"/>
        <v>22</v>
      </c>
      <c r="H48" s="65">
        <f>VLOOKUP($A48,'Return Data'!$B$7:$R$2843,12,0)</f>
        <v>50.218000000000004</v>
      </c>
      <c r="I48" s="66">
        <f t="shared" si="12"/>
        <v>19</v>
      </c>
      <c r="J48" s="65">
        <f>VLOOKUP($A48,'Return Data'!$B$7:$R$2843,13,0)</f>
        <v>83.368399999999994</v>
      </c>
      <c r="K48" s="66">
        <f t="shared" si="13"/>
        <v>12</v>
      </c>
      <c r="L48" s="65">
        <f>VLOOKUP($A48,'Return Data'!$B$7:$R$2843,17,0)</f>
        <v>26.122900000000001</v>
      </c>
      <c r="M48" s="66">
        <f t="shared" si="14"/>
        <v>8</v>
      </c>
      <c r="N48" s="65">
        <f>VLOOKUP($A48,'Return Data'!$B$7:$R$2843,14,0)</f>
        <v>19.386099999999999</v>
      </c>
      <c r="O48" s="66">
        <f t="shared" si="15"/>
        <v>6</v>
      </c>
      <c r="P48" s="65"/>
      <c r="Q48" s="66"/>
      <c r="R48" s="65">
        <f>VLOOKUP($A48,'Return Data'!$B$7:$R$2843,16,0)</f>
        <v>17.128</v>
      </c>
      <c r="S48" s="67">
        <f t="shared" si="16"/>
        <v>18</v>
      </c>
    </row>
    <row r="49" spans="1:19" x14ac:dyDescent="0.3">
      <c r="A49" s="63" t="s">
        <v>204</v>
      </c>
      <c r="B49" s="64">
        <f>VLOOKUP($A49,'Return Data'!$B$7:$R$2843,3,0)</f>
        <v>44357</v>
      </c>
      <c r="C49" s="65">
        <f>VLOOKUP($A49,'Return Data'!$B$7:$R$2843,4,0)</f>
        <v>24.5718</v>
      </c>
      <c r="D49" s="65">
        <f>VLOOKUP($A49,'Return Data'!$B$7:$R$2843,10,0)</f>
        <v>14.2843</v>
      </c>
      <c r="E49" s="66">
        <f t="shared" si="10"/>
        <v>8</v>
      </c>
      <c r="F49" s="65">
        <f>VLOOKUP($A49,'Return Data'!$B$7:$R$2843,11,0)</f>
        <v>33.248399999999997</v>
      </c>
      <c r="G49" s="66">
        <f t="shared" si="11"/>
        <v>10</v>
      </c>
      <c r="H49" s="65">
        <f>VLOOKUP($A49,'Return Data'!$B$7:$R$2843,12,0)</f>
        <v>60.139499999999998</v>
      </c>
      <c r="I49" s="66">
        <f t="shared" si="12"/>
        <v>10</v>
      </c>
      <c r="J49" s="65">
        <f>VLOOKUP($A49,'Return Data'!$B$7:$R$2843,13,0)</f>
        <v>94.338700000000003</v>
      </c>
      <c r="K49" s="66">
        <f t="shared" si="13"/>
        <v>8</v>
      </c>
      <c r="L49" s="65">
        <f>VLOOKUP($A49,'Return Data'!$B$7:$R$2843,17,0)</f>
        <v>36.633899999999997</v>
      </c>
      <c r="M49" s="66">
        <f t="shared" si="14"/>
        <v>3</v>
      </c>
      <c r="N49" s="65">
        <f>VLOOKUP($A49,'Return Data'!$B$7:$R$2843,14,0)</f>
        <v>23.953399999999998</v>
      </c>
      <c r="O49" s="66">
        <f t="shared" si="15"/>
        <v>3</v>
      </c>
      <c r="P49" s="65"/>
      <c r="Q49" s="66"/>
      <c r="R49" s="65">
        <f>VLOOKUP($A49,'Return Data'!$B$7:$R$2843,16,0)</f>
        <v>23.885899999999999</v>
      </c>
      <c r="S49" s="67">
        <f t="shared" si="16"/>
        <v>5</v>
      </c>
    </row>
    <row r="50" spans="1:19" x14ac:dyDescent="0.3">
      <c r="A50" s="63" t="s">
        <v>205</v>
      </c>
      <c r="B50" s="64">
        <f>VLOOKUP($A50,'Return Data'!$B$7:$R$2843,3,0)</f>
        <v>44357</v>
      </c>
      <c r="C50" s="65">
        <f>VLOOKUP($A50,'Return Data'!$B$7:$R$2843,4,0)</f>
        <v>14.7014</v>
      </c>
      <c r="D50" s="65">
        <f>VLOOKUP($A50,'Return Data'!$B$7:$R$2843,10,0)</f>
        <v>6.0898000000000003</v>
      </c>
      <c r="E50" s="66">
        <f t="shared" si="10"/>
        <v>42</v>
      </c>
      <c r="F50" s="65">
        <f>VLOOKUP($A50,'Return Data'!$B$7:$R$2843,11,0)</f>
        <v>20.040800000000001</v>
      </c>
      <c r="G50" s="66">
        <f t="shared" si="11"/>
        <v>47</v>
      </c>
      <c r="H50" s="65">
        <f>VLOOKUP($A50,'Return Data'!$B$7:$R$2843,12,0)</f>
        <v>38.130800000000001</v>
      </c>
      <c r="I50" s="66">
        <f t="shared" si="12"/>
        <v>53</v>
      </c>
      <c r="J50" s="65">
        <f>VLOOKUP($A50,'Return Data'!$B$7:$R$2843,13,0)</f>
        <v>58.490299999999998</v>
      </c>
      <c r="K50" s="66">
        <f t="shared" si="13"/>
        <v>49</v>
      </c>
      <c r="L50" s="65">
        <f>VLOOKUP($A50,'Return Data'!$B$7:$R$2843,17,0)</f>
        <v>18.351199999999999</v>
      </c>
      <c r="M50" s="66">
        <f t="shared" si="14"/>
        <v>35</v>
      </c>
      <c r="N50" s="65"/>
      <c r="O50" s="66"/>
      <c r="P50" s="65"/>
      <c r="Q50" s="66"/>
      <c r="R50" s="65">
        <f>VLOOKUP($A50,'Return Data'!$B$7:$R$2843,16,0)</f>
        <v>12.762700000000001</v>
      </c>
      <c r="S50" s="67">
        <f t="shared" si="16"/>
        <v>51</v>
      </c>
    </row>
    <row r="51" spans="1:19" x14ac:dyDescent="0.3">
      <c r="A51" s="63" t="s">
        <v>206</v>
      </c>
      <c r="B51" s="64">
        <f>VLOOKUP($A51,'Return Data'!$B$7:$R$2843,3,0)</f>
        <v>44357</v>
      </c>
      <c r="C51" s="65">
        <f>VLOOKUP($A51,'Return Data'!$B$7:$R$2843,4,0)</f>
        <v>16.2194</v>
      </c>
      <c r="D51" s="65">
        <f>VLOOKUP($A51,'Return Data'!$B$7:$R$2843,10,0)</f>
        <v>7.4260999999999999</v>
      </c>
      <c r="E51" s="66">
        <f t="shared" si="10"/>
        <v>25</v>
      </c>
      <c r="F51" s="65">
        <f>VLOOKUP($A51,'Return Data'!$B$7:$R$2843,11,0)</f>
        <v>21.8597</v>
      </c>
      <c r="G51" s="66">
        <f t="shared" si="11"/>
        <v>35</v>
      </c>
      <c r="H51" s="65">
        <f>VLOOKUP($A51,'Return Data'!$B$7:$R$2843,12,0)</f>
        <v>47.445099999999996</v>
      </c>
      <c r="I51" s="66">
        <f t="shared" si="12"/>
        <v>28</v>
      </c>
      <c r="J51" s="65">
        <f>VLOOKUP($A51,'Return Data'!$B$7:$R$2843,13,0)</f>
        <v>65.379199999999997</v>
      </c>
      <c r="K51" s="66">
        <f t="shared" si="13"/>
        <v>30</v>
      </c>
      <c r="L51" s="65">
        <f>VLOOKUP($A51,'Return Data'!$B$7:$R$2843,17,0)</f>
        <v>21.8764</v>
      </c>
      <c r="M51" s="66">
        <f t="shared" si="14"/>
        <v>16</v>
      </c>
      <c r="N51" s="65"/>
      <c r="O51" s="66"/>
      <c r="P51" s="65"/>
      <c r="Q51" s="66"/>
      <c r="R51" s="65">
        <f>VLOOKUP($A51,'Return Data'!$B$7:$R$2843,16,0)</f>
        <v>18.138500000000001</v>
      </c>
      <c r="S51" s="67">
        <f t="shared" si="16"/>
        <v>14</v>
      </c>
    </row>
    <row r="52" spans="1:19" x14ac:dyDescent="0.3">
      <c r="A52" s="63" t="s">
        <v>207</v>
      </c>
      <c r="B52" s="64">
        <f>VLOOKUP($A52,'Return Data'!$B$7:$R$2843,3,0)</f>
        <v>44357</v>
      </c>
      <c r="C52" s="65">
        <f>VLOOKUP($A52,'Return Data'!$B$7:$R$2843,4,0)</f>
        <v>50.026000000000003</v>
      </c>
      <c r="D52" s="65">
        <f>VLOOKUP($A52,'Return Data'!$B$7:$R$2843,10,0)</f>
        <v>11.099299999999999</v>
      </c>
      <c r="E52" s="66">
        <f t="shared" si="10"/>
        <v>11</v>
      </c>
      <c r="F52" s="65">
        <f>VLOOKUP($A52,'Return Data'!$B$7:$R$2843,11,0)</f>
        <v>28.055700000000002</v>
      </c>
      <c r="G52" s="66">
        <f t="shared" si="11"/>
        <v>15</v>
      </c>
      <c r="H52" s="65">
        <f>VLOOKUP($A52,'Return Data'!$B$7:$R$2843,12,0)</f>
        <v>53.490200000000002</v>
      </c>
      <c r="I52" s="66">
        <f t="shared" si="12"/>
        <v>14</v>
      </c>
      <c r="J52" s="65">
        <f>VLOOKUP($A52,'Return Data'!$B$7:$R$2843,13,0)</f>
        <v>86.969700000000003</v>
      </c>
      <c r="K52" s="66">
        <f t="shared" si="13"/>
        <v>10</v>
      </c>
      <c r="L52" s="65">
        <f>VLOOKUP($A52,'Return Data'!$B$7:$R$2843,17,0)</f>
        <v>38.014899999999997</v>
      </c>
      <c r="M52" s="66">
        <f t="shared" si="14"/>
        <v>2</v>
      </c>
      <c r="N52" s="65">
        <f>VLOOKUP($A52,'Return Data'!$B$7:$R$2843,14,0)</f>
        <v>28.6557</v>
      </c>
      <c r="O52" s="66">
        <f>RANK(N52,N$8:N$71,0)</f>
        <v>2</v>
      </c>
      <c r="P52" s="65">
        <f>VLOOKUP($A52,'Return Data'!$B$7:$R$2843,15,0)</f>
        <v>24.586099999999998</v>
      </c>
      <c r="Q52" s="66">
        <f>RANK(P52,P$8:P$71,0)</f>
        <v>1</v>
      </c>
      <c r="R52" s="65">
        <f>VLOOKUP($A52,'Return Data'!$B$7:$R$2843,16,0)</f>
        <v>25.0258</v>
      </c>
      <c r="S52" s="67">
        <f t="shared" si="16"/>
        <v>4</v>
      </c>
    </row>
    <row r="53" spans="1:19" x14ac:dyDescent="0.3">
      <c r="A53" s="63" t="s">
        <v>208</v>
      </c>
      <c r="B53" s="64">
        <f>VLOOKUP($A53,'Return Data'!$B$7:$R$2843,3,0)</f>
        <v>44357</v>
      </c>
      <c r="C53" s="65">
        <f>VLOOKUP($A53,'Return Data'!$B$7:$R$2843,4,0)</f>
        <v>14.621</v>
      </c>
      <c r="D53" s="65">
        <f>VLOOKUP($A53,'Return Data'!$B$7:$R$2843,10,0)</f>
        <v>3.6259999999999999</v>
      </c>
      <c r="E53" s="66">
        <f t="shared" si="10"/>
        <v>60</v>
      </c>
      <c r="F53" s="65">
        <f>VLOOKUP($A53,'Return Data'!$B$7:$R$2843,11,0)</f>
        <v>11.7523</v>
      </c>
      <c r="G53" s="66">
        <f t="shared" si="11"/>
        <v>64</v>
      </c>
      <c r="H53" s="65">
        <f>VLOOKUP($A53,'Return Data'!$B$7:$R$2843,12,0)</f>
        <v>27.352900000000002</v>
      </c>
      <c r="I53" s="66">
        <f t="shared" si="12"/>
        <v>62</v>
      </c>
      <c r="J53" s="65">
        <f>VLOOKUP($A53,'Return Data'!$B$7:$R$2843,13,0)</f>
        <v>42.940899999999999</v>
      </c>
      <c r="K53" s="66">
        <f t="shared" si="13"/>
        <v>62</v>
      </c>
      <c r="L53" s="65"/>
      <c r="M53" s="66"/>
      <c r="N53" s="65"/>
      <c r="O53" s="66"/>
      <c r="P53" s="65"/>
      <c r="Q53" s="66"/>
      <c r="R53" s="65">
        <f>VLOOKUP($A53,'Return Data'!$B$7:$R$2843,16,0)</f>
        <v>17.342099999999999</v>
      </c>
      <c r="S53" s="67">
        <f t="shared" si="16"/>
        <v>15</v>
      </c>
    </row>
    <row r="54" spans="1:19" x14ac:dyDescent="0.3">
      <c r="A54" s="63" t="s">
        <v>209</v>
      </c>
      <c r="B54" s="64">
        <f>VLOOKUP($A54,'Return Data'!$B$7:$R$2843,3,0)</f>
        <v>44357</v>
      </c>
      <c r="C54" s="65">
        <f>VLOOKUP($A54,'Return Data'!$B$7:$R$2843,4,0)</f>
        <v>135.8837</v>
      </c>
      <c r="D54" s="65">
        <f>VLOOKUP($A54,'Return Data'!$B$7:$R$2843,10,0)</f>
        <v>4.9039999999999999</v>
      </c>
      <c r="E54" s="66">
        <f t="shared" si="10"/>
        <v>50</v>
      </c>
      <c r="F54" s="65">
        <f>VLOOKUP($A54,'Return Data'!$B$7:$R$2843,11,0)</f>
        <v>21.096299999999999</v>
      </c>
      <c r="G54" s="66">
        <f t="shared" si="11"/>
        <v>41</v>
      </c>
      <c r="H54" s="65">
        <f>VLOOKUP($A54,'Return Data'!$B$7:$R$2843,12,0)</f>
        <v>41.151899999999998</v>
      </c>
      <c r="I54" s="66">
        <f t="shared" si="12"/>
        <v>44</v>
      </c>
      <c r="J54" s="65">
        <f>VLOOKUP($A54,'Return Data'!$B$7:$R$2843,13,0)</f>
        <v>61.018300000000004</v>
      </c>
      <c r="K54" s="66">
        <f t="shared" si="13"/>
        <v>43</v>
      </c>
      <c r="L54" s="65">
        <f>VLOOKUP($A54,'Return Data'!$B$7:$R$2843,17,0)</f>
        <v>12.698</v>
      </c>
      <c r="M54" s="66">
        <f t="shared" ref="M54:M71" si="18">RANK(L54,L$8:L$71,0)</f>
        <v>59</v>
      </c>
      <c r="N54" s="65">
        <f>VLOOKUP($A54,'Return Data'!$B$7:$R$2843,14,0)</f>
        <v>8.7268000000000008</v>
      </c>
      <c r="O54" s="66">
        <f t="shared" ref="O54:O60" si="19">RANK(N54,N$8:N$71,0)</f>
        <v>44</v>
      </c>
      <c r="P54" s="65">
        <f>VLOOKUP($A54,'Return Data'!$B$7:$R$2843,15,0)</f>
        <v>12.2341</v>
      </c>
      <c r="Q54" s="66">
        <f>RANK(P54,P$8:P$71,0)</f>
        <v>35</v>
      </c>
      <c r="R54" s="65">
        <f>VLOOKUP($A54,'Return Data'!$B$7:$R$2843,16,0)</f>
        <v>12.927099999999999</v>
      </c>
      <c r="S54" s="67">
        <f t="shared" si="16"/>
        <v>48</v>
      </c>
    </row>
    <row r="55" spans="1:19" x14ac:dyDescent="0.3">
      <c r="A55" s="63" t="s">
        <v>210</v>
      </c>
      <c r="B55" s="64">
        <f>VLOOKUP($A55,'Return Data'!$B$7:$R$2843,3,0)</f>
        <v>44357</v>
      </c>
      <c r="C55" s="65">
        <f>VLOOKUP($A55,'Return Data'!$B$7:$R$2843,4,0)</f>
        <v>15.3071</v>
      </c>
      <c r="D55" s="65">
        <f>VLOOKUP($A55,'Return Data'!$B$7:$R$2843,10,0)</f>
        <v>20.763200000000001</v>
      </c>
      <c r="E55" s="66">
        <f t="shared" si="10"/>
        <v>5</v>
      </c>
      <c r="F55" s="65">
        <f>VLOOKUP($A55,'Return Data'!$B$7:$R$2843,11,0)</f>
        <v>45.325200000000002</v>
      </c>
      <c r="G55" s="66">
        <f t="shared" si="11"/>
        <v>7</v>
      </c>
      <c r="H55" s="65">
        <f>VLOOKUP($A55,'Return Data'!$B$7:$R$2843,12,0)</f>
        <v>74.545299999999997</v>
      </c>
      <c r="I55" s="66">
        <f t="shared" si="12"/>
        <v>7</v>
      </c>
      <c r="J55" s="65">
        <f>VLOOKUP($A55,'Return Data'!$B$7:$R$2843,13,0)</f>
        <v>101.79689999999999</v>
      </c>
      <c r="K55" s="66">
        <f t="shared" si="13"/>
        <v>6</v>
      </c>
      <c r="L55" s="65">
        <f>VLOOKUP($A55,'Return Data'!$B$7:$R$2843,17,0)</f>
        <v>19.790900000000001</v>
      </c>
      <c r="M55" s="66">
        <f t="shared" si="18"/>
        <v>29</v>
      </c>
      <c r="N55" s="65">
        <f>VLOOKUP($A55,'Return Data'!$B$7:$R$2843,14,0)</f>
        <v>6.7088000000000001</v>
      </c>
      <c r="O55" s="66">
        <f t="shared" si="19"/>
        <v>49</v>
      </c>
      <c r="P55" s="65"/>
      <c r="Q55" s="66"/>
      <c r="R55" s="65">
        <f>VLOOKUP($A55,'Return Data'!$B$7:$R$2843,16,0)</f>
        <v>9.7821999999999996</v>
      </c>
      <c r="S55" s="67">
        <f t="shared" si="16"/>
        <v>55</v>
      </c>
    </row>
    <row r="56" spans="1:19" x14ac:dyDescent="0.3">
      <c r="A56" s="63" t="s">
        <v>211</v>
      </c>
      <c r="B56" s="64">
        <f>VLOOKUP($A56,'Return Data'!$B$7:$R$2843,3,0)</f>
        <v>44357</v>
      </c>
      <c r="C56" s="65">
        <f>VLOOKUP($A56,'Return Data'!$B$7:$R$2843,4,0)</f>
        <v>13.094900000000001</v>
      </c>
      <c r="D56" s="65">
        <f>VLOOKUP($A56,'Return Data'!$B$7:$R$2843,10,0)</f>
        <v>20.703700000000001</v>
      </c>
      <c r="E56" s="66">
        <f t="shared" si="10"/>
        <v>6</v>
      </c>
      <c r="F56" s="65">
        <f>VLOOKUP($A56,'Return Data'!$B$7:$R$2843,11,0)</f>
        <v>45.863500000000002</v>
      </c>
      <c r="G56" s="66">
        <f t="shared" si="11"/>
        <v>6</v>
      </c>
      <c r="H56" s="65">
        <f>VLOOKUP($A56,'Return Data'!$B$7:$R$2843,12,0)</f>
        <v>76.733599999999996</v>
      </c>
      <c r="I56" s="66">
        <f t="shared" si="12"/>
        <v>3</v>
      </c>
      <c r="J56" s="65">
        <f>VLOOKUP($A56,'Return Data'!$B$7:$R$2843,13,0)</f>
        <v>104.53749999999999</v>
      </c>
      <c r="K56" s="66">
        <f t="shared" si="13"/>
        <v>5</v>
      </c>
      <c r="L56" s="65">
        <f>VLOOKUP($A56,'Return Data'!$B$7:$R$2843,17,0)</f>
        <v>20.724699999999999</v>
      </c>
      <c r="M56" s="66">
        <f t="shared" si="18"/>
        <v>25</v>
      </c>
      <c r="N56" s="65">
        <f>VLOOKUP($A56,'Return Data'!$B$7:$R$2843,14,0)</f>
        <v>6.6139000000000001</v>
      </c>
      <c r="O56" s="66">
        <f t="shared" si="19"/>
        <v>50</v>
      </c>
      <c r="P56" s="65"/>
      <c r="Q56" s="66"/>
      <c r="R56" s="65">
        <f>VLOOKUP($A56,'Return Data'!$B$7:$R$2843,16,0)</f>
        <v>6.6037999999999997</v>
      </c>
      <c r="S56" s="67">
        <f t="shared" si="16"/>
        <v>61</v>
      </c>
    </row>
    <row r="57" spans="1:19" x14ac:dyDescent="0.3">
      <c r="A57" s="63" t="s">
        <v>212</v>
      </c>
      <c r="B57" s="64">
        <f>VLOOKUP($A57,'Return Data'!$B$7:$R$2843,3,0)</f>
        <v>44357</v>
      </c>
      <c r="C57" s="65">
        <f>VLOOKUP($A57,'Return Data'!$B$7:$R$2843,4,0)</f>
        <v>13.1082</v>
      </c>
      <c r="D57" s="65">
        <f>VLOOKUP($A57,'Return Data'!$B$7:$R$2843,10,0)</f>
        <v>22.801500000000001</v>
      </c>
      <c r="E57" s="66">
        <f t="shared" si="10"/>
        <v>3</v>
      </c>
      <c r="F57" s="65">
        <f>VLOOKUP($A57,'Return Data'!$B$7:$R$2843,11,0)</f>
        <v>49.725900000000003</v>
      </c>
      <c r="G57" s="66">
        <f t="shared" si="11"/>
        <v>2</v>
      </c>
      <c r="H57" s="65">
        <f>VLOOKUP($A57,'Return Data'!$B$7:$R$2843,12,0)</f>
        <v>82.38</v>
      </c>
      <c r="I57" s="66">
        <f t="shared" si="12"/>
        <v>2</v>
      </c>
      <c r="J57" s="65">
        <f>VLOOKUP($A57,'Return Data'!$B$7:$R$2843,13,0)</f>
        <v>111.5249</v>
      </c>
      <c r="K57" s="66">
        <f t="shared" si="13"/>
        <v>3</v>
      </c>
      <c r="L57" s="65">
        <f>VLOOKUP($A57,'Return Data'!$B$7:$R$2843,17,0)</f>
        <v>22.591899999999999</v>
      </c>
      <c r="M57" s="66">
        <f t="shared" si="18"/>
        <v>14</v>
      </c>
      <c r="N57" s="65">
        <f>VLOOKUP($A57,'Return Data'!$B$7:$R$2843,14,0)</f>
        <v>7.9001999999999999</v>
      </c>
      <c r="O57" s="66">
        <f t="shared" si="19"/>
        <v>47</v>
      </c>
      <c r="P57" s="65"/>
      <c r="Q57" s="66"/>
      <c r="R57" s="65">
        <f>VLOOKUP($A57,'Return Data'!$B$7:$R$2843,16,0)</f>
        <v>7.1215999999999999</v>
      </c>
      <c r="S57" s="67">
        <f t="shared" si="16"/>
        <v>60</v>
      </c>
    </row>
    <row r="58" spans="1:19" x14ac:dyDescent="0.3">
      <c r="A58" s="63" t="s">
        <v>213</v>
      </c>
      <c r="B58" s="64">
        <f>VLOOKUP($A58,'Return Data'!$B$7:$R$2843,3,0)</f>
        <v>44357</v>
      </c>
      <c r="C58" s="65">
        <f>VLOOKUP($A58,'Return Data'!$B$7:$R$2843,4,0)</f>
        <v>12.3636</v>
      </c>
      <c r="D58" s="65">
        <f>VLOOKUP($A58,'Return Data'!$B$7:$R$2843,10,0)</f>
        <v>24.337299999999999</v>
      </c>
      <c r="E58" s="66">
        <f t="shared" si="10"/>
        <v>1</v>
      </c>
      <c r="F58" s="65">
        <f>VLOOKUP($A58,'Return Data'!$B$7:$R$2843,11,0)</f>
        <v>51.090699999999998</v>
      </c>
      <c r="G58" s="66">
        <f t="shared" si="11"/>
        <v>1</v>
      </c>
      <c r="H58" s="65">
        <f>VLOOKUP($A58,'Return Data'!$B$7:$R$2843,12,0)</f>
        <v>82.750200000000007</v>
      </c>
      <c r="I58" s="66">
        <f t="shared" si="12"/>
        <v>1</v>
      </c>
      <c r="J58" s="65">
        <f>VLOOKUP($A58,'Return Data'!$B$7:$R$2843,13,0)</f>
        <v>113.5042</v>
      </c>
      <c r="K58" s="66">
        <f t="shared" si="13"/>
        <v>2</v>
      </c>
      <c r="L58" s="65">
        <f>VLOOKUP($A58,'Return Data'!$B$7:$R$2843,17,0)</f>
        <v>21.729500000000002</v>
      </c>
      <c r="M58" s="66">
        <f t="shared" si="18"/>
        <v>17</v>
      </c>
      <c r="N58" s="65">
        <f>VLOOKUP($A58,'Return Data'!$B$7:$R$2843,14,0)</f>
        <v>7.2752999999999997</v>
      </c>
      <c r="O58" s="66">
        <f t="shared" si="19"/>
        <v>48</v>
      </c>
      <c r="P58" s="65"/>
      <c r="Q58" s="66"/>
      <c r="R58" s="65">
        <f>VLOOKUP($A58,'Return Data'!$B$7:$R$2843,16,0)</f>
        <v>5.8997000000000002</v>
      </c>
      <c r="S58" s="67">
        <f t="shared" si="16"/>
        <v>63</v>
      </c>
    </row>
    <row r="59" spans="1:19" x14ac:dyDescent="0.3">
      <c r="A59" s="63" t="s">
        <v>214</v>
      </c>
      <c r="B59" s="64">
        <f>VLOOKUP($A59,'Return Data'!$B$7:$R$2843,3,0)</f>
        <v>44357</v>
      </c>
      <c r="C59" s="65">
        <f>VLOOKUP($A59,'Return Data'!$B$7:$R$2843,4,0)</f>
        <v>19.7029</v>
      </c>
      <c r="D59" s="65">
        <f>VLOOKUP($A59,'Return Data'!$B$7:$R$2843,10,0)</f>
        <v>6.4894999999999996</v>
      </c>
      <c r="E59" s="66">
        <f t="shared" si="10"/>
        <v>34</v>
      </c>
      <c r="F59" s="65">
        <f>VLOOKUP($A59,'Return Data'!$B$7:$R$2843,11,0)</f>
        <v>22.174099999999999</v>
      </c>
      <c r="G59" s="66">
        <f t="shared" si="11"/>
        <v>34</v>
      </c>
      <c r="H59" s="65">
        <f>VLOOKUP($A59,'Return Data'!$B$7:$R$2843,12,0)</f>
        <v>43.398099999999999</v>
      </c>
      <c r="I59" s="66">
        <f t="shared" si="12"/>
        <v>38</v>
      </c>
      <c r="J59" s="65">
        <f>VLOOKUP($A59,'Return Data'!$B$7:$R$2843,13,0)</f>
        <v>64.315399999999997</v>
      </c>
      <c r="K59" s="66">
        <f t="shared" si="13"/>
        <v>32</v>
      </c>
      <c r="L59" s="65">
        <f>VLOOKUP($A59,'Return Data'!$B$7:$R$2843,17,0)</f>
        <v>18.456299999999999</v>
      </c>
      <c r="M59" s="66">
        <f t="shared" si="18"/>
        <v>34</v>
      </c>
      <c r="N59" s="65">
        <f>VLOOKUP($A59,'Return Data'!$B$7:$R$2843,14,0)</f>
        <v>12.882099999999999</v>
      </c>
      <c r="O59" s="66">
        <f t="shared" si="19"/>
        <v>28</v>
      </c>
      <c r="P59" s="65">
        <f>VLOOKUP($A59,'Return Data'!$B$7:$R$2843,15,0)</f>
        <v>15.0067</v>
      </c>
      <c r="Q59" s="66">
        <f>RANK(P59,P$8:P$71,0)</f>
        <v>20</v>
      </c>
      <c r="R59" s="65">
        <f>VLOOKUP($A59,'Return Data'!$B$7:$R$2843,16,0)</f>
        <v>11.5322</v>
      </c>
      <c r="S59" s="67">
        <f t="shared" si="16"/>
        <v>53</v>
      </c>
    </row>
    <row r="60" spans="1:19" x14ac:dyDescent="0.3">
      <c r="A60" s="63" t="s">
        <v>215</v>
      </c>
      <c r="B60" s="64">
        <f>VLOOKUP($A60,'Return Data'!$B$7:$R$2843,3,0)</f>
        <v>44357</v>
      </c>
      <c r="C60" s="65">
        <f>VLOOKUP($A60,'Return Data'!$B$7:$R$2843,4,0)</f>
        <v>21.494199999999999</v>
      </c>
      <c r="D60" s="65">
        <f>VLOOKUP($A60,'Return Data'!$B$7:$R$2843,10,0)</f>
        <v>6.1997999999999998</v>
      </c>
      <c r="E60" s="66">
        <f t="shared" si="10"/>
        <v>35</v>
      </c>
      <c r="F60" s="65">
        <f>VLOOKUP($A60,'Return Data'!$B$7:$R$2843,11,0)</f>
        <v>21.787099999999999</v>
      </c>
      <c r="G60" s="66">
        <f t="shared" si="11"/>
        <v>37</v>
      </c>
      <c r="H60" s="65">
        <f>VLOOKUP($A60,'Return Data'!$B$7:$R$2843,12,0)</f>
        <v>42.418300000000002</v>
      </c>
      <c r="I60" s="66">
        <f t="shared" si="12"/>
        <v>42</v>
      </c>
      <c r="J60" s="65">
        <f>VLOOKUP($A60,'Return Data'!$B$7:$R$2843,13,0)</f>
        <v>63.017600000000002</v>
      </c>
      <c r="K60" s="66">
        <f t="shared" si="13"/>
        <v>34</v>
      </c>
      <c r="L60" s="65">
        <f>VLOOKUP($A60,'Return Data'!$B$7:$R$2843,17,0)</f>
        <v>18.9148</v>
      </c>
      <c r="M60" s="66">
        <f t="shared" si="18"/>
        <v>33</v>
      </c>
      <c r="N60" s="65">
        <f>VLOOKUP($A60,'Return Data'!$B$7:$R$2843,14,0)</f>
        <v>13.513999999999999</v>
      </c>
      <c r="O60" s="66">
        <f t="shared" si="19"/>
        <v>26</v>
      </c>
      <c r="P60" s="65"/>
      <c r="Q60" s="66"/>
      <c r="R60" s="65">
        <f>VLOOKUP($A60,'Return Data'!$B$7:$R$2843,16,0)</f>
        <v>15.7727</v>
      </c>
      <c r="S60" s="67">
        <f t="shared" si="16"/>
        <v>30</v>
      </c>
    </row>
    <row r="61" spans="1:19" x14ac:dyDescent="0.3">
      <c r="A61" s="63" t="s">
        <v>216</v>
      </c>
      <c r="B61" s="64">
        <f>VLOOKUP($A61,'Return Data'!$B$7:$R$2843,3,0)</f>
        <v>44357</v>
      </c>
      <c r="C61" s="65">
        <f>VLOOKUP($A61,'Return Data'!$B$7:$R$2843,4,0)</f>
        <v>12.8474</v>
      </c>
      <c r="D61" s="65">
        <f>VLOOKUP($A61,'Return Data'!$B$7:$R$2843,10,0)</f>
        <v>21.189299999999999</v>
      </c>
      <c r="E61" s="66">
        <f t="shared" si="10"/>
        <v>4</v>
      </c>
      <c r="F61" s="65">
        <f>VLOOKUP($A61,'Return Data'!$B$7:$R$2843,11,0)</f>
        <v>47.717100000000002</v>
      </c>
      <c r="G61" s="66">
        <f t="shared" si="11"/>
        <v>3</v>
      </c>
      <c r="H61" s="65">
        <f>VLOOKUP($A61,'Return Data'!$B$7:$R$2843,12,0)</f>
        <v>75.678899999999999</v>
      </c>
      <c r="I61" s="66">
        <f t="shared" si="12"/>
        <v>5</v>
      </c>
      <c r="J61" s="65">
        <f>VLOOKUP($A61,'Return Data'!$B$7:$R$2843,13,0)</f>
        <v>105.6703</v>
      </c>
      <c r="K61" s="66">
        <f t="shared" si="13"/>
        <v>4</v>
      </c>
      <c r="L61" s="65">
        <f>VLOOKUP($A61,'Return Data'!$B$7:$R$2843,17,0)</f>
        <v>20.932300000000001</v>
      </c>
      <c r="M61" s="66">
        <f t="shared" si="18"/>
        <v>22</v>
      </c>
      <c r="N61" s="65"/>
      <c r="O61" s="66"/>
      <c r="P61" s="65"/>
      <c r="Q61" s="66"/>
      <c r="R61" s="65">
        <f>VLOOKUP($A61,'Return Data'!$B$7:$R$2843,16,0)</f>
        <v>8.1301000000000005</v>
      </c>
      <c r="S61" s="67">
        <f t="shared" si="16"/>
        <v>58</v>
      </c>
    </row>
    <row r="62" spans="1:19" x14ac:dyDescent="0.3">
      <c r="A62" s="63" t="s">
        <v>217</v>
      </c>
      <c r="B62" s="64">
        <f>VLOOKUP($A62,'Return Data'!$B$7:$R$2843,3,0)</f>
        <v>44357</v>
      </c>
      <c r="C62" s="65">
        <f>VLOOKUP($A62,'Return Data'!$B$7:$R$2843,4,0)</f>
        <v>14.7315</v>
      </c>
      <c r="D62" s="65">
        <f>VLOOKUP($A62,'Return Data'!$B$7:$R$2843,10,0)</f>
        <v>19.729399999999998</v>
      </c>
      <c r="E62" s="66">
        <f t="shared" si="10"/>
        <v>7</v>
      </c>
      <c r="F62" s="65">
        <f>VLOOKUP($A62,'Return Data'!$B$7:$R$2843,11,0)</f>
        <v>45.947499999999998</v>
      </c>
      <c r="G62" s="66">
        <f t="shared" si="11"/>
        <v>5</v>
      </c>
      <c r="H62" s="65">
        <f>VLOOKUP($A62,'Return Data'!$B$7:$R$2843,12,0)</f>
        <v>75.581900000000005</v>
      </c>
      <c r="I62" s="66">
        <f t="shared" si="12"/>
        <v>6</v>
      </c>
      <c r="J62" s="65">
        <f>VLOOKUP($A62,'Return Data'!$B$7:$R$2843,13,0)</f>
        <v>97.005799999999994</v>
      </c>
      <c r="K62" s="66">
        <f t="shared" si="13"/>
        <v>7</v>
      </c>
      <c r="L62" s="65">
        <f>VLOOKUP($A62,'Return Data'!$B$7:$R$2843,17,0)</f>
        <v>21.0779</v>
      </c>
      <c r="M62" s="66">
        <f t="shared" si="18"/>
        <v>20</v>
      </c>
      <c r="N62" s="65"/>
      <c r="O62" s="66"/>
      <c r="P62" s="65"/>
      <c r="Q62" s="66"/>
      <c r="R62" s="65">
        <f>VLOOKUP($A62,'Return Data'!$B$7:$R$2843,16,0)</f>
        <v>14.030099999999999</v>
      </c>
      <c r="S62" s="67">
        <f t="shared" si="16"/>
        <v>40</v>
      </c>
    </row>
    <row r="63" spans="1:19" x14ac:dyDescent="0.3">
      <c r="A63" s="63" t="s">
        <v>218</v>
      </c>
      <c r="B63" s="64">
        <f>VLOOKUP($A63,'Return Data'!$B$7:$R$2843,3,0)</f>
        <v>44357</v>
      </c>
      <c r="C63" s="65">
        <f>VLOOKUP($A63,'Return Data'!$B$7:$R$2843,4,0)</f>
        <v>27.0396</v>
      </c>
      <c r="D63" s="65">
        <f>VLOOKUP($A63,'Return Data'!$B$7:$R$2843,10,0)</f>
        <v>2.8273999999999999</v>
      </c>
      <c r="E63" s="66">
        <f t="shared" si="10"/>
        <v>62</v>
      </c>
      <c r="F63" s="65">
        <f>VLOOKUP($A63,'Return Data'!$B$7:$R$2843,11,0)</f>
        <v>19.898399999999999</v>
      </c>
      <c r="G63" s="66">
        <f t="shared" si="11"/>
        <v>48</v>
      </c>
      <c r="H63" s="65">
        <f>VLOOKUP($A63,'Return Data'!$B$7:$R$2843,12,0)</f>
        <v>40.019599999999997</v>
      </c>
      <c r="I63" s="66">
        <f t="shared" si="12"/>
        <v>48</v>
      </c>
      <c r="J63" s="65">
        <f>VLOOKUP($A63,'Return Data'!$B$7:$R$2843,13,0)</f>
        <v>57.715899999999998</v>
      </c>
      <c r="K63" s="66">
        <f t="shared" si="13"/>
        <v>50</v>
      </c>
      <c r="L63" s="65">
        <f>VLOOKUP($A63,'Return Data'!$B$7:$R$2843,17,0)</f>
        <v>16.627500000000001</v>
      </c>
      <c r="M63" s="66">
        <f t="shared" si="18"/>
        <v>45</v>
      </c>
      <c r="N63" s="65">
        <f>VLOOKUP($A63,'Return Data'!$B$7:$R$2843,14,0)</f>
        <v>14.110799999999999</v>
      </c>
      <c r="O63" s="66">
        <f t="shared" ref="O63:O68" si="20">RANK(N63,N$8:N$71,0)</f>
        <v>23</v>
      </c>
      <c r="P63" s="65">
        <f>VLOOKUP($A63,'Return Data'!$B$7:$R$2843,15,0)</f>
        <v>15.9938</v>
      </c>
      <c r="Q63" s="66">
        <f>RANK(P63,P$8:P$71,0)</f>
        <v>15</v>
      </c>
      <c r="R63" s="65">
        <f>VLOOKUP($A63,'Return Data'!$B$7:$R$2843,16,0)</f>
        <v>16.100899999999999</v>
      </c>
      <c r="S63" s="67">
        <f t="shared" si="16"/>
        <v>24</v>
      </c>
    </row>
    <row r="64" spans="1:19" x14ac:dyDescent="0.3">
      <c r="A64" s="63" t="s">
        <v>219</v>
      </c>
      <c r="B64" s="64">
        <f>VLOOKUP($A64,'Return Data'!$B$7:$R$2843,3,0)</f>
        <v>44357</v>
      </c>
      <c r="C64" s="65">
        <f>VLOOKUP($A64,'Return Data'!$B$7:$R$2843,4,0)</f>
        <v>111</v>
      </c>
      <c r="D64" s="65">
        <f>VLOOKUP($A64,'Return Data'!$B$7:$R$2843,10,0)</f>
        <v>6.149</v>
      </c>
      <c r="E64" s="66">
        <f t="shared" si="10"/>
        <v>39</v>
      </c>
      <c r="F64" s="65">
        <f>VLOOKUP($A64,'Return Data'!$B$7:$R$2843,11,0)</f>
        <v>17.002199999999998</v>
      </c>
      <c r="G64" s="66">
        <f t="shared" si="11"/>
        <v>56</v>
      </c>
      <c r="H64" s="65">
        <f>VLOOKUP($A64,'Return Data'!$B$7:$R$2843,12,0)</f>
        <v>34.041800000000002</v>
      </c>
      <c r="I64" s="66">
        <f t="shared" si="12"/>
        <v>61</v>
      </c>
      <c r="J64" s="65">
        <f>VLOOKUP($A64,'Return Data'!$B$7:$R$2843,13,0)</f>
        <v>51.020400000000002</v>
      </c>
      <c r="K64" s="66">
        <f t="shared" si="13"/>
        <v>59</v>
      </c>
      <c r="L64" s="65">
        <f>VLOOKUP($A64,'Return Data'!$B$7:$R$2843,17,0)</f>
        <v>15.2264</v>
      </c>
      <c r="M64" s="66">
        <f t="shared" si="18"/>
        <v>52</v>
      </c>
      <c r="N64" s="65">
        <f>VLOOKUP($A64,'Return Data'!$B$7:$R$2843,14,0)</f>
        <v>11.5527</v>
      </c>
      <c r="O64" s="66">
        <f t="shared" si="20"/>
        <v>35</v>
      </c>
      <c r="P64" s="65">
        <f>VLOOKUP($A64,'Return Data'!$B$7:$R$2843,15,0)</f>
        <v>15.1403</v>
      </c>
      <c r="Q64" s="66">
        <f>RANK(P64,P$8:P$71,0)</f>
        <v>19</v>
      </c>
      <c r="R64" s="65">
        <f>VLOOKUP($A64,'Return Data'!$B$7:$R$2843,16,0)</f>
        <v>13.2943</v>
      </c>
      <c r="S64" s="67">
        <f t="shared" si="16"/>
        <v>46</v>
      </c>
    </row>
    <row r="65" spans="1:19" x14ac:dyDescent="0.3">
      <c r="A65" s="63" t="s">
        <v>220</v>
      </c>
      <c r="B65" s="64">
        <f>VLOOKUP($A65,'Return Data'!$B$7:$R$2843,3,0)</f>
        <v>44357</v>
      </c>
      <c r="C65" s="65">
        <f>VLOOKUP($A65,'Return Data'!$B$7:$R$2843,4,0)</f>
        <v>38.01</v>
      </c>
      <c r="D65" s="65">
        <f>VLOOKUP($A65,'Return Data'!$B$7:$R$2843,10,0)</f>
        <v>6.0547000000000004</v>
      </c>
      <c r="E65" s="66">
        <f t="shared" si="10"/>
        <v>43</v>
      </c>
      <c r="F65" s="65">
        <f>VLOOKUP($A65,'Return Data'!$B$7:$R$2843,11,0)</f>
        <v>21.398900000000001</v>
      </c>
      <c r="G65" s="66">
        <f t="shared" si="11"/>
        <v>38</v>
      </c>
      <c r="H65" s="65">
        <f>VLOOKUP($A65,'Return Data'!$B$7:$R$2843,12,0)</f>
        <v>40.361899999999999</v>
      </c>
      <c r="I65" s="66">
        <f t="shared" si="12"/>
        <v>46</v>
      </c>
      <c r="J65" s="65">
        <f>VLOOKUP($A65,'Return Data'!$B$7:$R$2843,13,0)</f>
        <v>61.469799999999999</v>
      </c>
      <c r="K65" s="66">
        <f t="shared" si="13"/>
        <v>42</v>
      </c>
      <c r="L65" s="65">
        <f>VLOOKUP($A65,'Return Data'!$B$7:$R$2843,17,0)</f>
        <v>21.463200000000001</v>
      </c>
      <c r="M65" s="66">
        <f t="shared" si="18"/>
        <v>19</v>
      </c>
      <c r="N65" s="65">
        <f>VLOOKUP($A65,'Return Data'!$B$7:$R$2843,14,0)</f>
        <v>15.781599999999999</v>
      </c>
      <c r="O65" s="66">
        <f t="shared" si="20"/>
        <v>14</v>
      </c>
      <c r="P65" s="65">
        <f>VLOOKUP($A65,'Return Data'!$B$7:$R$2843,15,0)</f>
        <v>14.2723</v>
      </c>
      <c r="Q65" s="66">
        <f>RANK(P65,P$8:P$71,0)</f>
        <v>23</v>
      </c>
      <c r="R65" s="65">
        <f>VLOOKUP($A65,'Return Data'!$B$7:$R$2843,16,0)</f>
        <v>13.415100000000001</v>
      </c>
      <c r="S65" s="67">
        <f t="shared" si="16"/>
        <v>45</v>
      </c>
    </row>
    <row r="66" spans="1:19" x14ac:dyDescent="0.3">
      <c r="A66" s="63" t="s">
        <v>221</v>
      </c>
      <c r="B66" s="64">
        <f>VLOOKUP($A66,'Return Data'!$B$7:$R$2843,3,0)</f>
        <v>44357</v>
      </c>
      <c r="C66" s="65">
        <f>VLOOKUP($A66,'Return Data'!$B$7:$R$2843,4,0)</f>
        <v>21.6297</v>
      </c>
      <c r="D66" s="65">
        <f>VLOOKUP($A66,'Return Data'!$B$7:$R$2843,10,0)</f>
        <v>10.287000000000001</v>
      </c>
      <c r="E66" s="66">
        <f t="shared" si="10"/>
        <v>14</v>
      </c>
      <c r="F66" s="65">
        <f>VLOOKUP($A66,'Return Data'!$B$7:$R$2843,11,0)</f>
        <v>32.056699999999999</v>
      </c>
      <c r="G66" s="66">
        <f t="shared" si="11"/>
        <v>11</v>
      </c>
      <c r="H66" s="65">
        <f>VLOOKUP($A66,'Return Data'!$B$7:$R$2843,12,0)</f>
        <v>56.101199999999999</v>
      </c>
      <c r="I66" s="66">
        <f t="shared" si="12"/>
        <v>12</v>
      </c>
      <c r="J66" s="65">
        <f>VLOOKUP($A66,'Return Data'!$B$7:$R$2843,13,0)</f>
        <v>81.072900000000004</v>
      </c>
      <c r="K66" s="66">
        <f t="shared" si="13"/>
        <v>14</v>
      </c>
      <c r="L66" s="65">
        <f>VLOOKUP($A66,'Return Data'!$B$7:$R$2843,17,0)</f>
        <v>22.008299999999998</v>
      </c>
      <c r="M66" s="66">
        <f t="shared" si="18"/>
        <v>15</v>
      </c>
      <c r="N66" s="65">
        <f>VLOOKUP($A66,'Return Data'!$B$7:$R$2843,14,0)</f>
        <v>13.8278</v>
      </c>
      <c r="O66" s="66">
        <f t="shared" si="20"/>
        <v>24</v>
      </c>
      <c r="P66" s="65"/>
      <c r="Q66" s="66"/>
      <c r="R66" s="65">
        <f>VLOOKUP($A66,'Return Data'!$B$7:$R$2843,16,0)</f>
        <v>15.9933</v>
      </c>
      <c r="S66" s="67">
        <f t="shared" si="16"/>
        <v>27</v>
      </c>
    </row>
    <row r="67" spans="1:19" x14ac:dyDescent="0.3">
      <c r="A67" s="63" t="s">
        <v>222</v>
      </c>
      <c r="B67" s="64">
        <f>VLOOKUP($A67,'Return Data'!$B$7:$R$2843,3,0)</f>
        <v>44357</v>
      </c>
      <c r="C67" s="65">
        <f>VLOOKUP($A67,'Return Data'!$B$7:$R$2843,4,0)</f>
        <v>15.593</v>
      </c>
      <c r="D67" s="65">
        <f>VLOOKUP($A67,'Return Data'!$B$7:$R$2843,10,0)</f>
        <v>10.6067</v>
      </c>
      <c r="E67" s="66">
        <f t="shared" si="10"/>
        <v>13</v>
      </c>
      <c r="F67" s="65">
        <f>VLOOKUP($A67,'Return Data'!$B$7:$R$2843,11,0)</f>
        <v>33.56</v>
      </c>
      <c r="G67" s="66">
        <f t="shared" si="11"/>
        <v>9</v>
      </c>
      <c r="H67" s="65">
        <f>VLOOKUP($A67,'Return Data'!$B$7:$R$2843,12,0)</f>
        <v>60.634999999999998</v>
      </c>
      <c r="I67" s="66">
        <f t="shared" si="12"/>
        <v>9</v>
      </c>
      <c r="J67" s="65">
        <f>VLOOKUP($A67,'Return Data'!$B$7:$R$2843,13,0)</f>
        <v>78.071399999999997</v>
      </c>
      <c r="K67" s="66">
        <f t="shared" si="13"/>
        <v>17</v>
      </c>
      <c r="L67" s="65">
        <f>VLOOKUP($A67,'Return Data'!$B$7:$R$2843,17,0)</f>
        <v>17.694700000000001</v>
      </c>
      <c r="M67" s="66">
        <f t="shared" si="18"/>
        <v>38</v>
      </c>
      <c r="N67" s="65">
        <f>VLOOKUP($A67,'Return Data'!$B$7:$R$2843,14,0)</f>
        <v>11.800800000000001</v>
      </c>
      <c r="O67" s="66">
        <f t="shared" si="20"/>
        <v>33</v>
      </c>
      <c r="P67" s="65"/>
      <c r="Q67" s="66"/>
      <c r="R67" s="65">
        <f>VLOOKUP($A67,'Return Data'!$B$7:$R$2843,16,0)</f>
        <v>10.686500000000001</v>
      </c>
      <c r="S67" s="67">
        <f t="shared" si="16"/>
        <v>54</v>
      </c>
    </row>
    <row r="68" spans="1:19" x14ac:dyDescent="0.3">
      <c r="A68" s="63" t="s">
        <v>223</v>
      </c>
      <c r="B68" s="64">
        <f>VLOOKUP($A68,'Return Data'!$B$7:$R$2843,3,0)</f>
        <v>44357</v>
      </c>
      <c r="C68" s="65">
        <f>VLOOKUP($A68,'Return Data'!$B$7:$R$2843,4,0)</f>
        <v>14.4352</v>
      </c>
      <c r="D68" s="65">
        <f>VLOOKUP($A68,'Return Data'!$B$7:$R$2843,10,0)</f>
        <v>9.7217000000000002</v>
      </c>
      <c r="E68" s="66">
        <f t="shared" si="10"/>
        <v>17</v>
      </c>
      <c r="F68" s="65">
        <f>VLOOKUP($A68,'Return Data'!$B$7:$R$2843,11,0)</f>
        <v>31.941600000000001</v>
      </c>
      <c r="G68" s="66">
        <f t="shared" si="11"/>
        <v>12</v>
      </c>
      <c r="H68" s="65">
        <f>VLOOKUP($A68,'Return Data'!$B$7:$R$2843,12,0)</f>
        <v>58.048499999999997</v>
      </c>
      <c r="I68" s="66">
        <f t="shared" si="12"/>
        <v>11</v>
      </c>
      <c r="J68" s="65">
        <f>VLOOKUP($A68,'Return Data'!$B$7:$R$2843,13,0)</f>
        <v>74.933999999999997</v>
      </c>
      <c r="K68" s="66">
        <f t="shared" si="13"/>
        <v>19</v>
      </c>
      <c r="L68" s="65">
        <f>VLOOKUP($A68,'Return Data'!$B$7:$R$2843,17,0)</f>
        <v>18.163699999999999</v>
      </c>
      <c r="M68" s="66">
        <f t="shared" si="18"/>
        <v>36</v>
      </c>
      <c r="N68" s="65">
        <f>VLOOKUP($A68,'Return Data'!$B$7:$R$2843,14,0)</f>
        <v>12.863</v>
      </c>
      <c r="O68" s="66">
        <f t="shared" si="20"/>
        <v>29</v>
      </c>
      <c r="P68" s="65"/>
      <c r="Q68" s="66"/>
      <c r="R68" s="65">
        <f>VLOOKUP($A68,'Return Data'!$B$7:$R$2843,16,0)</f>
        <v>9.1272000000000002</v>
      </c>
      <c r="S68" s="67">
        <f t="shared" si="16"/>
        <v>56</v>
      </c>
    </row>
    <row r="69" spans="1:19" x14ac:dyDescent="0.3">
      <c r="A69" s="63" t="s">
        <v>224</v>
      </c>
      <c r="B69" s="64">
        <f>VLOOKUP($A69,'Return Data'!$B$7:$R$2843,3,0)</f>
        <v>44357</v>
      </c>
      <c r="C69" s="65">
        <f>VLOOKUP($A69,'Return Data'!$B$7:$R$2843,4,0)</f>
        <v>11.8124</v>
      </c>
      <c r="D69" s="65">
        <f>VLOOKUP($A69,'Return Data'!$B$7:$R$2843,10,0)</f>
        <v>4.6725000000000003</v>
      </c>
      <c r="E69" s="66">
        <f t="shared" si="10"/>
        <v>55</v>
      </c>
      <c r="F69" s="65">
        <f>VLOOKUP($A69,'Return Data'!$B$7:$R$2843,11,0)</f>
        <v>18.819099999999999</v>
      </c>
      <c r="G69" s="66">
        <f t="shared" si="11"/>
        <v>52</v>
      </c>
      <c r="H69" s="65">
        <f>VLOOKUP($A69,'Return Data'!$B$7:$R$2843,12,0)</f>
        <v>39.529200000000003</v>
      </c>
      <c r="I69" s="66">
        <f t="shared" si="12"/>
        <v>49</v>
      </c>
      <c r="J69" s="65">
        <f>VLOOKUP($A69,'Return Data'!$B$7:$R$2843,13,0)</f>
        <v>55.328200000000002</v>
      </c>
      <c r="K69" s="66">
        <f t="shared" si="13"/>
        <v>53</v>
      </c>
      <c r="L69" s="65">
        <f>VLOOKUP($A69,'Return Data'!$B$7:$R$2843,17,0)</f>
        <v>15.2941</v>
      </c>
      <c r="M69" s="66">
        <f t="shared" si="18"/>
        <v>50</v>
      </c>
      <c r="N69" s="65"/>
      <c r="O69" s="66"/>
      <c r="P69" s="65"/>
      <c r="Q69" s="66"/>
      <c r="R69" s="65">
        <f>VLOOKUP($A69,'Return Data'!$B$7:$R$2843,16,0)</f>
        <v>5.0293000000000001</v>
      </c>
      <c r="S69" s="67">
        <f t="shared" si="16"/>
        <v>64</v>
      </c>
    </row>
    <row r="70" spans="1:19" x14ac:dyDescent="0.3">
      <c r="A70" s="63" t="s">
        <v>225</v>
      </c>
      <c r="B70" s="64">
        <f>VLOOKUP($A70,'Return Data'!$B$7:$R$2843,3,0)</f>
        <v>44357</v>
      </c>
      <c r="C70" s="65">
        <f>VLOOKUP($A70,'Return Data'!$B$7:$R$2843,4,0)</f>
        <v>12.260899999999999</v>
      </c>
      <c r="D70" s="65">
        <f>VLOOKUP($A70,'Return Data'!$B$7:$R$2843,10,0)</f>
        <v>4.7618</v>
      </c>
      <c r="E70" s="66">
        <f t="shared" si="10"/>
        <v>54</v>
      </c>
      <c r="F70" s="65">
        <f>VLOOKUP($A70,'Return Data'!$B$7:$R$2843,11,0)</f>
        <v>18.0579</v>
      </c>
      <c r="G70" s="66">
        <f t="shared" si="11"/>
        <v>55</v>
      </c>
      <c r="H70" s="65">
        <f>VLOOKUP($A70,'Return Data'!$B$7:$R$2843,12,0)</f>
        <v>38.394199999999998</v>
      </c>
      <c r="I70" s="66">
        <f t="shared" si="12"/>
        <v>52</v>
      </c>
      <c r="J70" s="65">
        <f>VLOOKUP($A70,'Return Data'!$B$7:$R$2843,13,0)</f>
        <v>54.027500000000003</v>
      </c>
      <c r="K70" s="66">
        <f t="shared" si="13"/>
        <v>54</v>
      </c>
      <c r="L70" s="65">
        <f>VLOOKUP($A70,'Return Data'!$B$7:$R$2843,17,0)</f>
        <v>15.8498</v>
      </c>
      <c r="M70" s="66">
        <f t="shared" si="18"/>
        <v>48</v>
      </c>
      <c r="N70" s="65"/>
      <c r="O70" s="66"/>
      <c r="P70" s="65"/>
      <c r="Q70" s="66"/>
      <c r="R70" s="65">
        <f>VLOOKUP($A70,'Return Data'!$B$7:$R$2843,16,0)</f>
        <v>6.5594999999999999</v>
      </c>
      <c r="S70" s="67">
        <f t="shared" si="16"/>
        <v>62</v>
      </c>
    </row>
    <row r="71" spans="1:19" x14ac:dyDescent="0.3">
      <c r="A71" s="63" t="s">
        <v>226</v>
      </c>
      <c r="B71" s="64">
        <f>VLOOKUP($A71,'Return Data'!$B$7:$R$2843,3,0)</f>
        <v>44357</v>
      </c>
      <c r="C71" s="65">
        <f>VLOOKUP($A71,'Return Data'!$B$7:$R$2843,4,0)</f>
        <v>137.17449999999999</v>
      </c>
      <c r="D71" s="65">
        <f>VLOOKUP($A71,'Return Data'!$B$7:$R$2843,10,0)</f>
        <v>5.5632999999999999</v>
      </c>
      <c r="E71" s="66">
        <f t="shared" si="10"/>
        <v>46</v>
      </c>
      <c r="F71" s="65">
        <f>VLOOKUP($A71,'Return Data'!$B$7:$R$2843,11,0)</f>
        <v>20.636600000000001</v>
      </c>
      <c r="G71" s="66">
        <f t="shared" si="11"/>
        <v>44</v>
      </c>
      <c r="H71" s="65">
        <f>VLOOKUP($A71,'Return Data'!$B$7:$R$2843,12,0)</f>
        <v>45.890300000000003</v>
      </c>
      <c r="I71" s="66">
        <f t="shared" si="12"/>
        <v>33</v>
      </c>
      <c r="J71" s="65">
        <f>VLOOKUP($A71,'Return Data'!$B$7:$R$2843,13,0)</f>
        <v>61.597200000000001</v>
      </c>
      <c r="K71" s="66">
        <f t="shared" si="13"/>
        <v>40</v>
      </c>
      <c r="L71" s="65">
        <f>VLOOKUP($A71,'Return Data'!$B$7:$R$2843,17,0)</f>
        <v>21.6083</v>
      </c>
      <c r="M71" s="66">
        <f t="shared" si="18"/>
        <v>18</v>
      </c>
      <c r="N71" s="65">
        <f>VLOOKUP($A71,'Return Data'!$B$7:$R$2843,14,0)</f>
        <v>15.178699999999999</v>
      </c>
      <c r="O71" s="66">
        <f>RANK(N71,N$8:N$71,0)</f>
        <v>19</v>
      </c>
      <c r="P71" s="65">
        <f>VLOOKUP($A71,'Return Data'!$B$7:$R$2843,15,0)</f>
        <v>15.365600000000001</v>
      </c>
      <c r="Q71" s="66">
        <f>RANK(P71,P$8:P$71,0)</f>
        <v>17</v>
      </c>
      <c r="R71" s="65">
        <f>VLOOKUP($A71,'Return Data'!$B$7:$R$2843,16,0)</f>
        <v>14.897500000000001</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8.4736656250000006</v>
      </c>
      <c r="E73" s="74"/>
      <c r="F73" s="75">
        <f>AVERAGE(F8:F71)</f>
        <v>25.460818749999994</v>
      </c>
      <c r="G73" s="74"/>
      <c r="H73" s="75">
        <f>AVERAGE(H8:H71)</f>
        <v>48.15217031249999</v>
      </c>
      <c r="I73" s="74"/>
      <c r="J73" s="75">
        <f>AVERAGE(J8:J71)</f>
        <v>69.191429687499976</v>
      </c>
      <c r="K73" s="74"/>
      <c r="L73" s="75">
        <f>AVERAGE(L8:L71)</f>
        <v>20.403272131147538</v>
      </c>
      <c r="M73" s="74"/>
      <c r="N73" s="75">
        <f>AVERAGE(N8:N71)</f>
        <v>13.939035294117652</v>
      </c>
      <c r="O73" s="74"/>
      <c r="P73" s="75">
        <f>AVERAGE(P8:P71)</f>
        <v>15.666694594594594</v>
      </c>
      <c r="Q73" s="74"/>
      <c r="R73" s="75">
        <f>AVERAGE(R8:R71)</f>
        <v>15.211607812499997</v>
      </c>
      <c r="S73" s="76"/>
    </row>
    <row r="74" spans="1:19" x14ac:dyDescent="0.3">
      <c r="A74" s="73" t="s">
        <v>28</v>
      </c>
      <c r="B74" s="74"/>
      <c r="C74" s="74"/>
      <c r="D74" s="75">
        <f>MIN(D8:D71)</f>
        <v>0.26419999999999999</v>
      </c>
      <c r="E74" s="74"/>
      <c r="F74" s="75">
        <f>MIN(F8:F71)</f>
        <v>11.7523</v>
      </c>
      <c r="G74" s="74"/>
      <c r="H74" s="75">
        <f>MIN(H8:H71)</f>
        <v>26.560300000000002</v>
      </c>
      <c r="I74" s="74"/>
      <c r="J74" s="75">
        <f>MIN(J8:J71)</f>
        <v>41.378399999999999</v>
      </c>
      <c r="K74" s="74"/>
      <c r="L74" s="75">
        <f>MIN(L8:L71)</f>
        <v>10.4453</v>
      </c>
      <c r="M74" s="74"/>
      <c r="N74" s="75">
        <f>MIN(N8:N71)</f>
        <v>6.4307999999999996</v>
      </c>
      <c r="O74" s="74"/>
      <c r="P74" s="75">
        <f>MIN(P8:P71)</f>
        <v>9.4311000000000007</v>
      </c>
      <c r="Q74" s="74"/>
      <c r="R74" s="75">
        <f>MIN(R8:R71)</f>
        <v>5.0293000000000001</v>
      </c>
      <c r="S74" s="76"/>
    </row>
    <row r="75" spans="1:19" ht="15" thickBot="1" x14ac:dyDescent="0.35">
      <c r="A75" s="77" t="s">
        <v>29</v>
      </c>
      <c r="B75" s="78"/>
      <c r="C75" s="78"/>
      <c r="D75" s="79">
        <f>MAX(D8:D71)</f>
        <v>24.337299999999999</v>
      </c>
      <c r="E75" s="78"/>
      <c r="F75" s="79">
        <f>MAX(F8:F71)</f>
        <v>51.090699999999998</v>
      </c>
      <c r="G75" s="78"/>
      <c r="H75" s="79">
        <f>MAX(H8:H71)</f>
        <v>82.750200000000007</v>
      </c>
      <c r="I75" s="78"/>
      <c r="J75" s="79">
        <f>MAX(J8:J71)</f>
        <v>125.9898</v>
      </c>
      <c r="K75" s="78"/>
      <c r="L75" s="79">
        <f>MAX(L8:L71)</f>
        <v>44.9711</v>
      </c>
      <c r="M75" s="78"/>
      <c r="N75" s="79">
        <f>MAX(N8:N71)</f>
        <v>30.534600000000001</v>
      </c>
      <c r="O75" s="78"/>
      <c r="P75" s="79">
        <f>MAX(P8:P71)</f>
        <v>24.586099999999998</v>
      </c>
      <c r="Q75" s="78"/>
      <c r="R75" s="79">
        <f>MAX(R8:R71)</f>
        <v>29.815100000000001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44357</v>
      </c>
      <c r="C8" s="65">
        <f>VLOOKUP($A8,'Return Data'!$B$7:$R$2843,4,0)</f>
        <v>49.19</v>
      </c>
      <c r="D8" s="65">
        <f>VLOOKUP($A8,'Return Data'!$B$7:$R$2843,10,0)</f>
        <v>0.1018</v>
      </c>
      <c r="E8" s="66">
        <f t="shared" ref="E8:E39" si="0">RANK(D8,D$8:D$73,0)</f>
        <v>66</v>
      </c>
      <c r="F8" s="65">
        <f>VLOOKUP($A8,'Return Data'!$B$7:$R$2843,11,0)</f>
        <v>14.3422</v>
      </c>
      <c r="G8" s="66">
        <f t="shared" ref="G8:G39" si="1">RANK(F8,F$8:F$73,0)</f>
        <v>64</v>
      </c>
      <c r="H8" s="65">
        <f>VLOOKUP($A8,'Return Data'!$B$7:$R$2843,12,0)</f>
        <v>25.9345</v>
      </c>
      <c r="I8" s="66">
        <f t="shared" ref="I8:I39" si="2">RANK(H8,H$8:H$73,0)</f>
        <v>65</v>
      </c>
      <c r="J8" s="65">
        <f>VLOOKUP($A8,'Return Data'!$B$7:$R$2843,13,0)</f>
        <v>40.462600000000002</v>
      </c>
      <c r="K8" s="66">
        <f t="shared" ref="K8:K39" si="3">RANK(J8,J$8:J$73,0)</f>
        <v>65</v>
      </c>
      <c r="L8" s="65">
        <f>VLOOKUP($A8,'Return Data'!$B$7:$R$2843,17,0)</f>
        <v>12.389799999999999</v>
      </c>
      <c r="M8" s="66">
        <f t="shared" ref="M8:M28" si="4">RANK(L8,L$8:L$73,0)</f>
        <v>58</v>
      </c>
      <c r="N8" s="65">
        <f>VLOOKUP($A8,'Return Data'!$B$7:$R$2843,14,0)</f>
        <v>7.6289999999999996</v>
      </c>
      <c r="O8" s="66">
        <f>RANK(N8,N$8:N$73,0)</f>
        <v>47</v>
      </c>
      <c r="P8" s="65">
        <f>VLOOKUP($A8,'Return Data'!$B$7:$R$2843,15,0)</f>
        <v>12.0185</v>
      </c>
      <c r="Q8" s="66">
        <f>RANK(P8,P$8:P$73,0)</f>
        <v>33</v>
      </c>
      <c r="R8" s="65">
        <f>VLOOKUP($A8,'Return Data'!$B$7:$R$2843,16,0)</f>
        <v>11.4499</v>
      </c>
      <c r="S8" s="67">
        <f t="shared" ref="S8:S39" si="5">RANK(R8,R$8:R$73,0)</f>
        <v>50</v>
      </c>
    </row>
    <row r="9" spans="1:20" x14ac:dyDescent="0.3">
      <c r="A9" s="63" t="s">
        <v>267</v>
      </c>
      <c r="B9" s="64">
        <f>VLOOKUP($A9,'Return Data'!$B$7:$R$2843,3,0)</f>
        <v>44357</v>
      </c>
      <c r="C9" s="65">
        <f>VLOOKUP($A9,'Return Data'!$B$7:$R$2843,4,0)</f>
        <v>40.24</v>
      </c>
      <c r="D9" s="65">
        <f>VLOOKUP($A9,'Return Data'!$B$7:$R$2843,10,0)</f>
        <v>0.42430000000000001</v>
      </c>
      <c r="E9" s="66">
        <f t="shared" si="0"/>
        <v>65</v>
      </c>
      <c r="F9" s="65">
        <f>VLOOKUP($A9,'Return Data'!$B$7:$R$2843,11,0)</f>
        <v>14.545999999999999</v>
      </c>
      <c r="G9" s="66">
        <f t="shared" si="1"/>
        <v>63</v>
      </c>
      <c r="H9" s="65">
        <f>VLOOKUP($A9,'Return Data'!$B$7:$R$2843,12,0)</f>
        <v>26.223299999999998</v>
      </c>
      <c r="I9" s="66">
        <f t="shared" si="2"/>
        <v>64</v>
      </c>
      <c r="J9" s="65">
        <f>VLOOKUP($A9,'Return Data'!$B$7:$R$2843,13,0)</f>
        <v>40.797800000000002</v>
      </c>
      <c r="K9" s="66">
        <f t="shared" si="3"/>
        <v>64</v>
      </c>
      <c r="L9" s="65">
        <f>VLOOKUP($A9,'Return Data'!$B$7:$R$2843,17,0)</f>
        <v>13.3116</v>
      </c>
      <c r="M9" s="66">
        <f t="shared" si="4"/>
        <v>57</v>
      </c>
      <c r="N9" s="65">
        <f>VLOOKUP($A9,'Return Data'!$B$7:$R$2843,14,0)</f>
        <v>8.4578000000000007</v>
      </c>
      <c r="O9" s="66">
        <f>RANK(N9,N$8:N$73,0)</f>
        <v>44</v>
      </c>
      <c r="P9" s="65">
        <f>VLOOKUP($A9,'Return Data'!$B$7:$R$2843,15,0)</f>
        <v>12.726100000000001</v>
      </c>
      <c r="Q9" s="66">
        <f>RANK(P9,P$8:P$73,0)</f>
        <v>27</v>
      </c>
      <c r="R9" s="65">
        <f>VLOOKUP($A9,'Return Data'!$B$7:$R$2843,16,0)</f>
        <v>11.171799999999999</v>
      </c>
      <c r="S9" s="67">
        <f t="shared" si="5"/>
        <v>52</v>
      </c>
    </row>
    <row r="10" spans="1:20" x14ac:dyDescent="0.3">
      <c r="A10" s="63" t="s">
        <v>268</v>
      </c>
      <c r="B10" s="64">
        <f>VLOOKUP($A10,'Return Data'!$B$7:$R$2843,3,0)</f>
        <v>44357</v>
      </c>
      <c r="C10" s="65">
        <f>VLOOKUP($A10,'Return Data'!$B$7:$R$2843,4,0)</f>
        <v>66.155600000000007</v>
      </c>
      <c r="D10" s="65">
        <f>VLOOKUP($A10,'Return Data'!$B$7:$R$2843,10,0)</f>
        <v>4.7770000000000001</v>
      </c>
      <c r="E10" s="66">
        <f t="shared" si="0"/>
        <v>49</v>
      </c>
      <c r="F10" s="65">
        <f>VLOOKUP($A10,'Return Data'!$B$7:$R$2843,11,0)</f>
        <v>16.304500000000001</v>
      </c>
      <c r="G10" s="66">
        <f t="shared" si="1"/>
        <v>59</v>
      </c>
      <c r="H10" s="65">
        <f>VLOOKUP($A10,'Return Data'!$B$7:$R$2843,12,0)</f>
        <v>41.889899999999997</v>
      </c>
      <c r="I10" s="66">
        <f t="shared" si="2"/>
        <v>42</v>
      </c>
      <c r="J10" s="65">
        <f>VLOOKUP($A10,'Return Data'!$B$7:$R$2843,13,0)</f>
        <v>54.401800000000001</v>
      </c>
      <c r="K10" s="66">
        <f t="shared" si="3"/>
        <v>55</v>
      </c>
      <c r="L10" s="65">
        <f>VLOOKUP($A10,'Return Data'!$B$7:$R$2843,17,0)</f>
        <v>19.8277</v>
      </c>
      <c r="M10" s="66">
        <f t="shared" si="4"/>
        <v>24</v>
      </c>
      <c r="N10" s="65">
        <f>VLOOKUP($A10,'Return Data'!$B$7:$R$2843,14,0)</f>
        <v>14.9071</v>
      </c>
      <c r="O10" s="66">
        <f>RANK(N10,N$8:N$73,0)</f>
        <v>14</v>
      </c>
      <c r="P10" s="65">
        <f>VLOOKUP($A10,'Return Data'!$B$7:$R$2843,15,0)</f>
        <v>16.4024</v>
      </c>
      <c r="Q10" s="66">
        <f>RANK(P10,P$8:P$73,0)</f>
        <v>11</v>
      </c>
      <c r="R10" s="65">
        <f>VLOOKUP($A10,'Return Data'!$B$7:$R$2843,16,0)</f>
        <v>17.933</v>
      </c>
      <c r="S10" s="67">
        <f t="shared" si="5"/>
        <v>17</v>
      </c>
    </row>
    <row r="11" spans="1:20" x14ac:dyDescent="0.3">
      <c r="A11" s="63" t="s">
        <v>269</v>
      </c>
      <c r="B11" s="64">
        <f>VLOOKUP($A11,'Return Data'!$B$7:$R$2843,3,0)</f>
        <v>44357</v>
      </c>
      <c r="C11" s="65">
        <f>VLOOKUP($A11,'Return Data'!$B$7:$R$2843,4,0)</f>
        <v>61.61</v>
      </c>
      <c r="D11" s="65">
        <f>VLOOKUP($A11,'Return Data'!$B$7:$R$2843,10,0)</f>
        <v>5.4785000000000004</v>
      </c>
      <c r="E11" s="66">
        <f t="shared" si="0"/>
        <v>46</v>
      </c>
      <c r="F11" s="65">
        <f>VLOOKUP($A11,'Return Data'!$B$7:$R$2843,11,0)</f>
        <v>20.732900000000001</v>
      </c>
      <c r="G11" s="66">
        <f t="shared" si="1"/>
        <v>44</v>
      </c>
      <c r="H11" s="65">
        <f>VLOOKUP($A11,'Return Data'!$B$7:$R$2843,12,0)</f>
        <v>41.762500000000003</v>
      </c>
      <c r="I11" s="66">
        <f t="shared" si="2"/>
        <v>43</v>
      </c>
      <c r="J11" s="65">
        <f>VLOOKUP($A11,'Return Data'!$B$7:$R$2843,13,0)</f>
        <v>62.903199999999998</v>
      </c>
      <c r="K11" s="66">
        <f t="shared" si="3"/>
        <v>33</v>
      </c>
      <c r="L11" s="65">
        <f>VLOOKUP($A11,'Return Data'!$B$7:$R$2843,17,0)</f>
        <v>17.205200000000001</v>
      </c>
      <c r="M11" s="66">
        <f t="shared" si="4"/>
        <v>39</v>
      </c>
      <c r="N11" s="65">
        <f>VLOOKUP($A11,'Return Data'!$B$7:$R$2843,14,0)</f>
        <v>10.081</v>
      </c>
      <c r="O11" s="66">
        <f>RANK(N11,N$8:N$73,0)</f>
        <v>40</v>
      </c>
      <c r="P11" s="65">
        <f>VLOOKUP($A11,'Return Data'!$B$7:$R$2843,15,0)</f>
        <v>12.0053</v>
      </c>
      <c r="Q11" s="66">
        <f>RANK(P11,P$8:P$73,0)</f>
        <v>34</v>
      </c>
      <c r="R11" s="65">
        <f>VLOOKUP($A11,'Return Data'!$B$7:$R$2843,16,0)</f>
        <v>7.6063999999999998</v>
      </c>
      <c r="S11" s="67">
        <f t="shared" si="5"/>
        <v>58</v>
      </c>
    </row>
    <row r="12" spans="1:20" x14ac:dyDescent="0.3">
      <c r="A12" s="63" t="s">
        <v>270</v>
      </c>
      <c r="B12" s="64">
        <f>VLOOKUP($A12,'Return Data'!$B$7:$R$2843,3,0)</f>
        <v>44357</v>
      </c>
      <c r="C12" s="65">
        <f>VLOOKUP($A12,'Return Data'!$B$7:$R$2843,4,0)</f>
        <v>54.5</v>
      </c>
      <c r="D12" s="65">
        <f>VLOOKUP($A12,'Return Data'!$B$7:$R$2843,10,0)</f>
        <v>2.9098000000000002</v>
      </c>
      <c r="E12" s="66">
        <f t="shared" si="0"/>
        <v>63</v>
      </c>
      <c r="F12" s="65">
        <f>VLOOKUP($A12,'Return Data'!$B$7:$R$2843,11,0)</f>
        <v>15.5787</v>
      </c>
      <c r="G12" s="66">
        <f t="shared" si="1"/>
        <v>61</v>
      </c>
      <c r="H12" s="65">
        <f>VLOOKUP($A12,'Return Data'!$B$7:$R$2843,12,0)</f>
        <v>34.654299999999999</v>
      </c>
      <c r="I12" s="66">
        <f t="shared" si="2"/>
        <v>60</v>
      </c>
      <c r="J12" s="65">
        <f>VLOOKUP($A12,'Return Data'!$B$7:$R$2843,13,0)</f>
        <v>49.671799999999998</v>
      </c>
      <c r="K12" s="66">
        <f t="shared" si="3"/>
        <v>60</v>
      </c>
      <c r="L12" s="65">
        <f>VLOOKUP($A12,'Return Data'!$B$7:$R$2843,17,0)</f>
        <v>17.757200000000001</v>
      </c>
      <c r="M12" s="66">
        <f t="shared" si="4"/>
        <v>36</v>
      </c>
      <c r="N12" s="65">
        <f>VLOOKUP($A12,'Return Data'!$B$7:$R$2843,14,0)</f>
        <v>13.8933</v>
      </c>
      <c r="O12" s="66">
        <f>RANK(N12,N$8:N$73,0)</f>
        <v>19</v>
      </c>
      <c r="P12" s="65">
        <f>VLOOKUP($A12,'Return Data'!$B$7:$R$2843,15,0)</f>
        <v>12.971399999999999</v>
      </c>
      <c r="Q12" s="66">
        <f>RANK(P12,P$8:P$73,0)</f>
        <v>26</v>
      </c>
      <c r="R12" s="65">
        <f>VLOOKUP($A12,'Return Data'!$B$7:$R$2843,16,0)</f>
        <v>11.609</v>
      </c>
      <c r="S12" s="67">
        <f t="shared" si="5"/>
        <v>48</v>
      </c>
    </row>
    <row r="13" spans="1:20" x14ac:dyDescent="0.3">
      <c r="A13" s="63" t="s">
        <v>271</v>
      </c>
      <c r="B13" s="64">
        <f>VLOOKUP($A13,'Return Data'!$B$7:$R$2843,3,0)</f>
        <v>44357</v>
      </c>
      <c r="C13" s="65">
        <f>VLOOKUP($A13,'Return Data'!$B$7:$R$2843,4,0)</f>
        <v>15</v>
      </c>
      <c r="D13" s="65">
        <f>VLOOKUP($A13,'Return Data'!$B$7:$R$2843,10,0)</f>
        <v>12.5281</v>
      </c>
      <c r="E13" s="66">
        <f t="shared" si="0"/>
        <v>9</v>
      </c>
      <c r="F13" s="65">
        <f>VLOOKUP($A13,'Return Data'!$B$7:$R$2843,11,0)</f>
        <v>29.982700000000001</v>
      </c>
      <c r="G13" s="66">
        <f t="shared" si="1"/>
        <v>13</v>
      </c>
      <c r="H13" s="65">
        <f>VLOOKUP($A13,'Return Data'!$B$7:$R$2843,12,0)</f>
        <v>50.753799999999998</v>
      </c>
      <c r="I13" s="66">
        <f t="shared" si="2"/>
        <v>18</v>
      </c>
      <c r="J13" s="65">
        <f>VLOOKUP($A13,'Return Data'!$B$7:$R$2843,13,0)</f>
        <v>77.514799999999994</v>
      </c>
      <c r="K13" s="66">
        <f t="shared" si="3"/>
        <v>17</v>
      </c>
      <c r="L13" s="65">
        <f>VLOOKUP($A13,'Return Data'!$B$7:$R$2843,17,0)</f>
        <v>32.094099999999997</v>
      </c>
      <c r="M13" s="66">
        <f t="shared" si="4"/>
        <v>5</v>
      </c>
      <c r="N13" s="65"/>
      <c r="O13" s="66"/>
      <c r="P13" s="65"/>
      <c r="Q13" s="66"/>
      <c r="R13" s="65">
        <f>VLOOKUP($A13,'Return Data'!$B$7:$R$2843,16,0)</f>
        <v>13.0448</v>
      </c>
      <c r="S13" s="67">
        <f t="shared" si="5"/>
        <v>39</v>
      </c>
    </row>
    <row r="14" spans="1:20" x14ac:dyDescent="0.3">
      <c r="A14" s="63" t="s">
        <v>272</v>
      </c>
      <c r="B14" s="64">
        <f>VLOOKUP($A14,'Return Data'!$B$7:$R$2843,3,0)</f>
        <v>44357</v>
      </c>
      <c r="C14" s="65">
        <f>VLOOKUP($A14,'Return Data'!$B$7:$R$2843,4,0)</f>
        <v>18.170000000000002</v>
      </c>
      <c r="D14" s="65">
        <f>VLOOKUP($A14,'Return Data'!$B$7:$R$2843,10,0)</f>
        <v>11.8154</v>
      </c>
      <c r="E14" s="66">
        <f t="shared" si="0"/>
        <v>11</v>
      </c>
      <c r="F14" s="65">
        <f>VLOOKUP($A14,'Return Data'!$B$7:$R$2843,11,0)</f>
        <v>29.416</v>
      </c>
      <c r="G14" s="66">
        <f t="shared" si="1"/>
        <v>14</v>
      </c>
      <c r="H14" s="65">
        <f>VLOOKUP($A14,'Return Data'!$B$7:$R$2843,12,0)</f>
        <v>50.788400000000003</v>
      </c>
      <c r="I14" s="66">
        <f t="shared" si="2"/>
        <v>17</v>
      </c>
      <c r="J14" s="65">
        <f>VLOOKUP($A14,'Return Data'!$B$7:$R$2843,13,0)</f>
        <v>77.441400000000002</v>
      </c>
      <c r="K14" s="66">
        <f t="shared" si="3"/>
        <v>18</v>
      </c>
      <c r="L14" s="65">
        <f>VLOOKUP($A14,'Return Data'!$B$7:$R$2843,17,0)</f>
        <v>29.902000000000001</v>
      </c>
      <c r="M14" s="66">
        <f t="shared" si="4"/>
        <v>7</v>
      </c>
      <c r="N14" s="65"/>
      <c r="O14" s="66"/>
      <c r="P14" s="65"/>
      <c r="Q14" s="66"/>
      <c r="R14" s="65">
        <f>VLOOKUP($A14,'Return Data'!$B$7:$R$2843,16,0)</f>
        <v>25.342400000000001</v>
      </c>
      <c r="S14" s="67">
        <f t="shared" si="5"/>
        <v>2</v>
      </c>
    </row>
    <row r="15" spans="1:20" x14ac:dyDescent="0.3">
      <c r="A15" s="63" t="s">
        <v>273</v>
      </c>
      <c r="B15" s="64">
        <f>VLOOKUP($A15,'Return Data'!$B$7:$R$2843,3,0)</f>
        <v>44357</v>
      </c>
      <c r="C15" s="65">
        <f>VLOOKUP($A15,'Return Data'!$B$7:$R$2843,4,0)</f>
        <v>88.26</v>
      </c>
      <c r="D15" s="65">
        <f>VLOOKUP($A15,'Return Data'!$B$7:$R$2843,10,0)</f>
        <v>9.3816000000000006</v>
      </c>
      <c r="E15" s="66">
        <f t="shared" si="0"/>
        <v>21</v>
      </c>
      <c r="F15" s="65">
        <f>VLOOKUP($A15,'Return Data'!$B$7:$R$2843,11,0)</f>
        <v>26.2119</v>
      </c>
      <c r="G15" s="66">
        <f t="shared" si="1"/>
        <v>20</v>
      </c>
      <c r="H15" s="65">
        <f>VLOOKUP($A15,'Return Data'!$B$7:$R$2843,12,0)</f>
        <v>47.518000000000001</v>
      </c>
      <c r="I15" s="66">
        <f t="shared" si="2"/>
        <v>26</v>
      </c>
      <c r="J15" s="65">
        <f>VLOOKUP($A15,'Return Data'!$B$7:$R$2843,13,0)</f>
        <v>73.877099999999999</v>
      </c>
      <c r="K15" s="66">
        <f t="shared" si="3"/>
        <v>20</v>
      </c>
      <c r="L15" s="65">
        <f>VLOOKUP($A15,'Return Data'!$B$7:$R$2843,17,0)</f>
        <v>30.8127</v>
      </c>
      <c r="M15" s="66">
        <f t="shared" si="4"/>
        <v>6</v>
      </c>
      <c r="N15" s="65">
        <f>VLOOKUP($A15,'Return Data'!$B$7:$R$2843,14,0)</f>
        <v>16.792899999999999</v>
      </c>
      <c r="O15" s="66">
        <f t="shared" ref="O15:O23" si="6">RANK(N15,N$8:N$73,0)</f>
        <v>10</v>
      </c>
      <c r="P15" s="65">
        <f>VLOOKUP($A15,'Return Data'!$B$7:$R$2843,15,0)</f>
        <v>19.069400000000002</v>
      </c>
      <c r="Q15" s="66">
        <f t="shared" ref="Q15:Q23" si="7">RANK(P15,P$8:P$73,0)</f>
        <v>4</v>
      </c>
      <c r="R15" s="65">
        <f>VLOOKUP($A15,'Return Data'!$B$7:$R$2843,16,0)</f>
        <v>19.376000000000001</v>
      </c>
      <c r="S15" s="67">
        <f t="shared" si="5"/>
        <v>13</v>
      </c>
    </row>
    <row r="16" spans="1:20" x14ac:dyDescent="0.3">
      <c r="A16" s="63" t="s">
        <v>274</v>
      </c>
      <c r="B16" s="64">
        <f>VLOOKUP($A16,'Return Data'!$B$7:$R$2843,3,0)</f>
        <v>44357</v>
      </c>
      <c r="C16" s="65">
        <f>VLOOKUP($A16,'Return Data'!$B$7:$R$2843,4,0)</f>
        <v>102.78</v>
      </c>
      <c r="D16" s="65">
        <f>VLOOKUP($A16,'Return Data'!$B$7:$R$2843,10,0)</f>
        <v>5.5453000000000001</v>
      </c>
      <c r="E16" s="66">
        <f t="shared" si="0"/>
        <v>45</v>
      </c>
      <c r="F16" s="65">
        <f>VLOOKUP($A16,'Return Data'!$B$7:$R$2843,11,0)</f>
        <v>23.563400000000001</v>
      </c>
      <c r="G16" s="66">
        <f t="shared" si="1"/>
        <v>30</v>
      </c>
      <c r="H16" s="65">
        <f>VLOOKUP($A16,'Return Data'!$B$7:$R$2843,12,0)</f>
        <v>44.903399999999998</v>
      </c>
      <c r="I16" s="66">
        <f t="shared" si="2"/>
        <v>34</v>
      </c>
      <c r="J16" s="65">
        <f>VLOOKUP($A16,'Return Data'!$B$7:$R$2843,13,0)</f>
        <v>66.715299999999999</v>
      </c>
      <c r="K16" s="66">
        <f t="shared" si="3"/>
        <v>24</v>
      </c>
      <c r="L16" s="65">
        <f>VLOOKUP($A16,'Return Data'!$B$7:$R$2843,17,0)</f>
        <v>23.388300000000001</v>
      </c>
      <c r="M16" s="66">
        <f t="shared" si="4"/>
        <v>12</v>
      </c>
      <c r="N16" s="65">
        <f>VLOOKUP($A16,'Return Data'!$B$7:$R$2843,14,0)</f>
        <v>19.559999999999999</v>
      </c>
      <c r="O16" s="66">
        <f t="shared" si="6"/>
        <v>5</v>
      </c>
      <c r="P16" s="65">
        <f>VLOOKUP($A16,'Return Data'!$B$7:$R$2843,15,0)</f>
        <v>18.018799999999999</v>
      </c>
      <c r="Q16" s="66">
        <f t="shared" si="7"/>
        <v>5</v>
      </c>
      <c r="R16" s="65">
        <f>VLOOKUP($A16,'Return Data'!$B$7:$R$2843,16,0)</f>
        <v>20.3459</v>
      </c>
      <c r="S16" s="67">
        <f t="shared" si="5"/>
        <v>11</v>
      </c>
    </row>
    <row r="17" spans="1:19" x14ac:dyDescent="0.3">
      <c r="A17" s="63" t="s">
        <v>275</v>
      </c>
      <c r="B17" s="64">
        <f>VLOOKUP($A17,'Return Data'!$B$7:$R$2843,3,0)</f>
        <v>44357</v>
      </c>
      <c r="C17" s="65">
        <f>VLOOKUP($A17,'Return Data'!$B$7:$R$2843,4,0)</f>
        <v>73.128</v>
      </c>
      <c r="D17" s="65">
        <f>VLOOKUP($A17,'Return Data'!$B$7:$R$2843,10,0)</f>
        <v>9.4795999999999996</v>
      </c>
      <c r="E17" s="66">
        <f t="shared" si="0"/>
        <v>18</v>
      </c>
      <c r="F17" s="65">
        <f>VLOOKUP($A17,'Return Data'!$B$7:$R$2843,11,0)</f>
        <v>27.192399999999999</v>
      </c>
      <c r="G17" s="66">
        <f t="shared" si="1"/>
        <v>17</v>
      </c>
      <c r="H17" s="65">
        <f>VLOOKUP($A17,'Return Data'!$B$7:$R$2843,12,0)</f>
        <v>51.869100000000003</v>
      </c>
      <c r="I17" s="66">
        <f t="shared" si="2"/>
        <v>16</v>
      </c>
      <c r="J17" s="65">
        <f>VLOOKUP($A17,'Return Data'!$B$7:$R$2843,13,0)</f>
        <v>67.632499999999993</v>
      </c>
      <c r="K17" s="66">
        <f t="shared" si="3"/>
        <v>23</v>
      </c>
      <c r="L17" s="65">
        <f>VLOOKUP($A17,'Return Data'!$B$7:$R$2843,17,0)</f>
        <v>22.051100000000002</v>
      </c>
      <c r="M17" s="66">
        <f t="shared" si="4"/>
        <v>15</v>
      </c>
      <c r="N17" s="65">
        <f>VLOOKUP($A17,'Return Data'!$B$7:$R$2843,14,0)</f>
        <v>16.995799999999999</v>
      </c>
      <c r="O17" s="66">
        <f t="shared" si="6"/>
        <v>8</v>
      </c>
      <c r="P17" s="65">
        <f>VLOOKUP($A17,'Return Data'!$B$7:$R$2843,15,0)</f>
        <v>16.9133</v>
      </c>
      <c r="Q17" s="66">
        <f t="shared" si="7"/>
        <v>8</v>
      </c>
      <c r="R17" s="65">
        <f>VLOOKUP($A17,'Return Data'!$B$7:$R$2843,16,0)</f>
        <v>14.8139</v>
      </c>
      <c r="S17" s="67">
        <f t="shared" si="5"/>
        <v>31</v>
      </c>
    </row>
    <row r="18" spans="1:19" x14ac:dyDescent="0.3">
      <c r="A18" s="63" t="s">
        <v>276</v>
      </c>
      <c r="B18" s="64">
        <f>VLOOKUP($A18,'Return Data'!$B$7:$R$2843,3,0)</f>
        <v>44357</v>
      </c>
      <c r="C18" s="65">
        <f>VLOOKUP($A18,'Return Data'!$B$7:$R$2843,4,0)</f>
        <v>62.99</v>
      </c>
      <c r="D18" s="65">
        <f>VLOOKUP($A18,'Return Data'!$B$7:$R$2843,10,0)</f>
        <v>3.347</v>
      </c>
      <c r="E18" s="66">
        <f t="shared" si="0"/>
        <v>61</v>
      </c>
      <c r="F18" s="65">
        <f>VLOOKUP($A18,'Return Data'!$B$7:$R$2843,11,0)</f>
        <v>19.254100000000001</v>
      </c>
      <c r="G18" s="66">
        <f t="shared" si="1"/>
        <v>49</v>
      </c>
      <c r="H18" s="65">
        <f>VLOOKUP($A18,'Return Data'!$B$7:$R$2843,12,0)</f>
        <v>37.412700000000001</v>
      </c>
      <c r="I18" s="66">
        <f t="shared" si="2"/>
        <v>55</v>
      </c>
      <c r="J18" s="65">
        <f>VLOOKUP($A18,'Return Data'!$B$7:$R$2843,13,0)</f>
        <v>56.457999999999998</v>
      </c>
      <c r="K18" s="66">
        <f t="shared" si="3"/>
        <v>51</v>
      </c>
      <c r="L18" s="65">
        <f>VLOOKUP($A18,'Return Data'!$B$7:$R$2843,17,0)</f>
        <v>15.1707</v>
      </c>
      <c r="M18" s="66">
        <f t="shared" si="4"/>
        <v>47</v>
      </c>
      <c r="N18" s="65">
        <f>VLOOKUP($A18,'Return Data'!$B$7:$R$2843,14,0)</f>
        <v>11.1998</v>
      </c>
      <c r="O18" s="66">
        <f t="shared" si="6"/>
        <v>31</v>
      </c>
      <c r="P18" s="65">
        <f>VLOOKUP($A18,'Return Data'!$B$7:$R$2843,15,0)</f>
        <v>12.605600000000001</v>
      </c>
      <c r="Q18" s="66">
        <f t="shared" si="7"/>
        <v>29</v>
      </c>
      <c r="R18" s="65">
        <f>VLOOKUP($A18,'Return Data'!$B$7:$R$2843,16,0)</f>
        <v>15.927899999999999</v>
      </c>
      <c r="S18" s="67">
        <f t="shared" si="5"/>
        <v>23</v>
      </c>
    </row>
    <row r="19" spans="1:19" x14ac:dyDescent="0.3">
      <c r="A19" s="63" t="s">
        <v>278</v>
      </c>
      <c r="B19" s="64">
        <f>VLOOKUP($A19,'Return Data'!$B$7:$R$2843,3,0)</f>
        <v>44357</v>
      </c>
      <c r="C19" s="65">
        <f>VLOOKUP($A19,'Return Data'!$B$7:$R$2843,4,0)</f>
        <v>777.29970000000003</v>
      </c>
      <c r="D19" s="65">
        <f>VLOOKUP($A19,'Return Data'!$B$7:$R$2843,10,0)</f>
        <v>7.1070000000000002</v>
      </c>
      <c r="E19" s="66">
        <f t="shared" si="0"/>
        <v>27</v>
      </c>
      <c r="F19" s="65">
        <f>VLOOKUP($A19,'Return Data'!$B$7:$R$2843,11,0)</f>
        <v>25.333600000000001</v>
      </c>
      <c r="G19" s="66">
        <f t="shared" si="1"/>
        <v>22</v>
      </c>
      <c r="H19" s="65">
        <f>VLOOKUP($A19,'Return Data'!$B$7:$R$2843,12,0)</f>
        <v>53.938099999999999</v>
      </c>
      <c r="I19" s="66">
        <f t="shared" si="2"/>
        <v>14</v>
      </c>
      <c r="J19" s="65">
        <f>VLOOKUP($A19,'Return Data'!$B$7:$R$2843,13,0)</f>
        <v>68.162400000000005</v>
      </c>
      <c r="K19" s="66">
        <f t="shared" si="3"/>
        <v>22</v>
      </c>
      <c r="L19" s="65">
        <f>VLOOKUP($A19,'Return Data'!$B$7:$R$2843,17,0)</f>
        <v>16.083400000000001</v>
      </c>
      <c r="M19" s="66">
        <f t="shared" si="4"/>
        <v>44</v>
      </c>
      <c r="N19" s="65">
        <f>VLOOKUP($A19,'Return Data'!$B$7:$R$2843,14,0)</f>
        <v>11.316700000000001</v>
      </c>
      <c r="O19" s="66">
        <f t="shared" si="6"/>
        <v>30</v>
      </c>
      <c r="P19" s="65">
        <f>VLOOKUP($A19,'Return Data'!$B$7:$R$2843,15,0)</f>
        <v>12.3367</v>
      </c>
      <c r="Q19" s="66">
        <f t="shared" si="7"/>
        <v>31</v>
      </c>
      <c r="R19" s="65">
        <f>VLOOKUP($A19,'Return Data'!$B$7:$R$2843,16,0)</f>
        <v>21.6816</v>
      </c>
      <c r="S19" s="67">
        <f t="shared" si="5"/>
        <v>8</v>
      </c>
    </row>
    <row r="20" spans="1:19" x14ac:dyDescent="0.3">
      <c r="A20" s="63" t="s">
        <v>279</v>
      </c>
      <c r="B20" s="64">
        <f>VLOOKUP($A20,'Return Data'!$B$7:$R$2843,3,0)</f>
        <v>44357</v>
      </c>
      <c r="C20" s="65">
        <f>VLOOKUP($A20,'Return Data'!$B$7:$R$2843,4,0)</f>
        <v>505.20800000000003</v>
      </c>
      <c r="D20" s="65">
        <f>VLOOKUP($A20,'Return Data'!$B$7:$R$2843,10,0)</f>
        <v>7.0995999999999997</v>
      </c>
      <c r="E20" s="66">
        <f t="shared" si="0"/>
        <v>29</v>
      </c>
      <c r="F20" s="65">
        <f>VLOOKUP($A20,'Return Data'!$B$7:$R$2843,11,0)</f>
        <v>25.2136</v>
      </c>
      <c r="G20" s="66">
        <f t="shared" si="1"/>
        <v>25</v>
      </c>
      <c r="H20" s="65">
        <f>VLOOKUP($A20,'Return Data'!$B$7:$R$2843,12,0)</f>
        <v>46.679400000000001</v>
      </c>
      <c r="I20" s="66">
        <f t="shared" si="2"/>
        <v>30</v>
      </c>
      <c r="J20" s="65">
        <f>VLOOKUP($A20,'Return Data'!$B$7:$R$2843,13,0)</f>
        <v>66.519900000000007</v>
      </c>
      <c r="K20" s="66">
        <f t="shared" si="3"/>
        <v>25</v>
      </c>
      <c r="L20" s="65">
        <f>VLOOKUP($A20,'Return Data'!$B$7:$R$2843,17,0)</f>
        <v>16.995699999999999</v>
      </c>
      <c r="M20" s="66">
        <f t="shared" si="4"/>
        <v>40</v>
      </c>
      <c r="N20" s="65">
        <f>VLOOKUP($A20,'Return Data'!$B$7:$R$2843,14,0)</f>
        <v>14.3691</v>
      </c>
      <c r="O20" s="66">
        <f t="shared" si="6"/>
        <v>16</v>
      </c>
      <c r="P20" s="65">
        <f>VLOOKUP($A20,'Return Data'!$B$7:$R$2843,15,0)</f>
        <v>15.6998</v>
      </c>
      <c r="Q20" s="66">
        <f t="shared" si="7"/>
        <v>13</v>
      </c>
      <c r="R20" s="65">
        <f>VLOOKUP($A20,'Return Data'!$B$7:$R$2843,16,0)</f>
        <v>21.143999999999998</v>
      </c>
      <c r="S20" s="67">
        <f t="shared" si="5"/>
        <v>9</v>
      </c>
    </row>
    <row r="21" spans="1:19" x14ac:dyDescent="0.3">
      <c r="A21" s="63" t="s">
        <v>280</v>
      </c>
      <c r="B21" s="64">
        <f>VLOOKUP($A21,'Return Data'!$B$7:$R$2843,3,0)</f>
        <v>44357</v>
      </c>
      <c r="C21" s="65">
        <f>VLOOKUP($A21,'Return Data'!$B$7:$R$2843,4,0)</f>
        <v>2077.5616007291601</v>
      </c>
      <c r="D21" s="65">
        <f>VLOOKUP($A21,'Return Data'!$B$7:$R$2843,10,0)</f>
        <v>6.0189000000000004</v>
      </c>
      <c r="E21" s="66">
        <f t="shared" si="0"/>
        <v>38</v>
      </c>
      <c r="F21" s="65">
        <f>VLOOKUP($A21,'Return Data'!$B$7:$R$2843,11,0)</f>
        <v>20.874600000000001</v>
      </c>
      <c r="G21" s="66">
        <f t="shared" si="1"/>
        <v>40</v>
      </c>
      <c r="H21" s="65">
        <f>VLOOKUP($A21,'Return Data'!$B$7:$R$2843,12,0)</f>
        <v>36.941200000000002</v>
      </c>
      <c r="I21" s="66">
        <f t="shared" si="2"/>
        <v>56</v>
      </c>
      <c r="J21" s="65">
        <f>VLOOKUP($A21,'Return Data'!$B$7:$R$2843,13,0)</f>
        <v>51.6113</v>
      </c>
      <c r="K21" s="66">
        <f t="shared" si="3"/>
        <v>57</v>
      </c>
      <c r="L21" s="65">
        <f>VLOOKUP($A21,'Return Data'!$B$7:$R$2843,17,0)</f>
        <v>9.8147000000000002</v>
      </c>
      <c r="M21" s="66">
        <f t="shared" si="4"/>
        <v>63</v>
      </c>
      <c r="N21" s="65">
        <f>VLOOKUP($A21,'Return Data'!$B$7:$R$2843,14,0)</f>
        <v>7.7499000000000002</v>
      </c>
      <c r="O21" s="66">
        <f t="shared" si="6"/>
        <v>46</v>
      </c>
      <c r="P21" s="65">
        <f>VLOOKUP($A21,'Return Data'!$B$7:$R$2843,15,0)</f>
        <v>11.176299999999999</v>
      </c>
      <c r="Q21" s="66">
        <f t="shared" si="7"/>
        <v>37</v>
      </c>
      <c r="R21" s="65">
        <f>VLOOKUP($A21,'Return Data'!$B$7:$R$2843,16,0)</f>
        <v>23.573799999999999</v>
      </c>
      <c r="S21" s="67">
        <f t="shared" si="5"/>
        <v>5</v>
      </c>
    </row>
    <row r="22" spans="1:19" x14ac:dyDescent="0.3">
      <c r="A22" s="63" t="s">
        <v>281</v>
      </c>
      <c r="B22" s="64">
        <f>VLOOKUP($A22,'Return Data'!$B$7:$R$2843,3,0)</f>
        <v>44357</v>
      </c>
      <c r="C22" s="65">
        <f>VLOOKUP($A22,'Return Data'!$B$7:$R$2843,4,0)</f>
        <v>49.237299999999998</v>
      </c>
      <c r="D22" s="65">
        <f>VLOOKUP($A22,'Return Data'!$B$7:$R$2843,10,0)</f>
        <v>4.5243000000000002</v>
      </c>
      <c r="E22" s="66">
        <f t="shared" si="0"/>
        <v>56</v>
      </c>
      <c r="F22" s="65">
        <f>VLOOKUP($A22,'Return Data'!$B$7:$R$2843,11,0)</f>
        <v>18.582899999999999</v>
      </c>
      <c r="G22" s="66">
        <f t="shared" si="1"/>
        <v>53</v>
      </c>
      <c r="H22" s="65">
        <f>VLOOKUP($A22,'Return Data'!$B$7:$R$2843,12,0)</f>
        <v>39.540100000000002</v>
      </c>
      <c r="I22" s="66">
        <f t="shared" si="2"/>
        <v>48</v>
      </c>
      <c r="J22" s="65">
        <f>VLOOKUP($A22,'Return Data'!$B$7:$R$2843,13,0)</f>
        <v>57.2896</v>
      </c>
      <c r="K22" s="66">
        <f t="shared" si="3"/>
        <v>49</v>
      </c>
      <c r="L22" s="65">
        <f>VLOOKUP($A22,'Return Data'!$B$7:$R$2843,17,0)</f>
        <v>14.657</v>
      </c>
      <c r="M22" s="66">
        <f t="shared" si="4"/>
        <v>50</v>
      </c>
      <c r="N22" s="65">
        <f>VLOOKUP($A22,'Return Data'!$B$7:$R$2843,14,0)</f>
        <v>10.0045</v>
      </c>
      <c r="O22" s="66">
        <f t="shared" si="6"/>
        <v>41</v>
      </c>
      <c r="P22" s="65">
        <f>VLOOKUP($A22,'Return Data'!$B$7:$R$2843,15,0)</f>
        <v>12.4619</v>
      </c>
      <c r="Q22" s="66">
        <f t="shared" si="7"/>
        <v>30</v>
      </c>
      <c r="R22" s="65">
        <f>VLOOKUP($A22,'Return Data'!$B$7:$R$2843,16,0)</f>
        <v>11.673</v>
      </c>
      <c r="S22" s="67">
        <f t="shared" si="5"/>
        <v>47</v>
      </c>
    </row>
    <row r="23" spans="1:19" x14ac:dyDescent="0.3">
      <c r="A23" s="63" t="s">
        <v>282</v>
      </c>
      <c r="B23" s="64">
        <f>VLOOKUP($A23,'Return Data'!$B$7:$R$2843,3,0)</f>
        <v>44357</v>
      </c>
      <c r="C23" s="65">
        <f>VLOOKUP($A23,'Return Data'!$B$7:$R$2843,4,0)</f>
        <v>523.76</v>
      </c>
      <c r="D23" s="65">
        <f>VLOOKUP($A23,'Return Data'!$B$7:$R$2843,10,0)</f>
        <v>5.1368</v>
      </c>
      <c r="E23" s="66">
        <f t="shared" si="0"/>
        <v>48</v>
      </c>
      <c r="F23" s="65">
        <f>VLOOKUP($A23,'Return Data'!$B$7:$R$2843,11,0)</f>
        <v>22.159800000000001</v>
      </c>
      <c r="G23" s="66">
        <f t="shared" si="1"/>
        <v>35</v>
      </c>
      <c r="H23" s="65">
        <f>VLOOKUP($A23,'Return Data'!$B$7:$R$2843,12,0)</f>
        <v>44.909300000000002</v>
      </c>
      <c r="I23" s="66">
        <f t="shared" si="2"/>
        <v>33</v>
      </c>
      <c r="J23" s="65">
        <f>VLOOKUP($A23,'Return Data'!$B$7:$R$2843,13,0)</f>
        <v>58.427100000000003</v>
      </c>
      <c r="K23" s="66">
        <f t="shared" si="3"/>
        <v>46</v>
      </c>
      <c r="L23" s="65">
        <f>VLOOKUP($A23,'Return Data'!$B$7:$R$2843,17,0)</f>
        <v>16.5549</v>
      </c>
      <c r="M23" s="66">
        <f t="shared" si="4"/>
        <v>42</v>
      </c>
      <c r="N23" s="65">
        <f>VLOOKUP($A23,'Return Data'!$B$7:$R$2843,14,0)</f>
        <v>13.620799999999999</v>
      </c>
      <c r="O23" s="66">
        <f t="shared" si="6"/>
        <v>22</v>
      </c>
      <c r="P23" s="65">
        <f>VLOOKUP($A23,'Return Data'!$B$7:$R$2843,15,0)</f>
        <v>14.0871</v>
      </c>
      <c r="Q23" s="66">
        <f t="shared" si="7"/>
        <v>21</v>
      </c>
      <c r="R23" s="65">
        <f>VLOOKUP($A23,'Return Data'!$B$7:$R$2843,16,0)</f>
        <v>19.886500000000002</v>
      </c>
      <c r="S23" s="67">
        <f t="shared" si="5"/>
        <v>12</v>
      </c>
    </row>
    <row r="24" spans="1:19" x14ac:dyDescent="0.3">
      <c r="A24" s="63" t="s">
        <v>283</v>
      </c>
      <c r="B24" s="64">
        <f>VLOOKUP($A24,'Return Data'!$B$7:$R$2843,3,0)</f>
        <v>44357</v>
      </c>
      <c r="C24" s="65">
        <f>VLOOKUP($A24,'Return Data'!$B$7:$R$2843,4,0)</f>
        <v>14.34</v>
      </c>
      <c r="D24" s="65">
        <f>VLOOKUP($A24,'Return Data'!$B$7:$R$2843,10,0)</f>
        <v>4.6715</v>
      </c>
      <c r="E24" s="66">
        <f t="shared" si="0"/>
        <v>53</v>
      </c>
      <c r="F24" s="65">
        <f>VLOOKUP($A24,'Return Data'!$B$7:$R$2843,11,0)</f>
        <v>18.4145</v>
      </c>
      <c r="G24" s="66">
        <f t="shared" si="1"/>
        <v>54</v>
      </c>
      <c r="H24" s="65">
        <f>VLOOKUP($A24,'Return Data'!$B$7:$R$2843,12,0)</f>
        <v>39.766100000000002</v>
      </c>
      <c r="I24" s="66">
        <f t="shared" si="2"/>
        <v>47</v>
      </c>
      <c r="J24" s="65">
        <f>VLOOKUP($A24,'Return Data'!$B$7:$R$2843,13,0)</f>
        <v>60.762300000000003</v>
      </c>
      <c r="K24" s="66">
        <f t="shared" si="3"/>
        <v>39</v>
      </c>
      <c r="L24" s="65">
        <f>VLOOKUP($A24,'Return Data'!$B$7:$R$2843,17,0)</f>
        <v>14.1044</v>
      </c>
      <c r="M24" s="66">
        <f t="shared" si="4"/>
        <v>53</v>
      </c>
      <c r="N24" s="65"/>
      <c r="O24" s="66"/>
      <c r="P24" s="65"/>
      <c r="Q24" s="66"/>
      <c r="R24" s="65">
        <f>VLOOKUP($A24,'Return Data'!$B$7:$R$2843,16,0)</f>
        <v>11.8485</v>
      </c>
      <c r="S24" s="67">
        <f t="shared" si="5"/>
        <v>45</v>
      </c>
    </row>
    <row r="25" spans="1:19" x14ac:dyDescent="0.3">
      <c r="A25" s="63" t="s">
        <v>284</v>
      </c>
      <c r="B25" s="64">
        <f>VLOOKUP($A25,'Return Data'!$B$7:$R$2843,3,0)</f>
        <v>44357</v>
      </c>
      <c r="C25" s="65">
        <f>VLOOKUP($A25,'Return Data'!$B$7:$R$2843,4,0)</f>
        <v>34.130000000000003</v>
      </c>
      <c r="D25" s="65">
        <f>VLOOKUP($A25,'Return Data'!$B$7:$R$2843,10,0)</f>
        <v>4.0548999999999999</v>
      </c>
      <c r="E25" s="66">
        <f t="shared" si="0"/>
        <v>58</v>
      </c>
      <c r="F25" s="65">
        <f>VLOOKUP($A25,'Return Data'!$B$7:$R$2843,11,0)</f>
        <v>15.7341</v>
      </c>
      <c r="G25" s="66">
        <f t="shared" si="1"/>
        <v>60</v>
      </c>
      <c r="H25" s="65">
        <f>VLOOKUP($A25,'Return Data'!$B$7:$R$2843,12,0)</f>
        <v>35.921900000000001</v>
      </c>
      <c r="I25" s="66">
        <f t="shared" si="2"/>
        <v>58</v>
      </c>
      <c r="J25" s="65">
        <f>VLOOKUP($A25,'Return Data'!$B$7:$R$2843,13,0)</f>
        <v>44.618600000000001</v>
      </c>
      <c r="K25" s="66">
        <f t="shared" si="3"/>
        <v>63</v>
      </c>
      <c r="L25" s="65">
        <f>VLOOKUP($A25,'Return Data'!$B$7:$R$2843,17,0)</f>
        <v>14.2447</v>
      </c>
      <c r="M25" s="66">
        <f t="shared" si="4"/>
        <v>52</v>
      </c>
      <c r="N25" s="65">
        <f>VLOOKUP($A25,'Return Data'!$B$7:$R$2843,14,0)</f>
        <v>7.5481999999999996</v>
      </c>
      <c r="O25" s="66">
        <f>RANK(N25,N$8:N$73,0)</f>
        <v>48</v>
      </c>
      <c r="P25" s="65">
        <f>VLOOKUP($A25,'Return Data'!$B$7:$R$2843,15,0)</f>
        <v>11.031499999999999</v>
      </c>
      <c r="Q25" s="66">
        <f>RANK(P25,P$8:P$73,0)</f>
        <v>38</v>
      </c>
      <c r="R25" s="65">
        <f>VLOOKUP($A25,'Return Data'!$B$7:$R$2843,16,0)</f>
        <v>17.155200000000001</v>
      </c>
      <c r="S25" s="67">
        <f t="shared" si="5"/>
        <v>19</v>
      </c>
    </row>
    <row r="26" spans="1:19" x14ac:dyDescent="0.3">
      <c r="A26" s="63" t="s">
        <v>285</v>
      </c>
      <c r="B26" s="64">
        <f>VLOOKUP($A26,'Return Data'!$B$7:$R$2843,3,0)</f>
        <v>44357</v>
      </c>
      <c r="C26" s="65">
        <f>VLOOKUP($A26,'Return Data'!$B$7:$R$2843,4,0)</f>
        <v>85.1</v>
      </c>
      <c r="D26" s="65">
        <f>VLOOKUP($A26,'Return Data'!$B$7:$R$2843,10,0)</f>
        <v>10.5626</v>
      </c>
      <c r="E26" s="66">
        <f t="shared" si="0"/>
        <v>14</v>
      </c>
      <c r="F26" s="65">
        <f>VLOOKUP($A26,'Return Data'!$B$7:$R$2843,11,0)</f>
        <v>33.552999999999997</v>
      </c>
      <c r="G26" s="66">
        <f t="shared" si="1"/>
        <v>8</v>
      </c>
      <c r="H26" s="65">
        <f>VLOOKUP($A26,'Return Data'!$B$7:$R$2843,12,0)</f>
        <v>60.022599999999997</v>
      </c>
      <c r="I26" s="66">
        <f t="shared" si="2"/>
        <v>9</v>
      </c>
      <c r="J26" s="65">
        <f>VLOOKUP($A26,'Return Data'!$B$7:$R$2843,13,0)</f>
        <v>85.848399999999998</v>
      </c>
      <c r="K26" s="66">
        <f t="shared" si="3"/>
        <v>11</v>
      </c>
      <c r="L26" s="65">
        <f>VLOOKUP($A26,'Return Data'!$B$7:$R$2843,17,0)</f>
        <v>22.09</v>
      </c>
      <c r="M26" s="66">
        <f t="shared" si="4"/>
        <v>14</v>
      </c>
      <c r="N26" s="65">
        <f>VLOOKUP($A26,'Return Data'!$B$7:$R$2843,14,0)</f>
        <v>13.8855</v>
      </c>
      <c r="O26" s="66">
        <f>RANK(N26,N$8:N$73,0)</f>
        <v>20</v>
      </c>
      <c r="P26" s="65">
        <f>VLOOKUP($A26,'Return Data'!$B$7:$R$2843,15,0)</f>
        <v>17.211400000000001</v>
      </c>
      <c r="Q26" s="66">
        <f>RANK(P26,P$8:P$73,0)</f>
        <v>6</v>
      </c>
      <c r="R26" s="65">
        <f>VLOOKUP($A26,'Return Data'!$B$7:$R$2843,16,0)</f>
        <v>18.744900000000001</v>
      </c>
      <c r="S26" s="67">
        <f t="shared" si="5"/>
        <v>15</v>
      </c>
    </row>
    <row r="27" spans="1:19" x14ac:dyDescent="0.3">
      <c r="A27" s="63" t="s">
        <v>286</v>
      </c>
      <c r="B27" s="64">
        <f>VLOOKUP($A27,'Return Data'!$B$7:$R$2843,3,0)</f>
        <v>44357</v>
      </c>
      <c r="C27" s="65">
        <f>VLOOKUP($A27,'Return Data'!$B$7:$R$2843,4,0)</f>
        <v>12.27</v>
      </c>
      <c r="D27" s="65">
        <f>VLOOKUP($A27,'Return Data'!$B$7:$R$2843,10,0)</f>
        <v>3.895</v>
      </c>
      <c r="E27" s="66">
        <f t="shared" si="0"/>
        <v>59</v>
      </c>
      <c r="F27" s="65">
        <f>VLOOKUP($A27,'Return Data'!$B$7:$R$2843,11,0)</f>
        <v>12.1572</v>
      </c>
      <c r="G27" s="66">
        <f t="shared" si="1"/>
        <v>65</v>
      </c>
      <c r="H27" s="65">
        <f>VLOOKUP($A27,'Return Data'!$B$7:$R$2843,12,0)</f>
        <v>31.3704</v>
      </c>
      <c r="I27" s="66">
        <f t="shared" si="2"/>
        <v>63</v>
      </c>
      <c r="J27" s="65">
        <f>VLOOKUP($A27,'Return Data'!$B$7:$R$2843,13,0)</f>
        <v>46.594999999999999</v>
      </c>
      <c r="K27" s="66">
        <f t="shared" si="3"/>
        <v>62</v>
      </c>
      <c r="L27" s="65">
        <f>VLOOKUP($A27,'Return Data'!$B$7:$R$2843,17,0)</f>
        <v>11.480499999999999</v>
      </c>
      <c r="M27" s="66">
        <f t="shared" si="4"/>
        <v>61</v>
      </c>
      <c r="N27" s="65"/>
      <c r="O27" s="66"/>
      <c r="P27" s="65"/>
      <c r="Q27" s="66"/>
      <c r="R27" s="65">
        <f>VLOOKUP($A27,'Return Data'!$B$7:$R$2843,16,0)</f>
        <v>6.1052</v>
      </c>
      <c r="S27" s="67">
        <f t="shared" si="5"/>
        <v>63</v>
      </c>
    </row>
    <row r="28" spans="1:19" x14ac:dyDescent="0.3">
      <c r="A28" s="63" t="s">
        <v>287</v>
      </c>
      <c r="B28" s="64">
        <f>VLOOKUP($A28,'Return Data'!$B$7:$R$2843,3,0)</f>
        <v>44357</v>
      </c>
      <c r="C28" s="65">
        <f>VLOOKUP($A28,'Return Data'!$B$7:$R$2843,4,0)</f>
        <v>73.989999999999995</v>
      </c>
      <c r="D28" s="65">
        <f>VLOOKUP($A28,'Return Data'!$B$7:$R$2843,10,0)</f>
        <v>6.2312000000000003</v>
      </c>
      <c r="E28" s="66">
        <f t="shared" si="0"/>
        <v>35</v>
      </c>
      <c r="F28" s="65">
        <f>VLOOKUP($A28,'Return Data'!$B$7:$R$2843,11,0)</f>
        <v>21.037099999999999</v>
      </c>
      <c r="G28" s="66">
        <f t="shared" si="1"/>
        <v>39</v>
      </c>
      <c r="H28" s="65">
        <f>VLOOKUP($A28,'Return Data'!$B$7:$R$2843,12,0)</f>
        <v>40.185699999999997</v>
      </c>
      <c r="I28" s="66">
        <f t="shared" si="2"/>
        <v>45</v>
      </c>
      <c r="J28" s="65">
        <f>VLOOKUP($A28,'Return Data'!$B$7:$R$2843,13,0)</f>
        <v>57.392000000000003</v>
      </c>
      <c r="K28" s="66">
        <f t="shared" si="3"/>
        <v>48</v>
      </c>
      <c r="L28" s="65">
        <f>VLOOKUP($A28,'Return Data'!$B$7:$R$2843,17,0)</f>
        <v>19.612500000000001</v>
      </c>
      <c r="M28" s="66">
        <f t="shared" si="4"/>
        <v>26</v>
      </c>
      <c r="N28" s="65">
        <f>VLOOKUP($A28,'Return Data'!$B$7:$R$2843,14,0)</f>
        <v>13.710800000000001</v>
      </c>
      <c r="O28" s="66">
        <f>RANK(N28,N$8:N$73,0)</f>
        <v>21</v>
      </c>
      <c r="P28" s="65">
        <f>VLOOKUP($A28,'Return Data'!$B$7:$R$2843,15,0)</f>
        <v>15.662699999999999</v>
      </c>
      <c r="Q28" s="66">
        <f>RANK(P28,P$8:P$73,0)</f>
        <v>14</v>
      </c>
      <c r="R28" s="65">
        <f>VLOOKUP($A28,'Return Data'!$B$7:$R$2843,16,0)</f>
        <v>14.8468</v>
      </c>
      <c r="S28" s="67">
        <f t="shared" si="5"/>
        <v>29</v>
      </c>
    </row>
    <row r="29" spans="1:19" x14ac:dyDescent="0.3">
      <c r="A29" s="63" t="s">
        <v>288</v>
      </c>
      <c r="B29" s="64">
        <f>VLOOKUP($A29,'Return Data'!$B$7:$R$2843,3,0)</f>
        <v>44357</v>
      </c>
      <c r="C29" s="65">
        <f>VLOOKUP($A29,'Return Data'!$B$7:$R$2843,4,0)</f>
        <v>14.23</v>
      </c>
      <c r="D29" s="65">
        <f>VLOOKUP($A29,'Return Data'!$B$7:$R$2843,10,0)</f>
        <v>7.8529</v>
      </c>
      <c r="E29" s="66">
        <f t="shared" si="0"/>
        <v>24</v>
      </c>
      <c r="F29" s="65">
        <f>VLOOKUP($A29,'Return Data'!$B$7:$R$2843,11,0)</f>
        <v>23.950399999999998</v>
      </c>
      <c r="G29" s="66">
        <f t="shared" si="1"/>
        <v>28</v>
      </c>
      <c r="H29" s="65">
        <f>VLOOKUP($A29,'Return Data'!$B$7:$R$2843,12,0)</f>
        <v>43.8551</v>
      </c>
      <c r="I29" s="66">
        <f t="shared" si="2"/>
        <v>36</v>
      </c>
      <c r="J29" s="65">
        <f>VLOOKUP($A29,'Return Data'!$B$7:$R$2843,13,0)</f>
        <v>60.958300000000001</v>
      </c>
      <c r="K29" s="66">
        <f t="shared" si="3"/>
        <v>38</v>
      </c>
      <c r="L29" s="65"/>
      <c r="M29" s="66"/>
      <c r="N29" s="65"/>
      <c r="O29" s="66"/>
      <c r="P29" s="65"/>
      <c r="Q29" s="66"/>
      <c r="R29" s="65">
        <f>VLOOKUP($A29,'Return Data'!$B$7:$R$2843,16,0)</f>
        <v>23.892399999999999</v>
      </c>
      <c r="S29" s="67">
        <f t="shared" si="5"/>
        <v>4</v>
      </c>
    </row>
    <row r="30" spans="1:19" x14ac:dyDescent="0.3">
      <c r="A30" s="63" t="s">
        <v>289</v>
      </c>
      <c r="B30" s="64">
        <f>VLOOKUP($A30,'Return Data'!$B$7:$R$2843,3,0)</f>
        <v>44357</v>
      </c>
      <c r="C30" s="65">
        <f>VLOOKUP($A30,'Return Data'!$B$7:$R$2843,4,0)</f>
        <v>25.100200000000001</v>
      </c>
      <c r="D30" s="65">
        <f>VLOOKUP($A30,'Return Data'!$B$7:$R$2843,10,0)</f>
        <v>4.7001999999999997</v>
      </c>
      <c r="E30" s="66">
        <f t="shared" si="0"/>
        <v>50</v>
      </c>
      <c r="F30" s="65">
        <f>VLOOKUP($A30,'Return Data'!$B$7:$R$2843,11,0)</f>
        <v>19.953199999999999</v>
      </c>
      <c r="G30" s="66">
        <f t="shared" si="1"/>
        <v>46</v>
      </c>
      <c r="H30" s="65">
        <f>VLOOKUP($A30,'Return Data'!$B$7:$R$2843,12,0)</f>
        <v>45.0242</v>
      </c>
      <c r="I30" s="66">
        <f t="shared" si="2"/>
        <v>32</v>
      </c>
      <c r="J30" s="65">
        <f>VLOOKUP($A30,'Return Data'!$B$7:$R$2843,13,0)</f>
        <v>66.203400000000002</v>
      </c>
      <c r="K30" s="66">
        <f t="shared" si="3"/>
        <v>26</v>
      </c>
      <c r="L30" s="65">
        <f>VLOOKUP($A30,'Return Data'!$B$7:$R$2843,17,0)</f>
        <v>19.705300000000001</v>
      </c>
      <c r="M30" s="66">
        <f t="shared" ref="M30:M38" si="8">RANK(L30,L$8:L$73,0)</f>
        <v>25</v>
      </c>
      <c r="N30" s="65">
        <f>VLOOKUP($A30,'Return Data'!$B$7:$R$2843,14,0)</f>
        <v>14.832700000000001</v>
      </c>
      <c r="O30" s="66">
        <f t="shared" ref="O30:O38" si="9">RANK(N30,N$8:N$73,0)</f>
        <v>15</v>
      </c>
      <c r="P30" s="65">
        <f>VLOOKUP($A30,'Return Data'!$B$7:$R$2843,15,0)</f>
        <v>17.2056</v>
      </c>
      <c r="Q30" s="66">
        <f>RANK(P30,P$8:P$73,0)</f>
        <v>7</v>
      </c>
      <c r="R30" s="65">
        <f>VLOOKUP($A30,'Return Data'!$B$7:$R$2843,16,0)</f>
        <v>7.2191000000000001</v>
      </c>
      <c r="S30" s="67">
        <f t="shared" si="5"/>
        <v>60</v>
      </c>
    </row>
    <row r="31" spans="1:19" x14ac:dyDescent="0.3">
      <c r="A31" s="63" t="s">
        <v>290</v>
      </c>
      <c r="B31" s="64">
        <f>VLOOKUP($A31,'Return Data'!$B$7:$R$2843,3,0)</f>
        <v>44357</v>
      </c>
      <c r="C31" s="65">
        <f>VLOOKUP($A31,'Return Data'!$B$7:$R$2843,4,0)</f>
        <v>64.072000000000003</v>
      </c>
      <c r="D31" s="65">
        <f>VLOOKUP($A31,'Return Data'!$B$7:$R$2843,10,0)</f>
        <v>6.4459999999999997</v>
      </c>
      <c r="E31" s="66">
        <f t="shared" si="0"/>
        <v>34</v>
      </c>
      <c r="F31" s="65">
        <f>VLOOKUP($A31,'Return Data'!$B$7:$R$2843,11,0)</f>
        <v>22.541399999999999</v>
      </c>
      <c r="G31" s="66">
        <f t="shared" si="1"/>
        <v>33</v>
      </c>
      <c r="H31" s="65">
        <f>VLOOKUP($A31,'Return Data'!$B$7:$R$2843,12,0)</f>
        <v>45.5124</v>
      </c>
      <c r="I31" s="66">
        <f t="shared" si="2"/>
        <v>31</v>
      </c>
      <c r="J31" s="65">
        <f>VLOOKUP($A31,'Return Data'!$B$7:$R$2843,13,0)</f>
        <v>60.7224</v>
      </c>
      <c r="K31" s="66">
        <f t="shared" si="3"/>
        <v>40</v>
      </c>
      <c r="L31" s="65">
        <f>VLOOKUP($A31,'Return Data'!$B$7:$R$2843,17,0)</f>
        <v>18.357299999999999</v>
      </c>
      <c r="M31" s="66">
        <f t="shared" si="8"/>
        <v>31</v>
      </c>
      <c r="N31" s="65">
        <f>VLOOKUP($A31,'Return Data'!$B$7:$R$2843,14,0)</f>
        <v>16.168099999999999</v>
      </c>
      <c r="O31" s="66">
        <f t="shared" si="9"/>
        <v>11</v>
      </c>
      <c r="P31" s="65">
        <f>VLOOKUP($A31,'Return Data'!$B$7:$R$2843,15,0)</f>
        <v>16.074000000000002</v>
      </c>
      <c r="Q31" s="66">
        <f>RANK(P31,P$8:P$73,0)</f>
        <v>12</v>
      </c>
      <c r="R31" s="65">
        <f>VLOOKUP($A31,'Return Data'!$B$7:$R$2843,16,0)</f>
        <v>12.6822</v>
      </c>
      <c r="S31" s="67">
        <f t="shared" si="5"/>
        <v>41</v>
      </c>
    </row>
    <row r="32" spans="1:19" x14ac:dyDescent="0.3">
      <c r="A32" s="63" t="s">
        <v>291</v>
      </c>
      <c r="B32" s="64">
        <f>VLOOKUP($A32,'Return Data'!$B$7:$R$2843,3,0)</f>
        <v>44357</v>
      </c>
      <c r="C32" s="65">
        <f>VLOOKUP($A32,'Return Data'!$B$7:$R$2843,4,0)</f>
        <v>72.632000000000005</v>
      </c>
      <c r="D32" s="65">
        <f>VLOOKUP($A32,'Return Data'!$B$7:$R$2843,10,0)</f>
        <v>5.9794999999999998</v>
      </c>
      <c r="E32" s="66">
        <f t="shared" si="0"/>
        <v>41</v>
      </c>
      <c r="F32" s="65">
        <f>VLOOKUP($A32,'Return Data'!$B$7:$R$2843,11,0)</f>
        <v>19.2624</v>
      </c>
      <c r="G32" s="66">
        <f t="shared" si="1"/>
        <v>48</v>
      </c>
      <c r="H32" s="65">
        <f>VLOOKUP($A32,'Return Data'!$B$7:$R$2843,12,0)</f>
        <v>38.5657</v>
      </c>
      <c r="I32" s="66">
        <f t="shared" si="2"/>
        <v>52</v>
      </c>
      <c r="J32" s="65">
        <f>VLOOKUP($A32,'Return Data'!$B$7:$R$2843,13,0)</f>
        <v>56.558100000000003</v>
      </c>
      <c r="K32" s="66">
        <f t="shared" si="3"/>
        <v>50</v>
      </c>
      <c r="L32" s="65">
        <f>VLOOKUP($A32,'Return Data'!$B$7:$R$2843,17,0)</f>
        <v>15.337400000000001</v>
      </c>
      <c r="M32" s="66">
        <f t="shared" si="8"/>
        <v>46</v>
      </c>
      <c r="N32" s="65">
        <f>VLOOKUP($A32,'Return Data'!$B$7:$R$2843,14,0)</f>
        <v>9.2927999999999997</v>
      </c>
      <c r="O32" s="66">
        <f t="shared" si="9"/>
        <v>43</v>
      </c>
      <c r="P32" s="65">
        <f>VLOOKUP($A32,'Return Data'!$B$7:$R$2843,15,0)</f>
        <v>13.618499999999999</v>
      </c>
      <c r="Q32" s="66">
        <f>RANK(P32,P$8:P$73,0)</f>
        <v>22</v>
      </c>
      <c r="R32" s="65">
        <f>VLOOKUP($A32,'Return Data'!$B$7:$R$2843,16,0)</f>
        <v>13.843500000000001</v>
      </c>
      <c r="S32" s="67">
        <f t="shared" si="5"/>
        <v>37</v>
      </c>
    </row>
    <row r="33" spans="1:19" x14ac:dyDescent="0.3">
      <c r="A33" s="63" t="s">
        <v>292</v>
      </c>
      <c r="B33" s="64">
        <f>VLOOKUP($A33,'Return Data'!$B$7:$R$2843,3,0)</f>
        <v>44357</v>
      </c>
      <c r="C33" s="65">
        <f>VLOOKUP($A33,'Return Data'!$B$7:$R$2843,4,0)</f>
        <v>88.108099999999993</v>
      </c>
      <c r="D33" s="65">
        <f>VLOOKUP($A33,'Return Data'!$B$7:$R$2843,10,0)</f>
        <v>4.6208</v>
      </c>
      <c r="E33" s="66">
        <f t="shared" si="0"/>
        <v>54</v>
      </c>
      <c r="F33" s="65">
        <f>VLOOKUP($A33,'Return Data'!$B$7:$R$2843,11,0)</f>
        <v>14.801399999999999</v>
      </c>
      <c r="G33" s="66">
        <f t="shared" si="1"/>
        <v>62</v>
      </c>
      <c r="H33" s="65">
        <f>VLOOKUP($A33,'Return Data'!$B$7:$R$2843,12,0)</f>
        <v>35.449599999999997</v>
      </c>
      <c r="I33" s="66">
        <f t="shared" si="2"/>
        <v>59</v>
      </c>
      <c r="J33" s="65">
        <f>VLOOKUP($A33,'Return Data'!$B$7:$R$2843,13,0)</f>
        <v>51.124899999999997</v>
      </c>
      <c r="K33" s="66">
        <f t="shared" si="3"/>
        <v>58</v>
      </c>
      <c r="L33" s="65">
        <f>VLOOKUP($A33,'Return Data'!$B$7:$R$2843,17,0)</f>
        <v>13.9186</v>
      </c>
      <c r="M33" s="66">
        <f t="shared" si="8"/>
        <v>55</v>
      </c>
      <c r="N33" s="65">
        <f>VLOOKUP($A33,'Return Data'!$B$7:$R$2843,14,0)</f>
        <v>10.8596</v>
      </c>
      <c r="O33" s="66">
        <f t="shared" si="9"/>
        <v>37</v>
      </c>
      <c r="P33" s="65">
        <f>VLOOKUP($A33,'Return Data'!$B$7:$R$2843,15,0)</f>
        <v>13.259499999999999</v>
      </c>
      <c r="Q33" s="66">
        <f>RANK(P33,P$8:P$73,0)</f>
        <v>24</v>
      </c>
      <c r="R33" s="65">
        <f>VLOOKUP($A33,'Return Data'!$B$7:$R$2843,16,0)</f>
        <v>9.6747999999999994</v>
      </c>
      <c r="S33" s="67">
        <f t="shared" si="5"/>
        <v>54</v>
      </c>
    </row>
    <row r="34" spans="1:19" x14ac:dyDescent="0.3">
      <c r="A34" s="63" t="s">
        <v>435</v>
      </c>
      <c r="B34" s="64">
        <f>VLOOKUP($A34,'Return Data'!$B$7:$R$2843,3,0)</f>
        <v>44357</v>
      </c>
      <c r="C34" s="65">
        <f>VLOOKUP($A34,'Return Data'!$B$7:$R$2843,4,0)</f>
        <v>16.408000000000001</v>
      </c>
      <c r="D34" s="65">
        <f>VLOOKUP($A34,'Return Data'!$B$7:$R$2843,10,0)</f>
        <v>6.8</v>
      </c>
      <c r="E34" s="66">
        <f t="shared" si="0"/>
        <v>31</v>
      </c>
      <c r="F34" s="65">
        <f>VLOOKUP($A34,'Return Data'!$B$7:$R$2843,11,0)</f>
        <v>26.845700000000001</v>
      </c>
      <c r="G34" s="66">
        <f t="shared" si="1"/>
        <v>19</v>
      </c>
      <c r="H34" s="65">
        <f>VLOOKUP($A34,'Return Data'!$B$7:$R$2843,12,0)</f>
        <v>46.904000000000003</v>
      </c>
      <c r="I34" s="66">
        <f t="shared" si="2"/>
        <v>29</v>
      </c>
      <c r="J34" s="65">
        <f>VLOOKUP($A34,'Return Data'!$B$7:$R$2843,13,0)</f>
        <v>63.968499999999999</v>
      </c>
      <c r="K34" s="66">
        <f t="shared" si="3"/>
        <v>32</v>
      </c>
      <c r="L34" s="65">
        <f>VLOOKUP($A34,'Return Data'!$B$7:$R$2843,17,0)</f>
        <v>18.5456</v>
      </c>
      <c r="M34" s="66">
        <f t="shared" si="8"/>
        <v>30</v>
      </c>
      <c r="N34" s="65">
        <f>VLOOKUP($A34,'Return Data'!$B$7:$R$2843,14,0)</f>
        <v>12.4611</v>
      </c>
      <c r="O34" s="66">
        <f t="shared" si="9"/>
        <v>28</v>
      </c>
      <c r="P34" s="65"/>
      <c r="Q34" s="66"/>
      <c r="R34" s="65">
        <f>VLOOKUP($A34,'Return Data'!$B$7:$R$2843,16,0)</f>
        <v>11.2455</v>
      </c>
      <c r="S34" s="67">
        <f t="shared" si="5"/>
        <v>51</v>
      </c>
    </row>
    <row r="35" spans="1:19" x14ac:dyDescent="0.3">
      <c r="A35" s="63" t="s">
        <v>294</v>
      </c>
      <c r="B35" s="64">
        <f>VLOOKUP($A35,'Return Data'!$B$7:$R$2843,3,0)</f>
        <v>44357</v>
      </c>
      <c r="C35" s="65">
        <f>VLOOKUP($A35,'Return Data'!$B$7:$R$2843,4,0)</f>
        <v>27.841000000000001</v>
      </c>
      <c r="D35" s="65">
        <f>VLOOKUP($A35,'Return Data'!$B$7:$R$2843,10,0)</f>
        <v>6.4542999999999999</v>
      </c>
      <c r="E35" s="66">
        <f t="shared" si="0"/>
        <v>33</v>
      </c>
      <c r="F35" s="65">
        <f>VLOOKUP($A35,'Return Data'!$B$7:$R$2843,11,0)</f>
        <v>23.787299999999998</v>
      </c>
      <c r="G35" s="66">
        <f t="shared" si="1"/>
        <v>29</v>
      </c>
      <c r="H35" s="65">
        <f>VLOOKUP($A35,'Return Data'!$B$7:$R$2843,12,0)</f>
        <v>47.548900000000003</v>
      </c>
      <c r="I35" s="66">
        <f t="shared" si="2"/>
        <v>25</v>
      </c>
      <c r="J35" s="65">
        <f>VLOOKUP($A35,'Return Data'!$B$7:$R$2843,13,0)</f>
        <v>71.794399999999996</v>
      </c>
      <c r="K35" s="66">
        <f t="shared" si="3"/>
        <v>21</v>
      </c>
      <c r="L35" s="65">
        <f>VLOOKUP($A35,'Return Data'!$B$7:$R$2843,17,0)</f>
        <v>24.189</v>
      </c>
      <c r="M35" s="66">
        <f t="shared" si="8"/>
        <v>11</v>
      </c>
      <c r="N35" s="65">
        <f>VLOOKUP($A35,'Return Data'!$B$7:$R$2843,14,0)</f>
        <v>19.4024</v>
      </c>
      <c r="O35" s="66">
        <f t="shared" si="9"/>
        <v>6</v>
      </c>
      <c r="P35" s="65"/>
      <c r="Q35" s="66"/>
      <c r="R35" s="65">
        <f>VLOOKUP($A35,'Return Data'!$B$7:$R$2843,16,0)</f>
        <v>20.648499999999999</v>
      </c>
      <c r="S35" s="67">
        <f t="shared" si="5"/>
        <v>10</v>
      </c>
    </row>
    <row r="36" spans="1:19" x14ac:dyDescent="0.3">
      <c r="A36" s="63" t="s">
        <v>295</v>
      </c>
      <c r="B36" s="64">
        <f>VLOOKUP($A36,'Return Data'!$B$7:$R$2843,3,0)</f>
        <v>44357</v>
      </c>
      <c r="C36" s="65">
        <f>VLOOKUP($A36,'Return Data'!$B$7:$R$2843,4,0)</f>
        <v>24.202999999999999</v>
      </c>
      <c r="D36" s="65">
        <f>VLOOKUP($A36,'Return Data'!$B$7:$R$2843,10,0)</f>
        <v>6.8182999999999998</v>
      </c>
      <c r="E36" s="66">
        <f t="shared" si="0"/>
        <v>30</v>
      </c>
      <c r="F36" s="65">
        <f>VLOOKUP($A36,'Return Data'!$B$7:$R$2843,11,0)</f>
        <v>24.084900000000001</v>
      </c>
      <c r="G36" s="66">
        <f t="shared" si="1"/>
        <v>27</v>
      </c>
      <c r="H36" s="65">
        <f>VLOOKUP($A36,'Return Data'!$B$7:$R$2843,12,0)</f>
        <v>47.492899999999999</v>
      </c>
      <c r="I36" s="66">
        <f t="shared" si="2"/>
        <v>27</v>
      </c>
      <c r="J36" s="65">
        <f>VLOOKUP($A36,'Return Data'!$B$7:$R$2843,13,0)</f>
        <v>59.335099999999997</v>
      </c>
      <c r="K36" s="66">
        <f t="shared" si="3"/>
        <v>44</v>
      </c>
      <c r="L36" s="65">
        <f>VLOOKUP($A36,'Return Data'!$B$7:$R$2843,17,0)</f>
        <v>18.117999999999999</v>
      </c>
      <c r="M36" s="66">
        <f t="shared" si="8"/>
        <v>34</v>
      </c>
      <c r="N36" s="65">
        <f>VLOOKUP($A36,'Return Data'!$B$7:$R$2843,14,0)</f>
        <v>10.521000000000001</v>
      </c>
      <c r="O36" s="66">
        <f t="shared" si="9"/>
        <v>39</v>
      </c>
      <c r="P36" s="65">
        <f>VLOOKUP($A36,'Return Data'!$B$7:$R$2843,15,0)</f>
        <v>16.424700000000001</v>
      </c>
      <c r="Q36" s="66">
        <f>RANK(P36,P$8:P$73,0)</f>
        <v>10</v>
      </c>
      <c r="R36" s="65">
        <f>VLOOKUP($A36,'Return Data'!$B$7:$R$2843,16,0)</f>
        <v>14.837199999999999</v>
      </c>
      <c r="S36" s="67">
        <f t="shared" si="5"/>
        <v>30</v>
      </c>
    </row>
    <row r="37" spans="1:19" x14ac:dyDescent="0.3">
      <c r="A37" s="63" t="s">
        <v>2018</v>
      </c>
      <c r="B37" s="64">
        <f>VLOOKUP($A37,'Return Data'!$B$7:$R$2843,3,0)</f>
        <v>44357</v>
      </c>
      <c r="C37" s="65">
        <f>VLOOKUP($A37,'Return Data'!$B$7:$R$2843,4,0)</f>
        <v>18.401199999999999</v>
      </c>
      <c r="D37" s="65">
        <f>VLOOKUP($A37,'Return Data'!$B$7:$R$2843,10,0)</f>
        <v>3.6377999999999999</v>
      </c>
      <c r="E37" s="66">
        <f t="shared" si="0"/>
        <v>60</v>
      </c>
      <c r="F37" s="65">
        <f>VLOOKUP($A37,'Return Data'!$B$7:$R$2843,11,0)</f>
        <v>17.3733</v>
      </c>
      <c r="G37" s="66">
        <f t="shared" si="1"/>
        <v>57</v>
      </c>
      <c r="H37" s="65">
        <f>VLOOKUP($A37,'Return Data'!$B$7:$R$2843,12,0)</f>
        <v>33.368099999999998</v>
      </c>
      <c r="I37" s="66">
        <f t="shared" si="2"/>
        <v>62</v>
      </c>
      <c r="J37" s="65">
        <f>VLOOKUP($A37,'Return Data'!$B$7:$R$2843,13,0)</f>
        <v>46.616100000000003</v>
      </c>
      <c r="K37" s="66">
        <f t="shared" si="3"/>
        <v>61</v>
      </c>
      <c r="L37" s="65">
        <f>VLOOKUP($A37,'Return Data'!$B$7:$R$2843,17,0)</f>
        <v>11.961</v>
      </c>
      <c r="M37" s="66">
        <f t="shared" si="8"/>
        <v>60</v>
      </c>
      <c r="N37" s="65">
        <f>VLOOKUP($A37,'Return Data'!$B$7:$R$2843,14,0)</f>
        <v>9.5215999999999994</v>
      </c>
      <c r="O37" s="66">
        <f t="shared" si="9"/>
        <v>42</v>
      </c>
      <c r="P37" s="65"/>
      <c r="Q37" s="66"/>
      <c r="R37" s="65">
        <f>VLOOKUP($A37,'Return Data'!$B$7:$R$2843,16,0)</f>
        <v>11.841200000000001</v>
      </c>
      <c r="S37" s="67">
        <f t="shared" si="5"/>
        <v>46</v>
      </c>
    </row>
    <row r="38" spans="1:19" x14ac:dyDescent="0.3">
      <c r="A38" s="63" t="s">
        <v>296</v>
      </c>
      <c r="B38" s="64">
        <f>VLOOKUP($A38,'Return Data'!$B$7:$R$2843,3,0)</f>
        <v>44357</v>
      </c>
      <c r="C38" s="65">
        <f>VLOOKUP($A38,'Return Data'!$B$7:$R$2843,4,0)</f>
        <v>67.742699999999999</v>
      </c>
      <c r="D38" s="65">
        <f>VLOOKUP($A38,'Return Data'!$B$7:$R$2843,10,0)</f>
        <v>5.9505999999999997</v>
      </c>
      <c r="E38" s="66">
        <f t="shared" si="0"/>
        <v>42</v>
      </c>
      <c r="F38" s="65">
        <f>VLOOKUP($A38,'Return Data'!$B$7:$R$2843,11,0)</f>
        <v>27.1142</v>
      </c>
      <c r="G38" s="66">
        <f t="shared" si="1"/>
        <v>18</v>
      </c>
      <c r="H38" s="65">
        <f>VLOOKUP($A38,'Return Data'!$B$7:$R$2843,12,0)</f>
        <v>49.316899999999997</v>
      </c>
      <c r="I38" s="66">
        <f t="shared" si="2"/>
        <v>21</v>
      </c>
      <c r="J38" s="65">
        <f>VLOOKUP($A38,'Return Data'!$B$7:$R$2843,13,0)</f>
        <v>65.786100000000005</v>
      </c>
      <c r="K38" s="66">
        <f t="shared" si="3"/>
        <v>27</v>
      </c>
      <c r="L38" s="65">
        <f>VLOOKUP($A38,'Return Data'!$B$7:$R$2843,17,0)</f>
        <v>9.9870000000000001</v>
      </c>
      <c r="M38" s="66">
        <f t="shared" si="8"/>
        <v>62</v>
      </c>
      <c r="N38" s="65">
        <f>VLOOKUP($A38,'Return Data'!$B$7:$R$2843,14,0)</f>
        <v>5.6456</v>
      </c>
      <c r="O38" s="66">
        <f t="shared" si="9"/>
        <v>52</v>
      </c>
      <c r="P38" s="65">
        <f>VLOOKUP($A38,'Return Data'!$B$7:$R$2843,15,0)</f>
        <v>8.5416000000000007</v>
      </c>
      <c r="Q38" s="66">
        <f>RANK(P38,P$8:P$73,0)</f>
        <v>39</v>
      </c>
      <c r="R38" s="65">
        <f>VLOOKUP($A38,'Return Data'!$B$7:$R$2843,16,0)</f>
        <v>12.9339</v>
      </c>
      <c r="S38" s="67">
        <f t="shared" si="5"/>
        <v>40</v>
      </c>
    </row>
    <row r="39" spans="1:19" x14ac:dyDescent="0.3">
      <c r="A39" s="63" t="s">
        <v>297</v>
      </c>
      <c r="B39" s="64">
        <f>VLOOKUP($A39,'Return Data'!$B$7:$R$2843,3,0)</f>
        <v>44357</v>
      </c>
      <c r="C39" s="65">
        <f>VLOOKUP($A39,'Return Data'!$B$7:$R$2843,4,0)</f>
        <v>15.9726</v>
      </c>
      <c r="D39" s="65">
        <f>VLOOKUP($A39,'Return Data'!$B$7:$R$2843,10,0)</f>
        <v>9.1777999999999995</v>
      </c>
      <c r="E39" s="66">
        <f t="shared" si="0"/>
        <v>23</v>
      </c>
      <c r="F39" s="65">
        <f>VLOOKUP($A39,'Return Data'!$B$7:$R$2843,11,0)</f>
        <v>18.8172</v>
      </c>
      <c r="G39" s="66">
        <f t="shared" si="1"/>
        <v>51</v>
      </c>
      <c r="H39" s="65">
        <f>VLOOKUP($A39,'Return Data'!$B$7:$R$2843,12,0)</f>
        <v>36.176900000000003</v>
      </c>
      <c r="I39" s="66">
        <f t="shared" si="2"/>
        <v>57</v>
      </c>
      <c r="J39" s="65">
        <f>VLOOKUP($A39,'Return Data'!$B$7:$R$2843,13,0)</f>
        <v>58.869700000000002</v>
      </c>
      <c r="K39" s="66">
        <f t="shared" si="3"/>
        <v>45</v>
      </c>
      <c r="L39" s="65"/>
      <c r="M39" s="66"/>
      <c r="N39" s="65"/>
      <c r="O39" s="66"/>
      <c r="P39" s="65"/>
      <c r="Q39" s="66"/>
      <c r="R39" s="65">
        <f>VLOOKUP($A39,'Return Data'!$B$7:$R$2843,16,0)</f>
        <v>28.2486</v>
      </c>
      <c r="S39" s="67">
        <f t="shared" si="5"/>
        <v>1</v>
      </c>
    </row>
    <row r="40" spans="1:19" x14ac:dyDescent="0.3">
      <c r="A40" s="63" t="s">
        <v>298</v>
      </c>
      <c r="B40" s="64">
        <f>VLOOKUP($A40,'Return Data'!$B$7:$R$2843,3,0)</f>
        <v>44357</v>
      </c>
      <c r="C40" s="65">
        <f>VLOOKUP($A40,'Return Data'!$B$7:$R$2843,4,0)</f>
        <v>20.91</v>
      </c>
      <c r="D40" s="65">
        <f>VLOOKUP($A40,'Return Data'!$B$7:$R$2843,10,0)</f>
        <v>9.5912000000000006</v>
      </c>
      <c r="E40" s="66">
        <f t="shared" ref="E40:E71" si="10">RANK(D40,D$8:D$73,0)</f>
        <v>17</v>
      </c>
      <c r="F40" s="65">
        <f>VLOOKUP($A40,'Return Data'!$B$7:$R$2843,11,0)</f>
        <v>25.8123</v>
      </c>
      <c r="G40" s="66">
        <f t="shared" ref="G40:G71" si="11">RANK(F40,F$8:F$73,0)</f>
        <v>21</v>
      </c>
      <c r="H40" s="65">
        <f>VLOOKUP($A40,'Return Data'!$B$7:$R$2843,12,0)</f>
        <v>49.037799999999997</v>
      </c>
      <c r="I40" s="66">
        <f t="shared" ref="I40:I71" si="12">RANK(H40,H$8:H$73,0)</f>
        <v>23</v>
      </c>
      <c r="J40" s="65">
        <f>VLOOKUP($A40,'Return Data'!$B$7:$R$2843,13,0)</f>
        <v>65.035499999999999</v>
      </c>
      <c r="K40" s="66">
        <f t="shared" ref="K40:K71" si="13">RANK(J40,J$8:J$73,0)</f>
        <v>28</v>
      </c>
      <c r="L40" s="65">
        <f>VLOOKUP($A40,'Return Data'!$B$7:$R$2843,17,0)</f>
        <v>19.278199999999998</v>
      </c>
      <c r="M40" s="66">
        <f t="shared" ref="M40:M53" si="14">RANK(L40,L$8:L$73,0)</f>
        <v>28</v>
      </c>
      <c r="N40" s="65">
        <f>VLOOKUP($A40,'Return Data'!$B$7:$R$2843,14,0)</f>
        <v>14.130599999999999</v>
      </c>
      <c r="O40" s="66">
        <f t="shared" ref="O40:O49" si="15">RANK(N40,N$8:N$73,0)</f>
        <v>17</v>
      </c>
      <c r="P40" s="65"/>
      <c r="Q40" s="66"/>
      <c r="R40" s="65">
        <f>VLOOKUP($A40,'Return Data'!$B$7:$R$2843,16,0)</f>
        <v>14.348800000000001</v>
      </c>
      <c r="S40" s="67">
        <f t="shared" ref="S40:S71" si="16">RANK(R40,R$8:R$73,0)</f>
        <v>35</v>
      </c>
    </row>
    <row r="41" spans="1:19" x14ac:dyDescent="0.3">
      <c r="A41" s="63" t="s">
        <v>299</v>
      </c>
      <c r="B41" s="64">
        <f>VLOOKUP($A41,'Return Data'!$B$7:$R$2843,3,0)</f>
        <v>44357</v>
      </c>
      <c r="C41" s="65">
        <f>VLOOKUP($A41,'Return Data'!$B$7:$R$2843,4,0)</f>
        <v>796.42109664585598</v>
      </c>
      <c r="D41" s="65">
        <f>VLOOKUP($A41,'Return Data'!$B$7:$R$2843,10,0)</f>
        <v>6.0091999999999999</v>
      </c>
      <c r="E41" s="66">
        <f t="shared" si="10"/>
        <v>39</v>
      </c>
      <c r="F41" s="65">
        <f>VLOOKUP($A41,'Return Data'!$B$7:$R$2843,11,0)</f>
        <v>20.7989</v>
      </c>
      <c r="G41" s="66">
        <f t="shared" si="11"/>
        <v>41</v>
      </c>
      <c r="H41" s="65">
        <f>VLOOKUP($A41,'Return Data'!$B$7:$R$2843,12,0)</f>
        <v>43.287300000000002</v>
      </c>
      <c r="I41" s="66">
        <f t="shared" si="12"/>
        <v>38</v>
      </c>
      <c r="J41" s="65">
        <f>VLOOKUP($A41,'Return Data'!$B$7:$R$2843,13,0)</f>
        <v>61.840800000000002</v>
      </c>
      <c r="K41" s="66">
        <f t="shared" si="13"/>
        <v>36</v>
      </c>
      <c r="L41" s="65">
        <f>VLOOKUP($A41,'Return Data'!$B$7:$R$2843,17,0)</f>
        <v>16.5397</v>
      </c>
      <c r="M41" s="66">
        <f t="shared" si="14"/>
        <v>43</v>
      </c>
      <c r="N41" s="65">
        <f>VLOOKUP($A41,'Return Data'!$B$7:$R$2843,14,0)</f>
        <v>10.9123</v>
      </c>
      <c r="O41" s="66">
        <f t="shared" si="15"/>
        <v>36</v>
      </c>
      <c r="P41" s="65">
        <f>VLOOKUP($A41,'Return Data'!$B$7:$R$2843,15,0)</f>
        <v>12.149699999999999</v>
      </c>
      <c r="Q41" s="66">
        <f>RANK(P41,P$8:P$73,0)</f>
        <v>32</v>
      </c>
      <c r="R41" s="65">
        <f>VLOOKUP($A41,'Return Data'!$B$7:$R$2843,16,0)</f>
        <v>18.962299999999999</v>
      </c>
      <c r="S41" s="67">
        <f t="shared" si="16"/>
        <v>14</v>
      </c>
    </row>
    <row r="42" spans="1:19" x14ac:dyDescent="0.3">
      <c r="A42" s="63" t="s">
        <v>300</v>
      </c>
      <c r="B42" s="64">
        <f>VLOOKUP($A42,'Return Data'!$B$7:$R$2843,3,0)</f>
        <v>44357</v>
      </c>
      <c r="C42" s="65">
        <f>VLOOKUP($A42,'Return Data'!$B$7:$R$2843,4,0)</f>
        <v>434.56789051528398</v>
      </c>
      <c r="D42" s="65">
        <f>VLOOKUP($A42,'Return Data'!$B$7:$R$2843,10,0)</f>
        <v>6.0442999999999998</v>
      </c>
      <c r="E42" s="66">
        <f t="shared" si="10"/>
        <v>37</v>
      </c>
      <c r="F42" s="65">
        <f>VLOOKUP($A42,'Return Data'!$B$7:$R$2843,11,0)</f>
        <v>20.747800000000002</v>
      </c>
      <c r="G42" s="66">
        <f t="shared" si="11"/>
        <v>42</v>
      </c>
      <c r="H42" s="65">
        <f>VLOOKUP($A42,'Return Data'!$B$7:$R$2843,12,0)</f>
        <v>42.967700000000001</v>
      </c>
      <c r="I42" s="66">
        <f t="shared" si="12"/>
        <v>39</v>
      </c>
      <c r="J42" s="65">
        <f>VLOOKUP($A42,'Return Data'!$B$7:$R$2843,13,0)</f>
        <v>61.217799999999997</v>
      </c>
      <c r="K42" s="66">
        <f t="shared" si="13"/>
        <v>37</v>
      </c>
      <c r="L42" s="65">
        <f>VLOOKUP($A42,'Return Data'!$B$7:$R$2843,17,0)</f>
        <v>16.815999999999999</v>
      </c>
      <c r="M42" s="66">
        <f t="shared" si="14"/>
        <v>41</v>
      </c>
      <c r="N42" s="65">
        <f>VLOOKUP($A42,'Return Data'!$B$7:$R$2843,14,0)</f>
        <v>10.954599999999999</v>
      </c>
      <c r="O42" s="66">
        <f t="shared" si="15"/>
        <v>35</v>
      </c>
      <c r="P42" s="65">
        <f>VLOOKUP($A42,'Return Data'!$B$7:$R$2843,15,0)</f>
        <v>15.350300000000001</v>
      </c>
      <c r="Q42" s="66">
        <f>RANK(P42,P$8:P$73,0)</f>
        <v>16</v>
      </c>
      <c r="R42" s="65">
        <f>VLOOKUP($A42,'Return Data'!$B$7:$R$2843,16,0)</f>
        <v>16.137899999999998</v>
      </c>
      <c r="S42" s="67">
        <f t="shared" si="16"/>
        <v>21</v>
      </c>
    </row>
    <row r="43" spans="1:19" x14ac:dyDescent="0.3">
      <c r="A43" s="63" t="s">
        <v>301</v>
      </c>
      <c r="B43" s="64">
        <f>VLOOKUP($A43,'Return Data'!$B$7:$R$2843,3,0)</f>
        <v>44357</v>
      </c>
      <c r="C43" s="65">
        <f>VLOOKUP($A43,'Return Data'!$B$7:$R$2843,4,0)</f>
        <v>192.17789999999999</v>
      </c>
      <c r="D43" s="65">
        <f>VLOOKUP($A43,'Return Data'!$B$7:$R$2843,10,0)</f>
        <v>23.1357</v>
      </c>
      <c r="E43" s="66">
        <f t="shared" si="10"/>
        <v>2</v>
      </c>
      <c r="F43" s="65">
        <f>VLOOKUP($A43,'Return Data'!$B$7:$R$2843,11,0)</f>
        <v>45.459800000000001</v>
      </c>
      <c r="G43" s="66">
        <f t="shared" si="11"/>
        <v>6</v>
      </c>
      <c r="H43" s="65">
        <f>VLOOKUP($A43,'Return Data'!$B$7:$R$2843,12,0)</f>
        <v>73.670500000000004</v>
      </c>
      <c r="I43" s="66">
        <f t="shared" si="12"/>
        <v>7</v>
      </c>
      <c r="J43" s="65">
        <f>VLOOKUP($A43,'Return Data'!$B$7:$R$2843,13,0)</f>
        <v>121.4092</v>
      </c>
      <c r="K43" s="66">
        <f t="shared" si="13"/>
        <v>1</v>
      </c>
      <c r="L43" s="65">
        <f>VLOOKUP($A43,'Return Data'!$B$7:$R$2843,17,0)</f>
        <v>42.278700000000001</v>
      </c>
      <c r="M43" s="66">
        <f t="shared" si="14"/>
        <v>1</v>
      </c>
      <c r="N43" s="65">
        <f>VLOOKUP($A43,'Return Data'!$B$7:$R$2843,14,0)</f>
        <v>28.657599999999999</v>
      </c>
      <c r="O43" s="66">
        <f t="shared" si="15"/>
        <v>1</v>
      </c>
      <c r="P43" s="65">
        <f>VLOOKUP($A43,'Return Data'!$B$7:$R$2843,15,0)</f>
        <v>23.357700000000001</v>
      </c>
      <c r="Q43" s="66">
        <f>RANK(P43,P$8:P$73,0)</f>
        <v>3</v>
      </c>
      <c r="R43" s="65">
        <f>VLOOKUP($A43,'Return Data'!$B$7:$R$2843,16,0)</f>
        <v>14.9552</v>
      </c>
      <c r="S43" s="67">
        <f t="shared" si="16"/>
        <v>28</v>
      </c>
    </row>
    <row r="44" spans="1:19" x14ac:dyDescent="0.3">
      <c r="A44" s="63" t="s">
        <v>302</v>
      </c>
      <c r="B44" s="64">
        <f>VLOOKUP($A44,'Return Data'!$B$7:$R$2843,3,0)</f>
        <v>44357</v>
      </c>
      <c r="C44" s="65">
        <f>VLOOKUP($A44,'Return Data'!$B$7:$R$2843,4,0)</f>
        <v>71.62</v>
      </c>
      <c r="D44" s="65">
        <f>VLOOKUP($A44,'Return Data'!$B$7:$R$2843,10,0)</f>
        <v>7.1032999999999999</v>
      </c>
      <c r="E44" s="66">
        <f t="shared" si="10"/>
        <v>28</v>
      </c>
      <c r="F44" s="65">
        <f>VLOOKUP($A44,'Return Data'!$B$7:$R$2843,11,0)</f>
        <v>23.504100000000001</v>
      </c>
      <c r="G44" s="66">
        <f t="shared" si="11"/>
        <v>31</v>
      </c>
      <c r="H44" s="65">
        <f>VLOOKUP($A44,'Return Data'!$B$7:$R$2843,12,0)</f>
        <v>49.1462</v>
      </c>
      <c r="I44" s="66">
        <f t="shared" si="12"/>
        <v>22</v>
      </c>
      <c r="J44" s="65">
        <f>VLOOKUP($A44,'Return Data'!$B$7:$R$2843,13,0)</f>
        <v>64.795199999999994</v>
      </c>
      <c r="K44" s="66">
        <f t="shared" si="13"/>
        <v>29</v>
      </c>
      <c r="L44" s="65">
        <f>VLOOKUP($A44,'Return Data'!$B$7:$R$2843,17,0)</f>
        <v>13.947800000000001</v>
      </c>
      <c r="M44" s="66">
        <f t="shared" si="14"/>
        <v>54</v>
      </c>
      <c r="N44" s="65">
        <f>VLOOKUP($A44,'Return Data'!$B$7:$R$2843,14,0)</f>
        <v>10.988</v>
      </c>
      <c r="O44" s="66">
        <f t="shared" si="15"/>
        <v>33</v>
      </c>
      <c r="P44" s="65">
        <f>VLOOKUP($A44,'Return Data'!$B$7:$R$2843,15,0)</f>
        <v>11.866300000000001</v>
      </c>
      <c r="Q44" s="66">
        <f>RANK(P44,P$8:P$73,0)</f>
        <v>35</v>
      </c>
      <c r="R44" s="65">
        <f>VLOOKUP($A44,'Return Data'!$B$7:$R$2843,16,0)</f>
        <v>16.905999999999999</v>
      </c>
      <c r="S44" s="67">
        <f t="shared" si="16"/>
        <v>20</v>
      </c>
    </row>
    <row r="45" spans="1:19" x14ac:dyDescent="0.3">
      <c r="A45" s="63" t="s">
        <v>373</v>
      </c>
      <c r="B45" s="64">
        <f>VLOOKUP($A45,'Return Data'!$B$7:$R$2843,3,0)</f>
        <v>44357</v>
      </c>
      <c r="C45" s="65">
        <f>VLOOKUP($A45,'Return Data'!$B$7:$R$2843,4,0)</f>
        <v>627.18531237841296</v>
      </c>
      <c r="D45" s="65">
        <f>VLOOKUP($A45,'Return Data'!$B$7:$R$2843,10,0)</f>
        <v>7.3604000000000003</v>
      </c>
      <c r="E45" s="66">
        <f t="shared" si="10"/>
        <v>25</v>
      </c>
      <c r="F45" s="65">
        <f>VLOOKUP($A45,'Return Data'!$B$7:$R$2843,11,0)</f>
        <v>23.067399999999999</v>
      </c>
      <c r="G45" s="66">
        <f t="shared" si="11"/>
        <v>32</v>
      </c>
      <c r="H45" s="65">
        <f>VLOOKUP($A45,'Return Data'!$B$7:$R$2843,12,0)</f>
        <v>42.4908</v>
      </c>
      <c r="I45" s="66">
        <f t="shared" si="12"/>
        <v>40</v>
      </c>
      <c r="J45" s="65">
        <f>VLOOKUP($A45,'Return Data'!$B$7:$R$2843,13,0)</f>
        <v>61.981000000000002</v>
      </c>
      <c r="K45" s="66">
        <f t="shared" si="13"/>
        <v>35</v>
      </c>
      <c r="L45" s="65">
        <f>VLOOKUP($A45,'Return Data'!$B$7:$R$2843,17,0)</f>
        <v>18.185099999999998</v>
      </c>
      <c r="M45" s="66">
        <f t="shared" si="14"/>
        <v>33</v>
      </c>
      <c r="N45" s="65">
        <f>VLOOKUP($A45,'Return Data'!$B$7:$R$2843,14,0)</f>
        <v>13.0747</v>
      </c>
      <c r="O45" s="66">
        <f t="shared" si="15"/>
        <v>25</v>
      </c>
      <c r="P45" s="65">
        <f>VLOOKUP($A45,'Return Data'!$B$7:$R$2843,15,0)</f>
        <v>12.692399999999999</v>
      </c>
      <c r="Q45" s="66">
        <f>RANK(P45,P$8:P$73,0)</f>
        <v>28</v>
      </c>
      <c r="R45" s="65">
        <f>VLOOKUP($A45,'Return Data'!$B$7:$R$2843,16,0)</f>
        <v>15.7994</v>
      </c>
      <c r="S45" s="67">
        <f t="shared" si="16"/>
        <v>24</v>
      </c>
    </row>
    <row r="46" spans="1:19" x14ac:dyDescent="0.3">
      <c r="A46" s="63" t="s">
        <v>304</v>
      </c>
      <c r="B46" s="64">
        <f>VLOOKUP($A46,'Return Data'!$B$7:$R$2843,3,0)</f>
        <v>44357</v>
      </c>
      <c r="C46" s="65">
        <f>VLOOKUP($A46,'Return Data'!$B$7:$R$2843,4,0)</f>
        <v>21.700299999999999</v>
      </c>
      <c r="D46" s="65">
        <f>VLOOKUP($A46,'Return Data'!$B$7:$R$2843,10,0)</f>
        <v>9.4156999999999993</v>
      </c>
      <c r="E46" s="66">
        <f t="shared" si="10"/>
        <v>19</v>
      </c>
      <c r="F46" s="65">
        <f>VLOOKUP($A46,'Return Data'!$B$7:$R$2843,11,0)</f>
        <v>25.2376</v>
      </c>
      <c r="G46" s="66">
        <f t="shared" si="11"/>
        <v>23</v>
      </c>
      <c r="H46" s="65">
        <f>VLOOKUP($A46,'Return Data'!$B$7:$R$2843,12,0)</f>
        <v>49.686100000000003</v>
      </c>
      <c r="I46" s="66">
        <f t="shared" si="12"/>
        <v>19</v>
      </c>
      <c r="J46" s="65">
        <f>VLOOKUP($A46,'Return Data'!$B$7:$R$2843,13,0)</f>
        <v>82.488900000000001</v>
      </c>
      <c r="K46" s="66">
        <f t="shared" si="13"/>
        <v>13</v>
      </c>
      <c r="L46" s="65">
        <f>VLOOKUP($A46,'Return Data'!$B$7:$R$2843,17,0)</f>
        <v>25.514500000000002</v>
      </c>
      <c r="M46" s="66">
        <f t="shared" si="14"/>
        <v>9</v>
      </c>
      <c r="N46" s="65">
        <f>VLOOKUP($A46,'Return Data'!$B$7:$R$2843,14,0)</f>
        <v>18.6006</v>
      </c>
      <c r="O46" s="66">
        <f t="shared" si="15"/>
        <v>7</v>
      </c>
      <c r="P46" s="65"/>
      <c r="Q46" s="66"/>
      <c r="R46" s="65">
        <f>VLOOKUP($A46,'Return Data'!$B$7:$R$2843,16,0)</f>
        <v>16.075099999999999</v>
      </c>
      <c r="S46" s="67">
        <f t="shared" si="16"/>
        <v>22</v>
      </c>
    </row>
    <row r="47" spans="1:19" x14ac:dyDescent="0.3">
      <c r="A47" s="63" t="s">
        <v>305</v>
      </c>
      <c r="B47" s="64">
        <f>VLOOKUP($A47,'Return Data'!$B$7:$R$2843,3,0)</f>
        <v>44357</v>
      </c>
      <c r="C47" s="65">
        <f>VLOOKUP($A47,'Return Data'!$B$7:$R$2843,4,0)</f>
        <v>22.472999999999999</v>
      </c>
      <c r="D47" s="65">
        <f>VLOOKUP($A47,'Return Data'!$B$7:$R$2843,10,0)</f>
        <v>9.4124999999999996</v>
      </c>
      <c r="E47" s="66">
        <f t="shared" si="10"/>
        <v>20</v>
      </c>
      <c r="F47" s="65">
        <f>VLOOKUP($A47,'Return Data'!$B$7:$R$2843,11,0)</f>
        <v>24.7807</v>
      </c>
      <c r="G47" s="66">
        <f t="shared" si="11"/>
        <v>26</v>
      </c>
      <c r="H47" s="65">
        <f>VLOOKUP($A47,'Return Data'!$B$7:$R$2843,12,0)</f>
        <v>48.671300000000002</v>
      </c>
      <c r="I47" s="66">
        <f t="shared" si="12"/>
        <v>24</v>
      </c>
      <c r="J47" s="65">
        <f>VLOOKUP($A47,'Return Data'!$B$7:$R$2843,13,0)</f>
        <v>82.128399999999999</v>
      </c>
      <c r="K47" s="66">
        <f t="shared" si="13"/>
        <v>14</v>
      </c>
      <c r="L47" s="65">
        <f>VLOOKUP($A47,'Return Data'!$B$7:$R$2843,17,0)</f>
        <v>26.169599999999999</v>
      </c>
      <c r="M47" s="66">
        <f t="shared" si="14"/>
        <v>8</v>
      </c>
      <c r="N47" s="65">
        <f>VLOOKUP($A47,'Return Data'!$B$7:$R$2843,14,0)</f>
        <v>16.906600000000001</v>
      </c>
      <c r="O47" s="66">
        <f t="shared" si="15"/>
        <v>9</v>
      </c>
      <c r="P47" s="65">
        <f>VLOOKUP($A47,'Return Data'!$B$7:$R$2843,15,0)</f>
        <v>16.901599999999998</v>
      </c>
      <c r="Q47" s="66">
        <f>RANK(P47,P$8:P$73,0)</f>
        <v>9</v>
      </c>
      <c r="R47" s="65">
        <f>VLOOKUP($A47,'Return Data'!$B$7:$R$2843,16,0)</f>
        <v>13.9137</v>
      </c>
      <c r="S47" s="67">
        <f t="shared" si="16"/>
        <v>36</v>
      </c>
    </row>
    <row r="48" spans="1:19" x14ac:dyDescent="0.3">
      <c r="A48" s="63" t="s">
        <v>306</v>
      </c>
      <c r="B48" s="64">
        <f>VLOOKUP($A48,'Return Data'!$B$7:$R$2843,3,0)</f>
        <v>44357</v>
      </c>
      <c r="C48" s="65">
        <f>VLOOKUP($A48,'Return Data'!$B$7:$R$2843,4,0)</f>
        <v>21.198699999999999</v>
      </c>
      <c r="D48" s="65">
        <f>VLOOKUP($A48,'Return Data'!$B$7:$R$2843,10,0)</f>
        <v>9.3364999999999991</v>
      </c>
      <c r="E48" s="66">
        <f t="shared" si="10"/>
        <v>22</v>
      </c>
      <c r="F48" s="65">
        <f>VLOOKUP($A48,'Return Data'!$B$7:$R$2843,11,0)</f>
        <v>25.214600000000001</v>
      </c>
      <c r="G48" s="66">
        <f t="shared" si="11"/>
        <v>24</v>
      </c>
      <c r="H48" s="65">
        <f>VLOOKUP($A48,'Return Data'!$B$7:$R$2843,12,0)</f>
        <v>49.431800000000003</v>
      </c>
      <c r="I48" s="66">
        <f t="shared" si="12"/>
        <v>20</v>
      </c>
      <c r="J48" s="65">
        <f>VLOOKUP($A48,'Return Data'!$B$7:$R$2843,13,0)</f>
        <v>83.9893</v>
      </c>
      <c r="K48" s="66">
        <f t="shared" si="13"/>
        <v>12</v>
      </c>
      <c r="L48" s="65">
        <f>VLOOKUP($A48,'Return Data'!$B$7:$R$2843,17,0)</f>
        <v>24.646899999999999</v>
      </c>
      <c r="M48" s="66">
        <f t="shared" si="14"/>
        <v>10</v>
      </c>
      <c r="N48" s="65">
        <f>VLOOKUP($A48,'Return Data'!$B$7:$R$2843,14,0)</f>
        <v>15.4285</v>
      </c>
      <c r="O48" s="66">
        <f t="shared" si="15"/>
        <v>12</v>
      </c>
      <c r="P48" s="65">
        <f>VLOOKUP($A48,'Return Data'!$B$7:$R$2843,15,0)</f>
        <v>15.5863</v>
      </c>
      <c r="Q48" s="66">
        <f>RANK(P48,P$8:P$73,0)</f>
        <v>15</v>
      </c>
      <c r="R48" s="65">
        <f>VLOOKUP($A48,'Return Data'!$B$7:$R$2843,16,0)</f>
        <v>12.666600000000001</v>
      </c>
      <c r="S48" s="67">
        <f t="shared" si="16"/>
        <v>42</v>
      </c>
    </row>
    <row r="49" spans="1:19" x14ac:dyDescent="0.3">
      <c r="A49" s="63" t="s">
        <v>307</v>
      </c>
      <c r="B49" s="64">
        <f>VLOOKUP($A49,'Return Data'!$B$7:$R$2843,3,0)</f>
        <v>44357</v>
      </c>
      <c r="C49" s="65">
        <f>VLOOKUP($A49,'Return Data'!$B$7:$R$2843,4,0)</f>
        <v>23.838699999999999</v>
      </c>
      <c r="D49" s="65">
        <f>VLOOKUP($A49,'Return Data'!$B$7:$R$2843,10,0)</f>
        <v>14.155799999999999</v>
      </c>
      <c r="E49" s="66">
        <f t="shared" si="10"/>
        <v>8</v>
      </c>
      <c r="F49" s="65">
        <f>VLOOKUP($A49,'Return Data'!$B$7:$R$2843,11,0)</f>
        <v>32.943100000000001</v>
      </c>
      <c r="G49" s="66">
        <f t="shared" si="11"/>
        <v>10</v>
      </c>
      <c r="H49" s="65">
        <f>VLOOKUP($A49,'Return Data'!$B$7:$R$2843,12,0)</f>
        <v>59.572499999999998</v>
      </c>
      <c r="I49" s="66">
        <f t="shared" si="12"/>
        <v>10</v>
      </c>
      <c r="J49" s="65">
        <f>VLOOKUP($A49,'Return Data'!$B$7:$R$2843,13,0)</f>
        <v>93.406499999999994</v>
      </c>
      <c r="K49" s="66">
        <f t="shared" si="13"/>
        <v>8</v>
      </c>
      <c r="L49" s="65">
        <f>VLOOKUP($A49,'Return Data'!$B$7:$R$2843,17,0)</f>
        <v>35.964799999999997</v>
      </c>
      <c r="M49" s="66">
        <f t="shared" si="14"/>
        <v>3</v>
      </c>
      <c r="N49" s="65">
        <f>VLOOKUP($A49,'Return Data'!$B$7:$R$2843,14,0)</f>
        <v>23.168199999999999</v>
      </c>
      <c r="O49" s="66">
        <f t="shared" si="15"/>
        <v>4</v>
      </c>
      <c r="P49" s="65"/>
      <c r="Q49" s="66"/>
      <c r="R49" s="65">
        <f>VLOOKUP($A49,'Return Data'!$B$7:$R$2843,16,0)</f>
        <v>22.995100000000001</v>
      </c>
      <c r="S49" s="67">
        <f t="shared" si="16"/>
        <v>7</v>
      </c>
    </row>
    <row r="50" spans="1:19" x14ac:dyDescent="0.3">
      <c r="A50" s="63" t="s">
        <v>308</v>
      </c>
      <c r="B50" s="64">
        <f>VLOOKUP($A50,'Return Data'!$B$7:$R$2843,3,0)</f>
        <v>44357</v>
      </c>
      <c r="C50" s="65">
        <f>VLOOKUP($A50,'Return Data'!$B$7:$R$2843,4,0)</f>
        <v>15.8574</v>
      </c>
      <c r="D50" s="65">
        <f>VLOOKUP($A50,'Return Data'!$B$7:$R$2843,10,0)</f>
        <v>7.3243999999999998</v>
      </c>
      <c r="E50" s="66">
        <f t="shared" si="10"/>
        <v>26</v>
      </c>
      <c r="F50" s="65">
        <f>VLOOKUP($A50,'Return Data'!$B$7:$R$2843,11,0)</f>
        <v>21.639399999999998</v>
      </c>
      <c r="G50" s="66">
        <f t="shared" si="11"/>
        <v>37</v>
      </c>
      <c r="H50" s="65">
        <f>VLOOKUP($A50,'Return Data'!$B$7:$R$2843,12,0)</f>
        <v>46.939300000000003</v>
      </c>
      <c r="I50" s="66">
        <f t="shared" si="12"/>
        <v>28</v>
      </c>
      <c r="J50" s="65">
        <f>VLOOKUP($A50,'Return Data'!$B$7:$R$2843,13,0)</f>
        <v>64.543599999999998</v>
      </c>
      <c r="K50" s="66">
        <f t="shared" si="13"/>
        <v>30</v>
      </c>
      <c r="L50" s="65">
        <f>VLOOKUP($A50,'Return Data'!$B$7:$R$2843,17,0)</f>
        <v>21.160900000000002</v>
      </c>
      <c r="M50" s="66">
        <f t="shared" si="14"/>
        <v>18</v>
      </c>
      <c r="N50" s="65"/>
      <c r="O50" s="66"/>
      <c r="P50" s="65"/>
      <c r="Q50" s="66"/>
      <c r="R50" s="65">
        <f>VLOOKUP($A50,'Return Data'!$B$7:$R$2843,16,0)</f>
        <v>17.222999999999999</v>
      </c>
      <c r="S50" s="67">
        <f t="shared" si="16"/>
        <v>18</v>
      </c>
    </row>
    <row r="51" spans="1:19" x14ac:dyDescent="0.3">
      <c r="A51" s="63" t="s">
        <v>309</v>
      </c>
      <c r="B51" s="64">
        <f>VLOOKUP($A51,'Return Data'!$B$7:$R$2843,3,0)</f>
        <v>44357</v>
      </c>
      <c r="C51" s="65">
        <f>VLOOKUP($A51,'Return Data'!$B$7:$R$2843,4,0)</f>
        <v>14.369199999999999</v>
      </c>
      <c r="D51" s="65">
        <f>VLOOKUP($A51,'Return Data'!$B$7:$R$2843,10,0)</f>
        <v>5.9886999999999997</v>
      </c>
      <c r="E51" s="66">
        <f t="shared" si="10"/>
        <v>40</v>
      </c>
      <c r="F51" s="65">
        <f>VLOOKUP($A51,'Return Data'!$B$7:$R$2843,11,0)</f>
        <v>19.834199999999999</v>
      </c>
      <c r="G51" s="66">
        <f t="shared" si="11"/>
        <v>47</v>
      </c>
      <c r="H51" s="65">
        <f>VLOOKUP($A51,'Return Data'!$B$7:$R$2843,12,0)</f>
        <v>37.686100000000003</v>
      </c>
      <c r="I51" s="66">
        <f t="shared" si="12"/>
        <v>54</v>
      </c>
      <c r="J51" s="65">
        <f>VLOOKUP($A51,'Return Data'!$B$7:$R$2843,13,0)</f>
        <v>57.742100000000001</v>
      </c>
      <c r="K51" s="66">
        <f t="shared" si="13"/>
        <v>47</v>
      </c>
      <c r="L51" s="65">
        <f>VLOOKUP($A51,'Return Data'!$B$7:$R$2843,17,0)</f>
        <v>17.720300000000002</v>
      </c>
      <c r="M51" s="66">
        <f t="shared" si="14"/>
        <v>37</v>
      </c>
      <c r="N51" s="65"/>
      <c r="O51" s="66"/>
      <c r="P51" s="65"/>
      <c r="Q51" s="66"/>
      <c r="R51" s="65">
        <f>VLOOKUP($A51,'Return Data'!$B$7:$R$2843,16,0)</f>
        <v>11.962300000000001</v>
      </c>
      <c r="S51" s="67">
        <f t="shared" si="16"/>
        <v>43</v>
      </c>
    </row>
    <row r="52" spans="1:19" x14ac:dyDescent="0.3">
      <c r="A52" s="63" t="s">
        <v>310</v>
      </c>
      <c r="B52" s="64">
        <f>VLOOKUP($A52,'Return Data'!$B$7:$R$2843,3,0)</f>
        <v>44357</v>
      </c>
      <c r="C52" s="65">
        <f>VLOOKUP($A52,'Return Data'!$B$7:$R$2843,4,0)</f>
        <v>68.623000000000005</v>
      </c>
      <c r="D52" s="65">
        <f>VLOOKUP($A52,'Return Data'!$B$7:$R$2843,10,0)</f>
        <v>12.140599999999999</v>
      </c>
      <c r="E52" s="66">
        <f t="shared" si="10"/>
        <v>10</v>
      </c>
      <c r="F52" s="65">
        <f>VLOOKUP($A52,'Return Data'!$B$7:$R$2843,11,0)</f>
        <v>27.337399999999999</v>
      </c>
      <c r="G52" s="66">
        <f t="shared" si="11"/>
        <v>16</v>
      </c>
      <c r="H52" s="65">
        <f>VLOOKUP($A52,'Return Data'!$B$7:$R$2843,12,0)</f>
        <v>54.735799999999998</v>
      </c>
      <c r="I52" s="66">
        <f t="shared" si="12"/>
        <v>13</v>
      </c>
      <c r="J52" s="65">
        <f>VLOOKUP($A52,'Return Data'!$B$7:$R$2843,13,0)</f>
        <v>87.9011</v>
      </c>
      <c r="K52" s="66">
        <f t="shared" si="13"/>
        <v>9</v>
      </c>
      <c r="L52" s="65">
        <f>VLOOKUP($A52,'Return Data'!$B$7:$R$2843,17,0)</f>
        <v>35.2744</v>
      </c>
      <c r="M52" s="66">
        <f t="shared" si="14"/>
        <v>4</v>
      </c>
      <c r="N52" s="65">
        <f>VLOOKUP($A52,'Return Data'!$B$7:$R$2843,14,0)</f>
        <v>26.220199999999998</v>
      </c>
      <c r="O52" s="66">
        <f>RANK(N52,N$8:N$73,0)</f>
        <v>3</v>
      </c>
      <c r="P52" s="65">
        <f>VLOOKUP($A52,'Return Data'!$B$7:$R$2843,15,0)</f>
        <v>23.7806</v>
      </c>
      <c r="Q52" s="66">
        <f>RANK(P52,P$8:P$73,0)</f>
        <v>2</v>
      </c>
      <c r="R52" s="65">
        <f>VLOOKUP($A52,'Return Data'!$B$7:$R$2843,16,0)</f>
        <v>23.272600000000001</v>
      </c>
      <c r="S52" s="67">
        <f t="shared" si="16"/>
        <v>6</v>
      </c>
    </row>
    <row r="53" spans="1:19" x14ac:dyDescent="0.3">
      <c r="A53" s="63" t="s">
        <v>311</v>
      </c>
      <c r="B53" s="64">
        <f>VLOOKUP($A53,'Return Data'!$B$7:$R$2843,3,0)</f>
        <v>44357</v>
      </c>
      <c r="C53" s="65">
        <f>VLOOKUP($A53,'Return Data'!$B$7:$R$2843,4,0)</f>
        <v>48.574399999999997</v>
      </c>
      <c r="D53" s="65">
        <f>VLOOKUP($A53,'Return Data'!$B$7:$R$2843,10,0)</f>
        <v>10.985099999999999</v>
      </c>
      <c r="E53" s="66">
        <f t="shared" si="10"/>
        <v>12</v>
      </c>
      <c r="F53" s="65">
        <f>VLOOKUP($A53,'Return Data'!$B$7:$R$2843,11,0)</f>
        <v>27.781300000000002</v>
      </c>
      <c r="G53" s="66">
        <f t="shared" si="11"/>
        <v>15</v>
      </c>
      <c r="H53" s="65">
        <f>VLOOKUP($A53,'Return Data'!$B$7:$R$2843,12,0)</f>
        <v>52.97</v>
      </c>
      <c r="I53" s="66">
        <f t="shared" si="12"/>
        <v>15</v>
      </c>
      <c r="J53" s="65">
        <f>VLOOKUP($A53,'Return Data'!$B$7:$R$2843,13,0)</f>
        <v>86.100999999999999</v>
      </c>
      <c r="K53" s="66">
        <f t="shared" si="13"/>
        <v>10</v>
      </c>
      <c r="L53" s="65">
        <f>VLOOKUP($A53,'Return Data'!$B$7:$R$2843,17,0)</f>
        <v>37.353499999999997</v>
      </c>
      <c r="M53" s="66">
        <f t="shared" si="14"/>
        <v>2</v>
      </c>
      <c r="N53" s="65">
        <f>VLOOKUP($A53,'Return Data'!$B$7:$R$2843,14,0)</f>
        <v>27.805</v>
      </c>
      <c r="O53" s="66">
        <f>RANK(N53,N$8:N$73,0)</f>
        <v>2</v>
      </c>
      <c r="P53" s="65">
        <f>VLOOKUP($A53,'Return Data'!$B$7:$R$2843,15,0)</f>
        <v>23.965800000000002</v>
      </c>
      <c r="Q53" s="66">
        <f>RANK(P53,P$8:P$73,0)</f>
        <v>1</v>
      </c>
      <c r="R53" s="65">
        <f>VLOOKUP($A53,'Return Data'!$B$7:$R$2843,16,0)</f>
        <v>24.516100000000002</v>
      </c>
      <c r="S53" s="67">
        <f t="shared" si="16"/>
        <v>3</v>
      </c>
    </row>
    <row r="54" spans="1:19" x14ac:dyDescent="0.3">
      <c r="A54" s="63" t="s">
        <v>312</v>
      </c>
      <c r="B54" s="64">
        <f>VLOOKUP($A54,'Return Data'!$B$7:$R$2843,3,0)</f>
        <v>44357</v>
      </c>
      <c r="C54" s="65">
        <f>VLOOKUP($A54,'Return Data'!$B$7:$R$2843,4,0)</f>
        <v>13.966900000000001</v>
      </c>
      <c r="D54" s="65">
        <f>VLOOKUP($A54,'Return Data'!$B$7:$R$2843,10,0)</f>
        <v>3.1453000000000002</v>
      </c>
      <c r="E54" s="66">
        <f t="shared" si="10"/>
        <v>62</v>
      </c>
      <c r="F54" s="65">
        <f>VLOOKUP($A54,'Return Data'!$B$7:$R$2843,11,0)</f>
        <v>10.730700000000001</v>
      </c>
      <c r="G54" s="66">
        <f t="shared" si="11"/>
        <v>66</v>
      </c>
      <c r="H54" s="65">
        <f>VLOOKUP($A54,'Return Data'!$B$7:$R$2843,12,0)</f>
        <v>25.601600000000001</v>
      </c>
      <c r="I54" s="66">
        <f t="shared" si="12"/>
        <v>66</v>
      </c>
      <c r="J54" s="65">
        <f>VLOOKUP($A54,'Return Data'!$B$7:$R$2843,13,0)</f>
        <v>40.315899999999999</v>
      </c>
      <c r="K54" s="66">
        <f t="shared" si="13"/>
        <v>66</v>
      </c>
      <c r="L54" s="65"/>
      <c r="M54" s="66"/>
      <c r="N54" s="65"/>
      <c r="O54" s="66"/>
      <c r="P54" s="65"/>
      <c r="Q54" s="66"/>
      <c r="R54" s="65">
        <f>VLOOKUP($A54,'Return Data'!$B$7:$R$2843,16,0)</f>
        <v>15.1028</v>
      </c>
      <c r="S54" s="67">
        <f t="shared" si="16"/>
        <v>27</v>
      </c>
    </row>
    <row r="55" spans="1:19" x14ac:dyDescent="0.3">
      <c r="A55" s="63" t="s">
        <v>313</v>
      </c>
      <c r="B55" s="64">
        <f>VLOOKUP($A55,'Return Data'!$B$7:$R$2843,3,0)</f>
        <v>44357</v>
      </c>
      <c r="C55" s="65">
        <f>VLOOKUP($A55,'Return Data'!$B$7:$R$2843,4,0)</f>
        <v>131.25319999999999</v>
      </c>
      <c r="D55" s="65">
        <f>VLOOKUP($A55,'Return Data'!$B$7:$R$2843,10,0)</f>
        <v>4.6910999999999996</v>
      </c>
      <c r="E55" s="66">
        <f t="shared" si="10"/>
        <v>51</v>
      </c>
      <c r="F55" s="65">
        <f>VLOOKUP($A55,'Return Data'!$B$7:$R$2843,11,0)</f>
        <v>20.744599999999998</v>
      </c>
      <c r="G55" s="66">
        <f t="shared" si="11"/>
        <v>43</v>
      </c>
      <c r="H55" s="65">
        <f>VLOOKUP($A55,'Return Data'!$B$7:$R$2843,12,0)</f>
        <v>40.618099999999998</v>
      </c>
      <c r="I55" s="66">
        <f t="shared" si="12"/>
        <v>44</v>
      </c>
      <c r="J55" s="65">
        <f>VLOOKUP($A55,'Return Data'!$B$7:$R$2843,13,0)</f>
        <v>60.266199999999998</v>
      </c>
      <c r="K55" s="66">
        <f t="shared" si="13"/>
        <v>42</v>
      </c>
      <c r="L55" s="65">
        <f>VLOOKUP($A55,'Return Data'!$B$7:$R$2843,17,0)</f>
        <v>12.224299999999999</v>
      </c>
      <c r="M55" s="66">
        <f t="shared" ref="M55:M73" si="17">RANK(L55,L$8:L$73,0)</f>
        <v>59</v>
      </c>
      <c r="N55" s="65">
        <f>VLOOKUP($A55,'Return Data'!$B$7:$R$2843,14,0)</f>
        <v>8.2530999999999999</v>
      </c>
      <c r="O55" s="66">
        <f>RANK(N55,N$8:N$73,0)</f>
        <v>45</v>
      </c>
      <c r="P55" s="65">
        <f>VLOOKUP($A55,'Return Data'!$B$7:$R$2843,15,0)</f>
        <v>11.7012</v>
      </c>
      <c r="Q55" s="66">
        <f>RANK(P55,P$8:P$73,0)</f>
        <v>36</v>
      </c>
      <c r="R55" s="65">
        <f>VLOOKUP($A55,'Return Data'!$B$7:$R$2843,16,0)</f>
        <v>15.313700000000001</v>
      </c>
      <c r="S55" s="67">
        <f t="shared" si="16"/>
        <v>25</v>
      </c>
    </row>
    <row r="56" spans="1:19" x14ac:dyDescent="0.3">
      <c r="A56" s="63" t="s">
        <v>314</v>
      </c>
      <c r="B56" s="64">
        <f>VLOOKUP($A56,'Return Data'!$B$7:$R$2843,3,0)</f>
        <v>44357</v>
      </c>
      <c r="C56" s="65">
        <f>VLOOKUP($A56,'Return Data'!$B$7:$R$2843,4,0)</f>
        <v>14.972</v>
      </c>
      <c r="D56" s="65">
        <f>VLOOKUP($A56,'Return Data'!$B$7:$R$2843,10,0)</f>
        <v>20.7303</v>
      </c>
      <c r="E56" s="66">
        <f t="shared" si="10"/>
        <v>5</v>
      </c>
      <c r="F56" s="65">
        <f>VLOOKUP($A56,'Return Data'!$B$7:$R$2843,11,0)</f>
        <v>45.2239</v>
      </c>
      <c r="G56" s="66">
        <f t="shared" si="11"/>
        <v>7</v>
      </c>
      <c r="H56" s="65">
        <f>VLOOKUP($A56,'Return Data'!$B$7:$R$2843,12,0)</f>
        <v>74.350499999999997</v>
      </c>
      <c r="I56" s="66">
        <f t="shared" si="12"/>
        <v>6</v>
      </c>
      <c r="J56" s="65">
        <f>VLOOKUP($A56,'Return Data'!$B$7:$R$2843,13,0)</f>
        <v>101.48569999999999</v>
      </c>
      <c r="K56" s="66">
        <f t="shared" si="13"/>
        <v>6</v>
      </c>
      <c r="L56" s="65">
        <f>VLOOKUP($A56,'Return Data'!$B$7:$R$2843,17,0)</f>
        <v>19.607700000000001</v>
      </c>
      <c r="M56" s="66">
        <f t="shared" si="17"/>
        <v>27</v>
      </c>
      <c r="N56" s="65">
        <f>VLOOKUP($A56,'Return Data'!$B$7:$R$2843,14,0)</f>
        <v>6.4307999999999996</v>
      </c>
      <c r="O56" s="66">
        <f>RANK(N56,N$8:N$73,0)</f>
        <v>50</v>
      </c>
      <c r="P56" s="65"/>
      <c r="Q56" s="66"/>
      <c r="R56" s="65">
        <f>VLOOKUP($A56,'Return Data'!$B$7:$R$2843,16,0)</f>
        <v>9.2507999999999999</v>
      </c>
      <c r="S56" s="67">
        <f t="shared" si="16"/>
        <v>56</v>
      </c>
    </row>
    <row r="57" spans="1:19" x14ac:dyDescent="0.3">
      <c r="A57" s="63" t="s">
        <v>315</v>
      </c>
      <c r="B57" s="64">
        <f>VLOOKUP($A57,'Return Data'!$B$7:$R$2843,3,0)</f>
        <v>44357</v>
      </c>
      <c r="C57" s="65">
        <f>VLOOKUP($A57,'Return Data'!$B$7:$R$2843,4,0)</f>
        <v>12.864599999999999</v>
      </c>
      <c r="D57" s="65">
        <f>VLOOKUP($A57,'Return Data'!$B$7:$R$2843,10,0)</f>
        <v>20.6663</v>
      </c>
      <c r="E57" s="66">
        <f t="shared" si="10"/>
        <v>6</v>
      </c>
      <c r="F57" s="65">
        <f>VLOOKUP($A57,'Return Data'!$B$7:$R$2843,11,0)</f>
        <v>45.782800000000002</v>
      </c>
      <c r="G57" s="66">
        <f t="shared" si="11"/>
        <v>4</v>
      </c>
      <c r="H57" s="65">
        <f>VLOOKUP($A57,'Return Data'!$B$7:$R$2843,12,0)</f>
        <v>76.599999999999994</v>
      </c>
      <c r="I57" s="66">
        <f t="shared" si="12"/>
        <v>3</v>
      </c>
      <c r="J57" s="65">
        <f>VLOOKUP($A57,'Return Data'!$B$7:$R$2843,13,0)</f>
        <v>104.33620000000001</v>
      </c>
      <c r="K57" s="66">
        <f t="shared" si="13"/>
        <v>5</v>
      </c>
      <c r="L57" s="65">
        <f>VLOOKUP($A57,'Return Data'!$B$7:$R$2843,17,0)</f>
        <v>20.581900000000001</v>
      </c>
      <c r="M57" s="66">
        <f t="shared" si="17"/>
        <v>22</v>
      </c>
      <c r="N57" s="65">
        <f>VLOOKUP($A57,'Return Data'!$B$7:$R$2843,14,0)</f>
        <v>6.2983000000000002</v>
      </c>
      <c r="O57" s="66">
        <f>RANK(N57,N$8:N$73,0)</f>
        <v>51</v>
      </c>
      <c r="P57" s="65"/>
      <c r="Q57" s="66"/>
      <c r="R57" s="65">
        <f>VLOOKUP($A57,'Return Data'!$B$7:$R$2843,16,0)</f>
        <v>6.1562000000000001</v>
      </c>
      <c r="S57" s="67">
        <f t="shared" si="16"/>
        <v>62</v>
      </c>
    </row>
    <row r="58" spans="1:19" x14ac:dyDescent="0.3">
      <c r="A58" s="63" t="s">
        <v>316</v>
      </c>
      <c r="B58" s="64">
        <f>VLOOKUP($A58,'Return Data'!$B$7:$R$2843,3,0)</f>
        <v>44357</v>
      </c>
      <c r="C58" s="65">
        <f>VLOOKUP($A58,'Return Data'!$B$7:$R$2843,4,0)</f>
        <v>11.9086</v>
      </c>
      <c r="D58" s="65">
        <f>VLOOKUP($A58,'Return Data'!$B$7:$R$2843,10,0)</f>
        <v>24.270600000000002</v>
      </c>
      <c r="E58" s="66">
        <f t="shared" si="10"/>
        <v>1</v>
      </c>
      <c r="F58" s="65">
        <f>VLOOKUP($A58,'Return Data'!$B$7:$R$2843,11,0)</f>
        <v>50.905999999999999</v>
      </c>
      <c r="G58" s="66">
        <f t="shared" si="11"/>
        <v>1</v>
      </c>
      <c r="H58" s="65">
        <f>VLOOKUP($A58,'Return Data'!$B$7:$R$2843,12,0)</f>
        <v>82.398300000000006</v>
      </c>
      <c r="I58" s="66">
        <f t="shared" si="12"/>
        <v>1</v>
      </c>
      <c r="J58" s="65">
        <f>VLOOKUP($A58,'Return Data'!$B$7:$R$2843,13,0)</f>
        <v>112.9464</v>
      </c>
      <c r="K58" s="66">
        <f t="shared" si="13"/>
        <v>2</v>
      </c>
      <c r="L58" s="65">
        <f>VLOOKUP($A58,'Return Data'!$B$7:$R$2843,17,0)</f>
        <v>21.3995</v>
      </c>
      <c r="M58" s="66">
        <f t="shared" si="17"/>
        <v>17</v>
      </c>
      <c r="N58" s="65"/>
      <c r="O58" s="66"/>
      <c r="P58" s="65"/>
      <c r="Q58" s="66"/>
      <c r="R58" s="65">
        <f>VLOOKUP($A58,'Return Data'!$B$7:$R$2843,16,0)</f>
        <v>4.8323</v>
      </c>
      <c r="S58" s="67">
        <f t="shared" si="16"/>
        <v>65</v>
      </c>
    </row>
    <row r="59" spans="1:19" x14ac:dyDescent="0.3">
      <c r="A59" s="63" t="s">
        <v>317</v>
      </c>
      <c r="B59" s="64">
        <f>VLOOKUP($A59,'Return Data'!$B$7:$R$2843,3,0)</f>
        <v>44357</v>
      </c>
      <c r="C59" s="65">
        <f>VLOOKUP($A59,'Return Data'!$B$7:$R$2843,4,0)</f>
        <v>12.8604</v>
      </c>
      <c r="D59" s="65">
        <f>VLOOKUP($A59,'Return Data'!$B$7:$R$2843,10,0)</f>
        <v>22.731300000000001</v>
      </c>
      <c r="E59" s="66">
        <f t="shared" si="10"/>
        <v>3</v>
      </c>
      <c r="F59" s="65">
        <f>VLOOKUP($A59,'Return Data'!$B$7:$R$2843,11,0)</f>
        <v>49.520400000000002</v>
      </c>
      <c r="G59" s="66">
        <f t="shared" si="11"/>
        <v>2</v>
      </c>
      <c r="H59" s="65">
        <f>VLOOKUP($A59,'Return Data'!$B$7:$R$2843,12,0)</f>
        <v>81.983400000000003</v>
      </c>
      <c r="I59" s="66">
        <f t="shared" si="12"/>
        <v>2</v>
      </c>
      <c r="J59" s="65">
        <f>VLOOKUP($A59,'Return Data'!$B$7:$R$2843,13,0)</f>
        <v>110.89190000000001</v>
      </c>
      <c r="K59" s="66">
        <f t="shared" si="13"/>
        <v>3</v>
      </c>
      <c r="L59" s="65">
        <f>VLOOKUP($A59,'Return Data'!$B$7:$R$2843,17,0)</f>
        <v>22.212299999999999</v>
      </c>
      <c r="M59" s="66">
        <f t="shared" si="17"/>
        <v>13</v>
      </c>
      <c r="N59" s="65">
        <f>VLOOKUP($A59,'Return Data'!$B$7:$R$2843,14,0)</f>
        <v>7.5002000000000004</v>
      </c>
      <c r="O59" s="66">
        <f>RANK(N59,N$8:N$73,0)</f>
        <v>49</v>
      </c>
      <c r="P59" s="65"/>
      <c r="Q59" s="66"/>
      <c r="R59" s="65">
        <f>VLOOKUP($A59,'Return Data'!$B$7:$R$2843,16,0)</f>
        <v>6.6032000000000002</v>
      </c>
      <c r="S59" s="67">
        <f t="shared" si="16"/>
        <v>61</v>
      </c>
    </row>
    <row r="60" spans="1:19" x14ac:dyDescent="0.3">
      <c r="A60" s="63" t="s">
        <v>318</v>
      </c>
      <c r="B60" s="64">
        <f>VLOOKUP($A60,'Return Data'!$B$7:$R$2843,3,0)</f>
        <v>44357</v>
      </c>
      <c r="C60" s="65">
        <f>VLOOKUP($A60,'Return Data'!$B$7:$R$2843,4,0)</f>
        <v>12.5655</v>
      </c>
      <c r="D60" s="65">
        <f>VLOOKUP($A60,'Return Data'!$B$7:$R$2843,10,0)</f>
        <v>21.150600000000001</v>
      </c>
      <c r="E60" s="66">
        <f t="shared" si="10"/>
        <v>4</v>
      </c>
      <c r="F60" s="65">
        <f>VLOOKUP($A60,'Return Data'!$B$7:$R$2843,11,0)</f>
        <v>47.593299999999999</v>
      </c>
      <c r="G60" s="66">
        <f t="shared" si="11"/>
        <v>3</v>
      </c>
      <c r="H60" s="65">
        <f>VLOOKUP($A60,'Return Data'!$B$7:$R$2843,12,0)</f>
        <v>75.439499999999995</v>
      </c>
      <c r="I60" s="66">
        <f t="shared" si="12"/>
        <v>4</v>
      </c>
      <c r="J60" s="65">
        <f>VLOOKUP($A60,'Return Data'!$B$7:$R$2843,13,0)</f>
        <v>105.2817</v>
      </c>
      <c r="K60" s="66">
        <f t="shared" si="13"/>
        <v>4</v>
      </c>
      <c r="L60" s="65">
        <f>VLOOKUP($A60,'Return Data'!$B$7:$R$2843,17,0)</f>
        <v>20.690799999999999</v>
      </c>
      <c r="M60" s="66">
        <f t="shared" si="17"/>
        <v>21</v>
      </c>
      <c r="N60" s="65"/>
      <c r="O60" s="66"/>
      <c r="P60" s="65"/>
      <c r="Q60" s="66"/>
      <c r="R60" s="65">
        <f>VLOOKUP($A60,'Return Data'!$B$7:$R$2843,16,0)</f>
        <v>7.3842999999999996</v>
      </c>
      <c r="S60" s="67">
        <f t="shared" si="16"/>
        <v>59</v>
      </c>
    </row>
    <row r="61" spans="1:19" x14ac:dyDescent="0.3">
      <c r="A61" s="63" t="s">
        <v>319</v>
      </c>
      <c r="B61" s="64">
        <f>VLOOKUP($A61,'Return Data'!$B$7:$R$2843,3,0)</f>
        <v>44357</v>
      </c>
      <c r="C61" s="65">
        <f>VLOOKUP($A61,'Return Data'!$B$7:$R$2843,4,0)</f>
        <v>21.0259</v>
      </c>
      <c r="D61" s="65">
        <f>VLOOKUP($A61,'Return Data'!$B$7:$R$2843,10,0)</f>
        <v>6.1559999999999997</v>
      </c>
      <c r="E61" s="66">
        <f t="shared" si="10"/>
        <v>36</v>
      </c>
      <c r="F61" s="65">
        <f>VLOOKUP($A61,'Return Data'!$B$7:$R$2843,11,0)</f>
        <v>21.6889</v>
      </c>
      <c r="G61" s="66">
        <f t="shared" si="11"/>
        <v>36</v>
      </c>
      <c r="H61" s="65">
        <f>VLOOKUP($A61,'Return Data'!$B$7:$R$2843,12,0)</f>
        <v>42.246600000000001</v>
      </c>
      <c r="I61" s="66">
        <f t="shared" si="12"/>
        <v>41</v>
      </c>
      <c r="J61" s="65">
        <f>VLOOKUP($A61,'Return Data'!$B$7:$R$2843,13,0)</f>
        <v>62.754300000000001</v>
      </c>
      <c r="K61" s="66">
        <f t="shared" si="13"/>
        <v>34</v>
      </c>
      <c r="L61" s="65">
        <f>VLOOKUP($A61,'Return Data'!$B$7:$R$2843,17,0)</f>
        <v>18.671399999999998</v>
      </c>
      <c r="M61" s="66">
        <f t="shared" si="17"/>
        <v>29</v>
      </c>
      <c r="N61" s="65">
        <f>VLOOKUP($A61,'Return Data'!$B$7:$R$2843,14,0)</f>
        <v>13.1088</v>
      </c>
      <c r="O61" s="66">
        <f>RANK(N61,N$8:N$73,0)</f>
        <v>24</v>
      </c>
      <c r="P61" s="65"/>
      <c r="Q61" s="66"/>
      <c r="R61" s="65">
        <f>VLOOKUP($A61,'Return Data'!$B$7:$R$2843,16,0)</f>
        <v>15.2857</v>
      </c>
      <c r="S61" s="67">
        <f t="shared" si="16"/>
        <v>26</v>
      </c>
    </row>
    <row r="62" spans="1:19" x14ac:dyDescent="0.3">
      <c r="A62" s="63" t="s">
        <v>320</v>
      </c>
      <c r="B62" s="64">
        <f>VLOOKUP($A62,'Return Data'!$B$7:$R$2843,3,0)</f>
        <v>44357</v>
      </c>
      <c r="C62" s="65">
        <f>VLOOKUP($A62,'Return Data'!$B$7:$R$2843,4,0)</f>
        <v>19.2882</v>
      </c>
      <c r="D62" s="65">
        <f>VLOOKUP($A62,'Return Data'!$B$7:$R$2843,10,0)</f>
        <v>6.5045999999999999</v>
      </c>
      <c r="E62" s="66">
        <f t="shared" si="10"/>
        <v>32</v>
      </c>
      <c r="F62" s="65">
        <f>VLOOKUP($A62,'Return Data'!$B$7:$R$2843,11,0)</f>
        <v>22.187000000000001</v>
      </c>
      <c r="G62" s="66">
        <f t="shared" si="11"/>
        <v>34</v>
      </c>
      <c r="H62" s="65">
        <f>VLOOKUP($A62,'Return Data'!$B$7:$R$2843,12,0)</f>
        <v>43.406700000000001</v>
      </c>
      <c r="I62" s="66">
        <f t="shared" si="12"/>
        <v>37</v>
      </c>
      <c r="J62" s="65">
        <f>VLOOKUP($A62,'Return Data'!$B$7:$R$2843,13,0)</f>
        <v>64.3185</v>
      </c>
      <c r="K62" s="66">
        <f t="shared" si="13"/>
        <v>31</v>
      </c>
      <c r="L62" s="65">
        <f>VLOOKUP($A62,'Return Data'!$B$7:$R$2843,17,0)</f>
        <v>18.241199999999999</v>
      </c>
      <c r="M62" s="66">
        <f t="shared" si="17"/>
        <v>32</v>
      </c>
      <c r="N62" s="65">
        <f>VLOOKUP($A62,'Return Data'!$B$7:$R$2843,14,0)</f>
        <v>12.6088</v>
      </c>
      <c r="O62" s="66">
        <f>RANK(N62,N$8:N$73,0)</f>
        <v>26</v>
      </c>
      <c r="P62" s="65">
        <f>VLOOKUP($A62,'Return Data'!$B$7:$R$2843,15,0)</f>
        <v>14.6791</v>
      </c>
      <c r="Q62" s="66">
        <f>RANK(P62,P$8:P$73,0)</f>
        <v>17</v>
      </c>
      <c r="R62" s="65">
        <f>VLOOKUP($A62,'Return Data'!$B$7:$R$2843,16,0)</f>
        <v>11.151</v>
      </c>
      <c r="S62" s="67">
        <f t="shared" si="16"/>
        <v>53</v>
      </c>
    </row>
    <row r="63" spans="1:19" x14ac:dyDescent="0.3">
      <c r="A63" s="63" t="s">
        <v>321</v>
      </c>
      <c r="B63" s="64">
        <f>VLOOKUP($A63,'Return Data'!$B$7:$R$2843,3,0)</f>
        <v>44357</v>
      </c>
      <c r="C63" s="65">
        <f>VLOOKUP($A63,'Return Data'!$B$7:$R$2843,4,0)</f>
        <v>14.574299999999999</v>
      </c>
      <c r="D63" s="65">
        <f>VLOOKUP($A63,'Return Data'!$B$7:$R$2843,10,0)</f>
        <v>19.642900000000001</v>
      </c>
      <c r="E63" s="66">
        <f t="shared" si="10"/>
        <v>7</v>
      </c>
      <c r="F63" s="65">
        <f>VLOOKUP($A63,'Return Data'!$B$7:$R$2843,11,0)</f>
        <v>45.737200000000001</v>
      </c>
      <c r="G63" s="66">
        <f t="shared" si="11"/>
        <v>5</v>
      </c>
      <c r="H63" s="65">
        <f>VLOOKUP($A63,'Return Data'!$B$7:$R$2843,12,0)</f>
        <v>75.203500000000005</v>
      </c>
      <c r="I63" s="66">
        <f t="shared" si="12"/>
        <v>5</v>
      </c>
      <c r="J63" s="65">
        <f>VLOOKUP($A63,'Return Data'!$B$7:$R$2843,13,0)</f>
        <v>96.435000000000002</v>
      </c>
      <c r="K63" s="66">
        <f t="shared" si="13"/>
        <v>7</v>
      </c>
      <c r="L63" s="65">
        <f>VLOOKUP($A63,'Return Data'!$B$7:$R$2843,17,0)</f>
        <v>20.7285</v>
      </c>
      <c r="M63" s="66">
        <f t="shared" si="17"/>
        <v>20</v>
      </c>
      <c r="N63" s="65"/>
      <c r="O63" s="66"/>
      <c r="P63" s="65"/>
      <c r="Q63" s="66"/>
      <c r="R63" s="65">
        <f>VLOOKUP($A63,'Return Data'!$B$7:$R$2843,16,0)</f>
        <v>13.616300000000001</v>
      </c>
      <c r="S63" s="67">
        <f t="shared" si="16"/>
        <v>38</v>
      </c>
    </row>
    <row r="64" spans="1:19" x14ac:dyDescent="0.3">
      <c r="A64" s="63" t="s">
        <v>322</v>
      </c>
      <c r="B64" s="64">
        <f>VLOOKUP($A64,'Return Data'!$B$7:$R$2843,3,0)</f>
        <v>44357</v>
      </c>
      <c r="C64" s="65">
        <f>VLOOKUP($A64,'Return Data'!$B$7:$R$2843,4,0)</f>
        <v>24.781600000000001</v>
      </c>
      <c r="D64" s="65">
        <f>VLOOKUP($A64,'Return Data'!$B$7:$R$2843,10,0)</f>
        <v>2.4922</v>
      </c>
      <c r="E64" s="66">
        <f t="shared" si="10"/>
        <v>64</v>
      </c>
      <c r="F64" s="65">
        <f>VLOOKUP($A64,'Return Data'!$B$7:$R$2843,11,0)</f>
        <v>19.104500000000002</v>
      </c>
      <c r="G64" s="66">
        <f t="shared" si="11"/>
        <v>50</v>
      </c>
      <c r="H64" s="65">
        <f>VLOOKUP($A64,'Return Data'!$B$7:$R$2843,12,0)</f>
        <v>38.625100000000003</v>
      </c>
      <c r="I64" s="66">
        <f t="shared" si="12"/>
        <v>51</v>
      </c>
      <c r="J64" s="65">
        <f>VLOOKUP($A64,'Return Data'!$B$7:$R$2843,13,0)</f>
        <v>55.596899999999998</v>
      </c>
      <c r="K64" s="66">
        <f t="shared" si="13"/>
        <v>53</v>
      </c>
      <c r="L64" s="65">
        <f>VLOOKUP($A64,'Return Data'!$B$7:$R$2843,17,0)</f>
        <v>14.9595</v>
      </c>
      <c r="M64" s="66">
        <f t="shared" si="17"/>
        <v>48</v>
      </c>
      <c r="N64" s="65">
        <f>VLOOKUP($A64,'Return Data'!$B$7:$R$2843,14,0)</f>
        <v>12.516299999999999</v>
      </c>
      <c r="O64" s="66">
        <f t="shared" ref="O64:O69" si="18">RANK(N64,N$8:N$73,0)</f>
        <v>27</v>
      </c>
      <c r="P64" s="65">
        <f>VLOOKUP($A64,'Return Data'!$B$7:$R$2843,15,0)</f>
        <v>14.515000000000001</v>
      </c>
      <c r="Q64" s="66">
        <f>RANK(P64,P$8:P$73,0)</f>
        <v>18</v>
      </c>
      <c r="R64" s="65">
        <f>VLOOKUP($A64,'Return Data'!$B$7:$R$2843,16,0)</f>
        <v>14.5913</v>
      </c>
      <c r="S64" s="67">
        <f t="shared" si="16"/>
        <v>33</v>
      </c>
    </row>
    <row r="65" spans="1:19" x14ac:dyDescent="0.3">
      <c r="A65" s="63" t="s">
        <v>323</v>
      </c>
      <c r="B65" s="64">
        <f>VLOOKUP($A65,'Return Data'!$B$7:$R$2843,3,0)</f>
        <v>44357</v>
      </c>
      <c r="C65" s="65">
        <f>VLOOKUP($A65,'Return Data'!$B$7:$R$2843,4,0)</f>
        <v>158.87631323868499</v>
      </c>
      <c r="D65" s="65">
        <f>VLOOKUP($A65,'Return Data'!$B$7:$R$2843,10,0)</f>
        <v>5.9336000000000002</v>
      </c>
      <c r="E65" s="66">
        <f t="shared" si="10"/>
        <v>43</v>
      </c>
      <c r="F65" s="65">
        <f>VLOOKUP($A65,'Return Data'!$B$7:$R$2843,11,0)</f>
        <v>16.659199999999998</v>
      </c>
      <c r="G65" s="66">
        <f t="shared" si="11"/>
        <v>58</v>
      </c>
      <c r="H65" s="65">
        <f>VLOOKUP($A65,'Return Data'!$B$7:$R$2843,12,0)</f>
        <v>33.460900000000002</v>
      </c>
      <c r="I65" s="66">
        <f t="shared" si="12"/>
        <v>61</v>
      </c>
      <c r="J65" s="65">
        <f>VLOOKUP($A65,'Return Data'!$B$7:$R$2843,13,0)</f>
        <v>50.057400000000001</v>
      </c>
      <c r="K65" s="66">
        <f t="shared" si="13"/>
        <v>59</v>
      </c>
      <c r="L65" s="65">
        <f>VLOOKUP($A65,'Return Data'!$B$7:$R$2843,17,0)</f>
        <v>14.407299999999999</v>
      </c>
      <c r="M65" s="66">
        <f t="shared" si="17"/>
        <v>51</v>
      </c>
      <c r="N65" s="65">
        <f>VLOOKUP($A65,'Return Data'!$B$7:$R$2843,14,0)</f>
        <v>10.774800000000001</v>
      </c>
      <c r="O65" s="66">
        <f t="shared" si="18"/>
        <v>38</v>
      </c>
      <c r="P65" s="65">
        <f>VLOOKUP($A65,'Return Data'!$B$7:$R$2843,15,0)</f>
        <v>14.392899999999999</v>
      </c>
      <c r="Q65" s="66">
        <f>RANK(P65,P$8:P$73,0)</f>
        <v>19</v>
      </c>
      <c r="R65" s="65">
        <f>VLOOKUP($A65,'Return Data'!$B$7:$R$2843,16,0)</f>
        <v>11.5939</v>
      </c>
      <c r="S65" s="67">
        <f t="shared" si="16"/>
        <v>49</v>
      </c>
    </row>
    <row r="66" spans="1:19" x14ac:dyDescent="0.3">
      <c r="A66" s="63" t="s">
        <v>324</v>
      </c>
      <c r="B66" s="64">
        <f>VLOOKUP($A66,'Return Data'!$B$7:$R$2843,3,0)</f>
        <v>44357</v>
      </c>
      <c r="C66" s="65">
        <f>VLOOKUP($A66,'Return Data'!$B$7:$R$2843,4,0)</f>
        <v>36.25</v>
      </c>
      <c r="D66" s="65">
        <f>VLOOKUP($A66,'Return Data'!$B$7:$R$2843,10,0)</f>
        <v>5.8703000000000003</v>
      </c>
      <c r="E66" s="66">
        <f t="shared" si="10"/>
        <v>44</v>
      </c>
      <c r="F66" s="65">
        <f>VLOOKUP($A66,'Return Data'!$B$7:$R$2843,11,0)</f>
        <v>21.075500000000002</v>
      </c>
      <c r="G66" s="66">
        <f t="shared" si="11"/>
        <v>38</v>
      </c>
      <c r="H66" s="65">
        <f>VLOOKUP($A66,'Return Data'!$B$7:$R$2843,12,0)</f>
        <v>39.799500000000002</v>
      </c>
      <c r="I66" s="66">
        <f t="shared" si="12"/>
        <v>46</v>
      </c>
      <c r="J66" s="65">
        <f>VLOOKUP($A66,'Return Data'!$B$7:$R$2843,13,0)</f>
        <v>60.611400000000003</v>
      </c>
      <c r="K66" s="66">
        <f t="shared" si="13"/>
        <v>41</v>
      </c>
      <c r="L66" s="65">
        <f>VLOOKUP($A66,'Return Data'!$B$7:$R$2843,17,0)</f>
        <v>20.8935</v>
      </c>
      <c r="M66" s="66">
        <f t="shared" si="17"/>
        <v>19</v>
      </c>
      <c r="N66" s="65">
        <f>VLOOKUP($A66,'Return Data'!$B$7:$R$2843,14,0)</f>
        <v>15.238</v>
      </c>
      <c r="O66" s="66">
        <f t="shared" si="18"/>
        <v>13</v>
      </c>
      <c r="P66" s="65">
        <f>VLOOKUP($A66,'Return Data'!$B$7:$R$2843,15,0)</f>
        <v>13.534000000000001</v>
      </c>
      <c r="Q66" s="66">
        <f>RANK(P66,P$8:P$73,0)</f>
        <v>23</v>
      </c>
      <c r="R66" s="65">
        <f>VLOOKUP($A66,'Return Data'!$B$7:$R$2843,16,0)</f>
        <v>14.5654</v>
      </c>
      <c r="S66" s="67">
        <f t="shared" si="16"/>
        <v>34</v>
      </c>
    </row>
    <row r="67" spans="1:19" x14ac:dyDescent="0.3">
      <c r="A67" s="63" t="s">
        <v>325</v>
      </c>
      <c r="B67" s="64">
        <f>VLOOKUP($A67,'Return Data'!$B$7:$R$2843,3,0)</f>
        <v>44357</v>
      </c>
      <c r="C67" s="65">
        <f>VLOOKUP($A67,'Return Data'!$B$7:$R$2843,4,0)</f>
        <v>20.510100000000001</v>
      </c>
      <c r="D67" s="65">
        <f>VLOOKUP($A67,'Return Data'!$B$7:$R$2843,10,0)</f>
        <v>10.245100000000001</v>
      </c>
      <c r="E67" s="66">
        <f t="shared" si="10"/>
        <v>15</v>
      </c>
      <c r="F67" s="65">
        <f>VLOOKUP($A67,'Return Data'!$B$7:$R$2843,11,0)</f>
        <v>31.957999999999998</v>
      </c>
      <c r="G67" s="66">
        <f t="shared" si="11"/>
        <v>11</v>
      </c>
      <c r="H67" s="65">
        <f>VLOOKUP($A67,'Return Data'!$B$7:$R$2843,12,0)</f>
        <v>55.927700000000002</v>
      </c>
      <c r="I67" s="66">
        <f t="shared" si="12"/>
        <v>12</v>
      </c>
      <c r="J67" s="65">
        <f>VLOOKUP($A67,'Return Data'!$B$7:$R$2843,13,0)</f>
        <v>80.774199999999993</v>
      </c>
      <c r="K67" s="66">
        <f t="shared" si="13"/>
        <v>15</v>
      </c>
      <c r="L67" s="65">
        <f>VLOOKUP($A67,'Return Data'!$B$7:$R$2843,17,0)</f>
        <v>21.8171</v>
      </c>
      <c r="M67" s="66">
        <f t="shared" si="17"/>
        <v>16</v>
      </c>
      <c r="N67" s="65">
        <f>VLOOKUP($A67,'Return Data'!$B$7:$R$2843,14,0)</f>
        <v>13.3917</v>
      </c>
      <c r="O67" s="66">
        <f t="shared" si="18"/>
        <v>23</v>
      </c>
      <c r="P67" s="65"/>
      <c r="Q67" s="66"/>
      <c r="R67" s="65">
        <f>VLOOKUP($A67,'Return Data'!$B$7:$R$2843,16,0)</f>
        <v>14.813700000000001</v>
      </c>
      <c r="S67" s="67">
        <f t="shared" si="16"/>
        <v>32</v>
      </c>
    </row>
    <row r="68" spans="1:19" x14ac:dyDescent="0.3">
      <c r="A68" s="63" t="s">
        <v>326</v>
      </c>
      <c r="B68" s="64">
        <f>VLOOKUP($A68,'Return Data'!$B$7:$R$2843,3,0)</f>
        <v>44357</v>
      </c>
      <c r="C68" s="65">
        <f>VLOOKUP($A68,'Return Data'!$B$7:$R$2843,4,0)</f>
        <v>14.8645</v>
      </c>
      <c r="D68" s="65">
        <f>VLOOKUP($A68,'Return Data'!$B$7:$R$2843,10,0)</f>
        <v>10.562799999999999</v>
      </c>
      <c r="E68" s="66">
        <f t="shared" si="10"/>
        <v>13</v>
      </c>
      <c r="F68" s="65">
        <f>VLOOKUP($A68,'Return Data'!$B$7:$R$2843,11,0)</f>
        <v>33.464700000000001</v>
      </c>
      <c r="G68" s="66">
        <f t="shared" si="11"/>
        <v>9</v>
      </c>
      <c r="H68" s="65">
        <f>VLOOKUP($A68,'Return Data'!$B$7:$R$2843,12,0)</f>
        <v>60.468299999999999</v>
      </c>
      <c r="I68" s="66">
        <f t="shared" si="12"/>
        <v>8</v>
      </c>
      <c r="J68" s="65">
        <f>VLOOKUP($A68,'Return Data'!$B$7:$R$2843,13,0)</f>
        <v>77.809299999999993</v>
      </c>
      <c r="K68" s="66">
        <f t="shared" si="13"/>
        <v>16</v>
      </c>
      <c r="L68" s="65">
        <f>VLOOKUP($A68,'Return Data'!$B$7:$R$2843,17,0)</f>
        <v>17.400099999999998</v>
      </c>
      <c r="M68" s="66">
        <f t="shared" si="17"/>
        <v>38</v>
      </c>
      <c r="N68" s="65">
        <f>VLOOKUP($A68,'Return Data'!$B$7:$R$2843,14,0)</f>
        <v>11.143000000000001</v>
      </c>
      <c r="O68" s="66">
        <f t="shared" si="18"/>
        <v>32</v>
      </c>
      <c r="P68" s="65"/>
      <c r="Q68" s="66"/>
      <c r="R68" s="65">
        <f>VLOOKUP($A68,'Return Data'!$B$7:$R$2843,16,0)</f>
        <v>9.4826999999999995</v>
      </c>
      <c r="S68" s="67">
        <f t="shared" si="16"/>
        <v>55</v>
      </c>
    </row>
    <row r="69" spans="1:19" x14ac:dyDescent="0.3">
      <c r="A69" s="63" t="s">
        <v>327</v>
      </c>
      <c r="B69" s="64">
        <f>VLOOKUP($A69,'Return Data'!$B$7:$R$2843,3,0)</f>
        <v>44357</v>
      </c>
      <c r="C69" s="65">
        <f>VLOOKUP($A69,'Return Data'!$B$7:$R$2843,4,0)</f>
        <v>13.7578</v>
      </c>
      <c r="D69" s="65">
        <f>VLOOKUP($A69,'Return Data'!$B$7:$R$2843,10,0)</f>
        <v>9.6946999999999992</v>
      </c>
      <c r="E69" s="66">
        <f t="shared" si="10"/>
        <v>16</v>
      </c>
      <c r="F69" s="65">
        <f>VLOOKUP($A69,'Return Data'!$B$7:$R$2843,11,0)</f>
        <v>31.875699999999998</v>
      </c>
      <c r="G69" s="66">
        <f t="shared" si="11"/>
        <v>12</v>
      </c>
      <c r="H69" s="65">
        <f>VLOOKUP($A69,'Return Data'!$B$7:$R$2843,12,0)</f>
        <v>57.926900000000003</v>
      </c>
      <c r="I69" s="66">
        <f t="shared" si="12"/>
        <v>11</v>
      </c>
      <c r="J69" s="65">
        <f>VLOOKUP($A69,'Return Data'!$B$7:$R$2843,13,0)</f>
        <v>74.731099999999998</v>
      </c>
      <c r="K69" s="66">
        <f t="shared" si="13"/>
        <v>19</v>
      </c>
      <c r="L69" s="65">
        <f>VLOOKUP($A69,'Return Data'!$B$7:$R$2843,17,0)</f>
        <v>17.882999999999999</v>
      </c>
      <c r="M69" s="66">
        <f t="shared" si="17"/>
        <v>35</v>
      </c>
      <c r="N69" s="65">
        <f>VLOOKUP($A69,'Return Data'!$B$7:$R$2843,14,0)</f>
        <v>12.0511</v>
      </c>
      <c r="O69" s="66">
        <f t="shared" si="18"/>
        <v>29</v>
      </c>
      <c r="P69" s="65"/>
      <c r="Q69" s="66"/>
      <c r="R69" s="65">
        <f>VLOOKUP($A69,'Return Data'!$B$7:$R$2843,16,0)</f>
        <v>7.8863000000000003</v>
      </c>
      <c r="S69" s="67">
        <f t="shared" si="16"/>
        <v>57</v>
      </c>
    </row>
    <row r="70" spans="1:19" x14ac:dyDescent="0.3">
      <c r="A70" s="63" t="s">
        <v>328</v>
      </c>
      <c r="B70" s="64">
        <f>VLOOKUP($A70,'Return Data'!$B$7:$R$2843,3,0)</f>
        <v>44357</v>
      </c>
      <c r="C70" s="65">
        <f>VLOOKUP($A70,'Return Data'!$B$7:$R$2843,4,0)</f>
        <v>11.3748</v>
      </c>
      <c r="D70" s="65">
        <f>VLOOKUP($A70,'Return Data'!$B$7:$R$2843,10,0)</f>
        <v>4.5632000000000001</v>
      </c>
      <c r="E70" s="66">
        <f t="shared" si="10"/>
        <v>55</v>
      </c>
      <c r="F70" s="65">
        <f>VLOOKUP($A70,'Return Data'!$B$7:$R$2843,11,0)</f>
        <v>18.5838</v>
      </c>
      <c r="G70" s="66">
        <f t="shared" si="11"/>
        <v>52</v>
      </c>
      <c r="H70" s="65">
        <f>VLOOKUP($A70,'Return Data'!$B$7:$R$2843,12,0)</f>
        <v>39.109000000000002</v>
      </c>
      <c r="I70" s="66">
        <f t="shared" si="12"/>
        <v>50</v>
      </c>
      <c r="J70" s="65">
        <f>VLOOKUP($A70,'Return Data'!$B$7:$R$2843,13,0)</f>
        <v>54.689700000000002</v>
      </c>
      <c r="K70" s="66">
        <f t="shared" si="13"/>
        <v>54</v>
      </c>
      <c r="L70" s="65">
        <f>VLOOKUP($A70,'Return Data'!$B$7:$R$2843,17,0)</f>
        <v>14.7377</v>
      </c>
      <c r="M70" s="66">
        <f t="shared" si="17"/>
        <v>49</v>
      </c>
      <c r="N70" s="65"/>
      <c r="O70" s="66"/>
      <c r="P70" s="65"/>
      <c r="Q70" s="66"/>
      <c r="R70" s="65">
        <f>VLOOKUP($A70,'Return Data'!$B$7:$R$2843,16,0)</f>
        <v>3.8677000000000001</v>
      </c>
      <c r="S70" s="67">
        <f t="shared" si="16"/>
        <v>66</v>
      </c>
    </row>
    <row r="71" spans="1:19" x14ac:dyDescent="0.3">
      <c r="A71" s="63" t="s">
        <v>329</v>
      </c>
      <c r="B71" s="64">
        <f>VLOOKUP($A71,'Return Data'!$B$7:$R$2843,3,0)</f>
        <v>44357</v>
      </c>
      <c r="C71" s="65">
        <f>VLOOKUP($A71,'Return Data'!$B$7:$R$2843,4,0)</f>
        <v>11.8573</v>
      </c>
      <c r="D71" s="65">
        <f>VLOOKUP($A71,'Return Data'!$B$7:$R$2843,10,0)</f>
        <v>4.6715999999999998</v>
      </c>
      <c r="E71" s="66">
        <f t="shared" si="10"/>
        <v>52</v>
      </c>
      <c r="F71" s="65">
        <f>VLOOKUP($A71,'Return Data'!$B$7:$R$2843,11,0)</f>
        <v>17.8553</v>
      </c>
      <c r="G71" s="66">
        <f t="shared" si="11"/>
        <v>56</v>
      </c>
      <c r="H71" s="65">
        <f>VLOOKUP($A71,'Return Data'!$B$7:$R$2843,12,0)</f>
        <v>38.037700000000001</v>
      </c>
      <c r="I71" s="66">
        <f t="shared" si="12"/>
        <v>53</v>
      </c>
      <c r="J71" s="65">
        <f>VLOOKUP($A71,'Return Data'!$B$7:$R$2843,13,0)</f>
        <v>53.496499999999997</v>
      </c>
      <c r="K71" s="66">
        <f t="shared" si="13"/>
        <v>56</v>
      </c>
      <c r="L71" s="65">
        <f>VLOOKUP($A71,'Return Data'!$B$7:$R$2843,17,0)</f>
        <v>15.4057</v>
      </c>
      <c r="M71" s="66">
        <f t="shared" si="17"/>
        <v>45</v>
      </c>
      <c r="N71" s="65"/>
      <c r="O71" s="66"/>
      <c r="P71" s="65"/>
      <c r="Q71" s="66"/>
      <c r="R71" s="65">
        <f>VLOOKUP($A71,'Return Data'!$B$7:$R$2843,16,0)</f>
        <v>5.4535999999999998</v>
      </c>
      <c r="S71" s="67">
        <f t="shared" si="16"/>
        <v>64</v>
      </c>
    </row>
    <row r="72" spans="1:19" x14ac:dyDescent="0.3">
      <c r="A72" s="63" t="s">
        <v>330</v>
      </c>
      <c r="B72" s="64">
        <f>VLOOKUP($A72,'Return Data'!$B$7:$R$2843,3,0)</f>
        <v>44357</v>
      </c>
      <c r="C72" s="65">
        <f>VLOOKUP($A72,'Return Data'!$B$7:$R$2843,4,0)</f>
        <v>127.6994</v>
      </c>
      <c r="D72" s="65">
        <f>VLOOKUP($A72,'Return Data'!$B$7:$R$2843,10,0)</f>
        <v>5.3121</v>
      </c>
      <c r="E72" s="66">
        <f t="shared" ref="E72:E73" si="19">RANK(D72,D$8:D$73,0)</f>
        <v>47</v>
      </c>
      <c r="F72" s="65">
        <f>VLOOKUP($A72,'Return Data'!$B$7:$R$2843,11,0)</f>
        <v>20.0701</v>
      </c>
      <c r="G72" s="66">
        <f t="shared" ref="G72:G73" si="20">RANK(F72,F$8:F$73,0)</f>
        <v>45</v>
      </c>
      <c r="H72" s="65">
        <f>VLOOKUP($A72,'Return Data'!$B$7:$R$2843,12,0)</f>
        <v>44.883400000000002</v>
      </c>
      <c r="I72" s="66">
        <f t="shared" ref="I72:I73" si="21">RANK(H72,H$8:H$73,0)</f>
        <v>35</v>
      </c>
      <c r="J72" s="65">
        <f>VLOOKUP($A72,'Return Data'!$B$7:$R$2843,13,0)</f>
        <v>60.0871</v>
      </c>
      <c r="K72" s="66">
        <f t="shared" ref="K72:K73" si="22">RANK(J72,J$8:J$73,0)</f>
        <v>43</v>
      </c>
      <c r="L72" s="65">
        <f>VLOOKUP($A72,'Return Data'!$B$7:$R$2843,17,0)</f>
        <v>20.474599999999999</v>
      </c>
      <c r="M72" s="66">
        <f t="shared" si="17"/>
        <v>23</v>
      </c>
      <c r="N72" s="65">
        <f>VLOOKUP($A72,'Return Data'!$B$7:$R$2843,14,0)</f>
        <v>14.1272</v>
      </c>
      <c r="O72" s="66">
        <f>RANK(N72,N$8:N$73,0)</f>
        <v>18</v>
      </c>
      <c r="P72" s="65">
        <f>VLOOKUP($A72,'Return Data'!$B$7:$R$2843,15,0)</f>
        <v>14.309900000000001</v>
      </c>
      <c r="Q72" s="66">
        <f>RANK(P72,P$8:P$73,0)</f>
        <v>20</v>
      </c>
      <c r="R72" s="65">
        <f>VLOOKUP($A72,'Return Data'!$B$7:$R$2843,16,0)</f>
        <v>11.9413</v>
      </c>
      <c r="S72" s="67">
        <f t="shared" ref="S72:S73" si="23">RANK(R72,R$8:R$73,0)</f>
        <v>44</v>
      </c>
    </row>
    <row r="73" spans="1:19" x14ac:dyDescent="0.3">
      <c r="A73" s="63" t="s">
        <v>331</v>
      </c>
      <c r="B73" s="64">
        <f>VLOOKUP($A73,'Return Data'!$B$7:$R$2843,3,0)</f>
        <v>44357</v>
      </c>
      <c r="C73" s="65">
        <f>VLOOKUP($A73,'Return Data'!$B$7:$R$2843,4,0)</f>
        <v>203.98901695839999</v>
      </c>
      <c r="D73" s="65">
        <f>VLOOKUP($A73,'Return Data'!$B$7:$R$2843,10,0)</f>
        <v>4.1387999999999998</v>
      </c>
      <c r="E73" s="66">
        <f t="shared" si="19"/>
        <v>57</v>
      </c>
      <c r="F73" s="65">
        <f>VLOOKUP($A73,'Return Data'!$B$7:$R$2843,11,0)</f>
        <v>18.288399999999999</v>
      </c>
      <c r="G73" s="66">
        <f t="shared" si="20"/>
        <v>55</v>
      </c>
      <c r="H73" s="65">
        <f>VLOOKUP($A73,'Return Data'!$B$7:$R$2843,12,0)</f>
        <v>39.293199999999999</v>
      </c>
      <c r="I73" s="66">
        <f t="shared" si="21"/>
        <v>49</v>
      </c>
      <c r="J73" s="65">
        <f>VLOOKUP($A73,'Return Data'!$B$7:$R$2843,13,0)</f>
        <v>56.4054</v>
      </c>
      <c r="K73" s="66">
        <f t="shared" si="22"/>
        <v>52</v>
      </c>
      <c r="L73" s="65">
        <f>VLOOKUP($A73,'Return Data'!$B$7:$R$2843,17,0)</f>
        <v>13.7012</v>
      </c>
      <c r="M73" s="66">
        <f t="shared" si="17"/>
        <v>56</v>
      </c>
      <c r="N73" s="65">
        <f>VLOOKUP($A73,'Return Data'!$B$7:$R$2843,14,0)</f>
        <v>10.962999999999999</v>
      </c>
      <c r="O73" s="66">
        <f>RANK(N73,N$8:N$73,0)</f>
        <v>34</v>
      </c>
      <c r="P73" s="65">
        <f>VLOOKUP($A73,'Return Data'!$B$7:$R$2843,15,0)</f>
        <v>13.013199999999999</v>
      </c>
      <c r="Q73" s="66">
        <f>RANK(P73,P$8:P$73,0)</f>
        <v>25</v>
      </c>
      <c r="R73" s="65">
        <f>VLOOKUP($A73,'Return Data'!$B$7:$R$2843,16,0)</f>
        <v>18.002600000000001</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8.2531090909090903</v>
      </c>
      <c r="E75" s="74"/>
      <c r="F75" s="75">
        <f>AVERAGE(F8:F73)</f>
        <v>24.87765454545454</v>
      </c>
      <c r="G75" s="74"/>
      <c r="H75" s="75">
        <f>AVERAGE(H8:H73)</f>
        <v>47.240492424242426</v>
      </c>
      <c r="I75" s="74"/>
      <c r="J75" s="75">
        <f>AVERAGE(J8:J73)</f>
        <v>67.953198484848485</v>
      </c>
      <c r="K75" s="74"/>
      <c r="L75" s="75">
        <f>AVERAGE(L8:L73)</f>
        <v>19.627858730158724</v>
      </c>
      <c r="M75" s="74"/>
      <c r="N75" s="75">
        <f>AVERAGE(N8:N73)</f>
        <v>13.301521153846153</v>
      </c>
      <c r="O75" s="74"/>
      <c r="P75" s="75">
        <f>AVERAGE(P8:P73)</f>
        <v>14.854310256410258</v>
      </c>
      <c r="Q75" s="74"/>
      <c r="R75" s="75">
        <f>AVERAGE(R8:R73)</f>
        <v>14.529943939393943</v>
      </c>
      <c r="S75" s="76"/>
    </row>
    <row r="76" spans="1:19" x14ac:dyDescent="0.3">
      <c r="A76" s="73" t="s">
        <v>28</v>
      </c>
      <c r="B76" s="74"/>
      <c r="C76" s="74"/>
      <c r="D76" s="75">
        <f>MIN(D8:D73)</f>
        <v>0.1018</v>
      </c>
      <c r="E76" s="74"/>
      <c r="F76" s="75">
        <f>MIN(F8:F73)</f>
        <v>10.730700000000001</v>
      </c>
      <c r="G76" s="74"/>
      <c r="H76" s="75">
        <f>MIN(H8:H73)</f>
        <v>25.601600000000001</v>
      </c>
      <c r="I76" s="74"/>
      <c r="J76" s="75">
        <f>MIN(J8:J73)</f>
        <v>40.315899999999999</v>
      </c>
      <c r="K76" s="74"/>
      <c r="L76" s="75">
        <f>MIN(L8:L73)</f>
        <v>9.8147000000000002</v>
      </c>
      <c r="M76" s="74"/>
      <c r="N76" s="75">
        <f>MIN(N8:N73)</f>
        <v>5.6456</v>
      </c>
      <c r="O76" s="74"/>
      <c r="P76" s="75">
        <f>MIN(P8:P73)</f>
        <v>8.5416000000000007</v>
      </c>
      <c r="Q76" s="74"/>
      <c r="R76" s="75">
        <f>MIN(R8:R73)</f>
        <v>3.8677000000000001</v>
      </c>
      <c r="S76" s="76"/>
    </row>
    <row r="77" spans="1:19" ht="15" thickBot="1" x14ac:dyDescent="0.35">
      <c r="A77" s="77" t="s">
        <v>29</v>
      </c>
      <c r="B77" s="78"/>
      <c r="C77" s="78"/>
      <c r="D77" s="79">
        <f>MAX(D8:D73)</f>
        <v>24.270600000000002</v>
      </c>
      <c r="E77" s="78"/>
      <c r="F77" s="79">
        <f>MAX(F8:F73)</f>
        <v>50.905999999999999</v>
      </c>
      <c r="G77" s="78"/>
      <c r="H77" s="79">
        <f>MAX(H8:H73)</f>
        <v>82.398300000000006</v>
      </c>
      <c r="I77" s="78"/>
      <c r="J77" s="79">
        <f>MAX(J8:J73)</f>
        <v>121.4092</v>
      </c>
      <c r="K77" s="78"/>
      <c r="L77" s="79">
        <f>MAX(L8:L73)</f>
        <v>42.278700000000001</v>
      </c>
      <c r="M77" s="78"/>
      <c r="N77" s="79">
        <f>MAX(N8:N73)</f>
        <v>28.657599999999999</v>
      </c>
      <c r="O77" s="78"/>
      <c r="P77" s="79">
        <f>MAX(P8:P73)</f>
        <v>23.965800000000002</v>
      </c>
      <c r="Q77" s="78"/>
      <c r="R77" s="79">
        <f>MAX(R8:R73)</f>
        <v>28.2486</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44357</v>
      </c>
      <c r="C8" s="65">
        <f>VLOOKUP($A8,'Return Data'!$B$7:$R$2843,4,0)</f>
        <v>11.41</v>
      </c>
      <c r="D8" s="65">
        <f>VLOOKUP($A8,'Return Data'!$B$7:$R$2843,8,0)</f>
        <v>4.2008999999999999</v>
      </c>
      <c r="E8" s="66">
        <f>RANK(D8,D$8:D$15,0)</f>
        <v>1</v>
      </c>
      <c r="F8" s="65">
        <f>VLOOKUP($A8,'Return Data'!$B$7:$R$2843,9,0)</f>
        <v>8.8740000000000006</v>
      </c>
      <c r="G8" s="66">
        <f t="shared" ref="G8" si="0">RANK(F8,F$8:F$15,0)</f>
        <v>1</v>
      </c>
      <c r="H8" s="65">
        <f>VLOOKUP($A8,'Return Data'!$B$7:$R$2843,10,0)</f>
        <v>4.6788999999999996</v>
      </c>
      <c r="I8" s="66">
        <f t="shared" ref="I8" si="1">RANK(H8,H$8:H$15,0)</f>
        <v>5</v>
      </c>
      <c r="J8" s="65"/>
      <c r="K8" s="66"/>
      <c r="L8" s="65"/>
      <c r="M8" s="66"/>
      <c r="N8" s="65"/>
      <c r="O8" s="66"/>
      <c r="P8" s="65">
        <f>VLOOKUP($A8,'Return Data'!$B$7:$R$2843,16,0)</f>
        <v>14.1</v>
      </c>
      <c r="Q8" s="67">
        <f>RANK(P8,P$8:P$15,0)</f>
        <v>7</v>
      </c>
    </row>
    <row r="9" spans="1:18" x14ac:dyDescent="0.3">
      <c r="A9" s="63" t="s">
        <v>377</v>
      </c>
      <c r="B9" s="64">
        <f>VLOOKUP($A9,'Return Data'!$B$7:$R$2843,3,0)</f>
        <v>44357</v>
      </c>
      <c r="C9" s="65">
        <f>VLOOKUP($A9,'Return Data'!$B$7:$R$2843,4,0)</f>
        <v>14.89</v>
      </c>
      <c r="D9" s="65">
        <f>VLOOKUP($A9,'Return Data'!$B$7:$R$2843,8,0)</f>
        <v>2.5482</v>
      </c>
      <c r="E9" s="66">
        <f t="shared" ref="E9:E15" si="2">RANK(D9,D$8:D$15,0)</f>
        <v>7</v>
      </c>
      <c r="F9" s="65">
        <f>VLOOKUP($A9,'Return Data'!$B$7:$R$2843,9,0)</f>
        <v>3.5466000000000002</v>
      </c>
      <c r="G9" s="66">
        <f t="shared" ref="G9" si="3">RANK(F9,F$8:F$15,0)</f>
        <v>8</v>
      </c>
      <c r="H9" s="65">
        <f>VLOOKUP($A9,'Return Data'!$B$7:$R$2843,10,0)</f>
        <v>4.4180000000000001</v>
      </c>
      <c r="I9" s="66">
        <f t="shared" ref="I9" si="4">RANK(H9,H$8:H$15,0)</f>
        <v>7</v>
      </c>
      <c r="J9" s="65">
        <f>VLOOKUP($A9,'Return Data'!$B$7:$R$2843,11,0)</f>
        <v>14.362500000000001</v>
      </c>
      <c r="K9" s="66">
        <f t="shared" ref="K9" si="5">RANK(J9,J$8:J$15,0)</f>
        <v>5</v>
      </c>
      <c r="L9" s="65">
        <f>VLOOKUP($A9,'Return Data'!$B$7:$R$2843,12,0)</f>
        <v>37.234999999999999</v>
      </c>
      <c r="M9" s="66">
        <f t="shared" ref="M9" si="6">RANK(L9,L$8:L$15,0)</f>
        <v>3</v>
      </c>
      <c r="N9" s="65">
        <f>VLOOKUP($A9,'Return Data'!$B$7:$R$2843,13,0)</f>
        <v>48.9</v>
      </c>
      <c r="O9" s="66">
        <f t="shared" ref="O9" si="7">RANK(N9,N$8:N$15,0)</f>
        <v>3</v>
      </c>
      <c r="P9" s="65">
        <f>VLOOKUP($A9,'Return Data'!$B$7:$R$2843,16,0)</f>
        <v>35.016100000000002</v>
      </c>
      <c r="Q9" s="67">
        <f t="shared" ref="Q9:Q15" si="8">RANK(P9,P$8:P$15,0)</f>
        <v>2</v>
      </c>
    </row>
    <row r="10" spans="1:18" x14ac:dyDescent="0.3">
      <c r="A10" s="63" t="s">
        <v>1965</v>
      </c>
      <c r="B10" s="64">
        <f>VLOOKUP($A10,'Return Data'!$B$7:$R$2843,3,0)</f>
        <v>44357</v>
      </c>
      <c r="C10" s="65">
        <f>VLOOKUP($A10,'Return Data'!$B$7:$R$2843,4,0)</f>
        <v>12.75</v>
      </c>
      <c r="D10" s="65">
        <f>VLOOKUP($A10,'Return Data'!$B$7:$R$2843,8,0)</f>
        <v>2.3273999999999999</v>
      </c>
      <c r="E10" s="66">
        <f t="shared" si="2"/>
        <v>8</v>
      </c>
      <c r="F10" s="65">
        <f>VLOOKUP($A10,'Return Data'!$B$7:$R$2843,9,0)</f>
        <v>4.9382999999999999</v>
      </c>
      <c r="G10" s="66">
        <f t="shared" ref="G10:G15" si="9">RANK(F10,F$8:F$15,0)</f>
        <v>6</v>
      </c>
      <c r="H10" s="65">
        <f>VLOOKUP($A10,'Return Data'!$B$7:$R$2843,10,0)</f>
        <v>6.5163000000000002</v>
      </c>
      <c r="I10" s="66">
        <f t="shared" ref="I10:I15" si="10">RANK(H10,H$8:H$15,0)</f>
        <v>3</v>
      </c>
      <c r="J10" s="65">
        <f>VLOOKUP($A10,'Return Data'!$B$7:$R$2843,11,0)</f>
        <v>15.489100000000001</v>
      </c>
      <c r="K10" s="66">
        <f t="shared" ref="K10:K15" si="11">RANK(J10,J$8:J$15,0)</f>
        <v>4</v>
      </c>
      <c r="L10" s="65"/>
      <c r="M10" s="66"/>
      <c r="N10" s="65"/>
      <c r="O10" s="66"/>
      <c r="P10" s="65">
        <f>VLOOKUP($A10,'Return Data'!$B$7:$R$2843,16,0)</f>
        <v>27.5</v>
      </c>
      <c r="Q10" s="67">
        <f t="shared" si="8"/>
        <v>3</v>
      </c>
    </row>
    <row r="11" spans="1:18" x14ac:dyDescent="0.3">
      <c r="A11" s="63" t="s">
        <v>1966</v>
      </c>
      <c r="B11" s="64">
        <f>VLOOKUP($A11,'Return Data'!$B$7:$R$2843,3,0)</f>
        <v>44357</v>
      </c>
      <c r="C11" s="65">
        <f>VLOOKUP($A11,'Return Data'!$B$7:$R$2843,4,0)</f>
        <v>10.97</v>
      </c>
      <c r="D11" s="65">
        <f>VLOOKUP($A11,'Return Data'!$B$7:$R$2843,8,0)</f>
        <v>2.6193</v>
      </c>
      <c r="E11" s="66">
        <f t="shared" si="2"/>
        <v>6</v>
      </c>
      <c r="F11" s="65">
        <f>VLOOKUP($A11,'Return Data'!$B$7:$R$2843,9,0)</f>
        <v>7.7603</v>
      </c>
      <c r="G11" s="66">
        <f t="shared" si="9"/>
        <v>2</v>
      </c>
      <c r="H11" s="65"/>
      <c r="I11" s="66"/>
      <c r="J11" s="65"/>
      <c r="K11" s="66"/>
      <c r="L11" s="65"/>
      <c r="M11" s="66"/>
      <c r="N11" s="65"/>
      <c r="O11" s="66"/>
      <c r="P11" s="65">
        <f>VLOOKUP($A11,'Return Data'!$B$7:$R$2843,16,0)</f>
        <v>9.6999999999999993</v>
      </c>
      <c r="Q11" s="67">
        <f t="shared" si="8"/>
        <v>8</v>
      </c>
    </row>
    <row r="12" spans="1:18" x14ac:dyDescent="0.3">
      <c r="A12" s="63" t="s">
        <v>1968</v>
      </c>
      <c r="B12" s="64">
        <f>VLOOKUP($A12,'Return Data'!$B$7:$R$2843,3,0)</f>
        <v>44357</v>
      </c>
      <c r="C12" s="65">
        <f>VLOOKUP($A12,'Return Data'!$B$7:$R$2843,4,0)</f>
        <v>11.451000000000001</v>
      </c>
      <c r="D12" s="65">
        <f>VLOOKUP($A12,'Return Data'!$B$7:$R$2843,8,0)</f>
        <v>2.7456</v>
      </c>
      <c r="E12" s="66">
        <f t="shared" si="2"/>
        <v>5</v>
      </c>
      <c r="F12" s="65">
        <f>VLOOKUP($A12,'Return Data'!$B$7:$R$2843,9,0)</f>
        <v>5.0164999999999997</v>
      </c>
      <c r="G12" s="66">
        <f t="shared" si="9"/>
        <v>5</v>
      </c>
      <c r="H12" s="65">
        <f>VLOOKUP($A12,'Return Data'!$B$7:$R$2843,10,0)</f>
        <v>7.2191000000000001</v>
      </c>
      <c r="I12" s="66">
        <f t="shared" si="10"/>
        <v>2</v>
      </c>
      <c r="J12" s="65"/>
      <c r="K12" s="66"/>
      <c r="L12" s="65"/>
      <c r="M12" s="66"/>
      <c r="N12" s="65"/>
      <c r="O12" s="66"/>
      <c r="P12" s="65">
        <f>VLOOKUP($A12,'Return Data'!$B$7:$R$2843,16,0)</f>
        <v>14.51</v>
      </c>
      <c r="Q12" s="67">
        <f t="shared" si="8"/>
        <v>6</v>
      </c>
    </row>
    <row r="13" spans="1:18" x14ac:dyDescent="0.3">
      <c r="A13" s="63" t="s">
        <v>1971</v>
      </c>
      <c r="B13" s="64">
        <f>VLOOKUP($A13,'Return Data'!$B$7:$R$2843,3,0)</f>
        <v>44357</v>
      </c>
      <c r="C13" s="65">
        <f>VLOOKUP($A13,'Return Data'!$B$7:$R$2843,4,0)</f>
        <v>15.468500000000001</v>
      </c>
      <c r="D13" s="65">
        <f>VLOOKUP($A13,'Return Data'!$B$7:$R$2843,8,0)</f>
        <v>3.4723999999999999</v>
      </c>
      <c r="E13" s="66">
        <f t="shared" si="2"/>
        <v>3</v>
      </c>
      <c r="F13" s="65">
        <f>VLOOKUP($A13,'Return Data'!$B$7:$R$2843,9,0)</f>
        <v>4.0151000000000003</v>
      </c>
      <c r="G13" s="66">
        <f t="shared" si="9"/>
        <v>7</v>
      </c>
      <c r="H13" s="65">
        <f>VLOOKUP($A13,'Return Data'!$B$7:$R$2843,10,0)</f>
        <v>17.928899999999999</v>
      </c>
      <c r="I13" s="66">
        <f t="shared" si="10"/>
        <v>1</v>
      </c>
      <c r="J13" s="65">
        <f>VLOOKUP($A13,'Return Data'!$B$7:$R$2843,11,0)</f>
        <v>37.631100000000004</v>
      </c>
      <c r="K13" s="66">
        <f t="shared" ref="K13" si="12">RANK(J13,J$8:J$15,0)</f>
        <v>1</v>
      </c>
      <c r="L13" s="65"/>
      <c r="M13" s="66"/>
      <c r="N13" s="65"/>
      <c r="O13" s="66"/>
      <c r="P13" s="65">
        <f>VLOOKUP($A13,'Return Data'!$B$7:$R$2843,16,0)</f>
        <v>54.685000000000002</v>
      </c>
      <c r="Q13" s="67">
        <f t="shared" si="8"/>
        <v>1</v>
      </c>
    </row>
    <row r="14" spans="1:18" x14ac:dyDescent="0.3">
      <c r="A14" s="63" t="s">
        <v>49</v>
      </c>
      <c r="B14" s="64">
        <f>VLOOKUP($A14,'Return Data'!$B$7:$R$2843,3,0)</f>
        <v>44357</v>
      </c>
      <c r="C14" s="65">
        <f>VLOOKUP($A14,'Return Data'!$B$7:$R$2843,4,0)</f>
        <v>15.69</v>
      </c>
      <c r="D14" s="65">
        <f>VLOOKUP($A14,'Return Data'!$B$7:$R$2843,8,0)</f>
        <v>3.6328</v>
      </c>
      <c r="E14" s="66">
        <f t="shared" si="2"/>
        <v>2</v>
      </c>
      <c r="F14" s="65">
        <f>VLOOKUP($A14,'Return Data'!$B$7:$R$2843,9,0)</f>
        <v>6.4450000000000003</v>
      </c>
      <c r="G14" s="66">
        <f t="shared" si="9"/>
        <v>3</v>
      </c>
      <c r="H14" s="65">
        <f>VLOOKUP($A14,'Return Data'!$B$7:$R$2843,10,0)</f>
        <v>5.7278000000000002</v>
      </c>
      <c r="I14" s="66">
        <f t="shared" si="10"/>
        <v>4</v>
      </c>
      <c r="J14" s="65">
        <f>VLOOKUP($A14,'Return Data'!$B$7:$R$2843,11,0)</f>
        <v>21.064800000000002</v>
      </c>
      <c r="K14" s="66">
        <f t="shared" si="11"/>
        <v>2</v>
      </c>
      <c r="L14" s="65">
        <f>VLOOKUP($A14,'Return Data'!$B$7:$R$2843,12,0)</f>
        <v>45.817799999999998</v>
      </c>
      <c r="M14" s="66">
        <f t="shared" ref="M14:M15" si="13">RANK(L14,L$8:L$15,0)</f>
        <v>1</v>
      </c>
      <c r="N14" s="65">
        <f>VLOOKUP($A14,'Return Data'!$B$7:$R$2843,13,0)</f>
        <v>65.331900000000005</v>
      </c>
      <c r="O14" s="66">
        <f t="shared" ref="O14:O15" si="14">RANK(N14,N$8:N$15,0)</f>
        <v>1</v>
      </c>
      <c r="P14" s="65">
        <f>VLOOKUP($A14,'Return Data'!$B$7:$R$2843,16,0)</f>
        <v>26.517099999999999</v>
      </c>
      <c r="Q14" s="67">
        <f t="shared" si="8"/>
        <v>4</v>
      </c>
    </row>
    <row r="15" spans="1:18" x14ac:dyDescent="0.3">
      <c r="A15" s="63" t="s">
        <v>50</v>
      </c>
      <c r="B15" s="64">
        <f>VLOOKUP($A15,'Return Data'!$B$7:$R$2843,3,0)</f>
        <v>44357</v>
      </c>
      <c r="C15" s="65">
        <f>VLOOKUP($A15,'Return Data'!$B$7:$R$2843,4,0)</f>
        <v>155.63829999999999</v>
      </c>
      <c r="D15" s="65">
        <f>VLOOKUP($A15,'Return Data'!$B$7:$R$2843,8,0)</f>
        <v>3.0796999999999999</v>
      </c>
      <c r="E15" s="66">
        <f t="shared" si="2"/>
        <v>4</v>
      </c>
      <c r="F15" s="65">
        <f>VLOOKUP($A15,'Return Data'!$B$7:$R$2843,9,0)</f>
        <v>5.9404000000000003</v>
      </c>
      <c r="G15" s="66">
        <f t="shared" si="9"/>
        <v>4</v>
      </c>
      <c r="H15" s="65">
        <f>VLOOKUP($A15,'Return Data'!$B$7:$R$2843,10,0)</f>
        <v>4.6387</v>
      </c>
      <c r="I15" s="66">
        <f t="shared" si="10"/>
        <v>6</v>
      </c>
      <c r="J15" s="65">
        <f>VLOOKUP($A15,'Return Data'!$B$7:$R$2843,11,0)</f>
        <v>18.004899999999999</v>
      </c>
      <c r="K15" s="66">
        <f t="shared" si="11"/>
        <v>3</v>
      </c>
      <c r="L15" s="65">
        <f>VLOOKUP($A15,'Return Data'!$B$7:$R$2843,12,0)</f>
        <v>38.604900000000001</v>
      </c>
      <c r="M15" s="66">
        <f t="shared" si="13"/>
        <v>2</v>
      </c>
      <c r="N15" s="65">
        <f>VLOOKUP($A15,'Return Data'!$B$7:$R$2843,13,0)</f>
        <v>56.737000000000002</v>
      </c>
      <c r="O15" s="66">
        <f t="shared" si="14"/>
        <v>2</v>
      </c>
      <c r="P15" s="65">
        <f>VLOOKUP($A15,'Return Data'!$B$7:$R$2843,16,0)</f>
        <v>14.8833</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3.0782874999999996</v>
      </c>
      <c r="E17" s="74"/>
      <c r="F17" s="75">
        <f>AVERAGE(F8:F15)</f>
        <v>5.817025000000001</v>
      </c>
      <c r="G17" s="74"/>
      <c r="H17" s="75">
        <f>AVERAGE(H8:H15)</f>
        <v>7.3039571428571435</v>
      </c>
      <c r="I17" s="74"/>
      <c r="J17" s="75">
        <f>AVERAGE(J8:J15)</f>
        <v>21.310480000000002</v>
      </c>
      <c r="K17" s="74"/>
      <c r="L17" s="75">
        <f>AVERAGE(L8:L15)</f>
        <v>40.552566666666664</v>
      </c>
      <c r="M17" s="74"/>
      <c r="N17" s="75">
        <f>AVERAGE(N8:N15)</f>
        <v>56.98963333333333</v>
      </c>
      <c r="O17" s="74"/>
      <c r="P17" s="75">
        <f>AVERAGE(P8:P15)</f>
        <v>24.613937499999999</v>
      </c>
      <c r="Q17" s="76"/>
    </row>
    <row r="18" spans="1:17" ht="15" customHeight="1" x14ac:dyDescent="0.3">
      <c r="A18" s="73" t="s">
        <v>28</v>
      </c>
      <c r="B18" s="74"/>
      <c r="C18" s="74"/>
      <c r="D18" s="75">
        <f>MIN(D8:D15)</f>
        <v>2.3273999999999999</v>
      </c>
      <c r="E18" s="74"/>
      <c r="F18" s="75">
        <f>MIN(F8:F15)</f>
        <v>3.5466000000000002</v>
      </c>
      <c r="G18" s="74"/>
      <c r="H18" s="75">
        <f>MIN(H8:H15)</f>
        <v>4.4180000000000001</v>
      </c>
      <c r="I18" s="74"/>
      <c r="J18" s="75">
        <f>MIN(J8:J15)</f>
        <v>14.362500000000001</v>
      </c>
      <c r="K18" s="74"/>
      <c r="L18" s="75">
        <f>MIN(L8:L15)</f>
        <v>37.234999999999999</v>
      </c>
      <c r="M18" s="74"/>
      <c r="N18" s="75">
        <f>MIN(N8:N15)</f>
        <v>48.9</v>
      </c>
      <c r="O18" s="74"/>
      <c r="P18" s="75">
        <f>MIN(P8:P15)</f>
        <v>9.6999999999999993</v>
      </c>
      <c r="Q18" s="76"/>
    </row>
    <row r="19" spans="1:17" ht="15" thickBot="1" x14ac:dyDescent="0.35">
      <c r="A19" s="77" t="s">
        <v>29</v>
      </c>
      <c r="B19" s="78"/>
      <c r="C19" s="78"/>
      <c r="D19" s="79">
        <f>MAX(D8:D15)</f>
        <v>4.2008999999999999</v>
      </c>
      <c r="E19" s="78"/>
      <c r="F19" s="79">
        <f>MAX(F8:F15)</f>
        <v>8.8740000000000006</v>
      </c>
      <c r="G19" s="78"/>
      <c r="H19" s="79">
        <f>MAX(H8:H15)</f>
        <v>17.928899999999999</v>
      </c>
      <c r="I19" s="78"/>
      <c r="J19" s="79">
        <f>MAX(J8:J15)</f>
        <v>37.631100000000004</v>
      </c>
      <c r="K19" s="78"/>
      <c r="L19" s="79">
        <f>MAX(L8:L15)</f>
        <v>45.817799999999998</v>
      </c>
      <c r="M19" s="78"/>
      <c r="N19" s="79">
        <f>MAX(N8:N15)</f>
        <v>65.331900000000005</v>
      </c>
      <c r="O19" s="78"/>
      <c r="P19" s="79">
        <f>MAX(P8:P15)</f>
        <v>54.685000000000002</v>
      </c>
      <c r="Q19" s="80"/>
    </row>
    <row r="20" spans="1:17" x14ac:dyDescent="0.3">
      <c r="A20" s="112" t="s">
        <v>432</v>
      </c>
    </row>
    <row r="21" spans="1:17" x14ac:dyDescent="0.3">
      <c r="A21" s="14" t="s">
        <v>340</v>
      </c>
    </row>
    <row r="22" spans="1:17" x14ac:dyDescent="0.3">
      <c r="A22" s="112"/>
    </row>
  </sheetData>
  <sheetProtection algorithmName="SHA-512" hashValue="9tdnP5rUW+d4klrFvFBioHIV5OrdqpQMx1jcshayA/KZuxlnbk+TVBQ77OH9lqhE0TE7jDf5M8a+qNMK74YsUA==" saltValue="g5H+caH8L7B6fvmPdEuLa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44357</v>
      </c>
      <c r="C8" s="65">
        <f>VLOOKUP($A8,'Return Data'!$B$7:$R$2843,4,0)</f>
        <v>11.31</v>
      </c>
      <c r="D8" s="65">
        <f>VLOOKUP($A8,'Return Data'!$B$7:$R$2843,8,0)</f>
        <v>4.1436000000000002</v>
      </c>
      <c r="E8" s="66">
        <f>RANK(D8,D$8:D$16,0)</f>
        <v>1</v>
      </c>
      <c r="F8" s="65">
        <f>VLOOKUP($A8,'Return Data'!$B$7:$R$2843,9,0)</f>
        <v>8.75</v>
      </c>
      <c r="G8" s="66">
        <f>RANK(F8,F$8:F$16,0)</f>
        <v>1</v>
      </c>
      <c r="H8" s="65">
        <f>VLOOKUP($A8,'Return Data'!$B$7:$R$2843,10,0)</f>
        <v>4.2396000000000003</v>
      </c>
      <c r="I8" s="66">
        <f>RANK(H8,H$8:H$16,0)</f>
        <v>7</v>
      </c>
      <c r="J8" s="65"/>
      <c r="K8" s="66"/>
      <c r="L8" s="65"/>
      <c r="M8" s="66"/>
      <c r="N8" s="65"/>
      <c r="O8" s="66"/>
      <c r="P8" s="65">
        <f>VLOOKUP($A8,'Return Data'!$B$7:$R$2843,16,0)</f>
        <v>13.1</v>
      </c>
      <c r="Q8" s="67">
        <f>RANK(P8,P$8:P$16,0)</f>
        <v>8</v>
      </c>
    </row>
    <row r="9" spans="1:17" x14ac:dyDescent="0.3">
      <c r="A9" s="63" t="s">
        <v>379</v>
      </c>
      <c r="B9" s="64">
        <f>VLOOKUP($A9,'Return Data'!$B$7:$R$2843,3,0)</f>
        <v>44357</v>
      </c>
      <c r="C9" s="65">
        <f>VLOOKUP($A9,'Return Data'!$B$7:$R$2843,4,0)</f>
        <v>14.57</v>
      </c>
      <c r="D9" s="65">
        <f>VLOOKUP($A9,'Return Data'!$B$7:$R$2843,8,0)</f>
        <v>2.4613</v>
      </c>
      <c r="E9" s="66">
        <f t="shared" ref="E9:E16" si="0">RANK(D9,D$8:D$16,0)</f>
        <v>8</v>
      </c>
      <c r="F9" s="65">
        <f>VLOOKUP($A9,'Return Data'!$B$7:$R$2843,9,0)</f>
        <v>3.4066999999999998</v>
      </c>
      <c r="G9" s="66">
        <f t="shared" ref="G9:G16" si="1">RANK(F9,F$8:F$16,0)</f>
        <v>9</v>
      </c>
      <c r="H9" s="65">
        <f>VLOOKUP($A9,'Return Data'!$B$7:$R$2843,10,0)</f>
        <v>3.9971000000000001</v>
      </c>
      <c r="I9" s="66">
        <f t="shared" ref="I9:I16" si="2">RANK(H9,H$8:H$16,0)</f>
        <v>8</v>
      </c>
      <c r="J9" s="65">
        <f>VLOOKUP($A9,'Return Data'!$B$7:$R$2843,11,0)</f>
        <v>13.4735</v>
      </c>
      <c r="K9" s="66">
        <f t="shared" ref="K9:K16" si="3">RANK(J9,J$8:J$16,0)</f>
        <v>5</v>
      </c>
      <c r="L9" s="65">
        <f>VLOOKUP($A9,'Return Data'!$B$7:$R$2843,12,0)</f>
        <v>35.661099999999998</v>
      </c>
      <c r="M9" s="66">
        <f t="shared" ref="M9:M16" si="4">RANK(L9,L$8:L$16,0)</f>
        <v>3</v>
      </c>
      <c r="N9" s="65">
        <f>VLOOKUP($A9,'Return Data'!$B$7:$R$2843,13,0)</f>
        <v>46.432200000000002</v>
      </c>
      <c r="O9" s="66">
        <f t="shared" ref="O9:O16" si="5">RANK(N9,N$8:N$16,0)</f>
        <v>3</v>
      </c>
      <c r="P9" s="65">
        <f>VLOOKUP($A9,'Return Data'!$B$7:$R$2843,16,0)</f>
        <v>32.822000000000003</v>
      </c>
      <c r="Q9" s="67">
        <f t="shared" ref="Q9:Q16" si="6">RANK(P9,P$8:P$16,0)</f>
        <v>2</v>
      </c>
    </row>
    <row r="10" spans="1:17" x14ac:dyDescent="0.3">
      <c r="A10" s="63" t="s">
        <v>1964</v>
      </c>
      <c r="B10" s="64">
        <f>VLOOKUP($A10,'Return Data'!$B$7:$R$2843,3,0)</f>
        <v>44357</v>
      </c>
      <c r="C10" s="65">
        <f>VLOOKUP($A10,'Return Data'!$B$7:$R$2843,4,0)</f>
        <v>12.61</v>
      </c>
      <c r="D10" s="65">
        <f>VLOOKUP($A10,'Return Data'!$B$7:$R$2843,8,0)</f>
        <v>2.2709000000000001</v>
      </c>
      <c r="E10" s="66">
        <f t="shared" si="0"/>
        <v>9</v>
      </c>
      <c r="F10" s="65">
        <f>VLOOKUP($A10,'Return Data'!$B$7:$R$2843,9,0)</f>
        <v>4.8212999999999999</v>
      </c>
      <c r="G10" s="66">
        <f t="shared" si="1"/>
        <v>7</v>
      </c>
      <c r="H10" s="65">
        <f>VLOOKUP($A10,'Return Data'!$B$7:$R$2843,10,0)</f>
        <v>6.1448</v>
      </c>
      <c r="I10" s="66">
        <f t="shared" ref="I10" si="7">RANK(H10,H$8:H$16,0)</f>
        <v>3</v>
      </c>
      <c r="J10" s="65">
        <f>VLOOKUP($A10,'Return Data'!$B$7:$R$2843,11,0)</f>
        <v>14.5322</v>
      </c>
      <c r="K10" s="66">
        <f t="shared" ref="K10" si="8">RANK(J10,J$8:J$16,0)</f>
        <v>4</v>
      </c>
      <c r="L10" s="65"/>
      <c r="M10" s="66"/>
      <c r="N10" s="65"/>
      <c r="O10" s="66"/>
      <c r="P10" s="65">
        <f>VLOOKUP($A10,'Return Data'!$B$7:$R$2843,16,0)</f>
        <v>26.1</v>
      </c>
      <c r="Q10" s="67">
        <f t="shared" si="6"/>
        <v>3</v>
      </c>
    </row>
    <row r="11" spans="1:17" x14ac:dyDescent="0.3">
      <c r="A11" s="63" t="s">
        <v>1967</v>
      </c>
      <c r="B11" s="64">
        <f>VLOOKUP($A11,'Return Data'!$B$7:$R$2843,3,0)</f>
        <v>44357</v>
      </c>
      <c r="C11" s="65">
        <f>VLOOKUP($A11,'Return Data'!$B$7:$R$2843,4,0)</f>
        <v>10.93</v>
      </c>
      <c r="D11" s="65">
        <f>VLOOKUP($A11,'Return Data'!$B$7:$R$2843,8,0)</f>
        <v>2.5327999999999999</v>
      </c>
      <c r="E11" s="66">
        <f t="shared" si="0"/>
        <v>7</v>
      </c>
      <c r="F11" s="65">
        <f>VLOOKUP($A11,'Return Data'!$B$7:$R$2843,9,0)</f>
        <v>7.6847000000000003</v>
      </c>
      <c r="G11" s="66">
        <f t="shared" ref="G11" si="9">RANK(F11,F$8:F$16,0)</f>
        <v>2</v>
      </c>
      <c r="H11" s="65"/>
      <c r="I11" s="66"/>
      <c r="J11" s="65"/>
      <c r="K11" s="66"/>
      <c r="L11" s="65"/>
      <c r="M11" s="66"/>
      <c r="N11" s="65"/>
      <c r="O11" s="66"/>
      <c r="P11" s="65">
        <f>VLOOKUP($A11,'Return Data'!$B$7:$R$2843,16,0)</f>
        <v>9.3000000000000007</v>
      </c>
      <c r="Q11" s="67">
        <f t="shared" si="6"/>
        <v>9</v>
      </c>
    </row>
    <row r="12" spans="1:17" x14ac:dyDescent="0.3">
      <c r="A12" s="63" t="s">
        <v>1969</v>
      </c>
      <c r="B12" s="64">
        <f>VLOOKUP($A12,'Return Data'!$B$7:$R$2843,3,0)</f>
        <v>44357</v>
      </c>
      <c r="C12" s="65">
        <f>VLOOKUP($A12,'Return Data'!$B$7:$R$2843,4,0)</f>
        <v>11.349</v>
      </c>
      <c r="D12" s="65">
        <f>VLOOKUP($A12,'Return Data'!$B$7:$R$2843,8,0)</f>
        <v>2.6779999999999999</v>
      </c>
      <c r="E12" s="66">
        <f t="shared" si="0"/>
        <v>6</v>
      </c>
      <c r="F12" s="65">
        <f>VLOOKUP($A12,'Return Data'!$B$7:$R$2843,9,0)</f>
        <v>4.8600000000000003</v>
      </c>
      <c r="G12" s="66">
        <f t="shared" si="1"/>
        <v>6</v>
      </c>
      <c r="H12" s="65">
        <f>VLOOKUP($A12,'Return Data'!$B$7:$R$2843,10,0)</f>
        <v>6.7438000000000002</v>
      </c>
      <c r="I12" s="66">
        <f t="shared" si="2"/>
        <v>2</v>
      </c>
      <c r="J12" s="65"/>
      <c r="K12" s="66"/>
      <c r="L12" s="65"/>
      <c r="M12" s="66"/>
      <c r="N12" s="65"/>
      <c r="O12" s="66"/>
      <c r="P12" s="65">
        <f>VLOOKUP($A12,'Return Data'!$B$7:$R$2843,16,0)</f>
        <v>13.49</v>
      </c>
      <c r="Q12" s="67">
        <f t="shared" si="6"/>
        <v>7</v>
      </c>
    </row>
    <row r="13" spans="1:17" x14ac:dyDescent="0.3">
      <c r="A13" s="63" t="s">
        <v>1970</v>
      </c>
      <c r="B13" s="64">
        <f>VLOOKUP($A13,'Return Data'!$B$7:$R$2843,3,0)</f>
        <v>44357</v>
      </c>
      <c r="C13" s="65">
        <f>VLOOKUP($A13,'Return Data'!$B$7:$R$2843,4,0)</f>
        <v>26.846</v>
      </c>
      <c r="D13" s="65">
        <f>VLOOKUP($A13,'Return Data'!$B$7:$R$2843,8,0)</f>
        <v>3.028</v>
      </c>
      <c r="E13" s="66">
        <f t="shared" si="0"/>
        <v>5</v>
      </c>
      <c r="F13" s="65">
        <f>VLOOKUP($A13,'Return Data'!$B$7:$R$2843,9,0)</f>
        <v>5.1877000000000004</v>
      </c>
      <c r="G13" s="66">
        <f t="shared" si="1"/>
        <v>5</v>
      </c>
      <c r="H13" s="65">
        <f>VLOOKUP($A13,'Return Data'!$B$7:$R$2843,10,0)</f>
        <v>4.8140000000000001</v>
      </c>
      <c r="I13" s="66">
        <f t="shared" si="2"/>
        <v>5</v>
      </c>
      <c r="J13" s="65"/>
      <c r="K13" s="66"/>
      <c r="L13" s="65"/>
      <c r="M13" s="66"/>
      <c r="N13" s="65"/>
      <c r="O13" s="66"/>
      <c r="P13" s="65">
        <f>VLOOKUP($A13,'Return Data'!$B$7:$R$2843,16,0)</f>
        <v>20.358699999999999</v>
      </c>
      <c r="Q13" s="67">
        <f t="shared" si="6"/>
        <v>5</v>
      </c>
    </row>
    <row r="14" spans="1:17" x14ac:dyDescent="0.3">
      <c r="A14" s="63" t="s">
        <v>1972</v>
      </c>
      <c r="B14" s="64">
        <f>VLOOKUP($A14,'Return Data'!$B$7:$R$2843,3,0)</f>
        <v>44357</v>
      </c>
      <c r="C14" s="65">
        <f>VLOOKUP($A14,'Return Data'!$B$7:$R$2843,4,0)</f>
        <v>15.350099999999999</v>
      </c>
      <c r="D14" s="65">
        <f>VLOOKUP($A14,'Return Data'!$B$7:$R$2843,8,0)</f>
        <v>3.4247999999999998</v>
      </c>
      <c r="E14" s="66">
        <f t="shared" si="0"/>
        <v>3</v>
      </c>
      <c r="F14" s="65">
        <f>VLOOKUP($A14,'Return Data'!$B$7:$R$2843,9,0)</f>
        <v>3.8994</v>
      </c>
      <c r="G14" s="66">
        <f t="shared" si="1"/>
        <v>8</v>
      </c>
      <c r="H14" s="65">
        <f>VLOOKUP($A14,'Return Data'!$B$7:$R$2843,10,0)</f>
        <v>17.567599999999999</v>
      </c>
      <c r="I14" s="66">
        <f t="shared" si="2"/>
        <v>1</v>
      </c>
      <c r="J14" s="65">
        <f>VLOOKUP($A14,'Return Data'!$B$7:$R$2843,11,0)</f>
        <v>36.735799999999998</v>
      </c>
      <c r="K14" s="66">
        <f t="shared" ref="K14" si="10">RANK(J14,J$8:J$16,0)</f>
        <v>1</v>
      </c>
      <c r="L14" s="65"/>
      <c r="M14" s="66"/>
      <c r="N14" s="65"/>
      <c r="O14" s="66"/>
      <c r="P14" s="65">
        <f>VLOOKUP($A14,'Return Data'!$B$7:$R$2843,16,0)</f>
        <v>53.500999999999998</v>
      </c>
      <c r="Q14" s="67">
        <f t="shared" si="6"/>
        <v>1</v>
      </c>
    </row>
    <row r="15" spans="1:17" x14ac:dyDescent="0.3">
      <c r="A15" s="63" t="s">
        <v>51</v>
      </c>
      <c r="B15" s="64">
        <f>VLOOKUP($A15,'Return Data'!$B$7:$R$2843,3,0)</f>
        <v>44357</v>
      </c>
      <c r="C15" s="65">
        <f>VLOOKUP($A15,'Return Data'!$B$7:$R$2843,4,0)</f>
        <v>15.51</v>
      </c>
      <c r="D15" s="65">
        <f>VLOOKUP($A15,'Return Data'!$B$7:$R$2843,8,0)</f>
        <v>3.6072000000000002</v>
      </c>
      <c r="E15" s="66">
        <f t="shared" si="0"/>
        <v>2</v>
      </c>
      <c r="F15" s="65">
        <f>VLOOKUP($A15,'Return Data'!$B$7:$R$2843,9,0)</f>
        <v>6.4516</v>
      </c>
      <c r="G15" s="66">
        <f t="shared" si="1"/>
        <v>3</v>
      </c>
      <c r="H15" s="65">
        <f>VLOOKUP($A15,'Return Data'!$B$7:$R$2843,10,0)</f>
        <v>5.5819999999999999</v>
      </c>
      <c r="I15" s="66">
        <f t="shared" si="2"/>
        <v>4</v>
      </c>
      <c r="J15" s="65">
        <f>VLOOKUP($A15,'Return Data'!$B$7:$R$2843,11,0)</f>
        <v>20.700399999999998</v>
      </c>
      <c r="K15" s="66">
        <f t="shared" si="3"/>
        <v>2</v>
      </c>
      <c r="L15" s="65">
        <f>VLOOKUP($A15,'Return Data'!$B$7:$R$2843,12,0)</f>
        <v>45.088900000000002</v>
      </c>
      <c r="M15" s="66">
        <f t="shared" si="4"/>
        <v>1</v>
      </c>
      <c r="N15" s="65">
        <f>VLOOKUP($A15,'Return Data'!$B$7:$R$2843,13,0)</f>
        <v>64.126999999999995</v>
      </c>
      <c r="O15" s="66">
        <f t="shared" si="5"/>
        <v>1</v>
      </c>
      <c r="P15" s="65">
        <f>VLOOKUP($A15,'Return Data'!$B$7:$R$2843,16,0)</f>
        <v>25.757100000000001</v>
      </c>
      <c r="Q15" s="67">
        <f t="shared" si="6"/>
        <v>4</v>
      </c>
    </row>
    <row r="16" spans="1:17" x14ac:dyDescent="0.3">
      <c r="A16" s="63" t="s">
        <v>52</v>
      </c>
      <c r="B16" s="64">
        <f>VLOOKUP($A16,'Return Data'!$B$7:$R$2843,3,0)</f>
        <v>44357</v>
      </c>
      <c r="C16" s="65">
        <f>VLOOKUP($A16,'Return Data'!$B$7:$R$2843,4,0)</f>
        <v>643.82707931237303</v>
      </c>
      <c r="D16" s="65">
        <f>VLOOKUP($A16,'Return Data'!$B$7:$R$2843,8,0)</f>
        <v>3.0474999999999999</v>
      </c>
      <c r="E16" s="66">
        <f t="shared" si="0"/>
        <v>4</v>
      </c>
      <c r="F16" s="65">
        <f>VLOOKUP($A16,'Return Data'!$B$7:$R$2843,9,0)</f>
        <v>5.8662999999999998</v>
      </c>
      <c r="G16" s="66">
        <f t="shared" si="1"/>
        <v>4</v>
      </c>
      <c r="H16" s="65">
        <f>VLOOKUP($A16,'Return Data'!$B$7:$R$2843,10,0)</f>
        <v>4.4238999999999997</v>
      </c>
      <c r="I16" s="66">
        <f t="shared" si="2"/>
        <v>6</v>
      </c>
      <c r="J16" s="65">
        <f>VLOOKUP($A16,'Return Data'!$B$7:$R$2843,11,0)</f>
        <v>17.522200000000002</v>
      </c>
      <c r="K16" s="66">
        <f t="shared" si="3"/>
        <v>3</v>
      </c>
      <c r="L16" s="65">
        <f>VLOOKUP($A16,'Return Data'!$B$7:$R$2843,12,0)</f>
        <v>37.777500000000003</v>
      </c>
      <c r="M16" s="66">
        <f t="shared" si="4"/>
        <v>2</v>
      </c>
      <c r="N16" s="65">
        <f>VLOOKUP($A16,'Return Data'!$B$7:$R$2843,13,0)</f>
        <v>55.516300000000001</v>
      </c>
      <c r="O16" s="66">
        <f t="shared" si="5"/>
        <v>2</v>
      </c>
      <c r="P16" s="65">
        <f>VLOOKUP($A16,'Return Data'!$B$7:$R$2843,16,0)</f>
        <v>14.651899999999999</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3.0215666666666667</v>
      </c>
      <c r="E18" s="74"/>
      <c r="F18" s="75">
        <f>AVERAGE(F8:F16)</f>
        <v>5.6586333333333334</v>
      </c>
      <c r="G18" s="74"/>
      <c r="H18" s="75">
        <f>AVERAGE(H8:H16)</f>
        <v>6.6890999999999998</v>
      </c>
      <c r="I18" s="74"/>
      <c r="J18" s="75">
        <f>AVERAGE(J8:J16)</f>
        <v>20.59282</v>
      </c>
      <c r="K18" s="74"/>
      <c r="L18" s="75">
        <f>AVERAGE(L8:L16)</f>
        <v>39.509166666666665</v>
      </c>
      <c r="M18" s="74"/>
      <c r="N18" s="75">
        <f>AVERAGE(N8:N16)</f>
        <v>55.358499999999999</v>
      </c>
      <c r="O18" s="74"/>
      <c r="P18" s="75">
        <f>AVERAGE(P8:P16)</f>
        <v>23.231188888888891</v>
      </c>
      <c r="Q18" s="76"/>
    </row>
    <row r="19" spans="1:17" x14ac:dyDescent="0.3">
      <c r="A19" s="73" t="s">
        <v>28</v>
      </c>
      <c r="B19" s="74"/>
      <c r="C19" s="74"/>
      <c r="D19" s="75">
        <f>MIN(D8:D16)</f>
        <v>2.2709000000000001</v>
      </c>
      <c r="E19" s="74"/>
      <c r="F19" s="75">
        <f>MIN(F8:F16)</f>
        <v>3.4066999999999998</v>
      </c>
      <c r="G19" s="74"/>
      <c r="H19" s="75">
        <f>MIN(H8:H16)</f>
        <v>3.9971000000000001</v>
      </c>
      <c r="I19" s="74"/>
      <c r="J19" s="75">
        <f>MIN(J8:J16)</f>
        <v>13.4735</v>
      </c>
      <c r="K19" s="74"/>
      <c r="L19" s="75">
        <f>MIN(L8:L16)</f>
        <v>35.661099999999998</v>
      </c>
      <c r="M19" s="74"/>
      <c r="N19" s="75">
        <f>MIN(N8:N16)</f>
        <v>46.432200000000002</v>
      </c>
      <c r="O19" s="74"/>
      <c r="P19" s="75">
        <f>MIN(P8:P16)</f>
        <v>9.3000000000000007</v>
      </c>
      <c r="Q19" s="76"/>
    </row>
    <row r="20" spans="1:17" ht="15" thickBot="1" x14ac:dyDescent="0.35">
      <c r="A20" s="77" t="s">
        <v>29</v>
      </c>
      <c r="B20" s="78"/>
      <c r="C20" s="78"/>
      <c r="D20" s="79">
        <f>MAX(D8:D16)</f>
        <v>4.1436000000000002</v>
      </c>
      <c r="E20" s="78"/>
      <c r="F20" s="79">
        <f>MAX(F8:F16)</f>
        <v>8.75</v>
      </c>
      <c r="G20" s="78"/>
      <c r="H20" s="79">
        <f>MAX(H8:H16)</f>
        <v>17.567599999999999</v>
      </c>
      <c r="I20" s="78"/>
      <c r="J20" s="79">
        <f>MAX(J8:J16)</f>
        <v>36.735799999999998</v>
      </c>
      <c r="K20" s="78"/>
      <c r="L20" s="79">
        <f>MAX(L8:L16)</f>
        <v>45.088900000000002</v>
      </c>
      <c r="M20" s="78"/>
      <c r="N20" s="79">
        <f>MAX(N8:N16)</f>
        <v>64.126999999999995</v>
      </c>
      <c r="O20" s="78"/>
      <c r="P20" s="79">
        <f>MAX(P8:P16)</f>
        <v>53.500999999999998</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44357</v>
      </c>
      <c r="C8" s="65">
        <f>VLOOKUP($A8,'Return Data'!$B$7:$R$2843,4,0)</f>
        <v>39.074399999999997</v>
      </c>
      <c r="D8" s="65">
        <f>VLOOKUP($A8,'Return Data'!$B$7:$R$2843,9,0)</f>
        <v>7.3528000000000002</v>
      </c>
      <c r="E8" s="66">
        <f t="shared" ref="E8:E33" si="0">RANK(D8,D$8:D$33,0)</f>
        <v>9</v>
      </c>
      <c r="F8" s="65">
        <f>VLOOKUP($A8,'Return Data'!$B$7:$R$2843,10,0)</f>
        <v>8.8912999999999993</v>
      </c>
      <c r="G8" s="66">
        <f t="shared" ref="G8:G33" si="1">RANK(F8,F$8:F$33,0)</f>
        <v>8</v>
      </c>
      <c r="H8" s="65">
        <f>VLOOKUP($A8,'Return Data'!$B$7:$R$2843,11,0)</f>
        <v>4.7906000000000004</v>
      </c>
      <c r="I8" s="66">
        <f t="shared" ref="I8:I33" si="2">RANK(H8,H$8:H$33,0)</f>
        <v>5</v>
      </c>
      <c r="J8" s="65">
        <f>VLOOKUP($A8,'Return Data'!$B$7:$R$2843,12,0)</f>
        <v>6.7736999999999998</v>
      </c>
      <c r="K8" s="66">
        <f t="shared" ref="K8:K33" si="3">RANK(J8,J$8:J$33,0)</f>
        <v>4</v>
      </c>
      <c r="L8" s="65">
        <f>VLOOKUP($A8,'Return Data'!$B$7:$R$2843,13,0)</f>
        <v>10.118399999999999</v>
      </c>
      <c r="M8" s="66">
        <f t="shared" ref="M8:M33" si="4">RANK(L8,L$8:L$33,0)</f>
        <v>4</v>
      </c>
      <c r="N8" s="65">
        <f>VLOOKUP($A8,'Return Data'!$B$7:$R$2843,17,0)</f>
        <v>9.4527000000000001</v>
      </c>
      <c r="O8" s="66">
        <f t="shared" ref="O8:O24" si="5">RANK(N8,N$8:N$33,0)</f>
        <v>7</v>
      </c>
      <c r="P8" s="65">
        <f>VLOOKUP($A8,'Return Data'!$B$7:$R$2843,14,0)</f>
        <v>9.5437999999999992</v>
      </c>
      <c r="Q8" s="66">
        <f t="shared" ref="Q8:Q24" si="6">RANK(P8,P$8:P$33,0)</f>
        <v>2</v>
      </c>
      <c r="R8" s="65">
        <f>VLOOKUP($A8,'Return Data'!$B$7:$R$2843,16,0)</f>
        <v>9.4677000000000007</v>
      </c>
      <c r="S8" s="67">
        <f t="shared" ref="S8:S33" si="7">RANK(R8,R$8:R$33,0)</f>
        <v>1</v>
      </c>
    </row>
    <row r="9" spans="1:19" x14ac:dyDescent="0.3">
      <c r="A9" s="82" t="s">
        <v>1389</v>
      </c>
      <c r="B9" s="64">
        <f>VLOOKUP($A9,'Return Data'!$B$7:$R$2843,3,0)</f>
        <v>44357</v>
      </c>
      <c r="C9" s="65">
        <f>VLOOKUP($A9,'Return Data'!$B$7:$R$2843,4,0)</f>
        <v>25.783799999999999</v>
      </c>
      <c r="D9" s="65">
        <f>VLOOKUP($A9,'Return Data'!$B$7:$R$2843,9,0)</f>
        <v>7.2365000000000004</v>
      </c>
      <c r="E9" s="66">
        <f t="shared" si="0"/>
        <v>11</v>
      </c>
      <c r="F9" s="65">
        <f>VLOOKUP($A9,'Return Data'!$B$7:$R$2843,10,0)</f>
        <v>7.5754999999999999</v>
      </c>
      <c r="G9" s="66">
        <f t="shared" si="1"/>
        <v>20</v>
      </c>
      <c r="H9" s="65">
        <f>VLOOKUP($A9,'Return Data'!$B$7:$R$2843,11,0)</f>
        <v>4.4297000000000004</v>
      </c>
      <c r="I9" s="66">
        <f t="shared" si="2"/>
        <v>8</v>
      </c>
      <c r="J9" s="65">
        <f>VLOOKUP($A9,'Return Data'!$B$7:$R$2843,12,0)</f>
        <v>6.1661000000000001</v>
      </c>
      <c r="K9" s="66">
        <f t="shared" si="3"/>
        <v>8</v>
      </c>
      <c r="L9" s="65">
        <f>VLOOKUP($A9,'Return Data'!$B$7:$R$2843,13,0)</f>
        <v>7.5583999999999998</v>
      </c>
      <c r="M9" s="66">
        <f t="shared" si="4"/>
        <v>10</v>
      </c>
      <c r="N9" s="65">
        <f>VLOOKUP($A9,'Return Data'!$B$7:$R$2843,17,0)</f>
        <v>9.8696999999999999</v>
      </c>
      <c r="O9" s="66">
        <f t="shared" si="5"/>
        <v>4</v>
      </c>
      <c r="P9" s="65">
        <f>VLOOKUP($A9,'Return Data'!$B$7:$R$2843,14,0)</f>
        <v>9.4137000000000004</v>
      </c>
      <c r="Q9" s="66">
        <f t="shared" si="6"/>
        <v>3</v>
      </c>
      <c r="R9" s="65">
        <f>VLOOKUP($A9,'Return Data'!$B$7:$R$2843,16,0)</f>
        <v>8.9283999999999999</v>
      </c>
      <c r="S9" s="67">
        <f t="shared" si="7"/>
        <v>3</v>
      </c>
    </row>
    <row r="10" spans="1:19" x14ac:dyDescent="0.3">
      <c r="A10" s="82" t="s">
        <v>1392</v>
      </c>
      <c r="B10" s="64">
        <f>VLOOKUP($A10,'Return Data'!$B$7:$R$2843,3,0)</f>
        <v>44357</v>
      </c>
      <c r="C10" s="65">
        <f>VLOOKUP($A10,'Return Data'!$B$7:$R$2843,4,0)</f>
        <v>24.4529</v>
      </c>
      <c r="D10" s="65">
        <f>VLOOKUP($A10,'Return Data'!$B$7:$R$2843,9,0)</f>
        <v>7.2087000000000003</v>
      </c>
      <c r="E10" s="66">
        <f t="shared" si="0"/>
        <v>12</v>
      </c>
      <c r="F10" s="65">
        <f>VLOOKUP($A10,'Return Data'!$B$7:$R$2843,10,0)</f>
        <v>8.6608000000000001</v>
      </c>
      <c r="G10" s="66">
        <f t="shared" si="1"/>
        <v>10</v>
      </c>
      <c r="H10" s="65">
        <f>VLOOKUP($A10,'Return Data'!$B$7:$R$2843,11,0)</f>
        <v>4.9602000000000004</v>
      </c>
      <c r="I10" s="66">
        <f t="shared" si="2"/>
        <v>4</v>
      </c>
      <c r="J10" s="65">
        <f>VLOOKUP($A10,'Return Data'!$B$7:$R$2843,12,0)</f>
        <v>5.7774999999999999</v>
      </c>
      <c r="K10" s="66">
        <f t="shared" si="3"/>
        <v>12</v>
      </c>
      <c r="L10" s="65">
        <f>VLOOKUP($A10,'Return Data'!$B$7:$R$2843,13,0)</f>
        <v>7.1292999999999997</v>
      </c>
      <c r="M10" s="66">
        <f t="shared" si="4"/>
        <v>13</v>
      </c>
      <c r="N10" s="65">
        <f>VLOOKUP($A10,'Return Data'!$B$7:$R$2843,17,0)</f>
        <v>7.9025999999999996</v>
      </c>
      <c r="O10" s="66">
        <f t="shared" si="5"/>
        <v>19</v>
      </c>
      <c r="P10" s="65">
        <f>VLOOKUP($A10,'Return Data'!$B$7:$R$2843,14,0)</f>
        <v>8.3536000000000001</v>
      </c>
      <c r="Q10" s="66">
        <f t="shared" si="6"/>
        <v>14</v>
      </c>
      <c r="R10" s="65">
        <f>VLOOKUP($A10,'Return Data'!$B$7:$R$2843,16,0)</f>
        <v>8.8085000000000004</v>
      </c>
      <c r="S10" s="67">
        <f t="shared" si="7"/>
        <v>5</v>
      </c>
    </row>
    <row r="11" spans="1:19" x14ac:dyDescent="0.3">
      <c r="A11" s="82" t="s">
        <v>1394</v>
      </c>
      <c r="B11" s="64">
        <f>VLOOKUP($A11,'Return Data'!$B$7:$R$2843,3,0)</f>
        <v>44357</v>
      </c>
      <c r="C11" s="65">
        <f>VLOOKUP($A11,'Return Data'!$B$7:$R$2843,4,0)</f>
        <v>26.196100000000001</v>
      </c>
      <c r="D11" s="65">
        <f>VLOOKUP($A11,'Return Data'!$B$7:$R$2843,9,0)</f>
        <v>7.7180999999999997</v>
      </c>
      <c r="E11" s="66">
        <f t="shared" si="0"/>
        <v>5</v>
      </c>
      <c r="F11" s="65">
        <f>VLOOKUP($A11,'Return Data'!$B$7:$R$2843,10,0)</f>
        <v>9.0589999999999993</v>
      </c>
      <c r="G11" s="66">
        <f t="shared" si="1"/>
        <v>6</v>
      </c>
      <c r="H11" s="65">
        <f>VLOOKUP($A11,'Return Data'!$B$7:$R$2843,11,0)</f>
        <v>4.2657999999999996</v>
      </c>
      <c r="I11" s="66">
        <f t="shared" si="2"/>
        <v>11</v>
      </c>
      <c r="J11" s="65">
        <f>VLOOKUP($A11,'Return Data'!$B$7:$R$2843,12,0)</f>
        <v>6.7061999999999999</v>
      </c>
      <c r="K11" s="66">
        <f t="shared" si="3"/>
        <v>5</v>
      </c>
      <c r="L11" s="65">
        <f>VLOOKUP($A11,'Return Data'!$B$7:$R$2843,13,0)</f>
        <v>7.8002000000000002</v>
      </c>
      <c r="M11" s="66">
        <f t="shared" si="4"/>
        <v>9</v>
      </c>
      <c r="N11" s="65">
        <f>VLOOKUP($A11,'Return Data'!$B$7:$R$2843,17,0)</f>
        <v>10.299899999999999</v>
      </c>
      <c r="O11" s="66">
        <f t="shared" si="5"/>
        <v>2</v>
      </c>
      <c r="P11" s="65">
        <f>VLOOKUP($A11,'Return Data'!$B$7:$R$2843,14,0)</f>
        <v>8.5907999999999998</v>
      </c>
      <c r="Q11" s="66">
        <f t="shared" si="6"/>
        <v>12</v>
      </c>
      <c r="R11" s="65">
        <f>VLOOKUP($A11,'Return Data'!$B$7:$R$2843,16,0)</f>
        <v>8.5066000000000006</v>
      </c>
      <c r="S11" s="67">
        <f t="shared" si="7"/>
        <v>13</v>
      </c>
    </row>
    <row r="12" spans="1:19" x14ac:dyDescent="0.3">
      <c r="A12" s="82" t="s">
        <v>1395</v>
      </c>
      <c r="B12" s="64">
        <f>VLOOKUP($A12,'Return Data'!$B$7:$R$2843,3,0)</f>
        <v>44357</v>
      </c>
      <c r="C12" s="65">
        <f>VLOOKUP($A12,'Return Data'!$B$7:$R$2843,4,0)</f>
        <v>18.441400000000002</v>
      </c>
      <c r="D12" s="65">
        <f>VLOOKUP($A12,'Return Data'!$B$7:$R$2843,9,0)</f>
        <v>4.1003999999999996</v>
      </c>
      <c r="E12" s="66">
        <f t="shared" si="0"/>
        <v>26</v>
      </c>
      <c r="F12" s="65">
        <f>VLOOKUP($A12,'Return Data'!$B$7:$R$2843,10,0)</f>
        <v>6.9390999999999998</v>
      </c>
      <c r="G12" s="66">
        <f t="shared" si="1"/>
        <v>23</v>
      </c>
      <c r="H12" s="65">
        <f>VLOOKUP($A12,'Return Data'!$B$7:$R$2843,11,0)</f>
        <v>4.359</v>
      </c>
      <c r="I12" s="66">
        <f t="shared" si="2"/>
        <v>9</v>
      </c>
      <c r="J12" s="65">
        <f>VLOOKUP($A12,'Return Data'!$B$7:$R$2843,12,0)</f>
        <v>5.2328999999999999</v>
      </c>
      <c r="K12" s="66">
        <f t="shared" si="3"/>
        <v>24</v>
      </c>
      <c r="L12" s="65">
        <f>VLOOKUP($A12,'Return Data'!$B$7:$R$2843,13,0)</f>
        <v>5.6947000000000001</v>
      </c>
      <c r="M12" s="66">
        <f t="shared" si="4"/>
        <v>26</v>
      </c>
      <c r="N12" s="65">
        <f>VLOOKUP($A12,'Return Data'!$B$7:$R$2843,17,0)</f>
        <v>-7.0431999999999997</v>
      </c>
      <c r="O12" s="66">
        <f t="shared" si="5"/>
        <v>25</v>
      </c>
      <c r="P12" s="65">
        <f>VLOOKUP($A12,'Return Data'!$B$7:$R$2843,14,0)</f>
        <v>-2.6560000000000001</v>
      </c>
      <c r="Q12" s="66">
        <f t="shared" si="6"/>
        <v>24</v>
      </c>
      <c r="R12" s="65">
        <f>VLOOKUP($A12,'Return Data'!$B$7:$R$2843,16,0)</f>
        <v>4.6742999999999997</v>
      </c>
      <c r="S12" s="67">
        <f t="shared" si="7"/>
        <v>26</v>
      </c>
    </row>
    <row r="13" spans="1:19" x14ac:dyDescent="0.3">
      <c r="A13" s="82" t="s">
        <v>1397</v>
      </c>
      <c r="B13" s="64">
        <f>VLOOKUP($A13,'Return Data'!$B$7:$R$2843,3,0)</f>
        <v>44357</v>
      </c>
      <c r="C13" s="65">
        <f>VLOOKUP($A13,'Return Data'!$B$7:$R$2843,4,0)</f>
        <v>21.831900000000001</v>
      </c>
      <c r="D13" s="65">
        <f>VLOOKUP($A13,'Return Data'!$B$7:$R$2843,9,0)</f>
        <v>5.3036000000000003</v>
      </c>
      <c r="E13" s="66">
        <f t="shared" si="0"/>
        <v>25</v>
      </c>
      <c r="F13" s="65">
        <f>VLOOKUP($A13,'Return Data'!$B$7:$R$2843,10,0)</f>
        <v>6.9093</v>
      </c>
      <c r="G13" s="66">
        <f t="shared" si="1"/>
        <v>24</v>
      </c>
      <c r="H13" s="65">
        <f>VLOOKUP($A13,'Return Data'!$B$7:$R$2843,11,0)</f>
        <v>3.8020999999999998</v>
      </c>
      <c r="I13" s="66">
        <f t="shared" si="2"/>
        <v>16</v>
      </c>
      <c r="J13" s="65">
        <f>VLOOKUP($A13,'Return Data'!$B$7:$R$2843,12,0)</f>
        <v>5.4880000000000004</v>
      </c>
      <c r="K13" s="66">
        <f t="shared" si="3"/>
        <v>20</v>
      </c>
      <c r="L13" s="65">
        <f>VLOOKUP($A13,'Return Data'!$B$7:$R$2843,13,0)</f>
        <v>6.5563000000000002</v>
      </c>
      <c r="M13" s="66">
        <f t="shared" si="4"/>
        <v>18</v>
      </c>
      <c r="N13" s="65">
        <f>VLOOKUP($A13,'Return Data'!$B$7:$R$2843,17,0)</f>
        <v>8.1264000000000003</v>
      </c>
      <c r="O13" s="66">
        <f t="shared" si="5"/>
        <v>18</v>
      </c>
      <c r="P13" s="65">
        <f>VLOOKUP($A13,'Return Data'!$B$7:$R$2843,14,0)</f>
        <v>8.3846000000000007</v>
      </c>
      <c r="Q13" s="66">
        <f t="shared" si="6"/>
        <v>13</v>
      </c>
      <c r="R13" s="65">
        <f>VLOOKUP($A13,'Return Data'!$B$7:$R$2843,16,0)</f>
        <v>7.8962000000000003</v>
      </c>
      <c r="S13" s="67">
        <f t="shared" si="7"/>
        <v>18</v>
      </c>
    </row>
    <row r="14" spans="1:19" x14ac:dyDescent="0.3">
      <c r="A14" s="82" t="s">
        <v>1399</v>
      </c>
      <c r="B14" s="64">
        <f>VLOOKUP($A14,'Return Data'!$B$7:$R$2843,3,0)</f>
        <v>44357</v>
      </c>
      <c r="C14" s="65">
        <f>VLOOKUP($A14,'Return Data'!$B$7:$R$2843,4,0)</f>
        <v>39.399799999999999</v>
      </c>
      <c r="D14" s="65">
        <f>VLOOKUP($A14,'Return Data'!$B$7:$R$2843,9,0)</f>
        <v>6.4301000000000004</v>
      </c>
      <c r="E14" s="66">
        <f t="shared" si="0"/>
        <v>17</v>
      </c>
      <c r="F14" s="65">
        <f>VLOOKUP($A14,'Return Data'!$B$7:$R$2843,10,0)</f>
        <v>7.7186000000000003</v>
      </c>
      <c r="G14" s="66">
        <f t="shared" si="1"/>
        <v>19</v>
      </c>
      <c r="H14" s="65">
        <f>VLOOKUP($A14,'Return Data'!$B$7:$R$2843,11,0)</f>
        <v>3.6814</v>
      </c>
      <c r="I14" s="66">
        <f t="shared" si="2"/>
        <v>19</v>
      </c>
      <c r="J14" s="65">
        <f>VLOOKUP($A14,'Return Data'!$B$7:$R$2843,12,0)</f>
        <v>5.9314999999999998</v>
      </c>
      <c r="K14" s="66">
        <f t="shared" si="3"/>
        <v>11</v>
      </c>
      <c r="L14" s="65">
        <f>VLOOKUP($A14,'Return Data'!$B$7:$R$2843,13,0)</f>
        <v>6.4763999999999999</v>
      </c>
      <c r="M14" s="66">
        <f t="shared" si="4"/>
        <v>20</v>
      </c>
      <c r="N14" s="65">
        <f>VLOOKUP($A14,'Return Data'!$B$7:$R$2843,17,0)</f>
        <v>8.6211000000000002</v>
      </c>
      <c r="O14" s="66">
        <f t="shared" si="5"/>
        <v>13</v>
      </c>
      <c r="P14" s="65">
        <f>VLOOKUP($A14,'Return Data'!$B$7:$R$2843,14,0)</f>
        <v>8.9223999999999997</v>
      </c>
      <c r="Q14" s="66">
        <f t="shared" si="6"/>
        <v>9</v>
      </c>
      <c r="R14" s="65">
        <f>VLOOKUP($A14,'Return Data'!$B$7:$R$2843,16,0)</f>
        <v>8.6445000000000007</v>
      </c>
      <c r="S14" s="67">
        <f t="shared" si="7"/>
        <v>9</v>
      </c>
    </row>
    <row r="15" spans="1:19" x14ac:dyDescent="0.3">
      <c r="A15" s="82" t="s">
        <v>1409</v>
      </c>
      <c r="B15" s="64">
        <f>VLOOKUP($A15,'Return Data'!$B$7:$R$2843,3,0)</f>
        <v>44357</v>
      </c>
      <c r="C15" s="65">
        <f>VLOOKUP($A15,'Return Data'!$B$7:$R$2843,4,0)</f>
        <v>4370.6469999999999</v>
      </c>
      <c r="D15" s="65">
        <f>VLOOKUP($A15,'Return Data'!$B$7:$R$2843,9,0)</f>
        <v>7.6463000000000001</v>
      </c>
      <c r="E15" s="66">
        <f t="shared" si="0"/>
        <v>6</v>
      </c>
      <c r="F15" s="65">
        <f>VLOOKUP($A15,'Return Data'!$B$7:$R$2843,10,0)</f>
        <v>16.091100000000001</v>
      </c>
      <c r="G15" s="66">
        <f t="shared" si="1"/>
        <v>1</v>
      </c>
      <c r="H15" s="65">
        <f>VLOOKUP($A15,'Return Data'!$B$7:$R$2843,11,0)</f>
        <v>16.293800000000001</v>
      </c>
      <c r="I15" s="66">
        <f t="shared" si="2"/>
        <v>1</v>
      </c>
      <c r="J15" s="65">
        <f>VLOOKUP($A15,'Return Data'!$B$7:$R$2843,12,0)</f>
        <v>20.127199999999998</v>
      </c>
      <c r="K15" s="66">
        <f t="shared" si="3"/>
        <v>1</v>
      </c>
      <c r="L15" s="65">
        <f>VLOOKUP($A15,'Return Data'!$B$7:$R$2843,13,0)</f>
        <v>10.1942</v>
      </c>
      <c r="M15" s="66">
        <f t="shared" si="4"/>
        <v>3</v>
      </c>
      <c r="N15" s="65">
        <f>VLOOKUP($A15,'Return Data'!$B$7:$R$2843,17,0)</f>
        <v>1.6240000000000001</v>
      </c>
      <c r="O15" s="66">
        <f t="shared" si="5"/>
        <v>24</v>
      </c>
      <c r="P15" s="65">
        <f>VLOOKUP($A15,'Return Data'!$B$7:$R$2843,14,0)</f>
        <v>4.4538000000000002</v>
      </c>
      <c r="Q15" s="66">
        <f t="shared" si="6"/>
        <v>22</v>
      </c>
      <c r="R15" s="65">
        <f>VLOOKUP($A15,'Return Data'!$B$7:$R$2843,16,0)</f>
        <v>7.8799000000000001</v>
      </c>
      <c r="S15" s="67">
        <f t="shared" si="7"/>
        <v>19</v>
      </c>
    </row>
    <row r="16" spans="1:19" x14ac:dyDescent="0.3">
      <c r="A16" s="82" t="s">
        <v>1411</v>
      </c>
      <c r="B16" s="64">
        <f>VLOOKUP($A16,'Return Data'!$B$7:$R$2843,3,0)</f>
        <v>44357</v>
      </c>
      <c r="C16" s="65">
        <f>VLOOKUP($A16,'Return Data'!$B$7:$R$2843,4,0)</f>
        <v>25.372199999999999</v>
      </c>
      <c r="D16" s="65">
        <f>VLOOKUP($A16,'Return Data'!$B$7:$R$2843,9,0)</f>
        <v>8.3092000000000006</v>
      </c>
      <c r="E16" s="66">
        <f t="shared" si="0"/>
        <v>2</v>
      </c>
      <c r="F16" s="65">
        <f>VLOOKUP($A16,'Return Data'!$B$7:$R$2843,10,0)</f>
        <v>9.1913999999999998</v>
      </c>
      <c r="G16" s="66">
        <f t="shared" si="1"/>
        <v>5</v>
      </c>
      <c r="H16" s="65">
        <f>VLOOKUP($A16,'Return Data'!$B$7:$R$2843,11,0)</f>
        <v>4.5933000000000002</v>
      </c>
      <c r="I16" s="66">
        <f t="shared" si="2"/>
        <v>6</v>
      </c>
      <c r="J16" s="65">
        <f>VLOOKUP($A16,'Return Data'!$B$7:$R$2843,12,0)</f>
        <v>6.6867000000000001</v>
      </c>
      <c r="K16" s="66">
        <f t="shared" si="3"/>
        <v>6</v>
      </c>
      <c r="L16" s="65">
        <f>VLOOKUP($A16,'Return Data'!$B$7:$R$2843,13,0)</f>
        <v>8.4680999999999997</v>
      </c>
      <c r="M16" s="66">
        <f t="shared" si="4"/>
        <v>7</v>
      </c>
      <c r="N16" s="65">
        <f>VLOOKUP($A16,'Return Data'!$B$7:$R$2843,17,0)</f>
        <v>9.4865999999999993</v>
      </c>
      <c r="O16" s="66">
        <f t="shared" si="5"/>
        <v>6</v>
      </c>
      <c r="P16" s="65">
        <f>VLOOKUP($A16,'Return Data'!$B$7:$R$2843,14,0)</f>
        <v>9.3648000000000007</v>
      </c>
      <c r="Q16" s="66">
        <f t="shared" si="6"/>
        <v>4</v>
      </c>
      <c r="R16" s="65">
        <f>VLOOKUP($A16,'Return Data'!$B$7:$R$2843,16,0)</f>
        <v>8.7994000000000003</v>
      </c>
      <c r="S16" s="67">
        <f t="shared" si="7"/>
        <v>7</v>
      </c>
    </row>
    <row r="17" spans="1:19" x14ac:dyDescent="0.3">
      <c r="A17" s="82" t="s">
        <v>1413</v>
      </c>
      <c r="B17" s="64">
        <f>VLOOKUP($A17,'Return Data'!$B$7:$R$2843,3,0)</f>
        <v>44357</v>
      </c>
      <c r="C17" s="65">
        <f>VLOOKUP($A17,'Return Data'!$B$7:$R$2843,4,0)</f>
        <v>34.051499999999997</v>
      </c>
      <c r="D17" s="65">
        <f>VLOOKUP($A17,'Return Data'!$B$7:$R$2843,9,0)</f>
        <v>7.6040000000000001</v>
      </c>
      <c r="E17" s="66">
        <f t="shared" si="0"/>
        <v>7</v>
      </c>
      <c r="F17" s="65">
        <f>VLOOKUP($A17,'Return Data'!$B$7:$R$2843,10,0)</f>
        <v>8.9192999999999998</v>
      </c>
      <c r="G17" s="66">
        <f t="shared" si="1"/>
        <v>7</v>
      </c>
      <c r="H17" s="65">
        <f>VLOOKUP($A17,'Return Data'!$B$7:$R$2843,11,0)</f>
        <v>4.5345000000000004</v>
      </c>
      <c r="I17" s="66">
        <f t="shared" si="2"/>
        <v>7</v>
      </c>
      <c r="J17" s="65">
        <f>VLOOKUP($A17,'Return Data'!$B$7:$R$2843,12,0)</f>
        <v>6.2590000000000003</v>
      </c>
      <c r="K17" s="66">
        <f t="shared" si="3"/>
        <v>7</v>
      </c>
      <c r="L17" s="65">
        <f>VLOOKUP($A17,'Return Data'!$B$7:$R$2843,13,0)</f>
        <v>15.5816</v>
      </c>
      <c r="M17" s="66">
        <f t="shared" si="4"/>
        <v>1</v>
      </c>
      <c r="N17" s="65">
        <f>VLOOKUP($A17,'Return Data'!$B$7:$R$2843,17,0)</f>
        <v>7.0899000000000001</v>
      </c>
      <c r="O17" s="66">
        <f t="shared" si="5"/>
        <v>21</v>
      </c>
      <c r="P17" s="65">
        <f>VLOOKUP($A17,'Return Data'!$B$7:$R$2843,14,0)</f>
        <v>4.5670999999999999</v>
      </c>
      <c r="Q17" s="66">
        <f t="shared" si="6"/>
        <v>20</v>
      </c>
      <c r="R17" s="65">
        <f>VLOOKUP($A17,'Return Data'!$B$7:$R$2843,16,0)</f>
        <v>6.9885999999999999</v>
      </c>
      <c r="S17" s="67">
        <f t="shared" si="7"/>
        <v>25</v>
      </c>
    </row>
    <row r="18" spans="1:19" x14ac:dyDescent="0.3">
      <c r="A18" s="82" t="s">
        <v>1415</v>
      </c>
      <c r="B18" s="64">
        <f>VLOOKUP($A18,'Return Data'!$B$7:$R$2843,3,0)</f>
        <v>44357</v>
      </c>
      <c r="C18" s="65">
        <f>VLOOKUP($A18,'Return Data'!$B$7:$R$2843,4,0)</f>
        <v>49.407800000000002</v>
      </c>
      <c r="D18" s="65">
        <f>VLOOKUP($A18,'Return Data'!$B$7:$R$2843,9,0)</f>
        <v>7.8903999999999996</v>
      </c>
      <c r="E18" s="66">
        <f t="shared" si="0"/>
        <v>4</v>
      </c>
      <c r="F18" s="65">
        <f>VLOOKUP($A18,'Return Data'!$B$7:$R$2843,10,0)</f>
        <v>8.7485999999999997</v>
      </c>
      <c r="G18" s="66">
        <f t="shared" si="1"/>
        <v>9</v>
      </c>
      <c r="H18" s="65">
        <f>VLOOKUP($A18,'Return Data'!$B$7:$R$2843,11,0)</f>
        <v>5.0083000000000002</v>
      </c>
      <c r="I18" s="66">
        <f t="shared" si="2"/>
        <v>3</v>
      </c>
      <c r="J18" s="65">
        <f>VLOOKUP($A18,'Return Data'!$B$7:$R$2843,12,0)</f>
        <v>7.0315000000000003</v>
      </c>
      <c r="K18" s="66">
        <f t="shared" si="3"/>
        <v>3</v>
      </c>
      <c r="L18" s="65">
        <f>VLOOKUP($A18,'Return Data'!$B$7:$R$2843,13,0)</f>
        <v>8.4701000000000004</v>
      </c>
      <c r="M18" s="66">
        <f t="shared" si="4"/>
        <v>6</v>
      </c>
      <c r="N18" s="65">
        <f>VLOOKUP($A18,'Return Data'!$B$7:$R$2843,17,0)</f>
        <v>9.6975999999999996</v>
      </c>
      <c r="O18" s="66">
        <f t="shared" si="5"/>
        <v>5</v>
      </c>
      <c r="P18" s="65">
        <f>VLOOKUP($A18,'Return Data'!$B$7:$R$2843,14,0)</f>
        <v>9.6758000000000006</v>
      </c>
      <c r="Q18" s="66">
        <f t="shared" si="6"/>
        <v>1</v>
      </c>
      <c r="R18" s="65">
        <f>VLOOKUP($A18,'Return Data'!$B$7:$R$2843,16,0)</f>
        <v>9.2337000000000007</v>
      </c>
      <c r="S18" s="67">
        <f t="shared" si="7"/>
        <v>2</v>
      </c>
    </row>
    <row r="19" spans="1:19" x14ac:dyDescent="0.3">
      <c r="A19" s="82" t="s">
        <v>1417</v>
      </c>
      <c r="B19" s="64">
        <f>VLOOKUP($A19,'Return Data'!$B$7:$R$2843,3,0)</f>
        <v>44357</v>
      </c>
      <c r="C19" s="65">
        <f>VLOOKUP($A19,'Return Data'!$B$7:$R$2843,4,0)</f>
        <v>21.672999999999998</v>
      </c>
      <c r="D19" s="65">
        <f>VLOOKUP($A19,'Return Data'!$B$7:$R$2843,9,0)</f>
        <v>6.0557999999999996</v>
      </c>
      <c r="E19" s="66">
        <f t="shared" si="0"/>
        <v>20</v>
      </c>
      <c r="F19" s="65">
        <f>VLOOKUP($A19,'Return Data'!$B$7:$R$2843,10,0)</f>
        <v>9.6875999999999998</v>
      </c>
      <c r="G19" s="66">
        <f t="shared" si="1"/>
        <v>4</v>
      </c>
      <c r="H19" s="65">
        <f>VLOOKUP($A19,'Return Data'!$B$7:$R$2843,11,0)</f>
        <v>4.1375999999999999</v>
      </c>
      <c r="I19" s="66">
        <f t="shared" si="2"/>
        <v>13</v>
      </c>
      <c r="J19" s="65">
        <f>VLOOKUP($A19,'Return Data'!$B$7:$R$2843,12,0)</f>
        <v>5.5366</v>
      </c>
      <c r="K19" s="66">
        <f t="shared" si="3"/>
        <v>19</v>
      </c>
      <c r="L19" s="65">
        <f>VLOOKUP($A19,'Return Data'!$B$7:$R$2843,13,0)</f>
        <v>7.82</v>
      </c>
      <c r="M19" s="66">
        <f t="shared" si="4"/>
        <v>8</v>
      </c>
      <c r="N19" s="65">
        <f>VLOOKUP($A19,'Return Data'!$B$7:$R$2843,17,0)</f>
        <v>7.1837999999999997</v>
      </c>
      <c r="O19" s="66">
        <f t="shared" si="5"/>
        <v>20</v>
      </c>
      <c r="P19" s="65">
        <f>VLOOKUP($A19,'Return Data'!$B$7:$R$2843,14,0)</f>
        <v>5.9764999999999997</v>
      </c>
      <c r="Q19" s="66">
        <f t="shared" si="6"/>
        <v>17</v>
      </c>
      <c r="R19" s="65">
        <f>VLOOKUP($A19,'Return Data'!$B$7:$R$2843,16,0)</f>
        <v>7.5217999999999998</v>
      </c>
      <c r="S19" s="67">
        <f t="shared" si="7"/>
        <v>21</v>
      </c>
    </row>
    <row r="20" spans="1:19" x14ac:dyDescent="0.3">
      <c r="A20" s="82" t="s">
        <v>1418</v>
      </c>
      <c r="B20" s="64">
        <f>VLOOKUP($A20,'Return Data'!$B$7:$R$2843,3,0)</f>
        <v>44357</v>
      </c>
      <c r="C20" s="65">
        <f>VLOOKUP($A20,'Return Data'!$B$7:$R$2843,4,0)</f>
        <v>47.503999999999998</v>
      </c>
      <c r="D20" s="65">
        <f>VLOOKUP($A20,'Return Data'!$B$7:$R$2843,9,0)</f>
        <v>5.6634000000000002</v>
      </c>
      <c r="E20" s="66">
        <f t="shared" si="0"/>
        <v>23</v>
      </c>
      <c r="F20" s="65">
        <f>VLOOKUP($A20,'Return Data'!$B$7:$R$2843,10,0)</f>
        <v>8.3073999999999995</v>
      </c>
      <c r="G20" s="66">
        <f t="shared" si="1"/>
        <v>15</v>
      </c>
      <c r="H20" s="65">
        <f>VLOOKUP($A20,'Return Data'!$B$7:$R$2843,11,0)</f>
        <v>3.7755999999999998</v>
      </c>
      <c r="I20" s="66">
        <f t="shared" si="2"/>
        <v>18</v>
      </c>
      <c r="J20" s="65">
        <f>VLOOKUP($A20,'Return Data'!$B$7:$R$2843,12,0)</f>
        <v>5.4494999999999996</v>
      </c>
      <c r="K20" s="66">
        <f t="shared" si="3"/>
        <v>23</v>
      </c>
      <c r="L20" s="65">
        <f>VLOOKUP($A20,'Return Data'!$B$7:$R$2843,13,0)</f>
        <v>6.7584999999999997</v>
      </c>
      <c r="M20" s="66">
        <f t="shared" si="4"/>
        <v>15</v>
      </c>
      <c r="N20" s="65">
        <f>VLOOKUP($A20,'Return Data'!$B$7:$R$2843,17,0)</f>
        <v>8.7589000000000006</v>
      </c>
      <c r="O20" s="66">
        <f t="shared" si="5"/>
        <v>11</v>
      </c>
      <c r="P20" s="65">
        <f>VLOOKUP($A20,'Return Data'!$B$7:$R$2843,14,0)</f>
        <v>9.1592000000000002</v>
      </c>
      <c r="Q20" s="66">
        <f t="shared" si="6"/>
        <v>7</v>
      </c>
      <c r="R20" s="65">
        <f>VLOOKUP($A20,'Return Data'!$B$7:$R$2843,16,0)</f>
        <v>8.6534999999999993</v>
      </c>
      <c r="S20" s="67">
        <f t="shared" si="7"/>
        <v>8</v>
      </c>
    </row>
    <row r="21" spans="1:19" x14ac:dyDescent="0.3">
      <c r="A21" s="82" t="s">
        <v>1421</v>
      </c>
      <c r="B21" s="64">
        <f>VLOOKUP($A21,'Return Data'!$B$7:$R$2843,3,0)</f>
        <v>44357</v>
      </c>
      <c r="C21" s="65">
        <f>VLOOKUP($A21,'Return Data'!$B$7:$R$2843,4,0)</f>
        <v>1873.1932999999999</v>
      </c>
      <c r="D21" s="65">
        <f>VLOOKUP($A21,'Return Data'!$B$7:$R$2843,9,0)</f>
        <v>5.7134999999999998</v>
      </c>
      <c r="E21" s="66">
        <f t="shared" si="0"/>
        <v>22</v>
      </c>
      <c r="F21" s="65">
        <f>VLOOKUP($A21,'Return Data'!$B$7:$R$2843,10,0)</f>
        <v>6.7683</v>
      </c>
      <c r="G21" s="66">
        <f t="shared" si="1"/>
        <v>25</v>
      </c>
      <c r="H21" s="65">
        <f>VLOOKUP($A21,'Return Data'!$B$7:$R$2843,11,0)</f>
        <v>3.5727000000000002</v>
      </c>
      <c r="I21" s="66">
        <f t="shared" si="2"/>
        <v>21</v>
      </c>
      <c r="J21" s="65">
        <f>VLOOKUP($A21,'Return Data'!$B$7:$R$2843,12,0)</f>
        <v>5.7408999999999999</v>
      </c>
      <c r="K21" s="66">
        <f t="shared" si="3"/>
        <v>13</v>
      </c>
      <c r="L21" s="65">
        <f>VLOOKUP($A21,'Return Data'!$B$7:$R$2843,13,0)</f>
        <v>5.7914000000000003</v>
      </c>
      <c r="M21" s="66">
        <f t="shared" si="4"/>
        <v>25</v>
      </c>
      <c r="N21" s="65">
        <f>VLOOKUP($A21,'Return Data'!$B$7:$R$2843,17,0)</f>
        <v>5.5404</v>
      </c>
      <c r="O21" s="66">
        <f t="shared" si="5"/>
        <v>23</v>
      </c>
      <c r="P21" s="65">
        <f>VLOOKUP($A21,'Return Data'!$B$7:$R$2843,14,0)</f>
        <v>7.0495000000000001</v>
      </c>
      <c r="Q21" s="66">
        <f t="shared" si="6"/>
        <v>15</v>
      </c>
      <c r="R21" s="65">
        <f>VLOOKUP($A21,'Return Data'!$B$7:$R$2843,16,0)</f>
        <v>8.4154999999999998</v>
      </c>
      <c r="S21" s="67">
        <f t="shared" si="7"/>
        <v>14</v>
      </c>
    </row>
    <row r="22" spans="1:19" x14ac:dyDescent="0.3">
      <c r="A22" s="82" t="s">
        <v>1423</v>
      </c>
      <c r="B22" s="64">
        <f>VLOOKUP($A22,'Return Data'!$B$7:$R$2843,3,0)</f>
        <v>44357</v>
      </c>
      <c r="C22" s="65">
        <f>VLOOKUP($A22,'Return Data'!$B$7:$R$2843,4,0)</f>
        <v>3074.4906999999998</v>
      </c>
      <c r="D22" s="65">
        <f>VLOOKUP($A22,'Return Data'!$B$7:$R$2843,9,0)</f>
        <v>6.8400999999999996</v>
      </c>
      <c r="E22" s="66">
        <f t="shared" si="0"/>
        <v>14</v>
      </c>
      <c r="F22" s="65">
        <f>VLOOKUP($A22,'Return Data'!$B$7:$R$2843,10,0)</f>
        <v>8.3381000000000007</v>
      </c>
      <c r="G22" s="66">
        <f t="shared" si="1"/>
        <v>14</v>
      </c>
      <c r="H22" s="65">
        <f>VLOOKUP($A22,'Return Data'!$B$7:$R$2843,11,0)</f>
        <v>3.5363000000000002</v>
      </c>
      <c r="I22" s="66">
        <f t="shared" si="2"/>
        <v>23</v>
      </c>
      <c r="J22" s="65">
        <f>VLOOKUP($A22,'Return Data'!$B$7:$R$2843,12,0)</f>
        <v>5.6014999999999997</v>
      </c>
      <c r="K22" s="66">
        <f t="shared" si="3"/>
        <v>17</v>
      </c>
      <c r="L22" s="65">
        <f>VLOOKUP($A22,'Return Data'!$B$7:$R$2843,13,0)</f>
        <v>6.7024999999999997</v>
      </c>
      <c r="M22" s="66">
        <f t="shared" si="4"/>
        <v>16</v>
      </c>
      <c r="N22" s="65">
        <f>VLOOKUP($A22,'Return Data'!$B$7:$R$2843,17,0)</f>
        <v>8.7416999999999998</v>
      </c>
      <c r="O22" s="66">
        <f t="shared" si="5"/>
        <v>12</v>
      </c>
      <c r="P22" s="65">
        <f>VLOOKUP($A22,'Return Data'!$B$7:$R$2843,14,0)</f>
        <v>8.9590999999999994</v>
      </c>
      <c r="Q22" s="66">
        <f t="shared" si="6"/>
        <v>8</v>
      </c>
      <c r="R22" s="65">
        <f>VLOOKUP($A22,'Return Data'!$B$7:$R$2843,16,0)</f>
        <v>8.3482000000000003</v>
      </c>
      <c r="S22" s="67">
        <f t="shared" si="7"/>
        <v>15</v>
      </c>
    </row>
    <row r="23" spans="1:19" x14ac:dyDescent="0.3">
      <c r="A23" s="82" t="s">
        <v>1427</v>
      </c>
      <c r="B23" s="64">
        <f>VLOOKUP($A23,'Return Data'!$B$7:$R$2843,3,0)</f>
        <v>44357</v>
      </c>
      <c r="C23" s="65">
        <f>VLOOKUP($A23,'Return Data'!$B$7:$R$2843,4,0)</f>
        <v>44.142600000000002</v>
      </c>
      <c r="D23" s="65">
        <f>VLOOKUP($A23,'Return Data'!$B$7:$R$2843,9,0)</f>
        <v>8.1107999999999993</v>
      </c>
      <c r="E23" s="66">
        <f t="shared" si="0"/>
        <v>3</v>
      </c>
      <c r="F23" s="65">
        <f>VLOOKUP($A23,'Return Data'!$B$7:$R$2843,10,0)</f>
        <v>8.6529000000000007</v>
      </c>
      <c r="G23" s="66">
        <f t="shared" si="1"/>
        <v>11</v>
      </c>
      <c r="H23" s="65">
        <f>VLOOKUP($A23,'Return Data'!$B$7:$R$2843,11,0)</f>
        <v>3.7879</v>
      </c>
      <c r="I23" s="66">
        <f t="shared" si="2"/>
        <v>17</v>
      </c>
      <c r="J23" s="65">
        <f>VLOOKUP($A23,'Return Data'!$B$7:$R$2843,12,0)</f>
        <v>5.9931000000000001</v>
      </c>
      <c r="K23" s="66">
        <f t="shared" si="3"/>
        <v>10</v>
      </c>
      <c r="L23" s="65">
        <f>VLOOKUP($A23,'Return Data'!$B$7:$R$2843,13,0)</f>
        <v>7.2916999999999996</v>
      </c>
      <c r="M23" s="66">
        <f t="shared" si="4"/>
        <v>12</v>
      </c>
      <c r="N23" s="65">
        <f>VLOOKUP($A23,'Return Data'!$B$7:$R$2843,17,0)</f>
        <v>9.0701999999999998</v>
      </c>
      <c r="O23" s="66">
        <f t="shared" si="5"/>
        <v>9</v>
      </c>
      <c r="P23" s="65">
        <f>VLOOKUP($A23,'Return Data'!$B$7:$R$2843,14,0)</f>
        <v>9.3483000000000001</v>
      </c>
      <c r="Q23" s="66">
        <f t="shared" si="6"/>
        <v>5</v>
      </c>
      <c r="R23" s="65">
        <f>VLOOKUP($A23,'Return Data'!$B$7:$R$2843,16,0)</f>
        <v>8.8057999999999996</v>
      </c>
      <c r="S23" s="67">
        <f t="shared" si="7"/>
        <v>6</v>
      </c>
    </row>
    <row r="24" spans="1:19" x14ac:dyDescent="0.3">
      <c r="A24" s="82" t="s">
        <v>1428</v>
      </c>
      <c r="B24" s="64">
        <f>VLOOKUP($A24,'Return Data'!$B$7:$R$2843,3,0)</f>
        <v>44357</v>
      </c>
      <c r="C24" s="65">
        <f>VLOOKUP($A24,'Return Data'!$B$7:$R$2843,4,0)</f>
        <v>21.975899999999999</v>
      </c>
      <c r="D24" s="65">
        <f>VLOOKUP($A24,'Return Data'!$B$7:$R$2843,9,0)</f>
        <v>6.2641999999999998</v>
      </c>
      <c r="E24" s="66">
        <f t="shared" si="0"/>
        <v>18</v>
      </c>
      <c r="F24" s="65">
        <f>VLOOKUP($A24,'Return Data'!$B$7:$R$2843,10,0)</f>
        <v>8.5424000000000007</v>
      </c>
      <c r="G24" s="66">
        <f t="shared" si="1"/>
        <v>12</v>
      </c>
      <c r="H24" s="65">
        <f>VLOOKUP($A24,'Return Data'!$B$7:$R$2843,11,0)</f>
        <v>3.5657000000000001</v>
      </c>
      <c r="I24" s="66">
        <f t="shared" si="2"/>
        <v>22</v>
      </c>
      <c r="J24" s="65">
        <f>VLOOKUP($A24,'Return Data'!$B$7:$R$2843,12,0)</f>
        <v>5.7027000000000001</v>
      </c>
      <c r="K24" s="66">
        <f t="shared" si="3"/>
        <v>16</v>
      </c>
      <c r="L24" s="65">
        <f>VLOOKUP($A24,'Return Data'!$B$7:$R$2843,13,0)</f>
        <v>6.0801999999999996</v>
      </c>
      <c r="M24" s="66">
        <f t="shared" si="4"/>
        <v>23</v>
      </c>
      <c r="N24" s="65">
        <f>VLOOKUP($A24,'Return Data'!$B$7:$R$2843,17,0)</f>
        <v>8.5132999999999992</v>
      </c>
      <c r="O24" s="66">
        <f t="shared" si="5"/>
        <v>15</v>
      </c>
      <c r="P24" s="65">
        <f>VLOOKUP($A24,'Return Data'!$B$7:$R$2843,14,0)</f>
        <v>8.8428000000000004</v>
      </c>
      <c r="Q24" s="66">
        <f t="shared" si="6"/>
        <v>10</v>
      </c>
      <c r="R24" s="65">
        <f>VLOOKUP($A24,'Return Data'!$B$7:$R$2843,16,0)</f>
        <v>8.5296000000000003</v>
      </c>
      <c r="S24" s="67">
        <f t="shared" si="7"/>
        <v>12</v>
      </c>
    </row>
    <row r="25" spans="1:19" x14ac:dyDescent="0.3">
      <c r="A25" s="82" t="s">
        <v>1430</v>
      </c>
      <c r="B25" s="64">
        <f>VLOOKUP($A25,'Return Data'!$B$7:$R$2843,3,0)</f>
        <v>44357</v>
      </c>
      <c r="C25" s="65">
        <f>VLOOKUP($A25,'Return Data'!$B$7:$R$2843,4,0)</f>
        <v>12.141500000000001</v>
      </c>
      <c r="D25" s="65">
        <f>VLOOKUP($A25,'Return Data'!$B$7:$R$2843,9,0)</f>
        <v>6.0530999999999997</v>
      </c>
      <c r="E25" s="66">
        <f t="shared" si="0"/>
        <v>21</v>
      </c>
      <c r="F25" s="65">
        <f>VLOOKUP($A25,'Return Data'!$B$7:$R$2843,10,0)</f>
        <v>7.3654999999999999</v>
      </c>
      <c r="G25" s="66">
        <f t="shared" si="1"/>
        <v>22</v>
      </c>
      <c r="H25" s="65">
        <f>VLOOKUP($A25,'Return Data'!$B$7:$R$2843,11,0)</f>
        <v>3.2002000000000002</v>
      </c>
      <c r="I25" s="66">
        <f t="shared" si="2"/>
        <v>25</v>
      </c>
      <c r="J25" s="65">
        <f>VLOOKUP($A25,'Return Data'!$B$7:$R$2843,12,0)</f>
        <v>5.2031000000000001</v>
      </c>
      <c r="K25" s="66">
        <f t="shared" si="3"/>
        <v>25</v>
      </c>
      <c r="L25" s="65">
        <f>VLOOKUP($A25,'Return Data'!$B$7:$R$2843,13,0)</f>
        <v>5.8903999999999996</v>
      </c>
      <c r="M25" s="66">
        <f t="shared" si="4"/>
        <v>24</v>
      </c>
      <c r="N25" s="65"/>
      <c r="O25" s="66"/>
      <c r="P25" s="65"/>
      <c r="Q25" s="66"/>
      <c r="R25" s="65">
        <f>VLOOKUP($A25,'Return Data'!$B$7:$R$2843,16,0)</f>
        <v>8.5841999999999992</v>
      </c>
      <c r="S25" s="67">
        <f t="shared" si="7"/>
        <v>10</v>
      </c>
    </row>
    <row r="26" spans="1:19" x14ac:dyDescent="0.3">
      <c r="A26" s="82" t="s">
        <v>1433</v>
      </c>
      <c r="B26" s="64">
        <f>VLOOKUP($A26,'Return Data'!$B$7:$R$2843,3,0)</f>
        <v>44357</v>
      </c>
      <c r="C26" s="65">
        <f>VLOOKUP($A26,'Return Data'!$B$7:$R$2843,4,0)</f>
        <v>12.8872</v>
      </c>
      <c r="D26" s="65">
        <f>VLOOKUP($A26,'Return Data'!$B$7:$R$2843,9,0)</f>
        <v>6.181</v>
      </c>
      <c r="E26" s="66">
        <f t="shared" si="0"/>
        <v>19</v>
      </c>
      <c r="F26" s="65">
        <f>VLOOKUP($A26,'Return Data'!$B$7:$R$2843,10,0)</f>
        <v>8.5091999999999999</v>
      </c>
      <c r="G26" s="66">
        <f t="shared" si="1"/>
        <v>13</v>
      </c>
      <c r="H26" s="65">
        <f>VLOOKUP($A26,'Return Data'!$B$7:$R$2843,11,0)</f>
        <v>4.0629999999999997</v>
      </c>
      <c r="I26" s="66">
        <f t="shared" si="2"/>
        <v>14</v>
      </c>
      <c r="J26" s="65">
        <f>VLOOKUP($A26,'Return Data'!$B$7:$R$2843,12,0)</f>
        <v>5.7196999999999996</v>
      </c>
      <c r="K26" s="66">
        <f t="shared" si="3"/>
        <v>15</v>
      </c>
      <c r="L26" s="65">
        <f>VLOOKUP($A26,'Return Data'!$B$7:$R$2843,13,0)</f>
        <v>6.3994</v>
      </c>
      <c r="M26" s="66">
        <f t="shared" si="4"/>
        <v>21</v>
      </c>
      <c r="N26" s="65">
        <f>VLOOKUP($A26,'Return Data'!$B$7:$R$2843,17,0)</f>
        <v>8.2899999999999991</v>
      </c>
      <c r="O26" s="66">
        <f t="shared" ref="O26:O33" si="8">RANK(N26,N$8:N$33,0)</f>
        <v>17</v>
      </c>
      <c r="P26" s="65"/>
      <c r="Q26" s="66"/>
      <c r="R26" s="65">
        <f>VLOOKUP($A26,'Return Data'!$B$7:$R$2843,16,0)</f>
        <v>8.1476000000000006</v>
      </c>
      <c r="S26" s="67">
        <f t="shared" si="7"/>
        <v>17</v>
      </c>
    </row>
    <row r="27" spans="1:19" x14ac:dyDescent="0.3">
      <c r="A27" s="82" t="s">
        <v>1435</v>
      </c>
      <c r="B27" s="64">
        <f>VLOOKUP($A27,'Return Data'!$B$7:$R$2843,3,0)</f>
        <v>44357</v>
      </c>
      <c r="C27" s="65">
        <f>VLOOKUP($A27,'Return Data'!$B$7:$R$2843,4,0)</f>
        <v>43.837000000000003</v>
      </c>
      <c r="D27" s="65">
        <f>VLOOKUP($A27,'Return Data'!$B$7:$R$2843,9,0)</f>
        <v>8.3719999999999999</v>
      </c>
      <c r="E27" s="66">
        <f t="shared" si="0"/>
        <v>1</v>
      </c>
      <c r="F27" s="65">
        <f>VLOOKUP($A27,'Return Data'!$B$7:$R$2843,10,0)</f>
        <v>10.164899999999999</v>
      </c>
      <c r="G27" s="66">
        <f t="shared" si="1"/>
        <v>2</v>
      </c>
      <c r="H27" s="65">
        <f>VLOOKUP($A27,'Return Data'!$B$7:$R$2843,11,0)</f>
        <v>5.8070000000000004</v>
      </c>
      <c r="I27" s="66">
        <f t="shared" si="2"/>
        <v>2</v>
      </c>
      <c r="J27" s="65">
        <f>VLOOKUP($A27,'Return Data'!$B$7:$R$2843,12,0)</f>
        <v>7.5784000000000002</v>
      </c>
      <c r="K27" s="66">
        <f t="shared" si="3"/>
        <v>2</v>
      </c>
      <c r="L27" s="65">
        <f>VLOOKUP($A27,'Return Data'!$B$7:$R$2843,13,0)</f>
        <v>8.48</v>
      </c>
      <c r="M27" s="66">
        <f t="shared" si="4"/>
        <v>5</v>
      </c>
      <c r="N27" s="65">
        <f>VLOOKUP($A27,'Return Data'!$B$7:$R$2843,17,0)</f>
        <v>9.3492999999999995</v>
      </c>
      <c r="O27" s="66">
        <f t="shared" si="8"/>
        <v>8</v>
      </c>
      <c r="P27" s="65">
        <f>VLOOKUP($A27,'Return Data'!$B$7:$R$2843,14,0)</f>
        <v>9.3078000000000003</v>
      </c>
      <c r="Q27" s="66">
        <f t="shared" ref="Q27:Q33" si="9">RANK(P27,P$8:P$33,0)</f>
        <v>6</v>
      </c>
      <c r="R27" s="65">
        <f>VLOOKUP($A27,'Return Data'!$B$7:$R$2843,16,0)</f>
        <v>8.8536999999999999</v>
      </c>
      <c r="S27" s="67">
        <f t="shared" si="7"/>
        <v>4</v>
      </c>
    </row>
    <row r="28" spans="1:19" x14ac:dyDescent="0.3">
      <c r="A28" s="82" t="s">
        <v>1437</v>
      </c>
      <c r="B28" s="64">
        <f>VLOOKUP($A28,'Return Data'!$B$7:$R$2843,3,0)</f>
        <v>44357</v>
      </c>
      <c r="C28" s="65">
        <f>VLOOKUP($A28,'Return Data'!$B$7:$R$2843,4,0)</f>
        <v>38.519599999999997</v>
      </c>
      <c r="D28" s="65">
        <f>VLOOKUP($A28,'Return Data'!$B$7:$R$2843,9,0)</f>
        <v>7.2675000000000001</v>
      </c>
      <c r="E28" s="66">
        <f t="shared" si="0"/>
        <v>10</v>
      </c>
      <c r="F28" s="65">
        <f>VLOOKUP($A28,'Return Data'!$B$7:$R$2843,10,0)</f>
        <v>8.2684999999999995</v>
      </c>
      <c r="G28" s="66">
        <f t="shared" si="1"/>
        <v>16</v>
      </c>
      <c r="H28" s="65">
        <f>VLOOKUP($A28,'Return Data'!$B$7:$R$2843,11,0)</f>
        <v>4.1829000000000001</v>
      </c>
      <c r="I28" s="66">
        <f t="shared" si="2"/>
        <v>12</v>
      </c>
      <c r="J28" s="65">
        <f>VLOOKUP($A28,'Return Data'!$B$7:$R$2843,12,0)</f>
        <v>5.4546000000000001</v>
      </c>
      <c r="K28" s="66">
        <f t="shared" si="3"/>
        <v>22</v>
      </c>
      <c r="L28" s="65">
        <f>VLOOKUP($A28,'Return Data'!$B$7:$R$2843,13,0)</f>
        <v>6.5072000000000001</v>
      </c>
      <c r="M28" s="66">
        <f t="shared" si="4"/>
        <v>19</v>
      </c>
      <c r="N28" s="65">
        <f>VLOOKUP($A28,'Return Data'!$B$7:$R$2843,17,0)</f>
        <v>12.013199999999999</v>
      </c>
      <c r="O28" s="66">
        <f t="shared" si="8"/>
        <v>1</v>
      </c>
      <c r="P28" s="65">
        <f>VLOOKUP($A28,'Return Data'!$B$7:$R$2843,14,0)</f>
        <v>5.0507999999999997</v>
      </c>
      <c r="Q28" s="66">
        <f t="shared" si="9"/>
        <v>19</v>
      </c>
      <c r="R28" s="65">
        <f>VLOOKUP($A28,'Return Data'!$B$7:$R$2843,16,0)</f>
        <v>7.7142999999999997</v>
      </c>
      <c r="S28" s="67">
        <f t="shared" si="7"/>
        <v>20</v>
      </c>
    </row>
    <row r="29" spans="1:19" x14ac:dyDescent="0.3">
      <c r="A29" s="82" t="s">
        <v>1439</v>
      </c>
      <c r="B29" s="64">
        <f>VLOOKUP($A29,'Return Data'!$B$7:$R$2843,3,0)</f>
        <v>44357</v>
      </c>
      <c r="C29" s="65">
        <f>VLOOKUP($A29,'Return Data'!$B$7:$R$2843,4,0)</f>
        <v>36.911799999999999</v>
      </c>
      <c r="D29" s="65">
        <f>VLOOKUP($A29,'Return Data'!$B$7:$R$2843,9,0)</f>
        <v>6.4499000000000004</v>
      </c>
      <c r="E29" s="66">
        <f t="shared" si="0"/>
        <v>16</v>
      </c>
      <c r="F29" s="65">
        <f>VLOOKUP($A29,'Return Data'!$B$7:$R$2843,10,0)</f>
        <v>9.8011999999999997</v>
      </c>
      <c r="G29" s="66">
        <f t="shared" si="1"/>
        <v>3</v>
      </c>
      <c r="H29" s="65">
        <f>VLOOKUP($A29,'Return Data'!$B$7:$R$2843,11,0)</f>
        <v>3.3586999999999998</v>
      </c>
      <c r="I29" s="66">
        <f t="shared" si="2"/>
        <v>24</v>
      </c>
      <c r="J29" s="65">
        <f>VLOOKUP($A29,'Return Data'!$B$7:$R$2843,12,0)</f>
        <v>5.4657</v>
      </c>
      <c r="K29" s="66">
        <f t="shared" si="3"/>
        <v>21</v>
      </c>
      <c r="L29" s="65">
        <f>VLOOKUP($A29,'Return Data'!$B$7:$R$2843,13,0)</f>
        <v>13.225300000000001</v>
      </c>
      <c r="M29" s="66">
        <f t="shared" si="4"/>
        <v>2</v>
      </c>
      <c r="N29" s="65">
        <f>VLOOKUP($A29,'Return Data'!$B$7:$R$2843,17,0)</f>
        <v>8.4373000000000005</v>
      </c>
      <c r="O29" s="66">
        <f t="shared" si="8"/>
        <v>16</v>
      </c>
      <c r="P29" s="65">
        <f>VLOOKUP($A29,'Return Data'!$B$7:$R$2843,14,0)</f>
        <v>5.1618000000000004</v>
      </c>
      <c r="Q29" s="66">
        <f t="shared" si="9"/>
        <v>18</v>
      </c>
      <c r="R29" s="65">
        <f>VLOOKUP($A29,'Return Data'!$B$7:$R$2843,16,0)</f>
        <v>7.3918999999999997</v>
      </c>
      <c r="S29" s="67">
        <f t="shared" si="7"/>
        <v>22</v>
      </c>
    </row>
    <row r="30" spans="1:19" x14ac:dyDescent="0.3">
      <c r="A30" s="82" t="s">
        <v>1440</v>
      </c>
      <c r="B30" s="64">
        <f>VLOOKUP($A30,'Return Data'!$B$7:$R$2843,3,0)</f>
        <v>44357</v>
      </c>
      <c r="C30" s="65">
        <f>VLOOKUP($A30,'Return Data'!$B$7:$R$2843,4,0)</f>
        <v>26.4008</v>
      </c>
      <c r="D30" s="65">
        <f>VLOOKUP($A30,'Return Data'!$B$7:$R$2843,9,0)</f>
        <v>6.7324000000000002</v>
      </c>
      <c r="E30" s="66">
        <f t="shared" si="0"/>
        <v>15</v>
      </c>
      <c r="F30" s="65">
        <f>VLOOKUP($A30,'Return Data'!$B$7:$R$2843,10,0)</f>
        <v>7.4294000000000002</v>
      </c>
      <c r="G30" s="66">
        <f t="shared" si="1"/>
        <v>21</v>
      </c>
      <c r="H30" s="65">
        <f>VLOOKUP($A30,'Return Data'!$B$7:$R$2843,11,0)</f>
        <v>3.0954999999999999</v>
      </c>
      <c r="I30" s="66">
        <f t="shared" si="2"/>
        <v>26</v>
      </c>
      <c r="J30" s="65">
        <f>VLOOKUP($A30,'Return Data'!$B$7:$R$2843,12,0)</f>
        <v>5.5667999999999997</v>
      </c>
      <c r="K30" s="66">
        <f t="shared" si="3"/>
        <v>18</v>
      </c>
      <c r="L30" s="65">
        <f>VLOOKUP($A30,'Return Data'!$B$7:$R$2843,13,0)</f>
        <v>6.1722999999999999</v>
      </c>
      <c r="M30" s="66">
        <f t="shared" si="4"/>
        <v>22</v>
      </c>
      <c r="N30" s="65">
        <f>VLOOKUP($A30,'Return Data'!$B$7:$R$2843,17,0)</f>
        <v>8.6153999999999993</v>
      </c>
      <c r="O30" s="66">
        <f t="shared" si="8"/>
        <v>14</v>
      </c>
      <c r="P30" s="65">
        <f>VLOOKUP($A30,'Return Data'!$B$7:$R$2843,14,0)</f>
        <v>8.8092000000000006</v>
      </c>
      <c r="Q30" s="66">
        <f t="shared" si="9"/>
        <v>11</v>
      </c>
      <c r="R30" s="65">
        <f>VLOOKUP($A30,'Return Data'!$B$7:$R$2843,16,0)</f>
        <v>8.5437999999999992</v>
      </c>
      <c r="S30" s="67">
        <f t="shared" si="7"/>
        <v>11</v>
      </c>
    </row>
    <row r="31" spans="1:19" x14ac:dyDescent="0.3">
      <c r="A31" s="82" t="s">
        <v>1443</v>
      </c>
      <c r="B31" s="64">
        <f>VLOOKUP($A31,'Return Data'!$B$7:$R$2843,3,0)</f>
        <v>44357</v>
      </c>
      <c r="C31" s="65">
        <f>VLOOKUP($A31,'Return Data'!$B$7:$R$2843,4,0)</f>
        <v>35.020000000000003</v>
      </c>
      <c r="D31" s="65">
        <f>VLOOKUP($A31,'Return Data'!$B$7:$R$2843,9,0)</f>
        <v>5.5907999999999998</v>
      </c>
      <c r="E31" s="66">
        <f t="shared" si="0"/>
        <v>24</v>
      </c>
      <c r="F31" s="65">
        <f>VLOOKUP($A31,'Return Data'!$B$7:$R$2843,10,0)</f>
        <v>6.6252000000000004</v>
      </c>
      <c r="G31" s="66">
        <f t="shared" si="1"/>
        <v>26</v>
      </c>
      <c r="H31" s="65">
        <f>VLOOKUP($A31,'Return Data'!$B$7:$R$2843,11,0)</f>
        <v>3.9695</v>
      </c>
      <c r="I31" s="66">
        <f t="shared" si="2"/>
        <v>15</v>
      </c>
      <c r="J31" s="65">
        <f>VLOOKUP($A31,'Return Data'!$B$7:$R$2843,12,0)</f>
        <v>5.0796000000000001</v>
      </c>
      <c r="K31" s="66">
        <f t="shared" si="3"/>
        <v>26</v>
      </c>
      <c r="L31" s="65">
        <f>VLOOKUP($A31,'Return Data'!$B$7:$R$2843,13,0)</f>
        <v>6.7023000000000001</v>
      </c>
      <c r="M31" s="66">
        <f t="shared" si="4"/>
        <v>17</v>
      </c>
      <c r="N31" s="65">
        <f>VLOOKUP($A31,'Return Data'!$B$7:$R$2843,17,0)</f>
        <v>5.6761999999999997</v>
      </c>
      <c r="O31" s="66">
        <f t="shared" si="8"/>
        <v>22</v>
      </c>
      <c r="P31" s="65">
        <f>VLOOKUP($A31,'Return Data'!$B$7:$R$2843,14,0)</f>
        <v>3.8559999999999999</v>
      </c>
      <c r="Q31" s="66">
        <f t="shared" si="9"/>
        <v>23</v>
      </c>
      <c r="R31" s="65">
        <f>VLOOKUP($A31,'Return Data'!$B$7:$R$2843,16,0)</f>
        <v>7.1116000000000001</v>
      </c>
      <c r="S31" s="67">
        <f t="shared" si="7"/>
        <v>24</v>
      </c>
    </row>
    <row r="32" spans="1:19" x14ac:dyDescent="0.3">
      <c r="A32" s="82" t="s">
        <v>1445</v>
      </c>
      <c r="B32" s="64">
        <f>VLOOKUP($A32,'Return Data'!$B$7:$R$2843,3,0)</f>
        <v>44357</v>
      </c>
      <c r="C32" s="65">
        <f>VLOOKUP($A32,'Return Data'!$B$7:$R$2843,4,0)</f>
        <v>41.063600000000001</v>
      </c>
      <c r="D32" s="65">
        <f>VLOOKUP($A32,'Return Data'!$B$7:$R$2843,9,0)</f>
        <v>7.0293000000000001</v>
      </c>
      <c r="E32" s="66">
        <f t="shared" si="0"/>
        <v>13</v>
      </c>
      <c r="F32" s="65">
        <f>VLOOKUP($A32,'Return Data'!$B$7:$R$2843,10,0)</f>
        <v>8.1704000000000008</v>
      </c>
      <c r="G32" s="66">
        <f t="shared" si="1"/>
        <v>17</v>
      </c>
      <c r="H32" s="65">
        <f>VLOOKUP($A32,'Return Data'!$B$7:$R$2843,11,0)</f>
        <v>3.6448999999999998</v>
      </c>
      <c r="I32" s="66">
        <f t="shared" si="2"/>
        <v>20</v>
      </c>
      <c r="J32" s="65">
        <f>VLOOKUP($A32,'Return Data'!$B$7:$R$2843,12,0)</f>
        <v>5.7283999999999997</v>
      </c>
      <c r="K32" s="66">
        <f t="shared" si="3"/>
        <v>14</v>
      </c>
      <c r="L32" s="65">
        <f>VLOOKUP($A32,'Return Data'!$B$7:$R$2843,13,0)</f>
        <v>7.0963000000000003</v>
      </c>
      <c r="M32" s="66">
        <f t="shared" si="4"/>
        <v>14</v>
      </c>
      <c r="N32" s="65">
        <f>VLOOKUP($A32,'Return Data'!$B$7:$R$2843,17,0)</f>
        <v>8.9347999999999992</v>
      </c>
      <c r="O32" s="66">
        <f t="shared" si="8"/>
        <v>10</v>
      </c>
      <c r="P32" s="65">
        <f>VLOOKUP($A32,'Return Data'!$B$7:$R$2843,14,0)</f>
        <v>6.9458000000000002</v>
      </c>
      <c r="Q32" s="66">
        <f t="shared" si="9"/>
        <v>16</v>
      </c>
      <c r="R32" s="65">
        <f>VLOOKUP($A32,'Return Data'!$B$7:$R$2843,16,0)</f>
        <v>8.1692</v>
      </c>
      <c r="S32" s="67">
        <f t="shared" si="7"/>
        <v>16</v>
      </c>
    </row>
    <row r="33" spans="1:19" x14ac:dyDescent="0.3">
      <c r="A33" s="82" t="s">
        <v>1446</v>
      </c>
      <c r="B33" s="64">
        <f>VLOOKUP($A33,'Return Data'!$B$7:$R$2843,3,0)</f>
        <v>44357</v>
      </c>
      <c r="C33" s="65">
        <f>VLOOKUP($A33,'Return Data'!$B$7:$R$2843,4,0)</f>
        <v>24.740600000000001</v>
      </c>
      <c r="D33" s="65">
        <f>VLOOKUP($A33,'Return Data'!$B$7:$R$2843,9,0)</f>
        <v>7.4809000000000001</v>
      </c>
      <c r="E33" s="66">
        <f t="shared" si="0"/>
        <v>8</v>
      </c>
      <c r="F33" s="65">
        <f>VLOOKUP($A33,'Return Data'!$B$7:$R$2843,10,0)</f>
        <v>8.0931999999999995</v>
      </c>
      <c r="G33" s="66">
        <f t="shared" si="1"/>
        <v>18</v>
      </c>
      <c r="H33" s="65">
        <f>VLOOKUP($A33,'Return Data'!$B$7:$R$2843,11,0)</f>
        <v>4.3361000000000001</v>
      </c>
      <c r="I33" s="66">
        <f t="shared" si="2"/>
        <v>10</v>
      </c>
      <c r="J33" s="65">
        <f>VLOOKUP($A33,'Return Data'!$B$7:$R$2843,12,0)</f>
        <v>6.1346999999999996</v>
      </c>
      <c r="K33" s="66">
        <f t="shared" si="3"/>
        <v>9</v>
      </c>
      <c r="L33" s="65">
        <f>VLOOKUP($A33,'Return Data'!$B$7:$R$2843,13,0)</f>
        <v>7.3215000000000003</v>
      </c>
      <c r="M33" s="66">
        <f t="shared" si="4"/>
        <v>11</v>
      </c>
      <c r="N33" s="65">
        <f>VLOOKUP($A33,'Return Data'!$B$7:$R$2843,17,0)</f>
        <v>10.2235</v>
      </c>
      <c r="O33" s="66">
        <f t="shared" si="8"/>
        <v>3</v>
      </c>
      <c r="P33" s="65">
        <f>VLOOKUP($A33,'Return Data'!$B$7:$R$2843,14,0)</f>
        <v>4.4564000000000004</v>
      </c>
      <c r="Q33" s="66">
        <f t="shared" si="9"/>
        <v>21</v>
      </c>
      <c r="R33" s="65">
        <f>VLOOKUP($A33,'Return Data'!$B$7:$R$2843,16,0)</f>
        <v>7.3083999999999998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6.7924923076923092</v>
      </c>
      <c r="E35" s="88"/>
      <c r="F35" s="89">
        <f>AVERAGE(F8:F33)</f>
        <v>8.5933923076923051</v>
      </c>
      <c r="G35" s="88"/>
      <c r="H35" s="89">
        <f>AVERAGE(H8:H33)</f>
        <v>4.567396153846154</v>
      </c>
      <c r="I35" s="88"/>
      <c r="J35" s="89">
        <f>AVERAGE(J8:J33)</f>
        <v>6.4667538461538463</v>
      </c>
      <c r="K35" s="88"/>
      <c r="L35" s="89">
        <f>AVERAGE(L8:L33)</f>
        <v>7.7802576923076918</v>
      </c>
      <c r="M35" s="88"/>
      <c r="N35" s="89">
        <f>AVERAGE(N8:N33)</f>
        <v>7.7790119999999998</v>
      </c>
      <c r="O35" s="88"/>
      <c r="P35" s="89">
        <f>AVERAGE(P8:P33)</f>
        <v>7.1473999999999984</v>
      </c>
      <c r="Q35" s="88"/>
      <c r="R35" s="89">
        <f>AVERAGE(R8:R33)</f>
        <v>8.1510346153846154</v>
      </c>
      <c r="S35" s="90"/>
    </row>
    <row r="36" spans="1:19" x14ac:dyDescent="0.3">
      <c r="A36" s="87" t="s">
        <v>28</v>
      </c>
      <c r="B36" s="88"/>
      <c r="C36" s="88"/>
      <c r="D36" s="89">
        <f>MIN(D8:D33)</f>
        <v>4.1003999999999996</v>
      </c>
      <c r="E36" s="88"/>
      <c r="F36" s="89">
        <f>MIN(F8:F33)</f>
        <v>6.6252000000000004</v>
      </c>
      <c r="G36" s="88"/>
      <c r="H36" s="89">
        <f>MIN(H8:H33)</f>
        <v>3.0954999999999999</v>
      </c>
      <c r="I36" s="88"/>
      <c r="J36" s="89">
        <f>MIN(J8:J33)</f>
        <v>5.0796000000000001</v>
      </c>
      <c r="K36" s="88"/>
      <c r="L36" s="89">
        <f>MIN(L8:L33)</f>
        <v>5.6947000000000001</v>
      </c>
      <c r="M36" s="88"/>
      <c r="N36" s="89">
        <f>MIN(N8:N33)</f>
        <v>-7.0431999999999997</v>
      </c>
      <c r="O36" s="88"/>
      <c r="P36" s="89">
        <f>MIN(P8:P33)</f>
        <v>-2.6560000000000001</v>
      </c>
      <c r="Q36" s="88"/>
      <c r="R36" s="89">
        <f>MIN(R8:R33)</f>
        <v>4.6742999999999997</v>
      </c>
      <c r="S36" s="90"/>
    </row>
    <row r="37" spans="1:19" ht="15" thickBot="1" x14ac:dyDescent="0.35">
      <c r="A37" s="91" t="s">
        <v>29</v>
      </c>
      <c r="B37" s="92"/>
      <c r="C37" s="92"/>
      <c r="D37" s="93">
        <f>MAX(D8:D33)</f>
        <v>8.3719999999999999</v>
      </c>
      <c r="E37" s="92"/>
      <c r="F37" s="93">
        <f>MAX(F8:F33)</f>
        <v>16.091100000000001</v>
      </c>
      <c r="G37" s="92"/>
      <c r="H37" s="93">
        <f>MAX(H8:H33)</f>
        <v>16.293800000000001</v>
      </c>
      <c r="I37" s="92"/>
      <c r="J37" s="93">
        <f>MAX(J8:J33)</f>
        <v>20.127199999999998</v>
      </c>
      <c r="K37" s="92"/>
      <c r="L37" s="93">
        <f>MAX(L8:L33)</f>
        <v>15.5816</v>
      </c>
      <c r="M37" s="92"/>
      <c r="N37" s="93">
        <f>MAX(N8:N33)</f>
        <v>12.013199999999999</v>
      </c>
      <c r="O37" s="92"/>
      <c r="P37" s="93">
        <f>MAX(P8:P33)</f>
        <v>9.6758000000000006</v>
      </c>
      <c r="Q37" s="92"/>
      <c r="R37" s="93">
        <f>MAX(R8:R33)</f>
        <v>9.4677000000000007</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44357</v>
      </c>
      <c r="C8" s="65">
        <f>VLOOKUP($A8,'Return Data'!$B$7:$R$2843,4,0)</f>
        <v>37.111400000000003</v>
      </c>
      <c r="D8" s="65">
        <f>VLOOKUP($A8,'Return Data'!$B$7:$R$2843,9,0)</f>
        <v>6.9958</v>
      </c>
      <c r="E8" s="66">
        <f t="shared" ref="E8:E33" si="0">RANK(D8,D$8:D$33,0)</f>
        <v>7</v>
      </c>
      <c r="F8" s="65">
        <f>VLOOKUP($A8,'Return Data'!$B$7:$R$2843,10,0)</f>
        <v>8.3125</v>
      </c>
      <c r="G8" s="66">
        <f t="shared" ref="G8:G33" si="1">RANK(F8,F$8:F$33,0)</f>
        <v>7</v>
      </c>
      <c r="H8" s="65">
        <f>VLOOKUP($A8,'Return Data'!$B$7:$R$2843,11,0)</f>
        <v>4.1258999999999997</v>
      </c>
      <c r="I8" s="66">
        <f t="shared" ref="I8:I33" si="2">RANK(H8,H$8:H$33,0)</f>
        <v>5</v>
      </c>
      <c r="J8" s="65">
        <f>VLOOKUP($A8,'Return Data'!$B$7:$R$2843,12,0)</f>
        <v>6.0704000000000002</v>
      </c>
      <c r="K8" s="66">
        <f t="shared" ref="K8:K33" si="3">RANK(J8,J$8:J$33,0)</f>
        <v>5</v>
      </c>
      <c r="L8" s="65">
        <f>VLOOKUP($A8,'Return Data'!$B$7:$R$2843,13,0)</f>
        <v>9.3727999999999998</v>
      </c>
      <c r="M8" s="66">
        <f t="shared" ref="M8:M33" si="4">RANK(L8,L$8:L$33,0)</f>
        <v>4</v>
      </c>
      <c r="N8" s="65">
        <f>VLOOKUP($A8,'Return Data'!$B$7:$R$2843,17,0)</f>
        <v>8.7003000000000004</v>
      </c>
      <c r="O8" s="66">
        <f t="shared" ref="O8:O24" si="5">RANK(N8,N$8:N$33,0)</f>
        <v>7</v>
      </c>
      <c r="P8" s="65">
        <f>VLOOKUP($A8,'Return Data'!$B$7:$R$2843,14,0)</f>
        <v>8.7928999999999995</v>
      </c>
      <c r="Q8" s="66">
        <f t="shared" ref="Q8:Q24" si="6">RANK(P8,P$8:P$33,0)</f>
        <v>3</v>
      </c>
      <c r="R8" s="65">
        <f>VLOOKUP($A8,'Return Data'!$B$7:$R$2843,16,0)</f>
        <v>7.5133000000000001</v>
      </c>
      <c r="S8" s="67">
        <f t="shared" ref="S8:S33" si="7">RANK(R8,R$8:R$33,0)</f>
        <v>11</v>
      </c>
    </row>
    <row r="9" spans="1:19" x14ac:dyDescent="0.3">
      <c r="A9" s="82" t="s">
        <v>1390</v>
      </c>
      <c r="B9" s="64">
        <f>VLOOKUP($A9,'Return Data'!$B$7:$R$2843,3,0)</f>
        <v>44357</v>
      </c>
      <c r="C9" s="65">
        <f>VLOOKUP($A9,'Return Data'!$B$7:$R$2843,4,0)</f>
        <v>24.219899999999999</v>
      </c>
      <c r="D9" s="65">
        <f>VLOOKUP($A9,'Return Data'!$B$7:$R$2843,9,0)</f>
        <v>6.5406000000000004</v>
      </c>
      <c r="E9" s="66">
        <f t="shared" si="0"/>
        <v>10</v>
      </c>
      <c r="F9" s="65">
        <f>VLOOKUP($A9,'Return Data'!$B$7:$R$2843,10,0)</f>
        <v>6.8910999999999998</v>
      </c>
      <c r="G9" s="66">
        <f t="shared" si="1"/>
        <v>21</v>
      </c>
      <c r="H9" s="65">
        <f>VLOOKUP($A9,'Return Data'!$B$7:$R$2843,11,0)</f>
        <v>3.7296999999999998</v>
      </c>
      <c r="I9" s="66">
        <f t="shared" si="2"/>
        <v>9</v>
      </c>
      <c r="J9" s="65">
        <f>VLOOKUP($A9,'Return Data'!$B$7:$R$2843,12,0)</f>
        <v>5.4433999999999996</v>
      </c>
      <c r="K9" s="66">
        <f t="shared" si="3"/>
        <v>8</v>
      </c>
      <c r="L9" s="65">
        <f>VLOOKUP($A9,'Return Data'!$B$7:$R$2843,13,0)</f>
        <v>6.8146000000000004</v>
      </c>
      <c r="M9" s="66">
        <f t="shared" si="4"/>
        <v>10</v>
      </c>
      <c r="N9" s="65">
        <f>VLOOKUP($A9,'Return Data'!$B$7:$R$2843,17,0)</f>
        <v>9.1358999999999995</v>
      </c>
      <c r="O9" s="66">
        <f t="shared" si="5"/>
        <v>4</v>
      </c>
      <c r="P9" s="65">
        <f>VLOOKUP($A9,'Return Data'!$B$7:$R$2843,14,0)</f>
        <v>8.6917000000000009</v>
      </c>
      <c r="Q9" s="66">
        <f t="shared" si="6"/>
        <v>4</v>
      </c>
      <c r="R9" s="65">
        <f>VLOOKUP($A9,'Return Data'!$B$7:$R$2843,16,0)</f>
        <v>8.0765999999999991</v>
      </c>
      <c r="S9" s="67">
        <f t="shared" si="7"/>
        <v>4</v>
      </c>
    </row>
    <row r="10" spans="1:19" x14ac:dyDescent="0.3">
      <c r="A10" s="82" t="s">
        <v>1391</v>
      </c>
      <c r="B10" s="64">
        <f>VLOOKUP($A10,'Return Data'!$B$7:$R$2843,3,0)</f>
        <v>44357</v>
      </c>
      <c r="C10" s="65">
        <f>VLOOKUP($A10,'Return Data'!$B$7:$R$2843,4,0)</f>
        <v>23.157499999999999</v>
      </c>
      <c r="D10" s="65">
        <f>VLOOKUP($A10,'Return Data'!$B$7:$R$2843,9,0)</f>
        <v>6.4310999999999998</v>
      </c>
      <c r="E10" s="66">
        <f t="shared" si="0"/>
        <v>12</v>
      </c>
      <c r="F10" s="65">
        <f>VLOOKUP($A10,'Return Data'!$B$7:$R$2843,10,0)</f>
        <v>7.8533999999999997</v>
      </c>
      <c r="G10" s="66">
        <f t="shared" si="1"/>
        <v>10</v>
      </c>
      <c r="H10" s="65">
        <f>VLOOKUP($A10,'Return Data'!$B$7:$R$2843,11,0)</f>
        <v>4.1654999999999998</v>
      </c>
      <c r="I10" s="66">
        <f t="shared" si="2"/>
        <v>4</v>
      </c>
      <c r="J10" s="65">
        <f>VLOOKUP($A10,'Return Data'!$B$7:$R$2843,12,0)</f>
        <v>4.9763000000000002</v>
      </c>
      <c r="K10" s="66">
        <f t="shared" si="3"/>
        <v>16</v>
      </c>
      <c r="L10" s="65">
        <f>VLOOKUP($A10,'Return Data'!$B$7:$R$2843,13,0)</f>
        <v>6.3178000000000001</v>
      </c>
      <c r="M10" s="66">
        <f t="shared" si="4"/>
        <v>13</v>
      </c>
      <c r="N10" s="65">
        <f>VLOOKUP($A10,'Return Data'!$B$7:$R$2843,17,0)</f>
        <v>7.1241000000000003</v>
      </c>
      <c r="O10" s="66">
        <f t="shared" si="5"/>
        <v>19</v>
      </c>
      <c r="P10" s="65">
        <f>VLOOKUP($A10,'Return Data'!$B$7:$R$2843,14,0)</f>
        <v>7.5949</v>
      </c>
      <c r="Q10" s="66">
        <f t="shared" si="6"/>
        <v>14</v>
      </c>
      <c r="R10" s="65">
        <f>VLOOKUP($A10,'Return Data'!$B$7:$R$2843,16,0)</f>
        <v>7.9679000000000002</v>
      </c>
      <c r="S10" s="67">
        <f t="shared" si="7"/>
        <v>6</v>
      </c>
    </row>
    <row r="11" spans="1:19" x14ac:dyDescent="0.3">
      <c r="A11" s="82" t="s">
        <v>1393</v>
      </c>
      <c r="B11" s="64">
        <f>VLOOKUP($A11,'Return Data'!$B$7:$R$2843,3,0)</f>
        <v>44357</v>
      </c>
      <c r="C11" s="65">
        <f>VLOOKUP($A11,'Return Data'!$B$7:$R$2843,4,0)</f>
        <v>24.871600000000001</v>
      </c>
      <c r="D11" s="65">
        <f>VLOOKUP($A11,'Return Data'!$B$7:$R$2843,9,0)</f>
        <v>7.0194999999999999</v>
      </c>
      <c r="E11" s="66">
        <f t="shared" si="0"/>
        <v>6</v>
      </c>
      <c r="F11" s="65">
        <f>VLOOKUP($A11,'Return Data'!$B$7:$R$2843,10,0)</f>
        <v>8.3437999999999999</v>
      </c>
      <c r="G11" s="66">
        <f t="shared" si="1"/>
        <v>6</v>
      </c>
      <c r="H11" s="65">
        <f>VLOOKUP($A11,'Return Data'!$B$7:$R$2843,11,0)</f>
        <v>3.5516000000000001</v>
      </c>
      <c r="I11" s="66">
        <f t="shared" si="2"/>
        <v>11</v>
      </c>
      <c r="J11" s="65">
        <f>VLOOKUP($A11,'Return Data'!$B$7:$R$2843,12,0)</f>
        <v>5.9717000000000002</v>
      </c>
      <c r="K11" s="66">
        <f t="shared" si="3"/>
        <v>6</v>
      </c>
      <c r="L11" s="65">
        <f>VLOOKUP($A11,'Return Data'!$B$7:$R$2843,13,0)</f>
        <v>7.0686</v>
      </c>
      <c r="M11" s="66">
        <f t="shared" si="4"/>
        <v>9</v>
      </c>
      <c r="N11" s="65">
        <f>VLOOKUP($A11,'Return Data'!$B$7:$R$2843,17,0)</f>
        <v>9.48</v>
      </c>
      <c r="O11" s="66">
        <f t="shared" si="5"/>
        <v>3</v>
      </c>
      <c r="P11" s="65">
        <f>VLOOKUP($A11,'Return Data'!$B$7:$R$2843,14,0)</f>
        <v>7.7243000000000004</v>
      </c>
      <c r="Q11" s="66">
        <f t="shared" si="6"/>
        <v>12</v>
      </c>
      <c r="R11" s="65">
        <f>VLOOKUP($A11,'Return Data'!$B$7:$R$2843,16,0)</f>
        <v>5.5900999999999996</v>
      </c>
      <c r="S11" s="67">
        <f t="shared" si="7"/>
        <v>25</v>
      </c>
    </row>
    <row r="12" spans="1:19" x14ac:dyDescent="0.3">
      <c r="A12" s="82" t="s">
        <v>1396</v>
      </c>
      <c r="B12" s="64">
        <f>VLOOKUP($A12,'Return Data'!$B$7:$R$2843,3,0)</f>
        <v>44357</v>
      </c>
      <c r="C12" s="65">
        <f>VLOOKUP($A12,'Return Data'!$B$7:$R$2843,4,0)</f>
        <v>17.271599999999999</v>
      </c>
      <c r="D12" s="65">
        <f>VLOOKUP($A12,'Return Data'!$B$7:$R$2843,9,0)</f>
        <v>3.8506</v>
      </c>
      <c r="E12" s="66">
        <f t="shared" si="0"/>
        <v>26</v>
      </c>
      <c r="F12" s="65">
        <f>VLOOKUP($A12,'Return Data'!$B$7:$R$2843,10,0)</f>
        <v>6.4950000000000001</v>
      </c>
      <c r="G12" s="66">
        <f t="shared" si="1"/>
        <v>22</v>
      </c>
      <c r="H12" s="65">
        <f>VLOOKUP($A12,'Return Data'!$B$7:$R$2843,11,0)</f>
        <v>3.8460999999999999</v>
      </c>
      <c r="I12" s="66">
        <f t="shared" si="2"/>
        <v>7</v>
      </c>
      <c r="J12" s="65">
        <f>VLOOKUP($A12,'Return Data'!$B$7:$R$2843,12,0)</f>
        <v>4.6921999999999997</v>
      </c>
      <c r="K12" s="66">
        <f t="shared" si="3"/>
        <v>23</v>
      </c>
      <c r="L12" s="65">
        <f>VLOOKUP($A12,'Return Data'!$B$7:$R$2843,13,0)</f>
        <v>5.1376999999999997</v>
      </c>
      <c r="M12" s="66">
        <f t="shared" si="4"/>
        <v>24</v>
      </c>
      <c r="N12" s="65">
        <f>VLOOKUP($A12,'Return Data'!$B$7:$R$2843,17,0)</f>
        <v>-7.5465</v>
      </c>
      <c r="O12" s="66">
        <f t="shared" si="5"/>
        <v>25</v>
      </c>
      <c r="P12" s="65">
        <f>VLOOKUP($A12,'Return Data'!$B$7:$R$2843,14,0)</f>
        <v>-3.1848999999999998</v>
      </c>
      <c r="Q12" s="66">
        <f t="shared" si="6"/>
        <v>24</v>
      </c>
      <c r="R12" s="65">
        <f>VLOOKUP($A12,'Return Data'!$B$7:$R$2843,16,0)</f>
        <v>4.4743000000000004</v>
      </c>
      <c r="S12" s="67">
        <f t="shared" si="7"/>
        <v>26</v>
      </c>
    </row>
    <row r="13" spans="1:19" x14ac:dyDescent="0.3">
      <c r="A13" s="82" t="s">
        <v>1398</v>
      </c>
      <c r="B13" s="64">
        <f>VLOOKUP($A13,'Return Data'!$B$7:$R$2843,3,0)</f>
        <v>44357</v>
      </c>
      <c r="C13" s="65">
        <f>VLOOKUP($A13,'Return Data'!$B$7:$R$2843,4,0)</f>
        <v>20.5093</v>
      </c>
      <c r="D13" s="65">
        <f>VLOOKUP($A13,'Return Data'!$B$7:$R$2843,9,0)</f>
        <v>4.6917</v>
      </c>
      <c r="E13" s="66">
        <f t="shared" si="0"/>
        <v>24</v>
      </c>
      <c r="F13" s="65">
        <f>VLOOKUP($A13,'Return Data'!$B$7:$R$2843,10,0)</f>
        <v>6.2683</v>
      </c>
      <c r="G13" s="66">
        <f t="shared" si="1"/>
        <v>24</v>
      </c>
      <c r="H13" s="65">
        <f>VLOOKUP($A13,'Return Data'!$B$7:$R$2843,11,0)</f>
        <v>3.1595</v>
      </c>
      <c r="I13" s="66">
        <f t="shared" si="2"/>
        <v>17</v>
      </c>
      <c r="J13" s="65">
        <f>VLOOKUP($A13,'Return Data'!$B$7:$R$2843,12,0)</f>
        <v>4.8364000000000003</v>
      </c>
      <c r="K13" s="66">
        <f t="shared" si="3"/>
        <v>19</v>
      </c>
      <c r="L13" s="65">
        <f>VLOOKUP($A13,'Return Data'!$B$7:$R$2843,13,0)</f>
        <v>5.8872</v>
      </c>
      <c r="M13" s="66">
        <f t="shared" si="4"/>
        <v>17</v>
      </c>
      <c r="N13" s="65">
        <f>VLOOKUP($A13,'Return Data'!$B$7:$R$2843,17,0)</f>
        <v>7.4183000000000003</v>
      </c>
      <c r="O13" s="66">
        <f t="shared" si="5"/>
        <v>18</v>
      </c>
      <c r="P13" s="65">
        <f>VLOOKUP($A13,'Return Data'!$B$7:$R$2843,14,0)</f>
        <v>7.6439000000000004</v>
      </c>
      <c r="Q13" s="66">
        <f t="shared" si="6"/>
        <v>13</v>
      </c>
      <c r="R13" s="65">
        <f>VLOOKUP($A13,'Return Data'!$B$7:$R$2843,16,0)</f>
        <v>7.3449999999999998</v>
      </c>
      <c r="S13" s="67">
        <f t="shared" si="7"/>
        <v>14</v>
      </c>
    </row>
    <row r="14" spans="1:19" x14ac:dyDescent="0.3">
      <c r="A14" s="82" t="s">
        <v>1400</v>
      </c>
      <c r="B14" s="64">
        <f>VLOOKUP($A14,'Return Data'!$B$7:$R$2843,3,0)</f>
        <v>44357</v>
      </c>
      <c r="C14" s="65">
        <f>VLOOKUP($A14,'Return Data'!$B$7:$R$2843,4,0)</f>
        <v>37.1785</v>
      </c>
      <c r="D14" s="65">
        <f>VLOOKUP($A14,'Return Data'!$B$7:$R$2843,9,0)</f>
        <v>5.7858000000000001</v>
      </c>
      <c r="E14" s="66">
        <f t="shared" si="0"/>
        <v>17</v>
      </c>
      <c r="F14" s="65">
        <f>VLOOKUP($A14,'Return Data'!$B$7:$R$2843,10,0)</f>
        <v>7.0663</v>
      </c>
      <c r="G14" s="66">
        <f t="shared" si="1"/>
        <v>19</v>
      </c>
      <c r="H14" s="65">
        <f>VLOOKUP($A14,'Return Data'!$B$7:$R$2843,11,0)</f>
        <v>3.0108000000000001</v>
      </c>
      <c r="I14" s="66">
        <f t="shared" si="2"/>
        <v>19</v>
      </c>
      <c r="J14" s="65">
        <f>VLOOKUP($A14,'Return Data'!$B$7:$R$2843,12,0)</f>
        <v>5.258</v>
      </c>
      <c r="K14" s="66">
        <f t="shared" si="3"/>
        <v>9</v>
      </c>
      <c r="L14" s="65">
        <f>VLOOKUP($A14,'Return Data'!$B$7:$R$2843,13,0)</f>
        <v>5.7980999999999998</v>
      </c>
      <c r="M14" s="66">
        <f t="shared" si="4"/>
        <v>19</v>
      </c>
      <c r="N14" s="65">
        <f>VLOOKUP($A14,'Return Data'!$B$7:$R$2843,17,0)</f>
        <v>7.9005999999999998</v>
      </c>
      <c r="O14" s="66">
        <f t="shared" si="5"/>
        <v>15</v>
      </c>
      <c r="P14" s="65">
        <f>VLOOKUP($A14,'Return Data'!$B$7:$R$2843,14,0)</f>
        <v>8.1674000000000007</v>
      </c>
      <c r="Q14" s="66">
        <f t="shared" si="6"/>
        <v>10</v>
      </c>
      <c r="R14" s="65">
        <f>VLOOKUP($A14,'Return Data'!$B$7:$R$2843,16,0)</f>
        <v>7.2488000000000001</v>
      </c>
      <c r="S14" s="67">
        <f t="shared" si="7"/>
        <v>16</v>
      </c>
    </row>
    <row r="15" spans="1:19" x14ac:dyDescent="0.3">
      <c r="A15" s="82" t="s">
        <v>1408</v>
      </c>
      <c r="B15" s="64">
        <f>VLOOKUP($A15,'Return Data'!$B$7:$R$2843,3,0)</f>
        <v>44357</v>
      </c>
      <c r="C15" s="65">
        <f>VLOOKUP($A15,'Return Data'!$B$7:$R$2843,4,0)</f>
        <v>4121.7087349397598</v>
      </c>
      <c r="D15" s="65">
        <f>VLOOKUP($A15,'Return Data'!$B$7:$R$2843,9,0)</f>
        <v>7.6467999999999998</v>
      </c>
      <c r="E15" s="66">
        <f t="shared" si="0"/>
        <v>2</v>
      </c>
      <c r="F15" s="65">
        <f>VLOOKUP($A15,'Return Data'!$B$7:$R$2843,10,0)</f>
        <v>16.256699999999999</v>
      </c>
      <c r="G15" s="66">
        <f t="shared" si="1"/>
        <v>1</v>
      </c>
      <c r="H15" s="65">
        <f>VLOOKUP($A15,'Return Data'!$B$7:$R$2843,11,0)</f>
        <v>15.98</v>
      </c>
      <c r="I15" s="66">
        <f t="shared" si="2"/>
        <v>1</v>
      </c>
      <c r="J15" s="65">
        <f>VLOOKUP($A15,'Return Data'!$B$7:$R$2843,12,0)</f>
        <v>19.617599999999999</v>
      </c>
      <c r="K15" s="66">
        <f t="shared" si="3"/>
        <v>1</v>
      </c>
      <c r="L15" s="65">
        <f>VLOOKUP($A15,'Return Data'!$B$7:$R$2843,13,0)</f>
        <v>9.6218000000000004</v>
      </c>
      <c r="M15" s="66">
        <f t="shared" si="4"/>
        <v>3</v>
      </c>
      <c r="N15" s="65">
        <f>VLOOKUP($A15,'Return Data'!$B$7:$R$2843,17,0)</f>
        <v>0.98580000000000001</v>
      </c>
      <c r="O15" s="66">
        <f t="shared" si="5"/>
        <v>24</v>
      </c>
      <c r="P15" s="65">
        <f>VLOOKUP($A15,'Return Data'!$B$7:$R$2843,14,0)</f>
        <v>3.7477999999999998</v>
      </c>
      <c r="Q15" s="66">
        <f t="shared" si="6"/>
        <v>21</v>
      </c>
      <c r="R15" s="65">
        <f>VLOOKUP($A15,'Return Data'!$B$7:$R$2843,16,0)</f>
        <v>7.5856000000000003</v>
      </c>
      <c r="S15" s="67">
        <f t="shared" si="7"/>
        <v>10</v>
      </c>
    </row>
    <row r="16" spans="1:19" x14ac:dyDescent="0.3">
      <c r="A16" s="82" t="s">
        <v>1410</v>
      </c>
      <c r="B16" s="64">
        <f>VLOOKUP($A16,'Return Data'!$B$7:$R$2843,3,0)</f>
        <v>44357</v>
      </c>
      <c r="C16" s="65">
        <f>VLOOKUP($A16,'Return Data'!$B$7:$R$2843,4,0)</f>
        <v>24.961600000000001</v>
      </c>
      <c r="D16" s="65">
        <f>VLOOKUP($A16,'Return Data'!$B$7:$R$2843,9,0)</f>
        <v>7.8013000000000003</v>
      </c>
      <c r="E16" s="66">
        <f t="shared" si="0"/>
        <v>1</v>
      </c>
      <c r="F16" s="65">
        <f>VLOOKUP($A16,'Return Data'!$B$7:$R$2843,10,0)</f>
        <v>8.6729000000000003</v>
      </c>
      <c r="G16" s="66">
        <f t="shared" si="1"/>
        <v>5</v>
      </c>
      <c r="H16" s="65">
        <f>VLOOKUP($A16,'Return Data'!$B$7:$R$2843,11,0)</f>
        <v>4.0742000000000003</v>
      </c>
      <c r="I16" s="66">
        <f t="shared" si="2"/>
        <v>6</v>
      </c>
      <c r="J16" s="65">
        <f>VLOOKUP($A16,'Return Data'!$B$7:$R$2843,12,0)</f>
        <v>6.1516999999999999</v>
      </c>
      <c r="K16" s="66">
        <f t="shared" si="3"/>
        <v>4</v>
      </c>
      <c r="L16" s="65">
        <f>VLOOKUP($A16,'Return Data'!$B$7:$R$2843,13,0)</f>
        <v>7.9225000000000003</v>
      </c>
      <c r="M16" s="66">
        <f t="shared" si="4"/>
        <v>5</v>
      </c>
      <c r="N16" s="65">
        <f>VLOOKUP($A16,'Return Data'!$B$7:$R$2843,17,0)</f>
        <v>9.1163000000000007</v>
      </c>
      <c r="O16" s="66">
        <f t="shared" si="5"/>
        <v>5</v>
      </c>
      <c r="P16" s="65">
        <f>VLOOKUP($A16,'Return Data'!$B$7:$R$2843,14,0)</f>
        <v>9.0638000000000005</v>
      </c>
      <c r="Q16" s="66">
        <f t="shared" si="6"/>
        <v>1</v>
      </c>
      <c r="R16" s="65">
        <f>VLOOKUP($A16,'Return Data'!$B$7:$R$2843,16,0)</f>
        <v>8.6986000000000008</v>
      </c>
      <c r="S16" s="67">
        <f t="shared" si="7"/>
        <v>1</v>
      </c>
    </row>
    <row r="17" spans="1:19" x14ac:dyDescent="0.3">
      <c r="A17" s="82" t="s">
        <v>1412</v>
      </c>
      <c r="B17" s="64">
        <f>VLOOKUP($A17,'Return Data'!$B$7:$R$2843,3,0)</f>
        <v>44357</v>
      </c>
      <c r="C17" s="65">
        <f>VLOOKUP($A17,'Return Data'!$B$7:$R$2843,4,0)</f>
        <v>31.508199999999999</v>
      </c>
      <c r="D17" s="65">
        <f>VLOOKUP($A17,'Return Data'!$B$7:$R$2843,9,0)</f>
        <v>6.5457999999999998</v>
      </c>
      <c r="E17" s="66">
        <f t="shared" si="0"/>
        <v>9</v>
      </c>
      <c r="F17" s="65">
        <f>VLOOKUP($A17,'Return Data'!$B$7:$R$2843,10,0)</f>
        <v>7.8259999999999996</v>
      </c>
      <c r="G17" s="66">
        <f t="shared" si="1"/>
        <v>11</v>
      </c>
      <c r="H17" s="65">
        <f>VLOOKUP($A17,'Return Data'!$B$7:$R$2843,11,0)</f>
        <v>3.4516</v>
      </c>
      <c r="I17" s="66">
        <f t="shared" si="2"/>
        <v>13</v>
      </c>
      <c r="J17" s="65">
        <f>VLOOKUP($A17,'Return Data'!$B$7:$R$2843,12,0)</f>
        <v>5.1730999999999998</v>
      </c>
      <c r="K17" s="66">
        <f t="shared" si="3"/>
        <v>11</v>
      </c>
      <c r="L17" s="65">
        <f>VLOOKUP($A17,'Return Data'!$B$7:$R$2843,13,0)</f>
        <v>14.388500000000001</v>
      </c>
      <c r="M17" s="66">
        <f t="shared" si="4"/>
        <v>1</v>
      </c>
      <c r="N17" s="65">
        <f>VLOOKUP($A17,'Return Data'!$B$7:$R$2843,17,0)</f>
        <v>6.0285000000000002</v>
      </c>
      <c r="O17" s="66">
        <f t="shared" si="5"/>
        <v>21</v>
      </c>
      <c r="P17" s="65">
        <f>VLOOKUP($A17,'Return Data'!$B$7:$R$2843,14,0)</f>
        <v>3.5470000000000002</v>
      </c>
      <c r="Q17" s="66">
        <f t="shared" si="6"/>
        <v>22</v>
      </c>
      <c r="R17" s="65">
        <f>VLOOKUP($A17,'Return Data'!$B$7:$R$2843,16,0)</f>
        <v>6.3956999999999997</v>
      </c>
      <c r="S17" s="67">
        <f t="shared" si="7"/>
        <v>24</v>
      </c>
    </row>
    <row r="18" spans="1:19" x14ac:dyDescent="0.3">
      <c r="A18" s="82" t="s">
        <v>1414</v>
      </c>
      <c r="B18" s="64">
        <f>VLOOKUP($A18,'Return Data'!$B$7:$R$2843,3,0)</f>
        <v>44357</v>
      </c>
      <c r="C18" s="65">
        <f>VLOOKUP($A18,'Return Data'!$B$7:$R$2843,4,0)</f>
        <v>46.538600000000002</v>
      </c>
      <c r="D18" s="65">
        <f>VLOOKUP($A18,'Return Data'!$B$7:$R$2843,9,0)</f>
        <v>7.1268000000000002</v>
      </c>
      <c r="E18" s="66">
        <f t="shared" si="0"/>
        <v>5</v>
      </c>
      <c r="F18" s="65">
        <f>VLOOKUP($A18,'Return Data'!$B$7:$R$2843,10,0)</f>
        <v>7.9744999999999999</v>
      </c>
      <c r="G18" s="66">
        <f t="shared" si="1"/>
        <v>9</v>
      </c>
      <c r="H18" s="65">
        <f>VLOOKUP($A18,'Return Data'!$B$7:$R$2843,11,0)</f>
        <v>4.2317</v>
      </c>
      <c r="I18" s="66">
        <f t="shared" si="2"/>
        <v>3</v>
      </c>
      <c r="J18" s="65">
        <f>VLOOKUP($A18,'Return Data'!$B$7:$R$2843,12,0)</f>
        <v>6.2347000000000001</v>
      </c>
      <c r="K18" s="66">
        <f t="shared" si="3"/>
        <v>3</v>
      </c>
      <c r="L18" s="65">
        <f>VLOOKUP($A18,'Return Data'!$B$7:$R$2843,13,0)</f>
        <v>7.6505000000000001</v>
      </c>
      <c r="M18" s="66">
        <f t="shared" si="4"/>
        <v>6</v>
      </c>
      <c r="N18" s="65">
        <f>VLOOKUP($A18,'Return Data'!$B$7:$R$2843,17,0)</f>
        <v>8.8742999999999999</v>
      </c>
      <c r="O18" s="66">
        <f t="shared" si="5"/>
        <v>6</v>
      </c>
      <c r="P18" s="65">
        <f>VLOOKUP($A18,'Return Data'!$B$7:$R$2843,14,0)</f>
        <v>8.8412000000000006</v>
      </c>
      <c r="Q18" s="66">
        <f t="shared" si="6"/>
        <v>2</v>
      </c>
      <c r="R18" s="65">
        <f>VLOOKUP($A18,'Return Data'!$B$7:$R$2843,16,0)</f>
        <v>8.1448</v>
      </c>
      <c r="S18" s="67">
        <f t="shared" si="7"/>
        <v>3</v>
      </c>
    </row>
    <row r="19" spans="1:19" x14ac:dyDescent="0.3">
      <c r="A19" s="82" t="s">
        <v>1416</v>
      </c>
      <c r="B19" s="64">
        <f>VLOOKUP($A19,'Return Data'!$B$7:$R$2843,3,0)</f>
        <v>44357</v>
      </c>
      <c r="C19" s="65">
        <f>VLOOKUP($A19,'Return Data'!$B$7:$R$2843,4,0)</f>
        <v>20.230699999999999</v>
      </c>
      <c r="D19" s="65">
        <f>VLOOKUP($A19,'Return Data'!$B$7:$R$2843,9,0)</f>
        <v>5.6138000000000003</v>
      </c>
      <c r="E19" s="66">
        <f t="shared" si="0"/>
        <v>19</v>
      </c>
      <c r="F19" s="65">
        <f>VLOOKUP($A19,'Return Data'!$B$7:$R$2843,10,0)</f>
        <v>9.2472999999999992</v>
      </c>
      <c r="G19" s="66">
        <f t="shared" si="1"/>
        <v>4</v>
      </c>
      <c r="H19" s="65">
        <f>VLOOKUP($A19,'Return Data'!$B$7:$R$2843,11,0)</f>
        <v>3.7218</v>
      </c>
      <c r="I19" s="66">
        <f t="shared" si="2"/>
        <v>10</v>
      </c>
      <c r="J19" s="65">
        <f>VLOOKUP($A19,'Return Data'!$B$7:$R$2843,12,0)</f>
        <v>5.1174999999999997</v>
      </c>
      <c r="K19" s="66">
        <f t="shared" si="3"/>
        <v>13</v>
      </c>
      <c r="L19" s="65">
        <f>VLOOKUP($A19,'Return Data'!$B$7:$R$2843,13,0)</f>
        <v>7.3559999999999999</v>
      </c>
      <c r="M19" s="66">
        <f t="shared" si="4"/>
        <v>8</v>
      </c>
      <c r="N19" s="65">
        <f>VLOOKUP($A19,'Return Data'!$B$7:$R$2843,17,0)</f>
        <v>6.5890000000000004</v>
      </c>
      <c r="O19" s="66">
        <f t="shared" si="5"/>
        <v>20</v>
      </c>
      <c r="P19" s="65">
        <f>VLOOKUP($A19,'Return Data'!$B$7:$R$2843,14,0)</f>
        <v>5.2198000000000002</v>
      </c>
      <c r="Q19" s="66">
        <f t="shared" si="6"/>
        <v>17</v>
      </c>
      <c r="R19" s="65">
        <f>VLOOKUP($A19,'Return Data'!$B$7:$R$2843,16,0)</f>
        <v>7.1342999999999996</v>
      </c>
      <c r="S19" s="67">
        <f t="shared" si="7"/>
        <v>20</v>
      </c>
    </row>
    <row r="20" spans="1:19" x14ac:dyDescent="0.3">
      <c r="A20" s="82" t="s">
        <v>1419</v>
      </c>
      <c r="B20" s="64">
        <f>VLOOKUP($A20,'Return Data'!$B$7:$R$2843,3,0)</f>
        <v>44357</v>
      </c>
      <c r="C20" s="65">
        <f>VLOOKUP($A20,'Return Data'!$B$7:$R$2843,4,0)</f>
        <v>45.2348</v>
      </c>
      <c r="D20" s="65">
        <f>VLOOKUP($A20,'Return Data'!$B$7:$R$2843,9,0)</f>
        <v>5.1764000000000001</v>
      </c>
      <c r="E20" s="66">
        <f t="shared" si="0"/>
        <v>21</v>
      </c>
      <c r="F20" s="65">
        <f>VLOOKUP($A20,'Return Data'!$B$7:$R$2843,10,0)</f>
        <v>7.8137999999999996</v>
      </c>
      <c r="G20" s="66">
        <f t="shared" si="1"/>
        <v>12</v>
      </c>
      <c r="H20" s="65">
        <f>VLOOKUP($A20,'Return Data'!$B$7:$R$2843,11,0)</f>
        <v>3.2734999999999999</v>
      </c>
      <c r="I20" s="66">
        <f t="shared" si="2"/>
        <v>15</v>
      </c>
      <c r="J20" s="65">
        <f>VLOOKUP($A20,'Return Data'!$B$7:$R$2843,12,0)</f>
        <v>4.9276</v>
      </c>
      <c r="K20" s="66">
        <f t="shared" si="3"/>
        <v>17</v>
      </c>
      <c r="L20" s="65">
        <f>VLOOKUP($A20,'Return Data'!$B$7:$R$2843,13,0)</f>
        <v>6.2188999999999997</v>
      </c>
      <c r="M20" s="66">
        <f t="shared" si="4"/>
        <v>14</v>
      </c>
      <c r="N20" s="65">
        <f>VLOOKUP($A20,'Return Data'!$B$7:$R$2843,17,0)</f>
        <v>8.2074999999999996</v>
      </c>
      <c r="O20" s="66">
        <f t="shared" si="5"/>
        <v>9</v>
      </c>
      <c r="P20" s="65">
        <f>VLOOKUP($A20,'Return Data'!$B$7:$R$2843,14,0)</f>
        <v>8.6129999999999995</v>
      </c>
      <c r="Q20" s="66">
        <f t="shared" si="6"/>
        <v>5</v>
      </c>
      <c r="R20" s="65">
        <f>VLOOKUP($A20,'Return Data'!$B$7:$R$2843,16,0)</f>
        <v>7.6395999999999997</v>
      </c>
      <c r="S20" s="67">
        <f t="shared" si="7"/>
        <v>9</v>
      </c>
    </row>
    <row r="21" spans="1:19" x14ac:dyDescent="0.3">
      <c r="A21" s="82" t="s">
        <v>1420</v>
      </c>
      <c r="B21" s="64">
        <f>VLOOKUP($A21,'Return Data'!$B$7:$R$2843,3,0)</f>
        <v>44357</v>
      </c>
      <c r="C21" s="65">
        <f>VLOOKUP($A21,'Return Data'!$B$7:$R$2843,4,0)</f>
        <v>1709.6296</v>
      </c>
      <c r="D21" s="65">
        <f>VLOOKUP($A21,'Return Data'!$B$7:$R$2843,9,0)</f>
        <v>4.4119000000000002</v>
      </c>
      <c r="E21" s="66">
        <f t="shared" si="0"/>
        <v>25</v>
      </c>
      <c r="F21" s="65">
        <f>VLOOKUP($A21,'Return Data'!$B$7:$R$2843,10,0)</f>
        <v>5.4454000000000002</v>
      </c>
      <c r="G21" s="66">
        <f t="shared" si="1"/>
        <v>26</v>
      </c>
      <c r="H21" s="65">
        <f>VLOOKUP($A21,'Return Data'!$B$7:$R$2843,11,0)</f>
        <v>2.1970000000000001</v>
      </c>
      <c r="I21" s="66">
        <f t="shared" si="2"/>
        <v>25</v>
      </c>
      <c r="J21" s="65">
        <f>VLOOKUP($A21,'Return Data'!$B$7:$R$2843,12,0)</f>
        <v>4.3532000000000002</v>
      </c>
      <c r="K21" s="66">
        <f t="shared" si="3"/>
        <v>25</v>
      </c>
      <c r="L21" s="65">
        <f>VLOOKUP($A21,'Return Data'!$B$7:$R$2843,13,0)</f>
        <v>4.3955000000000002</v>
      </c>
      <c r="M21" s="66">
        <f t="shared" si="4"/>
        <v>26</v>
      </c>
      <c r="N21" s="65">
        <f>VLOOKUP($A21,'Return Data'!$B$7:$R$2843,17,0)</f>
        <v>4.2687999999999997</v>
      </c>
      <c r="O21" s="66">
        <f t="shared" si="5"/>
        <v>23</v>
      </c>
      <c r="P21" s="65">
        <f>VLOOKUP($A21,'Return Data'!$B$7:$R$2843,14,0)</f>
        <v>5.7861000000000002</v>
      </c>
      <c r="Q21" s="66">
        <f t="shared" si="6"/>
        <v>16</v>
      </c>
      <c r="R21" s="65">
        <f>VLOOKUP($A21,'Return Data'!$B$7:$R$2843,16,0)</f>
        <v>7.1692999999999998</v>
      </c>
      <c r="S21" s="67">
        <f t="shared" si="7"/>
        <v>18</v>
      </c>
    </row>
    <row r="22" spans="1:19" x14ac:dyDescent="0.3">
      <c r="A22" s="82" t="s">
        <v>1422</v>
      </c>
      <c r="B22" s="64">
        <f>VLOOKUP($A22,'Return Data'!$B$7:$R$2843,3,0)</f>
        <v>44357</v>
      </c>
      <c r="C22" s="65">
        <f>VLOOKUP($A22,'Return Data'!$B$7:$R$2843,4,0)</f>
        <v>2862.5754999999999</v>
      </c>
      <c r="D22" s="65">
        <f>VLOOKUP($A22,'Return Data'!$B$7:$R$2843,9,0)</f>
        <v>5.9855</v>
      </c>
      <c r="E22" s="66">
        <f t="shared" si="0"/>
        <v>16</v>
      </c>
      <c r="F22" s="65">
        <f>VLOOKUP($A22,'Return Data'!$B$7:$R$2843,10,0)</f>
        <v>7.4711999999999996</v>
      </c>
      <c r="G22" s="66">
        <f t="shared" si="1"/>
        <v>16</v>
      </c>
      <c r="H22" s="65">
        <f>VLOOKUP($A22,'Return Data'!$B$7:$R$2843,11,0)</f>
        <v>2.6732</v>
      </c>
      <c r="I22" s="66">
        <f t="shared" si="2"/>
        <v>23</v>
      </c>
      <c r="J22" s="65">
        <f>VLOOKUP($A22,'Return Data'!$B$7:$R$2843,12,0)</f>
        <v>4.7187999999999999</v>
      </c>
      <c r="K22" s="66">
        <f t="shared" si="3"/>
        <v>21</v>
      </c>
      <c r="L22" s="65">
        <f>VLOOKUP($A22,'Return Data'!$B$7:$R$2843,13,0)</f>
        <v>5.7998000000000003</v>
      </c>
      <c r="M22" s="66">
        <f t="shared" si="4"/>
        <v>18</v>
      </c>
      <c r="N22" s="65">
        <f>VLOOKUP($A22,'Return Data'!$B$7:$R$2843,17,0)</f>
        <v>7.8231999999999999</v>
      </c>
      <c r="O22" s="66">
        <f t="shared" si="5"/>
        <v>16</v>
      </c>
      <c r="P22" s="65">
        <f>VLOOKUP($A22,'Return Data'!$B$7:$R$2843,14,0)</f>
        <v>8.0383999999999993</v>
      </c>
      <c r="Q22" s="66">
        <f t="shared" si="6"/>
        <v>11</v>
      </c>
      <c r="R22" s="65">
        <f>VLOOKUP($A22,'Return Data'!$B$7:$R$2843,16,0)</f>
        <v>7.6738</v>
      </c>
      <c r="S22" s="67">
        <f t="shared" si="7"/>
        <v>8</v>
      </c>
    </row>
    <row r="23" spans="1:19" x14ac:dyDescent="0.3">
      <c r="A23" s="82" t="s">
        <v>1426</v>
      </c>
      <c r="B23" s="64">
        <f>VLOOKUP($A23,'Return Data'!$B$7:$R$2843,3,0)</f>
        <v>44357</v>
      </c>
      <c r="C23" s="65">
        <f>VLOOKUP($A23,'Return Data'!$B$7:$R$2843,4,0)</f>
        <v>41.4129</v>
      </c>
      <c r="D23" s="65">
        <f>VLOOKUP($A23,'Return Data'!$B$7:$R$2843,9,0)</f>
        <v>7.2834000000000003</v>
      </c>
      <c r="E23" s="66">
        <f t="shared" si="0"/>
        <v>4</v>
      </c>
      <c r="F23" s="65">
        <f>VLOOKUP($A23,'Return Data'!$B$7:$R$2843,10,0)</f>
        <v>7.8129999999999997</v>
      </c>
      <c r="G23" s="66">
        <f t="shared" si="1"/>
        <v>13</v>
      </c>
      <c r="H23" s="65">
        <f>VLOOKUP($A23,'Return Data'!$B$7:$R$2843,11,0)</f>
        <v>2.9563000000000001</v>
      </c>
      <c r="I23" s="66">
        <f t="shared" si="2"/>
        <v>20</v>
      </c>
      <c r="J23" s="65">
        <f>VLOOKUP($A23,'Return Data'!$B$7:$R$2843,12,0)</f>
        <v>5.1475</v>
      </c>
      <c r="K23" s="66">
        <f t="shared" si="3"/>
        <v>12</v>
      </c>
      <c r="L23" s="65">
        <f>VLOOKUP($A23,'Return Data'!$B$7:$R$2843,13,0)</f>
        <v>6.4242999999999997</v>
      </c>
      <c r="M23" s="66">
        <f t="shared" si="4"/>
        <v>12</v>
      </c>
      <c r="N23" s="65">
        <f>VLOOKUP($A23,'Return Data'!$B$7:$R$2843,17,0)</f>
        <v>8.1851000000000003</v>
      </c>
      <c r="O23" s="66">
        <f t="shared" si="5"/>
        <v>10</v>
      </c>
      <c r="P23" s="65">
        <f>VLOOKUP($A23,'Return Data'!$B$7:$R$2843,14,0)</f>
        <v>8.4548000000000005</v>
      </c>
      <c r="Q23" s="66">
        <f t="shared" si="6"/>
        <v>7</v>
      </c>
      <c r="R23" s="65">
        <f>VLOOKUP($A23,'Return Data'!$B$7:$R$2843,16,0)</f>
        <v>7.7149999999999999</v>
      </c>
      <c r="S23" s="67">
        <f t="shared" si="7"/>
        <v>7</v>
      </c>
    </row>
    <row r="24" spans="1:19" x14ac:dyDescent="0.3">
      <c r="A24" s="82" t="s">
        <v>1429</v>
      </c>
      <c r="B24" s="64">
        <f>VLOOKUP($A24,'Return Data'!$B$7:$R$2843,3,0)</f>
        <v>44357</v>
      </c>
      <c r="C24" s="65">
        <f>VLOOKUP($A24,'Return Data'!$B$7:$R$2843,4,0)</f>
        <v>21.133800000000001</v>
      </c>
      <c r="D24" s="65">
        <f>VLOOKUP($A24,'Return Data'!$B$7:$R$2843,9,0)</f>
        <v>5.7834000000000003</v>
      </c>
      <c r="E24" s="66">
        <f t="shared" si="0"/>
        <v>18</v>
      </c>
      <c r="F24" s="65">
        <f>VLOOKUP($A24,'Return Data'!$B$7:$R$2843,10,0)</f>
        <v>8.0482999999999993</v>
      </c>
      <c r="G24" s="66">
        <f t="shared" si="1"/>
        <v>8</v>
      </c>
      <c r="H24" s="65">
        <f>VLOOKUP($A24,'Return Data'!$B$7:$R$2843,11,0)</f>
        <v>3.0706000000000002</v>
      </c>
      <c r="I24" s="66">
        <f t="shared" si="2"/>
        <v>18</v>
      </c>
      <c r="J24" s="65">
        <f>VLOOKUP($A24,'Return Data'!$B$7:$R$2843,12,0)</f>
        <v>5.1905000000000001</v>
      </c>
      <c r="K24" s="66">
        <f t="shared" si="3"/>
        <v>10</v>
      </c>
      <c r="L24" s="65">
        <f>VLOOKUP($A24,'Return Data'!$B$7:$R$2843,13,0)</f>
        <v>5.5575999999999999</v>
      </c>
      <c r="M24" s="66">
        <f t="shared" si="4"/>
        <v>22</v>
      </c>
      <c r="N24" s="65">
        <f>VLOOKUP($A24,'Return Data'!$B$7:$R$2843,17,0)</f>
        <v>7.9851000000000001</v>
      </c>
      <c r="O24" s="66">
        <f t="shared" si="5"/>
        <v>12</v>
      </c>
      <c r="P24" s="65">
        <f>VLOOKUP($A24,'Return Data'!$B$7:$R$2843,14,0)</f>
        <v>8.3062000000000005</v>
      </c>
      <c r="Q24" s="66">
        <f t="shared" si="6"/>
        <v>8</v>
      </c>
      <c r="R24" s="65">
        <f>VLOOKUP($A24,'Return Data'!$B$7:$R$2843,16,0)</f>
        <v>8.2309999999999999</v>
      </c>
      <c r="S24" s="67">
        <f t="shared" si="7"/>
        <v>2</v>
      </c>
    </row>
    <row r="25" spans="1:19" x14ac:dyDescent="0.3">
      <c r="A25" s="82" t="s">
        <v>1431</v>
      </c>
      <c r="B25" s="64">
        <f>VLOOKUP($A25,'Return Data'!$B$7:$R$2843,3,0)</f>
        <v>44357</v>
      </c>
      <c r="C25" s="65">
        <f>VLOOKUP($A25,'Return Data'!$B$7:$R$2843,4,0)</f>
        <v>11.843999999999999</v>
      </c>
      <c r="D25" s="65">
        <f>VLOOKUP($A25,'Return Data'!$B$7:$R$2843,9,0)</f>
        <v>4.9916</v>
      </c>
      <c r="E25" s="66">
        <f t="shared" si="0"/>
        <v>22</v>
      </c>
      <c r="F25" s="65">
        <f>VLOOKUP($A25,'Return Data'!$B$7:$R$2843,10,0)</f>
        <v>6.2953000000000001</v>
      </c>
      <c r="G25" s="66">
        <f t="shared" si="1"/>
        <v>23</v>
      </c>
      <c r="H25" s="65">
        <f>VLOOKUP($A25,'Return Data'!$B$7:$R$2843,11,0)</f>
        <v>2.1356999999999999</v>
      </c>
      <c r="I25" s="66">
        <f t="shared" si="2"/>
        <v>26</v>
      </c>
      <c r="J25" s="65">
        <f>VLOOKUP($A25,'Return Data'!$B$7:$R$2843,12,0)</f>
        <v>4.1155999999999997</v>
      </c>
      <c r="K25" s="66">
        <f t="shared" si="3"/>
        <v>26</v>
      </c>
      <c r="L25" s="65">
        <f>VLOOKUP($A25,'Return Data'!$B$7:$R$2843,13,0)</f>
        <v>4.7826000000000004</v>
      </c>
      <c r="M25" s="66">
        <f t="shared" si="4"/>
        <v>25</v>
      </c>
      <c r="N25" s="65"/>
      <c r="O25" s="66"/>
      <c r="P25" s="65"/>
      <c r="Q25" s="66"/>
      <c r="R25" s="65">
        <f>VLOOKUP($A25,'Return Data'!$B$7:$R$2843,16,0)</f>
        <v>7.4469000000000003</v>
      </c>
      <c r="S25" s="67">
        <f t="shared" si="7"/>
        <v>12</v>
      </c>
    </row>
    <row r="26" spans="1:19" x14ac:dyDescent="0.3">
      <c r="A26" s="82" t="s">
        <v>1432</v>
      </c>
      <c r="B26" s="64">
        <f>VLOOKUP($A26,'Return Data'!$B$7:$R$2843,3,0)</f>
        <v>44357</v>
      </c>
      <c r="C26" s="65">
        <f>VLOOKUP($A26,'Return Data'!$B$7:$R$2843,4,0)</f>
        <v>12.565300000000001</v>
      </c>
      <c r="D26" s="65">
        <f>VLOOKUP($A26,'Return Data'!$B$7:$R$2843,9,0)</f>
        <v>5.3371000000000004</v>
      </c>
      <c r="E26" s="66">
        <f t="shared" si="0"/>
        <v>20</v>
      </c>
      <c r="F26" s="65">
        <f>VLOOKUP($A26,'Return Data'!$B$7:$R$2843,10,0)</f>
        <v>7.6532</v>
      </c>
      <c r="G26" s="66">
        <f t="shared" si="1"/>
        <v>14</v>
      </c>
      <c r="H26" s="65">
        <f>VLOOKUP($A26,'Return Data'!$B$7:$R$2843,11,0)</f>
        <v>3.2058</v>
      </c>
      <c r="I26" s="66">
        <f t="shared" si="2"/>
        <v>16</v>
      </c>
      <c r="J26" s="65">
        <f>VLOOKUP($A26,'Return Data'!$B$7:$R$2843,12,0)</f>
        <v>4.8471000000000002</v>
      </c>
      <c r="K26" s="66">
        <f t="shared" si="3"/>
        <v>18</v>
      </c>
      <c r="L26" s="65">
        <f>VLOOKUP($A26,'Return Data'!$B$7:$R$2843,13,0)</f>
        <v>5.5216000000000003</v>
      </c>
      <c r="M26" s="66">
        <f t="shared" si="4"/>
        <v>23</v>
      </c>
      <c r="N26" s="65">
        <f>VLOOKUP($A26,'Return Data'!$B$7:$R$2843,17,0)</f>
        <v>7.4241000000000001</v>
      </c>
      <c r="O26" s="66">
        <f t="shared" ref="O26:O33" si="8">RANK(N26,N$8:N$33,0)</f>
        <v>17</v>
      </c>
      <c r="P26" s="65"/>
      <c r="Q26" s="66"/>
      <c r="R26" s="65">
        <f>VLOOKUP($A26,'Return Data'!$B$7:$R$2843,16,0)</f>
        <v>7.3060999999999998</v>
      </c>
      <c r="S26" s="67">
        <f t="shared" si="7"/>
        <v>15</v>
      </c>
    </row>
    <row r="27" spans="1:19" x14ac:dyDescent="0.3">
      <c r="A27" s="82" t="s">
        <v>1434</v>
      </c>
      <c r="B27" s="64">
        <f>VLOOKUP($A27,'Return Data'!$B$7:$R$2843,3,0)</f>
        <v>44357</v>
      </c>
      <c r="C27" s="65">
        <f>VLOOKUP($A27,'Return Data'!$B$7:$R$2843,4,0)</f>
        <v>41.475000000000001</v>
      </c>
      <c r="D27" s="65">
        <f>VLOOKUP($A27,'Return Data'!$B$7:$R$2843,9,0)</f>
        <v>7.5598999999999998</v>
      </c>
      <c r="E27" s="66">
        <f t="shared" si="0"/>
        <v>3</v>
      </c>
      <c r="F27" s="65">
        <f>VLOOKUP($A27,'Return Data'!$B$7:$R$2843,10,0)</f>
        <v>9.3635999999999999</v>
      </c>
      <c r="G27" s="66">
        <f t="shared" si="1"/>
        <v>3</v>
      </c>
      <c r="H27" s="65">
        <f>VLOOKUP($A27,'Return Data'!$B$7:$R$2843,11,0)</f>
        <v>4.9756999999999998</v>
      </c>
      <c r="I27" s="66">
        <f t="shared" si="2"/>
        <v>2</v>
      </c>
      <c r="J27" s="65">
        <f>VLOOKUP($A27,'Return Data'!$B$7:$R$2843,12,0)</f>
        <v>6.7191000000000001</v>
      </c>
      <c r="K27" s="66">
        <f t="shared" si="3"/>
        <v>2</v>
      </c>
      <c r="L27" s="65">
        <f>VLOOKUP($A27,'Return Data'!$B$7:$R$2843,13,0)</f>
        <v>7.5933999999999999</v>
      </c>
      <c r="M27" s="66">
        <f t="shared" si="4"/>
        <v>7</v>
      </c>
      <c r="N27" s="65">
        <f>VLOOKUP($A27,'Return Data'!$B$7:$R$2843,17,0)</f>
        <v>8.4678000000000004</v>
      </c>
      <c r="O27" s="66">
        <f t="shared" si="8"/>
        <v>8</v>
      </c>
      <c r="P27" s="65">
        <f>VLOOKUP($A27,'Return Data'!$B$7:$R$2843,14,0)</f>
        <v>8.4733999999999998</v>
      </c>
      <c r="Q27" s="66">
        <f t="shared" ref="Q27:Q33" si="9">RANK(P27,P$8:P$33,0)</f>
        <v>6</v>
      </c>
      <c r="R27" s="65">
        <f>VLOOKUP($A27,'Return Data'!$B$7:$R$2843,16,0)</f>
        <v>7.9969000000000001</v>
      </c>
      <c r="S27" s="67">
        <f t="shared" si="7"/>
        <v>5</v>
      </c>
    </row>
    <row r="28" spans="1:19" x14ac:dyDescent="0.3">
      <c r="A28" s="82" t="s">
        <v>1436</v>
      </c>
      <c r="B28" s="64">
        <f>VLOOKUP($A28,'Return Data'!$B$7:$R$2843,3,0)</f>
        <v>44357</v>
      </c>
      <c r="C28" s="65">
        <f>VLOOKUP($A28,'Return Data'!$B$7:$R$2843,4,0)</f>
        <v>35.906300000000002</v>
      </c>
      <c r="D28" s="65">
        <f>VLOOKUP($A28,'Return Data'!$B$7:$R$2843,9,0)</f>
        <v>6.532</v>
      </c>
      <c r="E28" s="66">
        <f t="shared" si="0"/>
        <v>11</v>
      </c>
      <c r="F28" s="65">
        <f>VLOOKUP($A28,'Return Data'!$B$7:$R$2843,10,0)</f>
        <v>7.5243000000000002</v>
      </c>
      <c r="G28" s="66">
        <f t="shared" si="1"/>
        <v>15</v>
      </c>
      <c r="H28" s="65">
        <f>VLOOKUP($A28,'Return Data'!$B$7:$R$2843,11,0)</f>
        <v>3.4573</v>
      </c>
      <c r="I28" s="66">
        <f t="shared" si="2"/>
        <v>12</v>
      </c>
      <c r="J28" s="65">
        <f>VLOOKUP($A28,'Return Data'!$B$7:$R$2843,12,0)</f>
        <v>4.7184999999999997</v>
      </c>
      <c r="K28" s="66">
        <f t="shared" si="3"/>
        <v>22</v>
      </c>
      <c r="L28" s="65">
        <f>VLOOKUP($A28,'Return Data'!$B$7:$R$2843,13,0)</f>
        <v>5.6859999999999999</v>
      </c>
      <c r="M28" s="66">
        <f t="shared" si="4"/>
        <v>20</v>
      </c>
      <c r="N28" s="65">
        <f>VLOOKUP($A28,'Return Data'!$B$7:$R$2843,17,0)</f>
        <v>11.1898</v>
      </c>
      <c r="O28" s="66">
        <f t="shared" si="8"/>
        <v>1</v>
      </c>
      <c r="P28" s="65">
        <f>VLOOKUP($A28,'Return Data'!$B$7:$R$2843,14,0)</f>
        <v>4.2073999999999998</v>
      </c>
      <c r="Q28" s="66">
        <f t="shared" si="9"/>
        <v>19</v>
      </c>
      <c r="R28" s="65">
        <f>VLOOKUP($A28,'Return Data'!$B$7:$R$2843,16,0)</f>
        <v>7.2022000000000004</v>
      </c>
      <c r="S28" s="67">
        <f t="shared" si="7"/>
        <v>17</v>
      </c>
    </row>
    <row r="29" spans="1:19" x14ac:dyDescent="0.3">
      <c r="A29" s="82" t="s">
        <v>1438</v>
      </c>
      <c r="B29" s="64">
        <f>VLOOKUP($A29,'Return Data'!$B$7:$R$2843,3,0)</f>
        <v>44357</v>
      </c>
      <c r="C29" s="65">
        <f>VLOOKUP($A29,'Return Data'!$B$7:$R$2843,4,0)</f>
        <v>34.882599999999996</v>
      </c>
      <c r="D29" s="65">
        <f>VLOOKUP($A29,'Return Data'!$B$7:$R$2843,9,0)</f>
        <v>6.0423999999999998</v>
      </c>
      <c r="E29" s="66">
        <f t="shared" si="0"/>
        <v>15</v>
      </c>
      <c r="F29" s="65">
        <f>VLOOKUP($A29,'Return Data'!$B$7:$R$2843,10,0)</f>
        <v>9.3850999999999996</v>
      </c>
      <c r="G29" s="66">
        <f t="shared" si="1"/>
        <v>2</v>
      </c>
      <c r="H29" s="65">
        <f>VLOOKUP($A29,'Return Data'!$B$7:$R$2843,11,0)</f>
        <v>2.9502000000000002</v>
      </c>
      <c r="I29" s="66">
        <f t="shared" si="2"/>
        <v>21</v>
      </c>
      <c r="J29" s="65">
        <f>VLOOKUP($A29,'Return Data'!$B$7:$R$2843,12,0)</f>
        <v>5.0368000000000004</v>
      </c>
      <c r="K29" s="66">
        <f t="shared" si="3"/>
        <v>15</v>
      </c>
      <c r="L29" s="65">
        <f>VLOOKUP($A29,'Return Data'!$B$7:$R$2843,13,0)</f>
        <v>12.7606</v>
      </c>
      <c r="M29" s="66">
        <f t="shared" si="4"/>
        <v>2</v>
      </c>
      <c r="N29" s="65">
        <f>VLOOKUP($A29,'Return Data'!$B$7:$R$2843,17,0)</f>
        <v>7.9793000000000003</v>
      </c>
      <c r="O29" s="66">
        <f t="shared" si="8"/>
        <v>13</v>
      </c>
      <c r="P29" s="65">
        <f>VLOOKUP($A29,'Return Data'!$B$7:$R$2843,14,0)</f>
        <v>4.6123000000000003</v>
      </c>
      <c r="Q29" s="66">
        <f t="shared" si="9"/>
        <v>18</v>
      </c>
      <c r="R29" s="65">
        <f>VLOOKUP($A29,'Return Data'!$B$7:$R$2843,16,0)</f>
        <v>7.1414999999999997</v>
      </c>
      <c r="S29" s="67">
        <f t="shared" si="7"/>
        <v>19</v>
      </c>
    </row>
    <row r="30" spans="1:19" x14ac:dyDescent="0.3">
      <c r="A30" s="82" t="s">
        <v>1441</v>
      </c>
      <c r="B30" s="64">
        <f>VLOOKUP($A30,'Return Data'!$B$7:$R$2843,3,0)</f>
        <v>44357</v>
      </c>
      <c r="C30" s="65">
        <f>VLOOKUP($A30,'Return Data'!$B$7:$R$2843,4,0)</f>
        <v>25.3552</v>
      </c>
      <c r="D30" s="65">
        <f>VLOOKUP($A30,'Return Data'!$B$7:$R$2843,9,0)</f>
        <v>6.2321999999999997</v>
      </c>
      <c r="E30" s="66">
        <f t="shared" si="0"/>
        <v>13</v>
      </c>
      <c r="F30" s="65">
        <f>VLOOKUP($A30,'Return Data'!$B$7:$R$2843,10,0)</f>
        <v>6.9204999999999997</v>
      </c>
      <c r="G30" s="66">
        <f t="shared" si="1"/>
        <v>20</v>
      </c>
      <c r="H30" s="65">
        <f>VLOOKUP($A30,'Return Data'!$B$7:$R$2843,11,0)</f>
        <v>2.5886</v>
      </c>
      <c r="I30" s="66">
        <f t="shared" si="2"/>
        <v>24</v>
      </c>
      <c r="J30" s="65">
        <f>VLOOKUP($A30,'Return Data'!$B$7:$R$2843,12,0)</f>
        <v>5.0452000000000004</v>
      </c>
      <c r="K30" s="66">
        <f t="shared" si="3"/>
        <v>14</v>
      </c>
      <c r="L30" s="65">
        <f>VLOOKUP($A30,'Return Data'!$B$7:$R$2843,13,0)</f>
        <v>5.6426999999999996</v>
      </c>
      <c r="M30" s="66">
        <f t="shared" si="4"/>
        <v>21</v>
      </c>
      <c r="N30" s="65">
        <f>VLOOKUP($A30,'Return Data'!$B$7:$R$2843,17,0)</f>
        <v>8.0736000000000008</v>
      </c>
      <c r="O30" s="66">
        <f t="shared" si="8"/>
        <v>11</v>
      </c>
      <c r="P30" s="65">
        <f>VLOOKUP($A30,'Return Data'!$B$7:$R$2843,14,0)</f>
        <v>8.2421000000000006</v>
      </c>
      <c r="Q30" s="66">
        <f t="shared" si="9"/>
        <v>9</v>
      </c>
      <c r="R30" s="65">
        <f>VLOOKUP($A30,'Return Data'!$B$7:$R$2843,16,0)</f>
        <v>6.9303999999999997</v>
      </c>
      <c r="S30" s="67">
        <f t="shared" si="7"/>
        <v>21</v>
      </c>
    </row>
    <row r="31" spans="1:19" x14ac:dyDescent="0.3">
      <c r="A31" s="82" t="s">
        <v>1442</v>
      </c>
      <c r="B31" s="64">
        <f>VLOOKUP($A31,'Return Data'!$B$7:$R$2843,3,0)</f>
        <v>44357</v>
      </c>
      <c r="C31" s="65">
        <f>VLOOKUP($A31,'Return Data'!$B$7:$R$2843,4,0)</f>
        <v>32.717799999999997</v>
      </c>
      <c r="D31" s="65">
        <f>VLOOKUP($A31,'Return Data'!$B$7:$R$2843,9,0)</f>
        <v>4.8566000000000003</v>
      </c>
      <c r="E31" s="66">
        <f t="shared" si="0"/>
        <v>23</v>
      </c>
      <c r="F31" s="65">
        <f>VLOOKUP($A31,'Return Data'!$B$7:$R$2843,10,0)</f>
        <v>6.0008999999999997</v>
      </c>
      <c r="G31" s="66">
        <f t="shared" si="1"/>
        <v>25</v>
      </c>
      <c r="H31" s="65">
        <f>VLOOKUP($A31,'Return Data'!$B$7:$R$2843,11,0)</f>
        <v>3.2858000000000001</v>
      </c>
      <c r="I31" s="66">
        <f t="shared" si="2"/>
        <v>14</v>
      </c>
      <c r="J31" s="65">
        <f>VLOOKUP($A31,'Return Data'!$B$7:$R$2843,12,0)</f>
        <v>4.3636999999999997</v>
      </c>
      <c r="K31" s="66">
        <f t="shared" si="3"/>
        <v>24</v>
      </c>
      <c r="L31" s="65">
        <f>VLOOKUP($A31,'Return Data'!$B$7:$R$2843,13,0)</f>
        <v>5.9569000000000001</v>
      </c>
      <c r="M31" s="66">
        <f t="shared" si="4"/>
        <v>16</v>
      </c>
      <c r="N31" s="65">
        <f>VLOOKUP($A31,'Return Data'!$B$7:$R$2843,17,0)</f>
        <v>4.9657999999999998</v>
      </c>
      <c r="O31" s="66">
        <f t="shared" si="8"/>
        <v>22</v>
      </c>
      <c r="P31" s="65">
        <f>VLOOKUP($A31,'Return Data'!$B$7:$R$2843,14,0)</f>
        <v>3.1305999999999998</v>
      </c>
      <c r="Q31" s="66">
        <f t="shared" si="9"/>
        <v>23</v>
      </c>
      <c r="R31" s="65">
        <f>VLOOKUP($A31,'Return Data'!$B$7:$R$2843,16,0)</f>
        <v>6.5157999999999996</v>
      </c>
      <c r="S31" s="67">
        <f t="shared" si="7"/>
        <v>22</v>
      </c>
    </row>
    <row r="32" spans="1:19" x14ac:dyDescent="0.3">
      <c r="A32" s="82" t="s">
        <v>1444</v>
      </c>
      <c r="B32" s="64">
        <f>VLOOKUP($A32,'Return Data'!$B$7:$R$2843,3,0)</f>
        <v>44357</v>
      </c>
      <c r="C32" s="65">
        <f>VLOOKUP($A32,'Return Data'!$B$7:$R$2843,4,0)</f>
        <v>38.405700000000003</v>
      </c>
      <c r="D32" s="65">
        <f>VLOOKUP($A32,'Return Data'!$B$7:$R$2843,9,0)</f>
        <v>6.1016000000000004</v>
      </c>
      <c r="E32" s="66">
        <f t="shared" si="0"/>
        <v>14</v>
      </c>
      <c r="F32" s="65">
        <f>VLOOKUP($A32,'Return Data'!$B$7:$R$2843,10,0)</f>
        <v>7.2378999999999998</v>
      </c>
      <c r="G32" s="66">
        <f t="shared" si="1"/>
        <v>18</v>
      </c>
      <c r="H32" s="65">
        <f>VLOOKUP($A32,'Return Data'!$B$7:$R$2843,11,0)</f>
        <v>2.6989999999999998</v>
      </c>
      <c r="I32" s="66">
        <f t="shared" si="2"/>
        <v>22</v>
      </c>
      <c r="J32" s="65">
        <f>VLOOKUP($A32,'Return Data'!$B$7:$R$2843,12,0)</f>
        <v>4.7374999999999998</v>
      </c>
      <c r="K32" s="66">
        <f t="shared" si="3"/>
        <v>20</v>
      </c>
      <c r="L32" s="65">
        <f>VLOOKUP($A32,'Return Data'!$B$7:$R$2843,13,0)</f>
        <v>6.0857999999999999</v>
      </c>
      <c r="M32" s="66">
        <f t="shared" si="4"/>
        <v>15</v>
      </c>
      <c r="N32" s="65">
        <f>VLOOKUP($A32,'Return Data'!$B$7:$R$2843,17,0)</f>
        <v>7.9168000000000003</v>
      </c>
      <c r="O32" s="66">
        <f t="shared" si="8"/>
        <v>14</v>
      </c>
      <c r="P32" s="65">
        <f>VLOOKUP($A32,'Return Data'!$B$7:$R$2843,14,0)</f>
        <v>5.9752000000000001</v>
      </c>
      <c r="Q32" s="66">
        <f t="shared" si="9"/>
        <v>15</v>
      </c>
      <c r="R32" s="65">
        <f>VLOOKUP($A32,'Return Data'!$B$7:$R$2843,16,0)</f>
        <v>7.3986999999999998</v>
      </c>
      <c r="S32" s="67">
        <f t="shared" si="7"/>
        <v>13</v>
      </c>
    </row>
    <row r="33" spans="1:19" x14ac:dyDescent="0.3">
      <c r="A33" s="82" t="s">
        <v>1447</v>
      </c>
      <c r="B33" s="64">
        <f>VLOOKUP($A33,'Return Data'!$B$7:$R$2843,3,0)</f>
        <v>44357</v>
      </c>
      <c r="C33" s="65">
        <f>VLOOKUP($A33,'Return Data'!$B$7:$R$2843,4,0)</f>
        <v>23.785499999999999</v>
      </c>
      <c r="D33" s="65">
        <f>VLOOKUP($A33,'Return Data'!$B$7:$R$2843,9,0)</f>
        <v>6.8661000000000003</v>
      </c>
      <c r="E33" s="66">
        <f t="shared" si="0"/>
        <v>8</v>
      </c>
      <c r="F33" s="65">
        <f>VLOOKUP($A33,'Return Data'!$B$7:$R$2843,10,0)</f>
        <v>7.4705000000000004</v>
      </c>
      <c r="G33" s="66">
        <f t="shared" si="1"/>
        <v>17</v>
      </c>
      <c r="H33" s="65">
        <f>VLOOKUP($A33,'Return Data'!$B$7:$R$2843,11,0)</f>
        <v>3.7334000000000001</v>
      </c>
      <c r="I33" s="66">
        <f t="shared" si="2"/>
        <v>8</v>
      </c>
      <c r="J33" s="65">
        <f>VLOOKUP($A33,'Return Data'!$B$7:$R$2843,12,0)</f>
        <v>5.5419999999999998</v>
      </c>
      <c r="K33" s="66">
        <f t="shared" si="3"/>
        <v>7</v>
      </c>
      <c r="L33" s="65">
        <f>VLOOKUP($A33,'Return Data'!$B$7:$R$2843,13,0)</f>
        <v>6.7385000000000002</v>
      </c>
      <c r="M33" s="66">
        <f t="shared" si="4"/>
        <v>11</v>
      </c>
      <c r="N33" s="65">
        <f>VLOOKUP($A33,'Return Data'!$B$7:$R$2843,17,0)</f>
        <v>9.7112999999999996</v>
      </c>
      <c r="O33" s="66">
        <f t="shared" si="8"/>
        <v>2</v>
      </c>
      <c r="P33" s="65">
        <f>VLOOKUP($A33,'Return Data'!$B$7:$R$2843,14,0)</f>
        <v>3.9601000000000002</v>
      </c>
      <c r="Q33" s="66">
        <f t="shared" si="9"/>
        <v>20</v>
      </c>
      <c r="R33" s="65">
        <f>VLOOKUP($A33,'Return Data'!$B$7:$R$2843,16,0)</f>
        <v>6.5109000000000004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6.1234500000000001</v>
      </c>
      <c r="E35" s="88"/>
      <c r="F35" s="89">
        <f>AVERAGE(F8:F33)</f>
        <v>7.9096461538461531</v>
      </c>
      <c r="G35" s="88"/>
      <c r="H35" s="89">
        <f>AVERAGE(H8:H33)</f>
        <v>3.8557884615384612</v>
      </c>
      <c r="I35" s="88"/>
      <c r="J35" s="89">
        <f>AVERAGE(J8:J33)</f>
        <v>5.7310038461538459</v>
      </c>
      <c r="K35" s="88"/>
      <c r="L35" s="89">
        <f>AVERAGE(L8:L33)</f>
        <v>7.0192423076923074</v>
      </c>
      <c r="M35" s="88"/>
      <c r="N35" s="89">
        <f>AVERAGE(N8:N33)</f>
        <v>7.0401919999999985</v>
      </c>
      <c r="O35" s="88"/>
      <c r="P35" s="89">
        <f>AVERAGE(P8:P33)</f>
        <v>6.4020583333333336</v>
      </c>
      <c r="Q35" s="88"/>
      <c r="R35" s="89">
        <f>AVERAGE(R8:R33)</f>
        <v>7.2712730769230767</v>
      </c>
      <c r="S35" s="90"/>
    </row>
    <row r="36" spans="1:19" x14ac:dyDescent="0.3">
      <c r="A36" s="87" t="s">
        <v>28</v>
      </c>
      <c r="B36" s="88"/>
      <c r="C36" s="88"/>
      <c r="D36" s="89">
        <f>MIN(D8:D33)</f>
        <v>3.8506</v>
      </c>
      <c r="E36" s="88"/>
      <c r="F36" s="89">
        <f>MIN(F8:F33)</f>
        <v>5.4454000000000002</v>
      </c>
      <c r="G36" s="88"/>
      <c r="H36" s="89">
        <f>MIN(H8:H33)</f>
        <v>2.1356999999999999</v>
      </c>
      <c r="I36" s="88"/>
      <c r="J36" s="89">
        <f>MIN(J8:J33)</f>
        <v>4.1155999999999997</v>
      </c>
      <c r="K36" s="88"/>
      <c r="L36" s="89">
        <f>MIN(L8:L33)</f>
        <v>4.3955000000000002</v>
      </c>
      <c r="M36" s="88"/>
      <c r="N36" s="89">
        <f>MIN(N8:N33)</f>
        <v>-7.5465</v>
      </c>
      <c r="O36" s="88"/>
      <c r="P36" s="89">
        <f>MIN(P8:P33)</f>
        <v>-3.1848999999999998</v>
      </c>
      <c r="Q36" s="88"/>
      <c r="R36" s="89">
        <f>MIN(R8:R33)</f>
        <v>4.4743000000000004</v>
      </c>
      <c r="S36" s="90"/>
    </row>
    <row r="37" spans="1:19" ht="15" thickBot="1" x14ac:dyDescent="0.35">
      <c r="A37" s="91" t="s">
        <v>29</v>
      </c>
      <c r="B37" s="92"/>
      <c r="C37" s="92"/>
      <c r="D37" s="93">
        <f>MAX(D8:D33)</f>
        <v>7.8013000000000003</v>
      </c>
      <c r="E37" s="92"/>
      <c r="F37" s="93">
        <f>MAX(F8:F33)</f>
        <v>16.256699999999999</v>
      </c>
      <c r="G37" s="92"/>
      <c r="H37" s="93">
        <f>MAX(H8:H33)</f>
        <v>15.98</v>
      </c>
      <c r="I37" s="92"/>
      <c r="J37" s="93">
        <f>MAX(J8:J33)</f>
        <v>19.617599999999999</v>
      </c>
      <c r="K37" s="92"/>
      <c r="L37" s="93">
        <f>MAX(L8:L33)</f>
        <v>14.388500000000001</v>
      </c>
      <c r="M37" s="92"/>
      <c r="N37" s="93">
        <f>MAX(N8:N33)</f>
        <v>11.1898</v>
      </c>
      <c r="O37" s="92"/>
      <c r="P37" s="93">
        <f>MAX(P8:P33)</f>
        <v>9.0638000000000005</v>
      </c>
      <c r="Q37" s="92"/>
      <c r="R37" s="93">
        <f>MAX(R8:R33)</f>
        <v>8.6986000000000008</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44357</v>
      </c>
      <c r="C8" s="65">
        <f>VLOOKUP($A8,'Return Data'!$B$7:$R$2843,4,0)</f>
        <v>25.999199999999998</v>
      </c>
      <c r="D8" s="65">
        <f>VLOOKUP($A8,'Return Data'!$B$7:$R$2843,9,0)</f>
        <v>11.7087</v>
      </c>
      <c r="E8" s="66">
        <f>RANK(D8,D$8:D$42,0)</f>
        <v>5</v>
      </c>
      <c r="F8" s="65">
        <f>VLOOKUP($A8,'Return Data'!$B$7:$R$2843,10,0)</f>
        <v>9.4808000000000003</v>
      </c>
      <c r="G8" s="66">
        <f>RANK(F8,F$8:F$42,0)</f>
        <v>25</v>
      </c>
      <c r="H8" s="65">
        <f>VLOOKUP($A8,'Return Data'!$B$7:$R$2843,11,0)</f>
        <v>10.279</v>
      </c>
      <c r="I8" s="66">
        <f>RANK(H8,H$8:H$42,0)</f>
        <v>2</v>
      </c>
      <c r="J8" s="65">
        <f>VLOOKUP($A8,'Return Data'!$B$7:$R$2843,12,0)</f>
        <v>11.6793</v>
      </c>
      <c r="K8" s="66">
        <f>RANK(J8,J$8:J$42,0)</f>
        <v>2</v>
      </c>
      <c r="L8" s="65">
        <f>VLOOKUP($A8,'Return Data'!$B$7:$R$2843,13,0)</f>
        <v>17.1204</v>
      </c>
      <c r="M8" s="66">
        <f>RANK(L8,L$8:L$42,0)</f>
        <v>1</v>
      </c>
      <c r="N8" s="65">
        <f>VLOOKUP($A8,'Return Data'!$B$7:$R$2843,17,0)</f>
        <v>4.3071999999999999</v>
      </c>
      <c r="O8" s="66">
        <f>RANK(N8,N$8:N$42,0)</f>
        <v>26</v>
      </c>
      <c r="P8" s="65">
        <f>VLOOKUP($A8,'Return Data'!$B$7:$R$2843,14,0)</f>
        <v>4.5232999999999999</v>
      </c>
      <c r="Q8" s="66">
        <f>RANK(P8,P$8:P$42,0)</f>
        <v>23</v>
      </c>
      <c r="R8" s="65">
        <f>VLOOKUP($A8,'Return Data'!$B$7:$R$2843,16,0)</f>
        <v>8.1122999999999994</v>
      </c>
      <c r="S8" s="67">
        <f t="shared" ref="S8:S42" si="0">RANK(R8,R$8:R$42,0)</f>
        <v>19</v>
      </c>
    </row>
    <row r="9" spans="1:19" x14ac:dyDescent="0.3">
      <c r="A9" s="82" t="s">
        <v>1074</v>
      </c>
      <c r="B9" s="64">
        <f>VLOOKUP($A9,'Return Data'!$B$7:$R$2843,3,0)</f>
        <v>44357</v>
      </c>
      <c r="C9" s="65">
        <f>VLOOKUP($A9,'Return Data'!$B$7:$R$2843,4,0)</f>
        <v>1.3931</v>
      </c>
      <c r="D9" s="65"/>
      <c r="E9" s="66"/>
      <c r="F9" s="65"/>
      <c r="G9" s="66"/>
      <c r="H9" s="65"/>
      <c r="I9" s="66"/>
      <c r="J9" s="65"/>
      <c r="K9" s="66"/>
      <c r="L9" s="65"/>
      <c r="M9" s="66"/>
      <c r="N9" s="65"/>
      <c r="O9" s="66"/>
      <c r="P9" s="65"/>
      <c r="Q9" s="66"/>
      <c r="R9" s="65">
        <f>VLOOKUP($A9,'Return Data'!$B$7:$R$2843,16,0)</f>
        <v>-16.253900000000002</v>
      </c>
      <c r="S9" s="67">
        <f t="shared" si="0"/>
        <v>34</v>
      </c>
    </row>
    <row r="10" spans="1:19" x14ac:dyDescent="0.3">
      <c r="A10" s="82" t="s">
        <v>1076</v>
      </c>
      <c r="B10" s="64">
        <f>VLOOKUP($A10,'Return Data'!$B$7:$R$2843,3,0)</f>
        <v>44357</v>
      </c>
      <c r="C10" s="65">
        <f>VLOOKUP($A10,'Return Data'!$B$7:$R$2843,4,0)</f>
        <v>22.9999</v>
      </c>
      <c r="D10" s="65">
        <f>VLOOKUP($A10,'Return Data'!$B$7:$R$2843,9,0)</f>
        <v>9.6357999999999997</v>
      </c>
      <c r="E10" s="66">
        <f t="shared" ref="E10:E42" si="1">RANK(D10,D$8:D$42,0)</f>
        <v>12</v>
      </c>
      <c r="F10" s="65">
        <f>VLOOKUP($A10,'Return Data'!$B$7:$R$2843,10,0)</f>
        <v>10.4834</v>
      </c>
      <c r="G10" s="66">
        <f t="shared" ref="G10:G42" si="2">RANK(F10,F$8:F$42,0)</f>
        <v>18</v>
      </c>
      <c r="H10" s="65">
        <f>VLOOKUP($A10,'Return Data'!$B$7:$R$2843,11,0)</f>
        <v>6.5274999999999999</v>
      </c>
      <c r="I10" s="66">
        <f t="shared" ref="I10:I42" si="3">RANK(H10,H$8:H$42,0)</f>
        <v>4</v>
      </c>
      <c r="J10" s="65">
        <f>VLOOKUP($A10,'Return Data'!$B$7:$R$2843,12,0)</f>
        <v>8.5748999999999995</v>
      </c>
      <c r="K10" s="66">
        <f t="shared" ref="K10:K19" si="4">RANK(J10,J$8:J$42,0)</f>
        <v>7</v>
      </c>
      <c r="L10" s="65">
        <f>VLOOKUP($A10,'Return Data'!$B$7:$R$2843,13,0)</f>
        <v>9.8277000000000001</v>
      </c>
      <c r="M10" s="66">
        <f t="shared" ref="M10:M19" si="5">RANK(L10,L$8:L$42,0)</f>
        <v>7</v>
      </c>
      <c r="N10" s="65">
        <f>VLOOKUP($A10,'Return Data'!$B$7:$R$2843,17,0)</f>
        <v>10.025499999999999</v>
      </c>
      <c r="O10" s="66">
        <f t="shared" ref="O10:O19" si="6">RANK(N10,N$8:N$42,0)</f>
        <v>6</v>
      </c>
      <c r="P10" s="65">
        <f>VLOOKUP($A10,'Return Data'!$B$7:$R$2843,14,0)</f>
        <v>9.0776000000000003</v>
      </c>
      <c r="Q10" s="66">
        <f t="shared" ref="Q10:Q19" si="7">RANK(P10,P$8:P$42,0)</f>
        <v>15</v>
      </c>
      <c r="R10" s="65">
        <f>VLOOKUP($A10,'Return Data'!$B$7:$R$2843,16,0)</f>
        <v>9.3135999999999992</v>
      </c>
      <c r="S10" s="67">
        <f t="shared" si="0"/>
        <v>3</v>
      </c>
    </row>
    <row r="11" spans="1:19" x14ac:dyDescent="0.3">
      <c r="A11" s="82" t="s">
        <v>1079</v>
      </c>
      <c r="B11" s="64">
        <f>VLOOKUP($A11,'Return Data'!$B$7:$R$2843,3,0)</f>
        <v>44357</v>
      </c>
      <c r="C11" s="65">
        <f>VLOOKUP($A11,'Return Data'!$B$7:$R$2843,4,0)</f>
        <v>15.910399999999999</v>
      </c>
      <c r="D11" s="65">
        <f>VLOOKUP($A11,'Return Data'!$B$7:$R$2843,9,0)</f>
        <v>6.5933999999999999</v>
      </c>
      <c r="E11" s="66">
        <f t="shared" si="1"/>
        <v>28</v>
      </c>
      <c r="F11" s="65">
        <f>VLOOKUP($A11,'Return Data'!$B$7:$R$2843,10,0)</f>
        <v>10.0113</v>
      </c>
      <c r="G11" s="66">
        <f t="shared" si="2"/>
        <v>23</v>
      </c>
      <c r="H11" s="65">
        <f>VLOOKUP($A11,'Return Data'!$B$7:$R$2843,11,0)</f>
        <v>2.9988000000000001</v>
      </c>
      <c r="I11" s="66">
        <f t="shared" si="3"/>
        <v>19</v>
      </c>
      <c r="J11" s="65">
        <f>VLOOKUP($A11,'Return Data'!$B$7:$R$2843,12,0)</f>
        <v>5.6683000000000003</v>
      </c>
      <c r="K11" s="66">
        <f t="shared" si="4"/>
        <v>17</v>
      </c>
      <c r="L11" s="65">
        <f>VLOOKUP($A11,'Return Data'!$B$7:$R$2843,13,0)</f>
        <v>5.2407000000000004</v>
      </c>
      <c r="M11" s="66">
        <f t="shared" si="5"/>
        <v>20</v>
      </c>
      <c r="N11" s="65">
        <f>VLOOKUP($A11,'Return Data'!$B$7:$R$2843,17,0)</f>
        <v>9.8422000000000001</v>
      </c>
      <c r="O11" s="66">
        <f t="shared" si="6"/>
        <v>8</v>
      </c>
      <c r="P11" s="65">
        <f>VLOOKUP($A11,'Return Data'!$B$7:$R$2843,14,0)</f>
        <v>3.8401999999999998</v>
      </c>
      <c r="Q11" s="66">
        <f t="shared" si="7"/>
        <v>25</v>
      </c>
      <c r="R11" s="65">
        <f>VLOOKUP($A11,'Return Data'!$B$7:$R$2843,16,0)</f>
        <v>6.5857999999999999</v>
      </c>
      <c r="S11" s="67">
        <f t="shared" si="0"/>
        <v>26</v>
      </c>
    </row>
    <row r="12" spans="1:19" x14ac:dyDescent="0.3">
      <c r="A12" s="82" t="s">
        <v>1080</v>
      </c>
      <c r="B12" s="64">
        <f>VLOOKUP($A12,'Return Data'!$B$7:$R$2843,3,0)</f>
        <v>44357</v>
      </c>
      <c r="C12" s="65">
        <f>VLOOKUP($A12,'Return Data'!$B$7:$R$2843,4,0)</f>
        <v>67.604299999999995</v>
      </c>
      <c r="D12" s="65">
        <f>VLOOKUP($A12,'Return Data'!$B$7:$R$2843,9,0)</f>
        <v>9.4664000000000001</v>
      </c>
      <c r="E12" s="66">
        <f t="shared" si="1"/>
        <v>14</v>
      </c>
      <c r="F12" s="65">
        <f>VLOOKUP($A12,'Return Data'!$B$7:$R$2843,10,0)</f>
        <v>10.188800000000001</v>
      </c>
      <c r="G12" s="66">
        <f t="shared" si="2"/>
        <v>21</v>
      </c>
      <c r="H12" s="65">
        <f>VLOOKUP($A12,'Return Data'!$B$7:$R$2843,11,0)</f>
        <v>4.5119999999999996</v>
      </c>
      <c r="I12" s="66">
        <f t="shared" si="3"/>
        <v>10</v>
      </c>
      <c r="J12" s="65">
        <f>VLOOKUP($A12,'Return Data'!$B$7:$R$2843,12,0)</f>
        <v>5.8719999999999999</v>
      </c>
      <c r="K12" s="66">
        <f t="shared" si="4"/>
        <v>15</v>
      </c>
      <c r="L12" s="65">
        <f>VLOOKUP($A12,'Return Data'!$B$7:$R$2843,13,0)</f>
        <v>6.3859000000000004</v>
      </c>
      <c r="M12" s="66">
        <f t="shared" si="5"/>
        <v>15</v>
      </c>
      <c r="N12" s="65">
        <f>VLOOKUP($A12,'Return Data'!$B$7:$R$2843,17,0)</f>
        <v>8.3609000000000009</v>
      </c>
      <c r="O12" s="66">
        <f t="shared" si="6"/>
        <v>20</v>
      </c>
      <c r="P12" s="65">
        <f>VLOOKUP($A12,'Return Data'!$B$7:$R$2843,14,0)</f>
        <v>6.0580999999999996</v>
      </c>
      <c r="Q12" s="66">
        <f t="shared" si="7"/>
        <v>21</v>
      </c>
      <c r="R12" s="65">
        <f>VLOOKUP($A12,'Return Data'!$B$7:$R$2843,16,0)</f>
        <v>7.5563000000000002</v>
      </c>
      <c r="S12" s="67">
        <f t="shared" si="0"/>
        <v>24</v>
      </c>
    </row>
    <row r="13" spans="1:19" x14ac:dyDescent="0.3">
      <c r="A13" s="82" t="s">
        <v>1085</v>
      </c>
      <c r="B13" s="64">
        <f>VLOOKUP($A13,'Return Data'!$B$7:$R$2843,3,0)</f>
        <v>44357</v>
      </c>
      <c r="C13" s="65">
        <f>VLOOKUP($A13,'Return Data'!$B$7:$R$2843,4,0)</f>
        <v>25.155899999999999</v>
      </c>
      <c r="D13" s="65">
        <f>VLOOKUP($A13,'Return Data'!$B$7:$R$2843,9,0)</f>
        <v>12.1196</v>
      </c>
      <c r="E13" s="66">
        <f t="shared" si="1"/>
        <v>3</v>
      </c>
      <c r="F13" s="65">
        <f>VLOOKUP($A13,'Return Data'!$B$7:$R$2843,10,0)</f>
        <v>19.9465</v>
      </c>
      <c r="G13" s="66">
        <f t="shared" si="2"/>
        <v>1</v>
      </c>
      <c r="H13" s="65">
        <f>VLOOKUP($A13,'Return Data'!$B$7:$R$2843,11,0)</f>
        <v>19.260999999999999</v>
      </c>
      <c r="I13" s="66">
        <f t="shared" si="3"/>
        <v>1</v>
      </c>
      <c r="J13" s="65">
        <f>VLOOKUP($A13,'Return Data'!$B$7:$R$2843,12,0)</f>
        <v>24.583100000000002</v>
      </c>
      <c r="K13" s="66">
        <f t="shared" si="4"/>
        <v>1</v>
      </c>
      <c r="L13" s="65">
        <f>VLOOKUP($A13,'Return Data'!$B$7:$R$2843,13,0)</f>
        <v>10.7584</v>
      </c>
      <c r="M13" s="66">
        <f t="shared" si="5"/>
        <v>5</v>
      </c>
      <c r="N13" s="65">
        <f>VLOOKUP($A13,'Return Data'!$B$7:$R$2843,17,0)</f>
        <v>3.0468999999999999</v>
      </c>
      <c r="O13" s="66">
        <f t="shared" si="6"/>
        <v>29</v>
      </c>
      <c r="P13" s="65">
        <f>VLOOKUP($A13,'Return Data'!$B$7:$R$2843,14,0)</f>
        <v>5.2397</v>
      </c>
      <c r="Q13" s="66">
        <f t="shared" si="7"/>
        <v>22</v>
      </c>
      <c r="R13" s="65">
        <f>VLOOKUP($A13,'Return Data'!$B$7:$R$2843,16,0)</f>
        <v>8.1613000000000007</v>
      </c>
      <c r="S13" s="67">
        <f t="shared" si="0"/>
        <v>18</v>
      </c>
    </row>
    <row r="14" spans="1:19" x14ac:dyDescent="0.3">
      <c r="A14" s="82" t="s">
        <v>1087</v>
      </c>
      <c r="B14" s="64">
        <f>VLOOKUP($A14,'Return Data'!$B$7:$R$2843,3,0)</f>
        <v>44357</v>
      </c>
      <c r="C14" s="65">
        <f>VLOOKUP($A14,'Return Data'!$B$7:$R$2843,4,0)</f>
        <v>46.722799999999999</v>
      </c>
      <c r="D14" s="65">
        <f>VLOOKUP($A14,'Return Data'!$B$7:$R$2843,9,0)</f>
        <v>12.1264</v>
      </c>
      <c r="E14" s="66">
        <f t="shared" si="1"/>
        <v>2</v>
      </c>
      <c r="F14" s="65">
        <f>VLOOKUP($A14,'Return Data'!$B$7:$R$2843,10,0)</f>
        <v>12.423</v>
      </c>
      <c r="G14" s="66">
        <f t="shared" si="2"/>
        <v>7</v>
      </c>
      <c r="H14" s="65">
        <f>VLOOKUP($A14,'Return Data'!$B$7:$R$2843,11,0)</f>
        <v>6.3807</v>
      </c>
      <c r="I14" s="66">
        <f t="shared" si="3"/>
        <v>6</v>
      </c>
      <c r="J14" s="65">
        <f>VLOOKUP($A14,'Return Data'!$B$7:$R$2843,12,0)</f>
        <v>9.2279</v>
      </c>
      <c r="K14" s="66">
        <f t="shared" si="4"/>
        <v>5</v>
      </c>
      <c r="L14" s="65">
        <f>VLOOKUP($A14,'Return Data'!$B$7:$R$2843,13,0)</f>
        <v>11.2064</v>
      </c>
      <c r="M14" s="66">
        <f t="shared" si="5"/>
        <v>4</v>
      </c>
      <c r="N14" s="65">
        <f>VLOOKUP($A14,'Return Data'!$B$7:$R$2843,17,0)</f>
        <v>9.5904000000000007</v>
      </c>
      <c r="O14" s="66">
        <f t="shared" si="6"/>
        <v>11</v>
      </c>
      <c r="P14" s="65">
        <f>VLOOKUP($A14,'Return Data'!$B$7:$R$2843,14,0)</f>
        <v>9.5193999999999992</v>
      </c>
      <c r="Q14" s="66">
        <f t="shared" si="7"/>
        <v>12</v>
      </c>
      <c r="R14" s="65">
        <f>VLOOKUP($A14,'Return Data'!$B$7:$R$2843,16,0)</f>
        <v>8.9372000000000007</v>
      </c>
      <c r="S14" s="67">
        <f t="shared" si="0"/>
        <v>8</v>
      </c>
    </row>
    <row r="15" spans="1:19" x14ac:dyDescent="0.3">
      <c r="A15" s="82" t="s">
        <v>1089</v>
      </c>
      <c r="B15" s="64">
        <f>VLOOKUP($A15,'Return Data'!$B$7:$R$2843,3,0)</f>
        <v>44357</v>
      </c>
      <c r="C15" s="65">
        <f>VLOOKUP($A15,'Return Data'!$B$7:$R$2843,4,0)</f>
        <v>37.022500000000001</v>
      </c>
      <c r="D15" s="65">
        <f>VLOOKUP($A15,'Return Data'!$B$7:$R$2843,9,0)</f>
        <v>10.4339</v>
      </c>
      <c r="E15" s="66">
        <f t="shared" si="1"/>
        <v>11</v>
      </c>
      <c r="F15" s="65">
        <f>VLOOKUP($A15,'Return Data'!$B$7:$R$2843,10,0)</f>
        <v>11.9337</v>
      </c>
      <c r="G15" s="66">
        <f t="shared" si="2"/>
        <v>10</v>
      </c>
      <c r="H15" s="65">
        <f>VLOOKUP($A15,'Return Data'!$B$7:$R$2843,11,0)</f>
        <v>6.9497999999999998</v>
      </c>
      <c r="I15" s="66">
        <f t="shared" si="3"/>
        <v>3</v>
      </c>
      <c r="J15" s="65">
        <f>VLOOKUP($A15,'Return Data'!$B$7:$R$2843,12,0)</f>
        <v>9.6277000000000008</v>
      </c>
      <c r="K15" s="66">
        <f t="shared" si="4"/>
        <v>4</v>
      </c>
      <c r="L15" s="65">
        <f>VLOOKUP($A15,'Return Data'!$B$7:$R$2843,13,0)</f>
        <v>11.291</v>
      </c>
      <c r="M15" s="66">
        <f t="shared" si="5"/>
        <v>3</v>
      </c>
      <c r="N15" s="65">
        <f>VLOOKUP($A15,'Return Data'!$B$7:$R$2843,17,0)</f>
        <v>10.423500000000001</v>
      </c>
      <c r="O15" s="66">
        <f t="shared" si="6"/>
        <v>3</v>
      </c>
      <c r="P15" s="65">
        <f>VLOOKUP($A15,'Return Data'!$B$7:$R$2843,14,0)</f>
        <v>9.5508000000000006</v>
      </c>
      <c r="Q15" s="66">
        <f t="shared" si="7"/>
        <v>11</v>
      </c>
      <c r="R15" s="65">
        <f>VLOOKUP($A15,'Return Data'!$B$7:$R$2843,16,0)</f>
        <v>9.2157</v>
      </c>
      <c r="S15" s="67">
        <f t="shared" si="0"/>
        <v>5</v>
      </c>
    </row>
    <row r="16" spans="1:19" x14ac:dyDescent="0.3">
      <c r="A16" s="82" t="s">
        <v>1090</v>
      </c>
      <c r="B16" s="64">
        <f>VLOOKUP($A16,'Return Data'!$B$7:$R$2843,3,0)</f>
        <v>44357</v>
      </c>
      <c r="C16" s="65">
        <f>VLOOKUP($A16,'Return Data'!$B$7:$R$2843,4,0)</f>
        <v>39.3414</v>
      </c>
      <c r="D16" s="65">
        <f>VLOOKUP($A16,'Return Data'!$B$7:$R$2843,9,0)</f>
        <v>6.8875999999999999</v>
      </c>
      <c r="E16" s="66">
        <f t="shared" si="1"/>
        <v>24</v>
      </c>
      <c r="F16" s="65">
        <f>VLOOKUP($A16,'Return Data'!$B$7:$R$2843,10,0)</f>
        <v>11.021800000000001</v>
      </c>
      <c r="G16" s="66">
        <f t="shared" si="2"/>
        <v>16</v>
      </c>
      <c r="H16" s="65">
        <f>VLOOKUP($A16,'Return Data'!$B$7:$R$2843,11,0)</f>
        <v>2.8283</v>
      </c>
      <c r="I16" s="66">
        <f t="shared" si="3"/>
        <v>21</v>
      </c>
      <c r="J16" s="65">
        <f>VLOOKUP($A16,'Return Data'!$B$7:$R$2843,12,0)</f>
        <v>5.8848000000000003</v>
      </c>
      <c r="K16" s="66">
        <f t="shared" si="4"/>
        <v>14</v>
      </c>
      <c r="L16" s="65">
        <f>VLOOKUP($A16,'Return Data'!$B$7:$R$2843,13,0)</f>
        <v>6.1238999999999999</v>
      </c>
      <c r="M16" s="66">
        <f t="shared" si="5"/>
        <v>16</v>
      </c>
      <c r="N16" s="65">
        <f>VLOOKUP($A16,'Return Data'!$B$7:$R$2843,17,0)</f>
        <v>8.8918999999999997</v>
      </c>
      <c r="O16" s="66">
        <f t="shared" si="6"/>
        <v>18</v>
      </c>
      <c r="P16" s="65">
        <f>VLOOKUP($A16,'Return Data'!$B$7:$R$2843,14,0)</f>
        <v>9.3033999999999999</v>
      </c>
      <c r="Q16" s="66">
        <f t="shared" si="7"/>
        <v>14</v>
      </c>
      <c r="R16" s="65">
        <f>VLOOKUP($A16,'Return Data'!$B$7:$R$2843,16,0)</f>
        <v>8.5559999999999992</v>
      </c>
      <c r="S16" s="67">
        <f t="shared" si="0"/>
        <v>16</v>
      </c>
    </row>
    <row r="17" spans="1:19" x14ac:dyDescent="0.3">
      <c r="A17" s="82" t="s">
        <v>1095</v>
      </c>
      <c r="B17" s="64">
        <f>VLOOKUP($A17,'Return Data'!$B$7:$R$2843,3,0)</f>
        <v>44357</v>
      </c>
      <c r="C17" s="65">
        <f>VLOOKUP($A17,'Return Data'!$B$7:$R$2843,4,0)</f>
        <v>18.887799999999999</v>
      </c>
      <c r="D17" s="65">
        <f>VLOOKUP($A17,'Return Data'!$B$7:$R$2843,9,0)</f>
        <v>12.091699999999999</v>
      </c>
      <c r="E17" s="66">
        <f t="shared" si="1"/>
        <v>4</v>
      </c>
      <c r="F17" s="65">
        <f>VLOOKUP($A17,'Return Data'!$B$7:$R$2843,10,0)</f>
        <v>11.592000000000001</v>
      </c>
      <c r="G17" s="66">
        <f t="shared" si="2"/>
        <v>13</v>
      </c>
      <c r="H17" s="65">
        <f>VLOOKUP($A17,'Return Data'!$B$7:$R$2843,11,0)</f>
        <v>5.5956999999999999</v>
      </c>
      <c r="I17" s="66">
        <f t="shared" si="3"/>
        <v>8</v>
      </c>
      <c r="J17" s="65">
        <f>VLOOKUP($A17,'Return Data'!$B$7:$R$2843,12,0)</f>
        <v>8.7556999999999992</v>
      </c>
      <c r="K17" s="66">
        <f t="shared" si="4"/>
        <v>6</v>
      </c>
      <c r="L17" s="65">
        <f>VLOOKUP($A17,'Return Data'!$B$7:$R$2843,13,0)</f>
        <v>10.678900000000001</v>
      </c>
      <c r="M17" s="66">
        <f t="shared" si="5"/>
        <v>6</v>
      </c>
      <c r="N17" s="65">
        <f>VLOOKUP($A17,'Return Data'!$B$7:$R$2843,17,0)</f>
        <v>8.8950999999999993</v>
      </c>
      <c r="O17" s="66">
        <f t="shared" si="6"/>
        <v>17</v>
      </c>
      <c r="P17" s="65">
        <f>VLOOKUP($A17,'Return Data'!$B$7:$R$2843,14,0)</f>
        <v>8.1524999999999999</v>
      </c>
      <c r="Q17" s="66">
        <f t="shared" si="7"/>
        <v>19</v>
      </c>
      <c r="R17" s="65">
        <f>VLOOKUP($A17,'Return Data'!$B$7:$R$2843,16,0)</f>
        <v>9.1975999999999996</v>
      </c>
      <c r="S17" s="67">
        <f t="shared" si="0"/>
        <v>6</v>
      </c>
    </row>
    <row r="18" spans="1:19" x14ac:dyDescent="0.3">
      <c r="A18" s="82" t="s">
        <v>1096</v>
      </c>
      <c r="B18" s="64">
        <f>VLOOKUP($A18,'Return Data'!$B$7:$R$2843,3,0)</f>
        <v>44357</v>
      </c>
      <c r="C18" s="65">
        <f>VLOOKUP($A18,'Return Data'!$B$7:$R$2843,4,0)</f>
        <v>16.981300000000001</v>
      </c>
      <c r="D18" s="65">
        <f>VLOOKUP($A18,'Return Data'!$B$7:$R$2843,9,0)</f>
        <v>9.4353999999999996</v>
      </c>
      <c r="E18" s="66">
        <f t="shared" si="1"/>
        <v>15</v>
      </c>
      <c r="F18" s="65">
        <f>VLOOKUP($A18,'Return Data'!$B$7:$R$2843,10,0)</f>
        <v>10.073700000000001</v>
      </c>
      <c r="G18" s="66">
        <f t="shared" si="2"/>
        <v>22</v>
      </c>
      <c r="H18" s="65">
        <f>VLOOKUP($A18,'Return Data'!$B$7:$R$2843,11,0)</f>
        <v>6.4646999999999997</v>
      </c>
      <c r="I18" s="66">
        <f t="shared" si="3"/>
        <v>5</v>
      </c>
      <c r="J18" s="65">
        <f>VLOOKUP($A18,'Return Data'!$B$7:$R$2843,12,0)</f>
        <v>10.203799999999999</v>
      </c>
      <c r="K18" s="66">
        <f t="shared" si="4"/>
        <v>3</v>
      </c>
      <c r="L18" s="65">
        <f>VLOOKUP($A18,'Return Data'!$B$7:$R$2843,13,0)</f>
        <v>11.9658</v>
      </c>
      <c r="M18" s="66">
        <f t="shared" si="5"/>
        <v>2</v>
      </c>
      <c r="N18" s="65">
        <f>VLOOKUP($A18,'Return Data'!$B$7:$R$2843,17,0)</f>
        <v>9.6054999999999993</v>
      </c>
      <c r="O18" s="66">
        <f t="shared" si="6"/>
        <v>10</v>
      </c>
      <c r="P18" s="65">
        <f>VLOOKUP($A18,'Return Data'!$B$7:$R$2843,14,0)</f>
        <v>8.7554999999999996</v>
      </c>
      <c r="Q18" s="66">
        <f t="shared" si="7"/>
        <v>17</v>
      </c>
      <c r="R18" s="65">
        <f>VLOOKUP($A18,'Return Data'!$B$7:$R$2843,16,0)</f>
        <v>8.6877999999999993</v>
      </c>
      <c r="S18" s="67">
        <f t="shared" si="0"/>
        <v>15</v>
      </c>
    </row>
    <row r="19" spans="1:19" x14ac:dyDescent="0.3">
      <c r="A19" s="82" t="s">
        <v>1099</v>
      </c>
      <c r="B19" s="64">
        <f>VLOOKUP($A19,'Return Data'!$B$7:$R$2843,3,0)</f>
        <v>44357</v>
      </c>
      <c r="C19" s="65">
        <f>VLOOKUP($A19,'Return Data'!$B$7:$R$2843,4,0)</f>
        <v>11.483499999999999</v>
      </c>
      <c r="D19" s="65">
        <f>VLOOKUP($A19,'Return Data'!$B$7:$R$2843,9,0)</f>
        <v>8.1041000000000007</v>
      </c>
      <c r="E19" s="66">
        <f t="shared" si="1"/>
        <v>20</v>
      </c>
      <c r="F19" s="65">
        <f>VLOOKUP($A19,'Return Data'!$B$7:$R$2843,10,0)</f>
        <v>8.6562000000000001</v>
      </c>
      <c r="G19" s="66">
        <f t="shared" si="2"/>
        <v>30</v>
      </c>
      <c r="H19" s="65">
        <f>VLOOKUP($A19,'Return Data'!$B$7:$R$2843,11,0)</f>
        <v>5.2619999999999996</v>
      </c>
      <c r="I19" s="66">
        <f t="shared" si="3"/>
        <v>9</v>
      </c>
      <c r="J19" s="65">
        <f>VLOOKUP($A19,'Return Data'!$B$7:$R$2843,12,0)</f>
        <v>4.0052000000000003</v>
      </c>
      <c r="K19" s="66">
        <f t="shared" si="4"/>
        <v>25</v>
      </c>
      <c r="L19" s="65">
        <f>VLOOKUP($A19,'Return Data'!$B$7:$R$2843,13,0)</f>
        <v>3.988</v>
      </c>
      <c r="M19" s="66">
        <f t="shared" si="5"/>
        <v>28</v>
      </c>
      <c r="N19" s="65">
        <f>VLOOKUP($A19,'Return Data'!$B$7:$R$2843,17,0)</f>
        <v>-11.532500000000001</v>
      </c>
      <c r="O19" s="66">
        <f t="shared" si="6"/>
        <v>30</v>
      </c>
      <c r="P19" s="65">
        <f>VLOOKUP($A19,'Return Data'!$B$7:$R$2843,14,0)</f>
        <v>-7.2443</v>
      </c>
      <c r="Q19" s="66">
        <f t="shared" si="7"/>
        <v>29</v>
      </c>
      <c r="R19" s="65">
        <f>VLOOKUP($A19,'Return Data'!$B$7:$R$2843,16,0)</f>
        <v>2.0068000000000001</v>
      </c>
      <c r="S19" s="67">
        <f t="shared" si="0"/>
        <v>30</v>
      </c>
    </row>
    <row r="20" spans="1:19" x14ac:dyDescent="0.3">
      <c r="A20" s="82" t="s">
        <v>1101</v>
      </c>
      <c r="B20" s="64">
        <f>VLOOKUP($A20,'Return Data'!$B$7:$R$2843,3,0)</f>
        <v>44357</v>
      </c>
      <c r="C20" s="65">
        <f>VLOOKUP($A20,'Return Data'!$B$7:$R$2843,4,0)</f>
        <v>4.4699999999999997E-2</v>
      </c>
      <c r="D20" s="65">
        <f>VLOOKUP($A20,'Return Data'!$B$7:$R$2843,9,0)</f>
        <v>10.6313</v>
      </c>
      <c r="E20" s="66">
        <f t="shared" si="1"/>
        <v>10</v>
      </c>
      <c r="F20" s="65">
        <f>VLOOKUP($A20,'Return Data'!$B$7:$R$2843,10,0)</f>
        <v>11.883900000000001</v>
      </c>
      <c r="G20" s="66">
        <f t="shared" si="2"/>
        <v>12</v>
      </c>
      <c r="H20" s="65">
        <f>VLOOKUP($A20,'Return Data'!$B$7:$R$2843,11,0)</f>
        <v>-41.320999999999998</v>
      </c>
      <c r="I20" s="66">
        <f t="shared" si="3"/>
        <v>34</v>
      </c>
      <c r="J20" s="65"/>
      <c r="K20" s="66"/>
      <c r="L20" s="65"/>
      <c r="M20" s="66"/>
      <c r="N20" s="65"/>
      <c r="O20" s="66"/>
      <c r="P20" s="65"/>
      <c r="Q20" s="66"/>
      <c r="R20" s="65">
        <f>VLOOKUP($A20,'Return Data'!$B$7:$R$2843,16,0)</f>
        <v>-14.378399999999999</v>
      </c>
      <c r="S20" s="67">
        <f t="shared" si="0"/>
        <v>33</v>
      </c>
    </row>
    <row r="21" spans="1:19" x14ac:dyDescent="0.3">
      <c r="A21" s="82" t="s">
        <v>1104</v>
      </c>
      <c r="B21" s="64">
        <f>VLOOKUP($A21,'Return Data'!$B$7:$R$2843,3,0)</f>
        <v>44357</v>
      </c>
      <c r="C21" s="65">
        <f>VLOOKUP($A21,'Return Data'!$B$7:$R$2843,4,0)</f>
        <v>42.210599999999999</v>
      </c>
      <c r="D21" s="65">
        <f>VLOOKUP($A21,'Return Data'!$B$7:$R$2843,9,0)</f>
        <v>9.1981999999999999</v>
      </c>
      <c r="E21" s="66">
        <f t="shared" si="1"/>
        <v>16</v>
      </c>
      <c r="F21" s="65">
        <f>VLOOKUP($A21,'Return Data'!$B$7:$R$2843,10,0)</f>
        <v>8.8457000000000008</v>
      </c>
      <c r="G21" s="66">
        <f t="shared" si="2"/>
        <v>29</v>
      </c>
      <c r="H21" s="65">
        <f>VLOOKUP($A21,'Return Data'!$B$7:$R$2843,11,0)</f>
        <v>4.1695000000000002</v>
      </c>
      <c r="I21" s="66">
        <f t="shared" si="3"/>
        <v>12</v>
      </c>
      <c r="J21" s="65">
        <f>VLOOKUP($A21,'Return Data'!$B$7:$R$2843,12,0)</f>
        <v>7.6302000000000003</v>
      </c>
      <c r="K21" s="66">
        <f>RANK(J21,J$8:J$42,0)</f>
        <v>9</v>
      </c>
      <c r="L21" s="65">
        <f>VLOOKUP($A21,'Return Data'!$B$7:$R$2843,13,0)</f>
        <v>8.6172000000000004</v>
      </c>
      <c r="M21" s="66">
        <f>RANK(L21,L$8:L$42,0)</f>
        <v>9</v>
      </c>
      <c r="N21" s="65">
        <f>VLOOKUP($A21,'Return Data'!$B$7:$R$2843,17,0)</f>
        <v>10.512700000000001</v>
      </c>
      <c r="O21" s="66">
        <f>RANK(N21,N$8:N$42,0)</f>
        <v>2</v>
      </c>
      <c r="P21" s="65">
        <f>VLOOKUP($A21,'Return Data'!$B$7:$R$2843,14,0)</f>
        <v>10.4047</v>
      </c>
      <c r="Q21" s="66">
        <f>RANK(P21,P$8:P$42,0)</f>
        <v>5</v>
      </c>
      <c r="R21" s="65">
        <f>VLOOKUP($A21,'Return Data'!$B$7:$R$2843,16,0)</f>
        <v>10.050800000000001</v>
      </c>
      <c r="S21" s="67">
        <f t="shared" si="0"/>
        <v>2</v>
      </c>
    </row>
    <row r="22" spans="1:19" x14ac:dyDescent="0.3">
      <c r="A22" s="82" t="s">
        <v>1107</v>
      </c>
      <c r="B22" s="64">
        <f>VLOOKUP($A22,'Return Data'!$B$7:$R$2843,3,0)</f>
        <v>44357</v>
      </c>
      <c r="C22" s="65">
        <f>VLOOKUP($A22,'Return Data'!$B$7:$R$2843,4,0)</f>
        <v>62.897799999999997</v>
      </c>
      <c r="D22" s="65">
        <f>VLOOKUP($A22,'Return Data'!$B$7:$R$2843,9,0)</f>
        <v>6.6680000000000001</v>
      </c>
      <c r="E22" s="66">
        <f t="shared" si="1"/>
        <v>27</v>
      </c>
      <c r="F22" s="65">
        <f>VLOOKUP($A22,'Return Data'!$B$7:$R$2843,10,0)</f>
        <v>9.6747999999999994</v>
      </c>
      <c r="G22" s="66">
        <f t="shared" si="2"/>
        <v>24</v>
      </c>
      <c r="H22" s="65">
        <f>VLOOKUP($A22,'Return Data'!$B$7:$R$2843,11,0)</f>
        <v>2.9392</v>
      </c>
      <c r="I22" s="66">
        <f t="shared" si="3"/>
        <v>20</v>
      </c>
      <c r="J22" s="65">
        <f>VLOOKUP($A22,'Return Data'!$B$7:$R$2843,12,0)</f>
        <v>4.5439999999999996</v>
      </c>
      <c r="K22" s="66">
        <f>RANK(J22,J$8:J$42,0)</f>
        <v>24</v>
      </c>
      <c r="L22" s="65">
        <f>VLOOKUP($A22,'Return Data'!$B$7:$R$2843,13,0)</f>
        <v>5.6536</v>
      </c>
      <c r="M22" s="66">
        <f>RANK(L22,L$8:L$42,0)</f>
        <v>19</v>
      </c>
      <c r="N22" s="65">
        <f>VLOOKUP($A22,'Return Data'!$B$7:$R$2843,17,0)</f>
        <v>6.7497999999999996</v>
      </c>
      <c r="O22" s="66">
        <f>RANK(N22,N$8:N$42,0)</f>
        <v>24</v>
      </c>
      <c r="P22" s="65">
        <f>VLOOKUP($A22,'Return Data'!$B$7:$R$2843,14,0)</f>
        <v>7.3704999999999998</v>
      </c>
      <c r="Q22" s="66">
        <f>RANK(P22,P$8:P$42,0)</f>
        <v>20</v>
      </c>
      <c r="R22" s="65">
        <f>VLOOKUP($A22,'Return Data'!$B$7:$R$2843,16,0)</f>
        <v>7.81</v>
      </c>
      <c r="S22" s="67">
        <f t="shared" si="0"/>
        <v>21</v>
      </c>
    </row>
    <row r="23" spans="1:19" x14ac:dyDescent="0.3">
      <c r="A23" s="82" t="s">
        <v>1108</v>
      </c>
      <c r="B23" s="64">
        <f>VLOOKUP($A23,'Return Data'!$B$7:$R$2843,3,0)</f>
        <v>44357</v>
      </c>
      <c r="C23" s="65">
        <f>VLOOKUP($A23,'Return Data'!$B$7:$R$2843,4,0)</f>
        <v>31.2578</v>
      </c>
      <c r="D23" s="65">
        <f>VLOOKUP($A23,'Return Data'!$B$7:$R$2843,9,0)</f>
        <v>10.826499999999999</v>
      </c>
      <c r="E23" s="66">
        <f t="shared" si="1"/>
        <v>9</v>
      </c>
      <c r="F23" s="65">
        <f>VLOOKUP($A23,'Return Data'!$B$7:$R$2843,10,0)</f>
        <v>11.9854</v>
      </c>
      <c r="G23" s="66">
        <f t="shared" si="2"/>
        <v>9</v>
      </c>
      <c r="H23" s="65">
        <f>VLOOKUP($A23,'Return Data'!$B$7:$R$2843,11,0)</f>
        <v>6.0625999999999998</v>
      </c>
      <c r="I23" s="66">
        <f t="shared" si="3"/>
        <v>7</v>
      </c>
      <c r="J23" s="65">
        <f>VLOOKUP($A23,'Return Data'!$B$7:$R$2843,12,0)</f>
        <v>7.8726000000000003</v>
      </c>
      <c r="K23" s="66">
        <f>RANK(J23,J$8:J$42,0)</f>
        <v>8</v>
      </c>
      <c r="L23" s="65">
        <f>VLOOKUP($A23,'Return Data'!$B$7:$R$2843,13,0)</f>
        <v>9.6922999999999995</v>
      </c>
      <c r="M23" s="66">
        <f>RANK(L23,L$8:L$42,0)</f>
        <v>8</v>
      </c>
      <c r="N23" s="65">
        <f>VLOOKUP($A23,'Return Data'!$B$7:$R$2843,17,0)</f>
        <v>8.5092999999999996</v>
      </c>
      <c r="O23" s="66">
        <f>RANK(N23,N$8:N$42,0)</f>
        <v>19</v>
      </c>
      <c r="P23" s="65">
        <f>VLOOKUP($A23,'Return Data'!$B$7:$R$2843,14,0)</f>
        <v>3.5484</v>
      </c>
      <c r="Q23" s="66">
        <f>RANK(P23,P$8:P$42,0)</f>
        <v>26</v>
      </c>
      <c r="R23" s="65">
        <f>VLOOKUP($A23,'Return Data'!$B$7:$R$2843,16,0)</f>
        <v>6.8574999999999999</v>
      </c>
      <c r="S23" s="67">
        <f t="shared" si="0"/>
        <v>25</v>
      </c>
    </row>
    <row r="24" spans="1:19" x14ac:dyDescent="0.3">
      <c r="A24" s="82" t="s">
        <v>1109</v>
      </c>
      <c r="B24" s="64">
        <f>VLOOKUP($A24,'Return Data'!$B$7:$R$2843,3,0)</f>
        <v>44357</v>
      </c>
      <c r="C24" s="65">
        <f>VLOOKUP($A24,'Return Data'!$B$7:$R$2843,4,0)</f>
        <v>0.83730000000000004</v>
      </c>
      <c r="D24" s="65">
        <f>VLOOKUP($A24,'Return Data'!$B$7:$R$2843,9,0)</f>
        <v>0</v>
      </c>
      <c r="E24" s="66">
        <f t="shared" si="1"/>
        <v>33</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0</v>
      </c>
      <c r="M24" s="66">
        <f>RANK(L24,L$8:L$42,0)</f>
        <v>31</v>
      </c>
      <c r="N24" s="65"/>
      <c r="O24" s="66"/>
      <c r="P24" s="65"/>
      <c r="Q24" s="66"/>
      <c r="R24" s="65">
        <f>VLOOKUP($A24,'Return Data'!$B$7:$R$2843,16,0)</f>
        <v>-22.835000000000001</v>
      </c>
      <c r="S24" s="67">
        <f t="shared" si="0"/>
        <v>35</v>
      </c>
    </row>
    <row r="25" spans="1:19" x14ac:dyDescent="0.3">
      <c r="A25" s="82" t="s">
        <v>1114</v>
      </c>
      <c r="B25" s="64">
        <f>VLOOKUP($A25,'Return Data'!$B$7:$R$2843,3,0)</f>
        <v>44357</v>
      </c>
      <c r="C25" s="65">
        <f>VLOOKUP($A25,'Return Data'!$B$7:$R$2843,4,0)</f>
        <v>8.6999999999999994E-2</v>
      </c>
      <c r="D25" s="65">
        <f>VLOOKUP($A25,'Return Data'!$B$7:$R$2843,9,0)</f>
        <v>10.927300000000001</v>
      </c>
      <c r="E25" s="66">
        <f t="shared" si="1"/>
        <v>8</v>
      </c>
      <c r="F25" s="65">
        <f>VLOOKUP($A25,'Return Data'!$B$7:$R$2843,10,0)</f>
        <v>11.255000000000001</v>
      </c>
      <c r="G25" s="66">
        <f t="shared" si="2"/>
        <v>15</v>
      </c>
      <c r="H25" s="65">
        <f>VLOOKUP($A25,'Return Data'!$B$7:$R$2843,11,0)</f>
        <v>-40.477899999999998</v>
      </c>
      <c r="I25" s="66">
        <f t="shared" si="3"/>
        <v>33</v>
      </c>
      <c r="J25" s="65"/>
      <c r="K25" s="66"/>
      <c r="L25" s="65"/>
      <c r="M25" s="66"/>
      <c r="N25" s="65"/>
      <c r="O25" s="66"/>
      <c r="P25" s="65"/>
      <c r="Q25" s="66"/>
      <c r="R25" s="65">
        <f>VLOOKUP($A25,'Return Data'!$B$7:$R$2843,16,0)</f>
        <v>-11.1494</v>
      </c>
      <c r="S25" s="67">
        <f t="shared" si="0"/>
        <v>32</v>
      </c>
    </row>
    <row r="26" spans="1:19" x14ac:dyDescent="0.3">
      <c r="A26" s="82" t="s">
        <v>1116</v>
      </c>
      <c r="B26" s="64">
        <f>VLOOKUP($A26,'Return Data'!$B$7:$R$2843,3,0)</f>
        <v>44357</v>
      </c>
      <c r="C26" s="65">
        <f>VLOOKUP($A26,'Return Data'!$B$7:$R$2843,4,0)</f>
        <v>14.827199999999999</v>
      </c>
      <c r="D26" s="65">
        <f>VLOOKUP($A26,'Return Data'!$B$7:$R$2843,9,0)</f>
        <v>6.7084000000000001</v>
      </c>
      <c r="E26" s="66">
        <f t="shared" si="1"/>
        <v>25</v>
      </c>
      <c r="F26" s="65">
        <f>VLOOKUP($A26,'Return Data'!$B$7:$R$2843,10,0)</f>
        <v>8.0397999999999996</v>
      </c>
      <c r="G26" s="66">
        <f t="shared" si="2"/>
        <v>31</v>
      </c>
      <c r="H26" s="65">
        <f>VLOOKUP($A26,'Return Data'!$B$7:$R$2843,11,0)</f>
        <v>3.0790000000000002</v>
      </c>
      <c r="I26" s="66">
        <f t="shared" si="3"/>
        <v>18</v>
      </c>
      <c r="J26" s="65">
        <f>VLOOKUP($A26,'Return Data'!$B$7:$R$2843,12,0)</f>
        <v>5.6218000000000004</v>
      </c>
      <c r="K26" s="66">
        <f t="shared" ref="K26:K38" si="8">RANK(J26,J$8:J$42,0)</f>
        <v>18</v>
      </c>
      <c r="L26" s="65">
        <f>VLOOKUP($A26,'Return Data'!$B$7:$R$2843,13,0)</f>
        <v>2.4948000000000001</v>
      </c>
      <c r="M26" s="66">
        <f t="shared" ref="M26:M38" si="9">RANK(L26,L$8:L$42,0)</f>
        <v>30</v>
      </c>
      <c r="N26" s="65">
        <f>VLOOKUP($A26,'Return Data'!$B$7:$R$2843,17,0)</f>
        <v>3.4356</v>
      </c>
      <c r="O26" s="66">
        <f t="shared" ref="O26:O38" si="10">RANK(N26,N$8:N$42,0)</f>
        <v>27</v>
      </c>
      <c r="P26" s="65">
        <f>VLOOKUP($A26,'Return Data'!$B$7:$R$2843,14,0)</f>
        <v>4.3207000000000004</v>
      </c>
      <c r="Q26" s="66">
        <f t="shared" ref="Q26:Q38" si="11">RANK(P26,P$8:P$42,0)</f>
        <v>24</v>
      </c>
      <c r="R26" s="65">
        <f>VLOOKUP($A26,'Return Data'!$B$7:$R$2843,16,0)</f>
        <v>6.5590000000000002</v>
      </c>
      <c r="S26" s="67">
        <f t="shared" si="0"/>
        <v>27</v>
      </c>
    </row>
    <row r="27" spans="1:19" x14ac:dyDescent="0.3">
      <c r="A27" s="82" t="s">
        <v>1121</v>
      </c>
      <c r="B27" s="64">
        <f>VLOOKUP($A27,'Return Data'!$B$7:$R$2843,3,0)</f>
        <v>44357</v>
      </c>
      <c r="C27" s="65">
        <f>VLOOKUP($A27,'Return Data'!$B$7:$R$2843,4,0)</f>
        <v>105.4569</v>
      </c>
      <c r="D27" s="65">
        <f>VLOOKUP($A27,'Return Data'!$B$7:$R$2843,9,0)</f>
        <v>9.5252999999999997</v>
      </c>
      <c r="E27" s="66">
        <f t="shared" si="1"/>
        <v>13</v>
      </c>
      <c r="F27" s="65">
        <f>VLOOKUP($A27,'Return Data'!$B$7:$R$2843,10,0)</f>
        <v>14.530200000000001</v>
      </c>
      <c r="G27" s="66">
        <f t="shared" si="2"/>
        <v>2</v>
      </c>
      <c r="H27" s="65">
        <f>VLOOKUP($A27,'Return Data'!$B$7:$R$2843,11,0)</f>
        <v>4.26</v>
      </c>
      <c r="I27" s="66">
        <f t="shared" si="3"/>
        <v>11</v>
      </c>
      <c r="J27" s="65">
        <f>VLOOKUP($A27,'Return Data'!$B$7:$R$2843,12,0)</f>
        <v>6.5928000000000004</v>
      </c>
      <c r="K27" s="66">
        <f t="shared" si="8"/>
        <v>11</v>
      </c>
      <c r="L27" s="65">
        <f>VLOOKUP($A27,'Return Data'!$B$7:$R$2843,13,0)</f>
        <v>7.8429000000000002</v>
      </c>
      <c r="M27" s="66">
        <f t="shared" si="9"/>
        <v>11</v>
      </c>
      <c r="N27" s="65">
        <f>VLOOKUP($A27,'Return Data'!$B$7:$R$2843,17,0)</f>
        <v>10.1904</v>
      </c>
      <c r="O27" s="66">
        <f t="shared" si="10"/>
        <v>4</v>
      </c>
      <c r="P27" s="65">
        <f>VLOOKUP($A27,'Return Data'!$B$7:$R$2843,14,0)</f>
        <v>10.629099999999999</v>
      </c>
      <c r="Q27" s="66">
        <f t="shared" si="11"/>
        <v>2</v>
      </c>
      <c r="R27" s="65">
        <f>VLOOKUP($A27,'Return Data'!$B$7:$R$2843,16,0)</f>
        <v>8.7629999999999999</v>
      </c>
      <c r="S27" s="67">
        <f t="shared" si="0"/>
        <v>12</v>
      </c>
    </row>
    <row r="28" spans="1:19" x14ac:dyDescent="0.3">
      <c r="A28" s="82" t="s">
        <v>1122</v>
      </c>
      <c r="B28" s="64">
        <f>VLOOKUP($A28,'Return Data'!$B$7:$R$2843,3,0)</f>
        <v>44357</v>
      </c>
      <c r="C28" s="65">
        <f>VLOOKUP($A28,'Return Data'!$B$7:$R$2843,4,0)</f>
        <v>49.144799999999996</v>
      </c>
      <c r="D28" s="65">
        <f>VLOOKUP($A28,'Return Data'!$B$7:$R$2843,9,0)</f>
        <v>6.6740000000000004</v>
      </c>
      <c r="E28" s="66">
        <f t="shared" si="1"/>
        <v>26</v>
      </c>
      <c r="F28" s="65">
        <f>VLOOKUP($A28,'Return Data'!$B$7:$R$2843,10,0)</f>
        <v>10.3306</v>
      </c>
      <c r="G28" s="66">
        <f t="shared" si="2"/>
        <v>20</v>
      </c>
      <c r="H28" s="65">
        <f>VLOOKUP($A28,'Return Data'!$B$7:$R$2843,11,0)</f>
        <v>3.3975</v>
      </c>
      <c r="I28" s="66">
        <f t="shared" si="3"/>
        <v>15</v>
      </c>
      <c r="J28" s="65">
        <f>VLOOKUP($A28,'Return Data'!$B$7:$R$2843,12,0)</f>
        <v>5.7198000000000002</v>
      </c>
      <c r="K28" s="66">
        <f t="shared" si="8"/>
        <v>16</v>
      </c>
      <c r="L28" s="65">
        <f>VLOOKUP($A28,'Return Data'!$B$7:$R$2843,13,0)</f>
        <v>5.9027000000000003</v>
      </c>
      <c r="M28" s="66">
        <f t="shared" si="9"/>
        <v>18</v>
      </c>
      <c r="N28" s="65">
        <f>VLOOKUP($A28,'Return Data'!$B$7:$R$2843,17,0)</f>
        <v>9.3549000000000007</v>
      </c>
      <c r="O28" s="66">
        <f t="shared" si="10"/>
        <v>13</v>
      </c>
      <c r="P28" s="65">
        <f>VLOOKUP($A28,'Return Data'!$B$7:$R$2843,14,0)</f>
        <v>9.8069000000000006</v>
      </c>
      <c r="Q28" s="66">
        <f t="shared" si="11"/>
        <v>9</v>
      </c>
      <c r="R28" s="65">
        <f>VLOOKUP($A28,'Return Data'!$B$7:$R$2843,16,0)</f>
        <v>8.7804000000000002</v>
      </c>
      <c r="S28" s="67">
        <f t="shared" si="0"/>
        <v>11</v>
      </c>
    </row>
    <row r="29" spans="1:19" x14ac:dyDescent="0.3">
      <c r="A29" s="82" t="s">
        <v>1125</v>
      </c>
      <c r="B29" s="64">
        <f>VLOOKUP($A29,'Return Data'!$B$7:$R$2843,3,0)</f>
        <v>44357</v>
      </c>
      <c r="C29" s="65">
        <f>VLOOKUP($A29,'Return Data'!$B$7:$R$2843,4,0)</f>
        <v>50.200200000000002</v>
      </c>
      <c r="D29" s="65">
        <f>VLOOKUP($A29,'Return Data'!$B$7:$R$2843,9,0)</f>
        <v>8.4331999999999994</v>
      </c>
      <c r="E29" s="66">
        <f t="shared" si="1"/>
        <v>17</v>
      </c>
      <c r="F29" s="65">
        <f>VLOOKUP($A29,'Return Data'!$B$7:$R$2843,10,0)</f>
        <v>10.354900000000001</v>
      </c>
      <c r="G29" s="66">
        <f t="shared" si="2"/>
        <v>19</v>
      </c>
      <c r="H29" s="65">
        <f>VLOOKUP($A29,'Return Data'!$B$7:$R$2843,11,0)</f>
        <v>3.1438000000000001</v>
      </c>
      <c r="I29" s="66">
        <f t="shared" si="3"/>
        <v>17</v>
      </c>
      <c r="J29" s="65">
        <f>VLOOKUP($A29,'Return Data'!$B$7:$R$2843,12,0)</f>
        <v>5.5084</v>
      </c>
      <c r="K29" s="66">
        <f t="shared" si="8"/>
        <v>20</v>
      </c>
      <c r="L29" s="65">
        <f>VLOOKUP($A29,'Return Data'!$B$7:$R$2843,13,0)</f>
        <v>6.0579999999999998</v>
      </c>
      <c r="M29" s="66">
        <f t="shared" si="9"/>
        <v>17</v>
      </c>
      <c r="N29" s="65">
        <f>VLOOKUP($A29,'Return Data'!$B$7:$R$2843,17,0)</f>
        <v>8.1095000000000006</v>
      </c>
      <c r="O29" s="66">
        <f t="shared" si="10"/>
        <v>21</v>
      </c>
      <c r="P29" s="65">
        <f>VLOOKUP($A29,'Return Data'!$B$7:$R$2843,14,0)</f>
        <v>8.4217999999999993</v>
      </c>
      <c r="Q29" s="66">
        <f t="shared" si="11"/>
        <v>18</v>
      </c>
      <c r="R29" s="65">
        <f>VLOOKUP($A29,'Return Data'!$B$7:$R$2843,16,0)</f>
        <v>7.8734000000000002</v>
      </c>
      <c r="S29" s="67">
        <f t="shared" si="0"/>
        <v>20</v>
      </c>
    </row>
    <row r="30" spans="1:19" x14ac:dyDescent="0.3">
      <c r="A30" s="82" t="s">
        <v>1127</v>
      </c>
      <c r="B30" s="64">
        <f>VLOOKUP($A30,'Return Data'!$B$7:$R$2843,3,0)</f>
        <v>44357</v>
      </c>
      <c r="C30" s="65">
        <f>VLOOKUP($A30,'Return Data'!$B$7:$R$2843,4,0)</f>
        <v>37.249200000000002</v>
      </c>
      <c r="D30" s="65">
        <f>VLOOKUP($A30,'Return Data'!$B$7:$R$2843,9,0)</f>
        <v>7.0753000000000004</v>
      </c>
      <c r="E30" s="66">
        <f t="shared" si="1"/>
        <v>23</v>
      </c>
      <c r="F30" s="65">
        <f>VLOOKUP($A30,'Return Data'!$B$7:$R$2843,10,0)</f>
        <v>12.737500000000001</v>
      </c>
      <c r="G30" s="66">
        <f t="shared" si="2"/>
        <v>6</v>
      </c>
      <c r="H30" s="65">
        <f>VLOOKUP($A30,'Return Data'!$B$7:$R$2843,11,0)</f>
        <v>1.5561</v>
      </c>
      <c r="I30" s="66">
        <f t="shared" si="3"/>
        <v>26</v>
      </c>
      <c r="J30" s="65">
        <f>VLOOKUP($A30,'Return Data'!$B$7:$R$2843,12,0)</f>
        <v>4.7682000000000002</v>
      </c>
      <c r="K30" s="66">
        <f t="shared" si="8"/>
        <v>23</v>
      </c>
      <c r="L30" s="65">
        <f>VLOOKUP($A30,'Return Data'!$B$7:$R$2843,13,0)</f>
        <v>4.3411999999999997</v>
      </c>
      <c r="M30" s="66">
        <f t="shared" si="9"/>
        <v>25</v>
      </c>
      <c r="N30" s="65">
        <f>VLOOKUP($A30,'Return Data'!$B$7:$R$2843,17,0)</f>
        <v>8.0545000000000009</v>
      </c>
      <c r="O30" s="66">
        <f t="shared" si="10"/>
        <v>23</v>
      </c>
      <c r="P30" s="65">
        <f>VLOOKUP($A30,'Return Data'!$B$7:$R$2843,14,0)</f>
        <v>9.4010999999999996</v>
      </c>
      <c r="Q30" s="66">
        <f t="shared" si="11"/>
        <v>13</v>
      </c>
      <c r="R30" s="65">
        <f>VLOOKUP($A30,'Return Data'!$B$7:$R$2843,16,0)</f>
        <v>7.6342999999999996</v>
      </c>
      <c r="S30" s="67">
        <f t="shared" si="0"/>
        <v>23</v>
      </c>
    </row>
    <row r="31" spans="1:19" x14ac:dyDescent="0.3">
      <c r="A31" s="82" t="s">
        <v>1129</v>
      </c>
      <c r="B31" s="64">
        <f>VLOOKUP($A31,'Return Data'!$B$7:$R$2843,3,0)</f>
        <v>44357</v>
      </c>
      <c r="C31" s="65">
        <f>VLOOKUP($A31,'Return Data'!$B$7:$R$2843,4,0)</f>
        <v>32.584899999999998</v>
      </c>
      <c r="D31" s="65">
        <f>VLOOKUP($A31,'Return Data'!$B$7:$R$2843,9,0)</f>
        <v>8.3111999999999995</v>
      </c>
      <c r="E31" s="66">
        <f t="shared" si="1"/>
        <v>18</v>
      </c>
      <c r="F31" s="65">
        <f>VLOOKUP($A31,'Return Data'!$B$7:$R$2843,10,0)</f>
        <v>11.8857</v>
      </c>
      <c r="G31" s="66">
        <f t="shared" si="2"/>
        <v>11</v>
      </c>
      <c r="H31" s="65">
        <f>VLOOKUP($A31,'Return Data'!$B$7:$R$2843,11,0)</f>
        <v>3.5087999999999999</v>
      </c>
      <c r="I31" s="66">
        <f t="shared" si="3"/>
        <v>14</v>
      </c>
      <c r="J31" s="65">
        <f>VLOOKUP($A31,'Return Data'!$B$7:$R$2843,12,0)</f>
        <v>5.9073000000000002</v>
      </c>
      <c r="K31" s="66">
        <f t="shared" si="8"/>
        <v>13</v>
      </c>
      <c r="L31" s="65">
        <f>VLOOKUP($A31,'Return Data'!$B$7:$R$2843,13,0)</f>
        <v>7.6112000000000002</v>
      </c>
      <c r="M31" s="66">
        <f t="shared" si="9"/>
        <v>13</v>
      </c>
      <c r="N31" s="65">
        <f>VLOOKUP($A31,'Return Data'!$B$7:$R$2843,17,0)</f>
        <v>10.0436</v>
      </c>
      <c r="O31" s="66">
        <f t="shared" si="10"/>
        <v>5</v>
      </c>
      <c r="P31" s="65">
        <f>VLOOKUP($A31,'Return Data'!$B$7:$R$2843,14,0)</f>
        <v>10.1745</v>
      </c>
      <c r="Q31" s="66">
        <f t="shared" si="11"/>
        <v>8</v>
      </c>
      <c r="R31" s="65">
        <f>VLOOKUP($A31,'Return Data'!$B$7:$R$2843,16,0)</f>
        <v>8.9174000000000007</v>
      </c>
      <c r="S31" s="67">
        <f t="shared" si="0"/>
        <v>9</v>
      </c>
    </row>
    <row r="32" spans="1:19" x14ac:dyDescent="0.3">
      <c r="A32" s="82" t="s">
        <v>1130</v>
      </c>
      <c r="B32" s="64">
        <f>VLOOKUP($A32,'Return Data'!$B$7:$R$2843,3,0)</f>
        <v>44357</v>
      </c>
      <c r="C32" s="65">
        <f>VLOOKUP($A32,'Return Data'!$B$7:$R$2843,4,0)</f>
        <v>57.326099999999997</v>
      </c>
      <c r="D32" s="65">
        <f>VLOOKUP($A32,'Return Data'!$B$7:$R$2843,9,0)</f>
        <v>7.3056000000000001</v>
      </c>
      <c r="E32" s="66">
        <f t="shared" si="1"/>
        <v>22</v>
      </c>
      <c r="F32" s="65">
        <f>VLOOKUP($A32,'Return Data'!$B$7:$R$2843,10,0)</f>
        <v>12.913500000000001</v>
      </c>
      <c r="G32" s="66">
        <f t="shared" si="2"/>
        <v>4</v>
      </c>
      <c r="H32" s="65">
        <f>VLOOKUP($A32,'Return Data'!$B$7:$R$2843,11,0)</f>
        <v>1.5468999999999999</v>
      </c>
      <c r="I32" s="66">
        <f t="shared" si="3"/>
        <v>27</v>
      </c>
      <c r="J32" s="65">
        <f>VLOOKUP($A32,'Return Data'!$B$7:$R$2843,12,0)</f>
        <v>5.3109999999999999</v>
      </c>
      <c r="K32" s="66">
        <f t="shared" si="8"/>
        <v>21</v>
      </c>
      <c r="L32" s="65">
        <f>VLOOKUP($A32,'Return Data'!$B$7:$R$2843,13,0)</f>
        <v>4.4901</v>
      </c>
      <c r="M32" s="66">
        <f t="shared" si="9"/>
        <v>24</v>
      </c>
      <c r="N32" s="65">
        <f>VLOOKUP($A32,'Return Data'!$B$7:$R$2843,17,0)</f>
        <v>9.3506999999999998</v>
      </c>
      <c r="O32" s="66">
        <f t="shared" si="10"/>
        <v>14</v>
      </c>
      <c r="P32" s="65">
        <f>VLOOKUP($A32,'Return Data'!$B$7:$R$2843,14,0)</f>
        <v>10.303100000000001</v>
      </c>
      <c r="Q32" s="66">
        <f t="shared" si="11"/>
        <v>7</v>
      </c>
      <c r="R32" s="65">
        <f>VLOOKUP($A32,'Return Data'!$B$7:$R$2843,16,0)</f>
        <v>9.0427</v>
      </c>
      <c r="S32" s="67">
        <f t="shared" si="0"/>
        <v>7</v>
      </c>
    </row>
    <row r="33" spans="1:19" x14ac:dyDescent="0.3">
      <c r="A33" s="82" t="s">
        <v>1133</v>
      </c>
      <c r="B33" s="64">
        <f>VLOOKUP($A33,'Return Data'!$B$7:$R$2843,3,0)</f>
        <v>44357</v>
      </c>
      <c r="C33" s="65">
        <f>VLOOKUP($A33,'Return Data'!$B$7:$R$2843,4,0)</f>
        <v>54.610799999999998</v>
      </c>
      <c r="D33" s="65">
        <f>VLOOKUP($A33,'Return Data'!$B$7:$R$2843,9,0)</f>
        <v>5.3169000000000004</v>
      </c>
      <c r="E33" s="66">
        <f t="shared" si="1"/>
        <v>30</v>
      </c>
      <c r="F33" s="65">
        <f>VLOOKUP($A33,'Return Data'!$B$7:$R$2843,10,0)</f>
        <v>9.0968</v>
      </c>
      <c r="G33" s="66">
        <f t="shared" si="2"/>
        <v>27</v>
      </c>
      <c r="H33" s="65">
        <f>VLOOKUP($A33,'Return Data'!$B$7:$R$2843,11,0)</f>
        <v>1.0891999999999999</v>
      </c>
      <c r="I33" s="66">
        <f t="shared" si="3"/>
        <v>28</v>
      </c>
      <c r="J33" s="65">
        <f>VLOOKUP($A33,'Return Data'!$B$7:$R$2843,12,0)</f>
        <v>3.6059000000000001</v>
      </c>
      <c r="K33" s="66">
        <f t="shared" si="8"/>
        <v>30</v>
      </c>
      <c r="L33" s="65">
        <f>VLOOKUP($A33,'Return Data'!$B$7:$R$2843,13,0)</f>
        <v>5.2183000000000002</v>
      </c>
      <c r="M33" s="66">
        <f t="shared" si="9"/>
        <v>21</v>
      </c>
      <c r="N33" s="65">
        <f>VLOOKUP($A33,'Return Data'!$B$7:$R$2843,17,0)</f>
        <v>5.6833999999999998</v>
      </c>
      <c r="O33" s="66">
        <f t="shared" si="10"/>
        <v>25</v>
      </c>
      <c r="P33" s="65">
        <f>VLOOKUP($A33,'Return Data'!$B$7:$R$2843,14,0)</f>
        <v>3.294</v>
      </c>
      <c r="Q33" s="66">
        <f t="shared" si="11"/>
        <v>27</v>
      </c>
      <c r="R33" s="65">
        <f>VLOOKUP($A33,'Return Data'!$B$7:$R$2843,16,0)</f>
        <v>5.7023000000000001</v>
      </c>
      <c r="S33" s="67">
        <f t="shared" si="0"/>
        <v>29</v>
      </c>
    </row>
    <row r="34" spans="1:19" x14ac:dyDescent="0.3">
      <c r="A34" s="82" t="s">
        <v>1134</v>
      </c>
      <c r="B34" s="64">
        <f>VLOOKUP($A34,'Return Data'!$B$7:$R$2843,3,0)</f>
        <v>44357</v>
      </c>
      <c r="C34" s="65">
        <f>VLOOKUP($A34,'Return Data'!$B$7:$R$2843,4,0)</f>
        <v>65.974900000000005</v>
      </c>
      <c r="D34" s="65">
        <f>VLOOKUP($A34,'Return Data'!$B$7:$R$2843,9,0)</f>
        <v>12.2766</v>
      </c>
      <c r="E34" s="66">
        <f t="shared" si="1"/>
        <v>1</v>
      </c>
      <c r="F34" s="65">
        <f>VLOOKUP($A34,'Return Data'!$B$7:$R$2843,10,0)</f>
        <v>10.9024</v>
      </c>
      <c r="G34" s="66">
        <f t="shared" si="2"/>
        <v>17</v>
      </c>
      <c r="H34" s="65">
        <f>VLOOKUP($A34,'Return Data'!$B$7:$R$2843,11,0)</f>
        <v>2.0796000000000001</v>
      </c>
      <c r="I34" s="66">
        <f t="shared" si="3"/>
        <v>22</v>
      </c>
      <c r="J34" s="65">
        <f>VLOOKUP($A34,'Return Data'!$B$7:$R$2843,12,0)</f>
        <v>6.2849000000000004</v>
      </c>
      <c r="K34" s="66">
        <f t="shared" si="8"/>
        <v>12</v>
      </c>
      <c r="L34" s="65">
        <f>VLOOKUP($A34,'Return Data'!$B$7:$R$2843,13,0)</f>
        <v>6.5269000000000004</v>
      </c>
      <c r="M34" s="66">
        <f t="shared" si="9"/>
        <v>14</v>
      </c>
      <c r="N34" s="65">
        <f>VLOOKUP($A34,'Return Data'!$B$7:$R$2843,17,0)</f>
        <v>9.9467999999999996</v>
      </c>
      <c r="O34" s="66">
        <f t="shared" si="10"/>
        <v>7</v>
      </c>
      <c r="P34" s="65">
        <f>VLOOKUP($A34,'Return Data'!$B$7:$R$2843,14,0)</f>
        <v>10.317600000000001</v>
      </c>
      <c r="Q34" s="66">
        <f t="shared" si="11"/>
        <v>6</v>
      </c>
      <c r="R34" s="65">
        <f>VLOOKUP($A34,'Return Data'!$B$7:$R$2843,16,0)</f>
        <v>8.4282000000000004</v>
      </c>
      <c r="S34" s="67">
        <f t="shared" si="0"/>
        <v>17</v>
      </c>
    </row>
    <row r="35" spans="1:19" x14ac:dyDescent="0.3">
      <c r="A35" s="82" t="s">
        <v>1137</v>
      </c>
      <c r="B35" s="64">
        <f>VLOOKUP($A35,'Return Data'!$B$7:$R$2843,3,0)</f>
        <v>44357</v>
      </c>
      <c r="C35" s="65">
        <f>VLOOKUP($A35,'Return Data'!$B$7:$R$2843,4,0)</f>
        <v>60.257599999999996</v>
      </c>
      <c r="D35" s="65">
        <f>VLOOKUP($A35,'Return Data'!$B$7:$R$2843,9,0)</f>
        <v>5.6722000000000001</v>
      </c>
      <c r="E35" s="66">
        <f t="shared" si="1"/>
        <v>29</v>
      </c>
      <c r="F35" s="65">
        <f>VLOOKUP($A35,'Return Data'!$B$7:$R$2843,10,0)</f>
        <v>9.0383999999999993</v>
      </c>
      <c r="G35" s="66">
        <f t="shared" si="2"/>
        <v>28</v>
      </c>
      <c r="H35" s="65">
        <f>VLOOKUP($A35,'Return Data'!$B$7:$R$2843,11,0)</f>
        <v>1.8399000000000001</v>
      </c>
      <c r="I35" s="66">
        <f t="shared" si="3"/>
        <v>25</v>
      </c>
      <c r="J35" s="65">
        <f>VLOOKUP($A35,'Return Data'!$B$7:$R$2843,12,0)</f>
        <v>3.7006000000000001</v>
      </c>
      <c r="K35" s="66">
        <f t="shared" si="8"/>
        <v>27</v>
      </c>
      <c r="L35" s="65">
        <f>VLOOKUP($A35,'Return Data'!$B$7:$R$2843,13,0)</f>
        <v>4.1509999999999998</v>
      </c>
      <c r="M35" s="66">
        <f t="shared" si="9"/>
        <v>26</v>
      </c>
      <c r="N35" s="65">
        <f>VLOOKUP($A35,'Return Data'!$B$7:$R$2843,17,0)</f>
        <v>8.0851000000000006</v>
      </c>
      <c r="O35" s="66">
        <f t="shared" si="10"/>
        <v>22</v>
      </c>
      <c r="P35" s="65">
        <f>VLOOKUP($A35,'Return Data'!$B$7:$R$2843,14,0)</f>
        <v>8.9369999999999994</v>
      </c>
      <c r="Q35" s="66">
        <f t="shared" si="11"/>
        <v>16</v>
      </c>
      <c r="R35" s="65">
        <f>VLOOKUP($A35,'Return Data'!$B$7:$R$2843,16,0)</f>
        <v>7.6840000000000002</v>
      </c>
      <c r="S35" s="67">
        <f t="shared" si="0"/>
        <v>22</v>
      </c>
    </row>
    <row r="36" spans="1:19" x14ac:dyDescent="0.3">
      <c r="A36" s="82" t="s">
        <v>1139</v>
      </c>
      <c r="B36" s="64">
        <f>VLOOKUP($A36,'Return Data'!$B$7:$R$2843,3,0)</f>
        <v>44357</v>
      </c>
      <c r="C36" s="65">
        <f>VLOOKUP($A36,'Return Data'!$B$7:$R$2843,4,0)</f>
        <v>76.874799999999993</v>
      </c>
      <c r="D36" s="65">
        <f>VLOOKUP($A36,'Return Data'!$B$7:$R$2843,9,0)</f>
        <v>7.4009999999999998</v>
      </c>
      <c r="E36" s="66">
        <f t="shared" si="1"/>
        <v>21</v>
      </c>
      <c r="F36" s="65">
        <f>VLOOKUP($A36,'Return Data'!$B$7:$R$2843,10,0)</f>
        <v>12.7736</v>
      </c>
      <c r="G36" s="66">
        <f t="shared" si="2"/>
        <v>5</v>
      </c>
      <c r="H36" s="65">
        <f>VLOOKUP($A36,'Return Data'!$B$7:$R$2843,11,0)</f>
        <v>1.9260999999999999</v>
      </c>
      <c r="I36" s="66">
        <f t="shared" si="3"/>
        <v>24</v>
      </c>
      <c r="J36" s="65">
        <f>VLOOKUP($A36,'Return Data'!$B$7:$R$2843,12,0)</f>
        <v>5.1109999999999998</v>
      </c>
      <c r="K36" s="66">
        <f t="shared" si="8"/>
        <v>22</v>
      </c>
      <c r="L36" s="65">
        <f>VLOOKUP($A36,'Return Data'!$B$7:$R$2843,13,0)</f>
        <v>5.0712999999999999</v>
      </c>
      <c r="M36" s="66">
        <f t="shared" si="9"/>
        <v>22</v>
      </c>
      <c r="N36" s="65">
        <f>VLOOKUP($A36,'Return Data'!$B$7:$R$2843,17,0)</f>
        <v>9.3498999999999999</v>
      </c>
      <c r="O36" s="66">
        <f t="shared" si="10"/>
        <v>15</v>
      </c>
      <c r="P36" s="65">
        <f>VLOOKUP($A36,'Return Data'!$B$7:$R$2843,14,0)</f>
        <v>10.4924</v>
      </c>
      <c r="Q36" s="66">
        <f t="shared" si="11"/>
        <v>4</v>
      </c>
      <c r="R36" s="65">
        <f>VLOOKUP($A36,'Return Data'!$B$7:$R$2843,16,0)</f>
        <v>8.7426999999999992</v>
      </c>
      <c r="S36" s="67">
        <f t="shared" si="0"/>
        <v>14</v>
      </c>
    </row>
    <row r="37" spans="1:19" x14ac:dyDescent="0.3">
      <c r="A37" s="82" t="s">
        <v>1140</v>
      </c>
      <c r="B37" s="64">
        <f>VLOOKUP($A37,'Return Data'!$B$7:$R$2843,3,0)</f>
        <v>44357</v>
      </c>
      <c r="C37" s="65">
        <f>VLOOKUP($A37,'Return Data'!$B$7:$R$2843,4,0)</f>
        <v>58.360399999999998</v>
      </c>
      <c r="D37" s="65">
        <f>VLOOKUP($A37,'Return Data'!$B$7:$R$2843,9,0)</f>
        <v>8.1297999999999995</v>
      </c>
      <c r="E37" s="66">
        <f t="shared" si="1"/>
        <v>19</v>
      </c>
      <c r="F37" s="65">
        <f>VLOOKUP($A37,'Return Data'!$B$7:$R$2843,10,0)</f>
        <v>9.2018000000000004</v>
      </c>
      <c r="G37" s="66">
        <f t="shared" si="2"/>
        <v>26</v>
      </c>
      <c r="H37" s="65">
        <f>VLOOKUP($A37,'Return Data'!$B$7:$R$2843,11,0)</f>
        <v>3.8990999999999998</v>
      </c>
      <c r="I37" s="66">
        <f t="shared" si="3"/>
        <v>13</v>
      </c>
      <c r="J37" s="65">
        <f>VLOOKUP($A37,'Return Data'!$B$7:$R$2843,12,0)</f>
        <v>6.7443999999999997</v>
      </c>
      <c r="K37" s="66">
        <f t="shared" si="8"/>
        <v>10</v>
      </c>
      <c r="L37" s="65">
        <f>VLOOKUP($A37,'Return Data'!$B$7:$R$2843,13,0)</f>
        <v>7.9863999999999997</v>
      </c>
      <c r="M37" s="66">
        <f t="shared" si="9"/>
        <v>10</v>
      </c>
      <c r="N37" s="65">
        <f>VLOOKUP($A37,'Return Data'!$B$7:$R$2843,17,0)</f>
        <v>10.7386</v>
      </c>
      <c r="O37" s="66">
        <f t="shared" si="10"/>
        <v>1</v>
      </c>
      <c r="P37" s="65">
        <f>VLOOKUP($A37,'Return Data'!$B$7:$R$2843,14,0)</f>
        <v>10.5732</v>
      </c>
      <c r="Q37" s="66">
        <f t="shared" si="11"/>
        <v>3</v>
      </c>
      <c r="R37" s="65">
        <f>VLOOKUP($A37,'Return Data'!$B$7:$R$2843,16,0)</f>
        <v>8.9064999999999994</v>
      </c>
      <c r="S37" s="67">
        <f t="shared" si="0"/>
        <v>10</v>
      </c>
    </row>
    <row r="38" spans="1:19" x14ac:dyDescent="0.3">
      <c r="A38" s="82" t="s">
        <v>1142</v>
      </c>
      <c r="B38" s="64">
        <f>VLOOKUP($A38,'Return Data'!$B$7:$R$2843,3,0)</f>
        <v>44357</v>
      </c>
      <c r="C38" s="65">
        <f>VLOOKUP($A38,'Return Data'!$B$7:$R$2843,4,0)</f>
        <v>70.848500000000001</v>
      </c>
      <c r="D38" s="65">
        <f>VLOOKUP($A38,'Return Data'!$B$7:$R$2843,9,0)</f>
        <v>11.013999999999999</v>
      </c>
      <c r="E38" s="66">
        <f t="shared" si="1"/>
        <v>7</v>
      </c>
      <c r="F38" s="65">
        <f>VLOOKUP($A38,'Return Data'!$B$7:$R$2843,10,0)</f>
        <v>12.206899999999999</v>
      </c>
      <c r="G38" s="66">
        <f t="shared" si="2"/>
        <v>8</v>
      </c>
      <c r="H38" s="65">
        <f>VLOOKUP($A38,'Return Data'!$B$7:$R$2843,11,0)</f>
        <v>3.1941000000000002</v>
      </c>
      <c r="I38" s="66">
        <f t="shared" si="3"/>
        <v>16</v>
      </c>
      <c r="J38" s="65">
        <f>VLOOKUP($A38,'Return Data'!$B$7:$R$2843,12,0)</f>
        <v>5.5778999999999996</v>
      </c>
      <c r="K38" s="66">
        <f t="shared" si="8"/>
        <v>19</v>
      </c>
      <c r="L38" s="65">
        <f>VLOOKUP($A38,'Return Data'!$B$7:$R$2843,13,0)</f>
        <v>7.7350000000000003</v>
      </c>
      <c r="M38" s="66">
        <f t="shared" si="9"/>
        <v>12</v>
      </c>
      <c r="N38" s="65">
        <f>VLOOKUP($A38,'Return Data'!$B$7:$R$2843,17,0)</f>
        <v>9.7752999999999997</v>
      </c>
      <c r="O38" s="66">
        <f t="shared" si="10"/>
        <v>9</v>
      </c>
      <c r="P38" s="65">
        <f>VLOOKUP($A38,'Return Data'!$B$7:$R$2843,14,0)</f>
        <v>9.5579000000000001</v>
      </c>
      <c r="Q38" s="66">
        <f t="shared" si="11"/>
        <v>10</v>
      </c>
      <c r="R38" s="65">
        <f>VLOOKUP($A38,'Return Data'!$B$7:$R$2843,16,0)</f>
        <v>8.7607999999999997</v>
      </c>
      <c r="S38" s="67">
        <f t="shared" si="0"/>
        <v>13</v>
      </c>
    </row>
    <row r="39" spans="1:19" x14ac:dyDescent="0.3">
      <c r="A39" s="82" t="s">
        <v>1144</v>
      </c>
      <c r="B39" s="64">
        <f>VLOOKUP($A39,'Return Data'!$B$7:$R$2843,3,0)</f>
        <v>44357</v>
      </c>
      <c r="C39" s="65">
        <f>VLOOKUP($A39,'Return Data'!$B$7:$R$2843,4,0)</f>
        <v>1.7464</v>
      </c>
      <c r="D39" s="65">
        <f>VLOOKUP($A39,'Return Data'!$B$7:$R$2843,9,0)</f>
        <v>11.093</v>
      </c>
      <c r="E39" s="66">
        <f t="shared" si="1"/>
        <v>6</v>
      </c>
      <c r="F39" s="65">
        <f>VLOOKUP($A39,'Return Data'!$B$7:$R$2843,10,0)</f>
        <v>11.3087</v>
      </c>
      <c r="G39" s="66">
        <f t="shared" si="2"/>
        <v>14</v>
      </c>
      <c r="H39" s="65">
        <f>VLOOKUP($A39,'Return Data'!$B$7:$R$2843,11,0)</f>
        <v>-40.337400000000002</v>
      </c>
      <c r="I39" s="66">
        <f t="shared" si="3"/>
        <v>32</v>
      </c>
      <c r="J39" s="65"/>
      <c r="K39" s="66"/>
      <c r="L39" s="65"/>
      <c r="M39" s="66"/>
      <c r="N39" s="65"/>
      <c r="O39" s="66"/>
      <c r="P39" s="65"/>
      <c r="Q39" s="66"/>
      <c r="R39" s="65">
        <f>VLOOKUP($A39,'Return Data'!$B$7:$R$2843,16,0)</f>
        <v>-11.127000000000001</v>
      </c>
      <c r="S39" s="67">
        <f t="shared" si="0"/>
        <v>31</v>
      </c>
    </row>
    <row r="40" spans="1:19" x14ac:dyDescent="0.3">
      <c r="A40" s="82" t="s">
        <v>1146</v>
      </c>
      <c r="B40" s="64">
        <f>VLOOKUP($A40,'Return Data'!$B$7:$R$2843,3,0)</f>
        <v>44357</v>
      </c>
      <c r="C40" s="65">
        <f>VLOOKUP($A40,'Return Data'!$B$7:$R$2843,4,0)</f>
        <v>54.748600000000003</v>
      </c>
      <c r="D40" s="65">
        <f>VLOOKUP($A40,'Return Data'!$B$7:$R$2843,9,0)</f>
        <v>4.6007999999999996</v>
      </c>
      <c r="E40" s="66">
        <f t="shared" si="1"/>
        <v>32</v>
      </c>
      <c r="F40" s="65">
        <f>VLOOKUP($A40,'Return Data'!$B$7:$R$2843,10,0)</f>
        <v>7.1228999999999996</v>
      </c>
      <c r="G40" s="66">
        <f t="shared" si="2"/>
        <v>32</v>
      </c>
      <c r="H40" s="65">
        <f>VLOOKUP($A40,'Return Data'!$B$7:$R$2843,11,0)</f>
        <v>2.0318000000000001</v>
      </c>
      <c r="I40" s="66">
        <f t="shared" si="3"/>
        <v>23</v>
      </c>
      <c r="J40" s="65">
        <f>VLOOKUP($A40,'Return Data'!$B$7:$R$2843,12,0)</f>
        <v>3.6097999999999999</v>
      </c>
      <c r="K40" s="66">
        <f>RANK(J40,J$8:J$42,0)</f>
        <v>29</v>
      </c>
      <c r="L40" s="65">
        <f>VLOOKUP($A40,'Return Data'!$B$7:$R$2843,13,0)</f>
        <v>4.585</v>
      </c>
      <c r="M40" s="66">
        <f>RANK(L40,L$8:L$42,0)</f>
        <v>23</v>
      </c>
      <c r="N40" s="65">
        <f>VLOOKUP($A40,'Return Data'!$B$7:$R$2843,17,0)</f>
        <v>3.1214</v>
      </c>
      <c r="O40" s="66">
        <f>RANK(N40,N$8:N$42,0)</f>
        <v>28</v>
      </c>
      <c r="P40" s="65">
        <f>VLOOKUP($A40,'Return Data'!$B$7:$R$2843,14,0)</f>
        <v>0.44629999999999997</v>
      </c>
      <c r="Q40" s="66">
        <f>RANK(P40,P$8:P$42,0)</f>
        <v>28</v>
      </c>
      <c r="R40" s="65">
        <f>VLOOKUP($A40,'Return Data'!$B$7:$R$2843,16,0)</f>
        <v>5.7477999999999998</v>
      </c>
      <c r="S40" s="67">
        <f t="shared" si="0"/>
        <v>28</v>
      </c>
    </row>
    <row r="41" spans="1:19" x14ac:dyDescent="0.3">
      <c r="A41" s="82" t="s">
        <v>1009</v>
      </c>
      <c r="B41" s="64">
        <f>VLOOKUP($A41,'Return Data'!$B$7:$R$2843,3,0)</f>
        <v>44357</v>
      </c>
      <c r="C41" s="65">
        <f>VLOOKUP($A41,'Return Data'!$B$7:$R$2843,4,0)</f>
        <v>76.9161</v>
      </c>
      <c r="D41" s="65">
        <f>VLOOKUP($A41,'Return Data'!$B$7:$R$2843,9,0)</f>
        <v>4.8324999999999996</v>
      </c>
      <c r="E41" s="66">
        <f t="shared" si="1"/>
        <v>31</v>
      </c>
      <c r="F41" s="65">
        <f>VLOOKUP($A41,'Return Data'!$B$7:$R$2843,10,0)</f>
        <v>13.8658</v>
      </c>
      <c r="G41" s="66">
        <f t="shared" si="2"/>
        <v>3</v>
      </c>
      <c r="H41" s="65">
        <f>VLOOKUP($A41,'Return Data'!$B$7:$R$2843,11,0)</f>
        <v>0.13589999999999999</v>
      </c>
      <c r="I41" s="66">
        <f t="shared" si="3"/>
        <v>29</v>
      </c>
      <c r="J41" s="65">
        <f>VLOOKUP($A41,'Return Data'!$B$7:$R$2843,12,0)</f>
        <v>3.6817000000000002</v>
      </c>
      <c r="K41" s="66">
        <f>RANK(J41,J$8:J$42,0)</f>
        <v>28</v>
      </c>
      <c r="L41" s="65">
        <f>VLOOKUP($A41,'Return Data'!$B$7:$R$2843,13,0)</f>
        <v>4.0110000000000001</v>
      </c>
      <c r="M41" s="66">
        <f>RANK(L41,L$8:L$42,0)</f>
        <v>27</v>
      </c>
      <c r="N41" s="65">
        <f>VLOOKUP($A41,'Return Data'!$B$7:$R$2843,17,0)</f>
        <v>9.1501000000000001</v>
      </c>
      <c r="O41" s="66">
        <f>RANK(N41,N$8:N$42,0)</f>
        <v>16</v>
      </c>
      <c r="P41" s="65">
        <f>VLOOKUP($A41,'Return Data'!$B$7:$R$2843,14,0)</f>
        <v>10.7948</v>
      </c>
      <c r="Q41" s="66">
        <f>RANK(P41,P$8:P$42,0)</f>
        <v>1</v>
      </c>
      <c r="R41" s="65">
        <f>VLOOKUP($A41,'Return Data'!$B$7:$R$2843,16,0)</f>
        <v>9.2545000000000002</v>
      </c>
      <c r="S41" s="67">
        <f t="shared" si="0"/>
        <v>4</v>
      </c>
    </row>
    <row r="42" spans="1:19" x14ac:dyDescent="0.3">
      <c r="A42" s="82" t="s">
        <v>1011</v>
      </c>
      <c r="B42" s="64">
        <f>VLOOKUP($A42,'Return Data'!$B$7:$R$2843,3,0)</f>
        <v>44357</v>
      </c>
      <c r="C42" s="65">
        <f>VLOOKUP($A42,'Return Data'!$B$7:$R$2843,4,0)</f>
        <v>13.9697</v>
      </c>
      <c r="D42" s="65">
        <f>VLOOKUP($A42,'Return Data'!$B$7:$R$2843,9,0)</f>
        <v>-1.5824</v>
      </c>
      <c r="E42" s="66">
        <f t="shared" si="1"/>
        <v>34</v>
      </c>
      <c r="F42" s="65">
        <f>VLOOKUP($A42,'Return Data'!$B$7:$R$2843,10,0)</f>
        <v>6.6942000000000004</v>
      </c>
      <c r="G42" s="66">
        <f t="shared" si="2"/>
        <v>33</v>
      </c>
      <c r="H42" s="65">
        <f>VLOOKUP($A42,'Return Data'!$B$7:$R$2843,11,0)</f>
        <v>5.4600000000000003E-2</v>
      </c>
      <c r="I42" s="66">
        <f t="shared" si="3"/>
        <v>30</v>
      </c>
      <c r="J42" s="65">
        <f>VLOOKUP($A42,'Return Data'!$B$7:$R$2843,12,0)</f>
        <v>3.8732000000000002</v>
      </c>
      <c r="K42" s="66">
        <f>RANK(J42,J$8:J$42,0)</f>
        <v>26</v>
      </c>
      <c r="L42" s="65">
        <f>VLOOKUP($A42,'Return Data'!$B$7:$R$2843,13,0)</f>
        <v>3.9582000000000002</v>
      </c>
      <c r="M42" s="66">
        <f>RANK(L42,L$8:L$42,0)</f>
        <v>29</v>
      </c>
      <c r="N42" s="65">
        <f>VLOOKUP($A42,'Return Data'!$B$7:$R$2843,17,0)</f>
        <v>9.4506999999999994</v>
      </c>
      <c r="O42" s="66">
        <f>RANK(N42,N$8:N$42,0)</f>
        <v>12</v>
      </c>
      <c r="P42" s="65"/>
      <c r="Q42" s="66"/>
      <c r="R42" s="65">
        <f>VLOOKUP($A42,'Return Data'!$B$7:$R$2843,16,0)</f>
        <v>12.079599999999999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8.224755882352941</v>
      </c>
      <c r="E44" s="88"/>
      <c r="F44" s="89">
        <f>AVERAGE(F8:F42)</f>
        <v>10.660579411764706</v>
      </c>
      <c r="G44" s="88"/>
      <c r="H44" s="89">
        <f>AVERAGE(H8:H42)</f>
        <v>0.14226176470588184</v>
      </c>
      <c r="I44" s="88"/>
      <c r="J44" s="89">
        <f>AVERAGE(J8:J42)</f>
        <v>6.6370387096774204</v>
      </c>
      <c r="K44" s="88"/>
      <c r="L44" s="89">
        <f>AVERAGE(L8:L42)</f>
        <v>6.9849741935483891</v>
      </c>
      <c r="M44" s="88"/>
      <c r="N44" s="89">
        <f>AVERAGE(N8:N42)</f>
        <v>7.7022966666666655</v>
      </c>
      <c r="O44" s="88"/>
      <c r="P44" s="89">
        <f>AVERAGE(P8:P42)</f>
        <v>7.4334551724137938</v>
      </c>
      <c r="Q44" s="88"/>
      <c r="R44" s="89">
        <f>AVERAGE(R8:R42)</f>
        <v>4.8051885714285705</v>
      </c>
      <c r="S44" s="90"/>
    </row>
    <row r="45" spans="1:19" x14ac:dyDescent="0.3">
      <c r="A45" s="87" t="s">
        <v>28</v>
      </c>
      <c r="B45" s="88"/>
      <c r="C45" s="88"/>
      <c r="D45" s="89">
        <f>MIN(D8:D42)</f>
        <v>-1.5824</v>
      </c>
      <c r="E45" s="88"/>
      <c r="F45" s="89">
        <f>MIN(F8:F42)</f>
        <v>0</v>
      </c>
      <c r="G45" s="88"/>
      <c r="H45" s="89">
        <f>MIN(H8:H42)</f>
        <v>-41.320999999999998</v>
      </c>
      <c r="I45" s="88"/>
      <c r="J45" s="89">
        <f>MIN(J8:J42)</f>
        <v>0</v>
      </c>
      <c r="K45" s="88"/>
      <c r="L45" s="89">
        <f>MIN(L8:L42)</f>
        <v>0</v>
      </c>
      <c r="M45" s="88"/>
      <c r="N45" s="89">
        <f>MIN(N8:N42)</f>
        <v>-11.532500000000001</v>
      </c>
      <c r="O45" s="88"/>
      <c r="P45" s="89">
        <f>MIN(P8:P42)</f>
        <v>-7.2443</v>
      </c>
      <c r="Q45" s="88"/>
      <c r="R45" s="89">
        <f>MIN(R8:R42)</f>
        <v>-22.835000000000001</v>
      </c>
      <c r="S45" s="90"/>
    </row>
    <row r="46" spans="1:19" ht="15" thickBot="1" x14ac:dyDescent="0.35">
      <c r="A46" s="91" t="s">
        <v>29</v>
      </c>
      <c r="B46" s="92"/>
      <c r="C46" s="92"/>
      <c r="D46" s="93">
        <f>MAX(D8:D42)</f>
        <v>12.2766</v>
      </c>
      <c r="E46" s="92"/>
      <c r="F46" s="93">
        <f>MAX(F8:F42)</f>
        <v>19.9465</v>
      </c>
      <c r="G46" s="92"/>
      <c r="H46" s="93">
        <f>MAX(H8:H42)</f>
        <v>19.260999999999999</v>
      </c>
      <c r="I46" s="92"/>
      <c r="J46" s="93">
        <f>MAX(J8:J42)</f>
        <v>24.583100000000002</v>
      </c>
      <c r="K46" s="92"/>
      <c r="L46" s="93">
        <f>MAX(L8:L42)</f>
        <v>17.1204</v>
      </c>
      <c r="M46" s="92"/>
      <c r="N46" s="93">
        <f>MAX(N8:N42)</f>
        <v>10.7386</v>
      </c>
      <c r="O46" s="92"/>
      <c r="P46" s="93">
        <f>MAX(P8:P42)</f>
        <v>10.7948</v>
      </c>
      <c r="Q46" s="92"/>
      <c r="R46" s="93">
        <f>MAX(R8:R42)</f>
        <v>12.079599999999999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44357</v>
      </c>
      <c r="C8" s="65">
        <f>VLOOKUP($A8,'Return Data'!$B$7:$R$2843,4,0)</f>
        <v>24.609200000000001</v>
      </c>
      <c r="D8" s="65">
        <f>VLOOKUP($A8,'Return Data'!$B$7:$R$2843,9,0)</f>
        <v>11.269</v>
      </c>
      <c r="E8" s="66">
        <f>RANK(D8,D$8:D$42,0)</f>
        <v>4</v>
      </c>
      <c r="F8" s="65">
        <f>VLOOKUP($A8,'Return Data'!$B$7:$R$2843,10,0)</f>
        <v>9.1033000000000008</v>
      </c>
      <c r="G8" s="66">
        <f>RANK(F8,F$8:F$42,0)</f>
        <v>24</v>
      </c>
      <c r="H8" s="65">
        <f>VLOOKUP($A8,'Return Data'!$B$7:$R$2843,11,0)</f>
        <v>9.8222000000000005</v>
      </c>
      <c r="I8" s="66">
        <f>RANK(H8,H$8:H$42,0)</f>
        <v>2</v>
      </c>
      <c r="J8" s="65">
        <f>VLOOKUP($A8,'Return Data'!$B$7:$R$2843,12,0)</f>
        <v>11.1294</v>
      </c>
      <c r="K8" s="66">
        <f>RANK(J8,J$8:J$42,0)</f>
        <v>2</v>
      </c>
      <c r="L8" s="65">
        <f>VLOOKUP($A8,'Return Data'!$B$7:$R$2843,13,0)</f>
        <v>16.404</v>
      </c>
      <c r="M8" s="66">
        <f>RANK(L8,L$8:L$42,0)</f>
        <v>1</v>
      </c>
      <c r="N8" s="65">
        <f>VLOOKUP($A8,'Return Data'!$B$7:$R$2843,17,0)</f>
        <v>3.6316000000000002</v>
      </c>
      <c r="O8" s="66">
        <f>RANK(N8,N$8:N$42,0)</f>
        <v>26</v>
      </c>
      <c r="P8" s="65">
        <f>VLOOKUP($A8,'Return Data'!$B$7:$R$2843,14,0)</f>
        <v>3.8206000000000002</v>
      </c>
      <c r="Q8" s="66">
        <f>RANK(P8,P$8:P$42,0)</f>
        <v>23</v>
      </c>
      <c r="R8" s="65">
        <f>VLOOKUP($A8,'Return Data'!$B$7:$R$2843,16,0)</f>
        <v>7.6482000000000001</v>
      </c>
      <c r="S8" s="67">
        <f t="shared" ref="S8:S42" si="0">RANK(R8,R$8:R$42,0)</f>
        <v>22</v>
      </c>
    </row>
    <row r="9" spans="1:19" x14ac:dyDescent="0.3">
      <c r="A9" s="82" t="s">
        <v>1075</v>
      </c>
      <c r="B9" s="64">
        <f>VLOOKUP($A9,'Return Data'!$B$7:$R$2843,3,0)</f>
        <v>44357</v>
      </c>
      <c r="C9" s="65">
        <f>VLOOKUP($A9,'Return Data'!$B$7:$R$2843,4,0)</f>
        <v>1.3322000000000001</v>
      </c>
      <c r="D9" s="65"/>
      <c r="E9" s="66"/>
      <c r="F9" s="65"/>
      <c r="G9" s="66"/>
      <c r="H9" s="65"/>
      <c r="I9" s="66"/>
      <c r="J9" s="65"/>
      <c r="K9" s="66"/>
      <c r="L9" s="65"/>
      <c r="M9" s="66"/>
      <c r="N9" s="65"/>
      <c r="O9" s="66"/>
      <c r="P9" s="65"/>
      <c r="Q9" s="66"/>
      <c r="R9" s="65">
        <f>VLOOKUP($A9,'Return Data'!$B$7:$R$2843,16,0)</f>
        <v>-16.2559</v>
      </c>
      <c r="S9" s="67">
        <f t="shared" si="0"/>
        <v>34</v>
      </c>
    </row>
    <row r="10" spans="1:19" x14ac:dyDescent="0.3">
      <c r="A10" s="82" t="s">
        <v>1077</v>
      </c>
      <c r="B10" s="64">
        <f>VLOOKUP($A10,'Return Data'!$B$7:$R$2843,3,0)</f>
        <v>44357</v>
      </c>
      <c r="C10" s="65">
        <f>VLOOKUP($A10,'Return Data'!$B$7:$R$2843,4,0)</f>
        <v>21.5124</v>
      </c>
      <c r="D10" s="65">
        <f>VLOOKUP($A10,'Return Data'!$B$7:$R$2843,9,0)</f>
        <v>8.9171999999999993</v>
      </c>
      <c r="E10" s="66">
        <f t="shared" ref="E10:E42" si="1">RANK(D10,D$8:D$42,0)</f>
        <v>14</v>
      </c>
      <c r="F10" s="65">
        <f>VLOOKUP($A10,'Return Data'!$B$7:$R$2843,10,0)</f>
        <v>9.7598000000000003</v>
      </c>
      <c r="G10" s="66">
        <f t="shared" ref="G10:G42" si="2">RANK(F10,F$8:F$42,0)</f>
        <v>19</v>
      </c>
      <c r="H10" s="65">
        <f>VLOOKUP($A10,'Return Data'!$B$7:$R$2843,11,0)</f>
        <v>5.7973999999999997</v>
      </c>
      <c r="I10" s="66">
        <f t="shared" ref="I10:I42" si="3">RANK(H10,H$8:H$42,0)</f>
        <v>4</v>
      </c>
      <c r="J10" s="65">
        <f>VLOOKUP($A10,'Return Data'!$B$7:$R$2843,12,0)</f>
        <v>7.8220000000000001</v>
      </c>
      <c r="K10" s="66">
        <f t="shared" ref="K10:K19" si="4">RANK(J10,J$8:J$42,0)</f>
        <v>6</v>
      </c>
      <c r="L10" s="65">
        <f>VLOOKUP($A10,'Return Data'!$B$7:$R$2843,13,0)</f>
        <v>9.0539000000000005</v>
      </c>
      <c r="M10" s="66">
        <f t="shared" ref="M10:M19" si="5">RANK(L10,L$8:L$42,0)</f>
        <v>7</v>
      </c>
      <c r="N10" s="65">
        <f>VLOOKUP($A10,'Return Data'!$B$7:$R$2843,17,0)</f>
        <v>9.2673000000000005</v>
      </c>
      <c r="O10" s="66">
        <f t="shared" ref="O10:O19" si="6">RANK(N10,N$8:N$42,0)</f>
        <v>6</v>
      </c>
      <c r="P10" s="65">
        <f>VLOOKUP($A10,'Return Data'!$B$7:$R$2843,14,0)</f>
        <v>8.3438999999999997</v>
      </c>
      <c r="Q10" s="66">
        <f t="shared" ref="Q10:Q19" si="7">RANK(P10,P$8:P$42,0)</f>
        <v>15</v>
      </c>
      <c r="R10" s="65">
        <f>VLOOKUP($A10,'Return Data'!$B$7:$R$2843,16,0)</f>
        <v>8.6750000000000007</v>
      </c>
      <c r="S10" s="67">
        <f t="shared" si="0"/>
        <v>7</v>
      </c>
    </row>
    <row r="11" spans="1:19" x14ac:dyDescent="0.3">
      <c r="A11" s="82" t="s">
        <v>1078</v>
      </c>
      <c r="B11" s="64">
        <f>VLOOKUP($A11,'Return Data'!$B$7:$R$2843,3,0)</f>
        <v>44357</v>
      </c>
      <c r="C11" s="65">
        <f>VLOOKUP($A11,'Return Data'!$B$7:$R$2843,4,0)</f>
        <v>15.088800000000001</v>
      </c>
      <c r="D11" s="65">
        <f>VLOOKUP($A11,'Return Data'!$B$7:$R$2843,9,0)</f>
        <v>6.0156999999999998</v>
      </c>
      <c r="E11" s="66">
        <f t="shared" si="1"/>
        <v>26</v>
      </c>
      <c r="F11" s="65">
        <f>VLOOKUP($A11,'Return Data'!$B$7:$R$2843,10,0)</f>
        <v>9.4184999999999999</v>
      </c>
      <c r="G11" s="66">
        <f t="shared" si="2"/>
        <v>20</v>
      </c>
      <c r="H11" s="65">
        <f>VLOOKUP($A11,'Return Data'!$B$7:$R$2843,11,0)</f>
        <v>2.4117999999999999</v>
      </c>
      <c r="I11" s="66">
        <f t="shared" si="3"/>
        <v>16</v>
      </c>
      <c r="J11" s="65">
        <f>VLOOKUP($A11,'Return Data'!$B$7:$R$2843,12,0)</f>
        <v>5.0998000000000001</v>
      </c>
      <c r="K11" s="66">
        <f t="shared" si="4"/>
        <v>16</v>
      </c>
      <c r="L11" s="65">
        <f>VLOOKUP($A11,'Return Data'!$B$7:$R$2843,13,0)</f>
        <v>4.6932</v>
      </c>
      <c r="M11" s="66">
        <f t="shared" si="5"/>
        <v>19</v>
      </c>
      <c r="N11" s="65">
        <f>VLOOKUP($A11,'Return Data'!$B$7:$R$2843,17,0)</f>
        <v>9.2379999999999995</v>
      </c>
      <c r="O11" s="66">
        <f t="shared" si="6"/>
        <v>7</v>
      </c>
      <c r="P11" s="65">
        <f>VLOOKUP($A11,'Return Data'!$B$7:$R$2843,14,0)</f>
        <v>3.2103000000000002</v>
      </c>
      <c r="Q11" s="66">
        <f t="shared" si="7"/>
        <v>25</v>
      </c>
      <c r="R11" s="65">
        <f>VLOOKUP($A11,'Return Data'!$B$7:$R$2843,16,0)</f>
        <v>5.8117000000000001</v>
      </c>
      <c r="S11" s="67">
        <f t="shared" si="0"/>
        <v>29</v>
      </c>
    </row>
    <row r="12" spans="1:19" x14ac:dyDescent="0.3">
      <c r="A12" s="82" t="s">
        <v>1081</v>
      </c>
      <c r="B12" s="64">
        <f>VLOOKUP($A12,'Return Data'!$B$7:$R$2843,3,0)</f>
        <v>44357</v>
      </c>
      <c r="C12" s="65">
        <f>VLOOKUP($A12,'Return Data'!$B$7:$R$2843,4,0)</f>
        <v>64.584699999999998</v>
      </c>
      <c r="D12" s="65">
        <f>VLOOKUP($A12,'Return Data'!$B$7:$R$2843,9,0)</f>
        <v>9.0641999999999996</v>
      </c>
      <c r="E12" s="66">
        <f t="shared" si="1"/>
        <v>13</v>
      </c>
      <c r="F12" s="65">
        <f>VLOOKUP($A12,'Return Data'!$B$7:$R$2843,10,0)</f>
        <v>9.7736999999999998</v>
      </c>
      <c r="G12" s="66">
        <f t="shared" si="2"/>
        <v>18</v>
      </c>
      <c r="H12" s="65">
        <f>VLOOKUP($A12,'Return Data'!$B$7:$R$2843,11,0)</f>
        <v>4.1021999999999998</v>
      </c>
      <c r="I12" s="66">
        <f t="shared" si="3"/>
        <v>10</v>
      </c>
      <c r="J12" s="65">
        <f>VLOOKUP($A12,'Return Data'!$B$7:$R$2843,12,0)</f>
        <v>5.4771999999999998</v>
      </c>
      <c r="K12" s="66">
        <f t="shared" si="4"/>
        <v>12</v>
      </c>
      <c r="L12" s="65">
        <f>VLOOKUP($A12,'Return Data'!$B$7:$R$2843,13,0)</f>
        <v>5.9897</v>
      </c>
      <c r="M12" s="66">
        <f t="shared" si="5"/>
        <v>14</v>
      </c>
      <c r="N12" s="65">
        <f>VLOOKUP($A12,'Return Data'!$B$7:$R$2843,17,0)</f>
        <v>7.9330999999999996</v>
      </c>
      <c r="O12" s="66">
        <f t="shared" si="6"/>
        <v>18</v>
      </c>
      <c r="P12" s="65">
        <f>VLOOKUP($A12,'Return Data'!$B$7:$R$2843,14,0)</f>
        <v>5.6250999999999998</v>
      </c>
      <c r="Q12" s="66">
        <f t="shared" si="7"/>
        <v>21</v>
      </c>
      <c r="R12" s="65">
        <f>VLOOKUP($A12,'Return Data'!$B$7:$R$2843,16,0)</f>
        <v>8.0366999999999997</v>
      </c>
      <c r="S12" s="67">
        <f t="shared" si="0"/>
        <v>14</v>
      </c>
    </row>
    <row r="13" spans="1:19" x14ac:dyDescent="0.3">
      <c r="A13" s="82" t="s">
        <v>1084</v>
      </c>
      <c r="B13" s="64">
        <f>VLOOKUP($A13,'Return Data'!$B$7:$R$2843,3,0)</f>
        <v>44357</v>
      </c>
      <c r="C13" s="65">
        <f>VLOOKUP($A13,'Return Data'!$B$7:$R$2843,4,0)</f>
        <v>23.601500000000001</v>
      </c>
      <c r="D13" s="65">
        <f>VLOOKUP($A13,'Return Data'!$B$7:$R$2843,9,0)</f>
        <v>12.116400000000001</v>
      </c>
      <c r="E13" s="66">
        <f t="shared" si="1"/>
        <v>1</v>
      </c>
      <c r="F13" s="65">
        <f>VLOOKUP($A13,'Return Data'!$B$7:$R$2843,10,0)</f>
        <v>19.892900000000001</v>
      </c>
      <c r="G13" s="66">
        <f t="shared" si="2"/>
        <v>1</v>
      </c>
      <c r="H13" s="65">
        <f>VLOOKUP($A13,'Return Data'!$B$7:$R$2843,11,0)</f>
        <v>18.864699999999999</v>
      </c>
      <c r="I13" s="66">
        <f t="shared" si="3"/>
        <v>1</v>
      </c>
      <c r="J13" s="65">
        <f>VLOOKUP($A13,'Return Data'!$B$7:$R$2843,12,0)</f>
        <v>24.029399999999999</v>
      </c>
      <c r="K13" s="66">
        <f t="shared" si="4"/>
        <v>1</v>
      </c>
      <c r="L13" s="65">
        <f>VLOOKUP($A13,'Return Data'!$B$7:$R$2843,13,0)</f>
        <v>10.1823</v>
      </c>
      <c r="M13" s="66">
        <f t="shared" si="5"/>
        <v>5</v>
      </c>
      <c r="N13" s="65">
        <f>VLOOKUP($A13,'Return Data'!$B$7:$R$2843,17,0)</f>
        <v>2.3664000000000001</v>
      </c>
      <c r="O13" s="66">
        <f t="shared" si="6"/>
        <v>28</v>
      </c>
      <c r="P13" s="65">
        <f>VLOOKUP($A13,'Return Data'!$B$7:$R$2843,14,0)</f>
        <v>4.5006000000000004</v>
      </c>
      <c r="Q13" s="66">
        <f t="shared" si="7"/>
        <v>22</v>
      </c>
      <c r="R13" s="65">
        <f>VLOOKUP($A13,'Return Data'!$B$7:$R$2843,16,0)</f>
        <v>7.7502000000000004</v>
      </c>
      <c r="S13" s="67">
        <f t="shared" si="0"/>
        <v>19</v>
      </c>
    </row>
    <row r="14" spans="1:19" x14ac:dyDescent="0.3">
      <c r="A14" s="82" t="s">
        <v>1086</v>
      </c>
      <c r="B14" s="64">
        <f>VLOOKUP($A14,'Return Data'!$B$7:$R$2843,3,0)</f>
        <v>44357</v>
      </c>
      <c r="C14" s="65">
        <f>VLOOKUP($A14,'Return Data'!$B$7:$R$2843,4,0)</f>
        <v>44.282499999999999</v>
      </c>
      <c r="D14" s="65">
        <f>VLOOKUP($A14,'Return Data'!$B$7:$R$2843,9,0)</f>
        <v>11.3149</v>
      </c>
      <c r="E14" s="66">
        <f t="shared" si="1"/>
        <v>3</v>
      </c>
      <c r="F14" s="65">
        <f>VLOOKUP($A14,'Return Data'!$B$7:$R$2843,10,0)</f>
        <v>11.5861</v>
      </c>
      <c r="G14" s="66">
        <f t="shared" si="2"/>
        <v>8</v>
      </c>
      <c r="H14" s="65">
        <f>VLOOKUP($A14,'Return Data'!$B$7:$R$2843,11,0)</f>
        <v>5.5410000000000004</v>
      </c>
      <c r="I14" s="66">
        <f t="shared" si="3"/>
        <v>5</v>
      </c>
      <c r="J14" s="65">
        <f>VLOOKUP($A14,'Return Data'!$B$7:$R$2843,12,0)</f>
        <v>8.3618000000000006</v>
      </c>
      <c r="K14" s="66">
        <f t="shared" si="4"/>
        <v>5</v>
      </c>
      <c r="L14" s="65">
        <f>VLOOKUP($A14,'Return Data'!$B$7:$R$2843,13,0)</f>
        <v>10.2935</v>
      </c>
      <c r="M14" s="66">
        <f t="shared" si="5"/>
        <v>4</v>
      </c>
      <c r="N14" s="65">
        <f>VLOOKUP($A14,'Return Data'!$B$7:$R$2843,17,0)</f>
        <v>8.7058999999999997</v>
      </c>
      <c r="O14" s="66">
        <f t="shared" si="6"/>
        <v>11</v>
      </c>
      <c r="P14" s="65">
        <f>VLOOKUP($A14,'Return Data'!$B$7:$R$2843,14,0)</f>
        <v>8.6393000000000004</v>
      </c>
      <c r="Q14" s="66">
        <f t="shared" si="7"/>
        <v>11</v>
      </c>
      <c r="R14" s="65">
        <f>VLOOKUP($A14,'Return Data'!$B$7:$R$2843,16,0)</f>
        <v>7.9919000000000002</v>
      </c>
      <c r="S14" s="67">
        <f t="shared" si="0"/>
        <v>15</v>
      </c>
    </row>
    <row r="15" spans="1:19" x14ac:dyDescent="0.3">
      <c r="A15" s="82" t="s">
        <v>1088</v>
      </c>
      <c r="B15" s="64">
        <f>VLOOKUP($A15,'Return Data'!$B$7:$R$2843,3,0)</f>
        <v>44357</v>
      </c>
      <c r="C15" s="65">
        <f>VLOOKUP($A15,'Return Data'!$B$7:$R$2843,4,0)</f>
        <v>34.628399999999999</v>
      </c>
      <c r="D15" s="65">
        <f>VLOOKUP($A15,'Return Data'!$B$7:$R$2843,9,0)</f>
        <v>9.7674000000000003</v>
      </c>
      <c r="E15" s="66">
        <f t="shared" si="1"/>
        <v>11</v>
      </c>
      <c r="F15" s="65">
        <f>VLOOKUP($A15,'Return Data'!$B$7:$R$2843,10,0)</f>
        <v>11.2288</v>
      </c>
      <c r="G15" s="66">
        <f t="shared" si="2"/>
        <v>12</v>
      </c>
      <c r="H15" s="65">
        <f>VLOOKUP($A15,'Return Data'!$B$7:$R$2843,11,0)</f>
        <v>6.1985000000000001</v>
      </c>
      <c r="I15" s="66">
        <f t="shared" si="3"/>
        <v>3</v>
      </c>
      <c r="J15" s="65">
        <f>VLOOKUP($A15,'Return Data'!$B$7:$R$2843,12,0)</f>
        <v>8.8686000000000007</v>
      </c>
      <c r="K15" s="66">
        <f t="shared" si="4"/>
        <v>4</v>
      </c>
      <c r="L15" s="65">
        <f>VLOOKUP($A15,'Return Data'!$B$7:$R$2843,13,0)</f>
        <v>10.523</v>
      </c>
      <c r="M15" s="66">
        <f t="shared" si="5"/>
        <v>3</v>
      </c>
      <c r="N15" s="65">
        <f>VLOOKUP($A15,'Return Data'!$B$7:$R$2843,17,0)</f>
        <v>9.7260000000000009</v>
      </c>
      <c r="O15" s="66">
        <f t="shared" si="6"/>
        <v>3</v>
      </c>
      <c r="P15" s="65">
        <f>VLOOKUP($A15,'Return Data'!$B$7:$R$2843,14,0)</f>
        <v>8.8184000000000005</v>
      </c>
      <c r="Q15" s="66">
        <f t="shared" si="7"/>
        <v>9</v>
      </c>
      <c r="R15" s="65">
        <f>VLOOKUP($A15,'Return Data'!$B$7:$R$2843,16,0)</f>
        <v>7.6996000000000002</v>
      </c>
      <c r="S15" s="67">
        <f t="shared" si="0"/>
        <v>21</v>
      </c>
    </row>
    <row r="16" spans="1:19" x14ac:dyDescent="0.3">
      <c r="A16" s="82" t="s">
        <v>1091</v>
      </c>
      <c r="B16" s="64">
        <f>VLOOKUP($A16,'Return Data'!$B$7:$R$2843,3,0)</f>
        <v>44357</v>
      </c>
      <c r="C16" s="65">
        <f>VLOOKUP($A16,'Return Data'!$B$7:$R$2843,4,0)</f>
        <v>37.1541</v>
      </c>
      <c r="D16" s="65">
        <f>VLOOKUP($A16,'Return Data'!$B$7:$R$2843,9,0)</f>
        <v>6.1833999999999998</v>
      </c>
      <c r="E16" s="66">
        <f t="shared" si="1"/>
        <v>24</v>
      </c>
      <c r="F16" s="65">
        <f>VLOOKUP($A16,'Return Data'!$B$7:$R$2843,10,0)</f>
        <v>10.308199999999999</v>
      </c>
      <c r="G16" s="66">
        <f t="shared" si="2"/>
        <v>16</v>
      </c>
      <c r="H16" s="65">
        <f>VLOOKUP($A16,'Return Data'!$B$7:$R$2843,11,0)</f>
        <v>2.1352000000000002</v>
      </c>
      <c r="I16" s="66">
        <f t="shared" si="3"/>
        <v>20</v>
      </c>
      <c r="J16" s="65">
        <f>VLOOKUP($A16,'Return Data'!$B$7:$R$2843,12,0)</f>
        <v>5.1764999999999999</v>
      </c>
      <c r="K16" s="66">
        <f t="shared" si="4"/>
        <v>14</v>
      </c>
      <c r="L16" s="65">
        <f>VLOOKUP($A16,'Return Data'!$B$7:$R$2843,13,0)</f>
        <v>5.4067999999999996</v>
      </c>
      <c r="M16" s="66">
        <f t="shared" si="5"/>
        <v>15</v>
      </c>
      <c r="N16" s="65">
        <f>VLOOKUP($A16,'Return Data'!$B$7:$R$2843,17,0)</f>
        <v>8.1643000000000008</v>
      </c>
      <c r="O16" s="66">
        <f t="shared" si="6"/>
        <v>16</v>
      </c>
      <c r="P16" s="65">
        <f>VLOOKUP($A16,'Return Data'!$B$7:$R$2843,14,0)</f>
        <v>8.5831</v>
      </c>
      <c r="Q16" s="66">
        <f t="shared" si="7"/>
        <v>12</v>
      </c>
      <c r="R16" s="65">
        <f>VLOOKUP($A16,'Return Data'!$B$7:$R$2843,16,0)</f>
        <v>7.5915999999999997</v>
      </c>
      <c r="S16" s="67">
        <f t="shared" si="0"/>
        <v>23</v>
      </c>
    </row>
    <row r="17" spans="1:19" x14ac:dyDescent="0.3">
      <c r="A17" s="82" t="s">
        <v>1094</v>
      </c>
      <c r="B17" s="64">
        <f>VLOOKUP($A17,'Return Data'!$B$7:$R$2843,3,0)</f>
        <v>44357</v>
      </c>
      <c r="C17" s="65">
        <f>VLOOKUP($A17,'Return Data'!$B$7:$R$2843,4,0)</f>
        <v>17.699200000000001</v>
      </c>
      <c r="D17" s="65">
        <f>VLOOKUP($A17,'Return Data'!$B$7:$R$2843,9,0)</f>
        <v>11.1068</v>
      </c>
      <c r="E17" s="66">
        <f t="shared" si="1"/>
        <v>7</v>
      </c>
      <c r="F17" s="65">
        <f>VLOOKUP($A17,'Return Data'!$B$7:$R$2843,10,0)</f>
        <v>10.6525</v>
      </c>
      <c r="G17" s="66">
        <f t="shared" si="2"/>
        <v>15</v>
      </c>
      <c r="H17" s="65">
        <f>VLOOKUP($A17,'Return Data'!$B$7:$R$2843,11,0)</f>
        <v>4.6241000000000003</v>
      </c>
      <c r="I17" s="66">
        <f t="shared" si="3"/>
        <v>9</v>
      </c>
      <c r="J17" s="65">
        <f>VLOOKUP($A17,'Return Data'!$B$7:$R$2843,12,0)</f>
        <v>7.7294</v>
      </c>
      <c r="K17" s="66">
        <f t="shared" si="4"/>
        <v>7</v>
      </c>
      <c r="L17" s="65">
        <f>VLOOKUP($A17,'Return Data'!$B$7:$R$2843,13,0)</f>
        <v>9.6204000000000001</v>
      </c>
      <c r="M17" s="66">
        <f t="shared" si="5"/>
        <v>6</v>
      </c>
      <c r="N17" s="65">
        <f>VLOOKUP($A17,'Return Data'!$B$7:$R$2843,17,0)</f>
        <v>7.9215999999999998</v>
      </c>
      <c r="O17" s="66">
        <f t="shared" si="6"/>
        <v>19</v>
      </c>
      <c r="P17" s="65">
        <f>VLOOKUP($A17,'Return Data'!$B$7:$R$2843,14,0)</f>
        <v>7.2314999999999996</v>
      </c>
      <c r="Q17" s="66">
        <f t="shared" si="7"/>
        <v>19</v>
      </c>
      <c r="R17" s="65">
        <f>VLOOKUP($A17,'Return Data'!$B$7:$R$2843,16,0)</f>
        <v>8.2200000000000006</v>
      </c>
      <c r="S17" s="67">
        <f t="shared" si="0"/>
        <v>10</v>
      </c>
    </row>
    <row r="18" spans="1:19" x14ac:dyDescent="0.3">
      <c r="A18" s="82" t="s">
        <v>1097</v>
      </c>
      <c r="B18" s="64">
        <f>VLOOKUP($A18,'Return Data'!$B$7:$R$2843,3,0)</f>
        <v>44357</v>
      </c>
      <c r="C18" s="65">
        <f>VLOOKUP($A18,'Return Data'!$B$7:$R$2843,4,0)</f>
        <v>16.0562</v>
      </c>
      <c r="D18" s="65">
        <f>VLOOKUP($A18,'Return Data'!$B$7:$R$2843,9,0)</f>
        <v>8.5236999999999998</v>
      </c>
      <c r="E18" s="66">
        <f t="shared" si="1"/>
        <v>16</v>
      </c>
      <c r="F18" s="65">
        <f>VLOOKUP($A18,'Return Data'!$B$7:$R$2843,10,0)</f>
        <v>9.1510999999999996</v>
      </c>
      <c r="G18" s="66">
        <f t="shared" si="2"/>
        <v>23</v>
      </c>
      <c r="H18" s="65">
        <f>VLOOKUP($A18,'Return Data'!$B$7:$R$2843,11,0)</f>
        <v>5.5174000000000003</v>
      </c>
      <c r="I18" s="66">
        <f t="shared" si="3"/>
        <v>6</v>
      </c>
      <c r="J18" s="65">
        <f>VLOOKUP($A18,'Return Data'!$B$7:$R$2843,12,0)</f>
        <v>9.1798999999999999</v>
      </c>
      <c r="K18" s="66">
        <f t="shared" si="4"/>
        <v>3</v>
      </c>
      <c r="L18" s="65">
        <f>VLOOKUP($A18,'Return Data'!$B$7:$R$2843,13,0)</f>
        <v>10.9152</v>
      </c>
      <c r="M18" s="66">
        <f t="shared" si="5"/>
        <v>2</v>
      </c>
      <c r="N18" s="65">
        <f>VLOOKUP($A18,'Return Data'!$B$7:$R$2843,17,0)</f>
        <v>8.6060999999999996</v>
      </c>
      <c r="O18" s="66">
        <f t="shared" si="6"/>
        <v>13</v>
      </c>
      <c r="P18" s="65">
        <f>VLOOKUP($A18,'Return Data'!$B$7:$R$2843,14,0)</f>
        <v>7.7854000000000001</v>
      </c>
      <c r="Q18" s="66">
        <f t="shared" si="7"/>
        <v>18</v>
      </c>
      <c r="R18" s="65">
        <f>VLOOKUP($A18,'Return Data'!$B$7:$R$2843,16,0)</f>
        <v>7.7340999999999998</v>
      </c>
      <c r="S18" s="67">
        <f t="shared" si="0"/>
        <v>20</v>
      </c>
    </row>
    <row r="19" spans="1:19" x14ac:dyDescent="0.3">
      <c r="A19" s="82" t="s">
        <v>1098</v>
      </c>
      <c r="B19" s="64">
        <f>VLOOKUP($A19,'Return Data'!$B$7:$R$2843,3,0)</f>
        <v>44357</v>
      </c>
      <c r="C19" s="65">
        <f>VLOOKUP($A19,'Return Data'!$B$7:$R$2843,4,0)</f>
        <v>10.8407</v>
      </c>
      <c r="D19" s="65">
        <f>VLOOKUP($A19,'Return Data'!$B$7:$R$2843,9,0)</f>
        <v>7.5532000000000004</v>
      </c>
      <c r="E19" s="66">
        <f t="shared" si="1"/>
        <v>18</v>
      </c>
      <c r="F19" s="65">
        <f>VLOOKUP($A19,'Return Data'!$B$7:$R$2843,10,0)</f>
        <v>8.0961999999999996</v>
      </c>
      <c r="G19" s="66">
        <f t="shared" si="2"/>
        <v>29</v>
      </c>
      <c r="H19" s="65">
        <f>VLOOKUP($A19,'Return Data'!$B$7:$R$2843,11,0)</f>
        <v>4.6992000000000003</v>
      </c>
      <c r="I19" s="66">
        <f t="shared" si="3"/>
        <v>8</v>
      </c>
      <c r="J19" s="65">
        <f>VLOOKUP($A19,'Return Data'!$B$7:$R$2843,12,0)</f>
        <v>3.4409000000000001</v>
      </c>
      <c r="K19" s="66">
        <f t="shared" si="4"/>
        <v>26</v>
      </c>
      <c r="L19" s="65">
        <f>VLOOKUP($A19,'Return Data'!$B$7:$R$2843,13,0)</f>
        <v>3.4180999999999999</v>
      </c>
      <c r="M19" s="66">
        <f t="shared" si="5"/>
        <v>28</v>
      </c>
      <c r="N19" s="65">
        <f>VLOOKUP($A19,'Return Data'!$B$7:$R$2843,17,0)</f>
        <v>-12.1092</v>
      </c>
      <c r="O19" s="66">
        <f t="shared" si="6"/>
        <v>30</v>
      </c>
      <c r="P19" s="65">
        <f>VLOOKUP($A19,'Return Data'!$B$7:$R$2843,14,0)</f>
        <v>-7.9463999999999997</v>
      </c>
      <c r="Q19" s="66">
        <f t="shared" si="7"/>
        <v>29</v>
      </c>
      <c r="R19" s="65">
        <f>VLOOKUP($A19,'Return Data'!$B$7:$R$2843,16,0)</f>
        <v>1.1662999999999999</v>
      </c>
      <c r="S19" s="67">
        <f t="shared" si="0"/>
        <v>30</v>
      </c>
    </row>
    <row r="20" spans="1:19" x14ac:dyDescent="0.3">
      <c r="A20" s="82" t="s">
        <v>1100</v>
      </c>
      <c r="B20" s="64">
        <f>VLOOKUP($A20,'Return Data'!$B$7:$R$2843,3,0)</f>
        <v>44357</v>
      </c>
      <c r="C20" s="65">
        <f>VLOOKUP($A20,'Return Data'!$B$7:$R$2843,4,0)</f>
        <v>4.2500000000000003E-2</v>
      </c>
      <c r="D20" s="65">
        <f>VLOOKUP($A20,'Return Data'!$B$7:$R$2843,9,0)</f>
        <v>11.1869</v>
      </c>
      <c r="E20" s="66">
        <f t="shared" si="1"/>
        <v>6</v>
      </c>
      <c r="F20" s="65">
        <f>VLOOKUP($A20,'Return Data'!$B$7:$R$2843,10,0)</f>
        <v>11.5275</v>
      </c>
      <c r="G20" s="66">
        <f t="shared" si="2"/>
        <v>9</v>
      </c>
      <c r="H20" s="65">
        <f>VLOOKUP($A20,'Return Data'!$B$7:$R$2843,11,0)</f>
        <v>-41.234499999999997</v>
      </c>
      <c r="I20" s="66">
        <f t="shared" si="3"/>
        <v>34</v>
      </c>
      <c r="J20" s="65"/>
      <c r="K20" s="66"/>
      <c r="L20" s="65"/>
      <c r="M20" s="66"/>
      <c r="N20" s="65"/>
      <c r="O20" s="66"/>
      <c r="P20" s="65"/>
      <c r="Q20" s="66"/>
      <c r="R20" s="65">
        <f>VLOOKUP($A20,'Return Data'!$B$7:$R$2843,16,0)</f>
        <v>-14.3748</v>
      </c>
      <c r="S20" s="67">
        <f t="shared" si="0"/>
        <v>33</v>
      </c>
    </row>
    <row r="21" spans="1:19" x14ac:dyDescent="0.3">
      <c r="A21" s="82" t="s">
        <v>1105</v>
      </c>
      <c r="B21" s="64">
        <f>VLOOKUP($A21,'Return Data'!$B$7:$R$2843,3,0)</f>
        <v>44357</v>
      </c>
      <c r="C21" s="65">
        <f>VLOOKUP($A21,'Return Data'!$B$7:$R$2843,4,0)</f>
        <v>39.896700000000003</v>
      </c>
      <c r="D21" s="65">
        <f>VLOOKUP($A21,'Return Data'!$B$7:$R$2843,9,0)</f>
        <v>8.6479999999999997</v>
      </c>
      <c r="E21" s="66">
        <f t="shared" si="1"/>
        <v>15</v>
      </c>
      <c r="F21" s="65">
        <f>VLOOKUP($A21,'Return Data'!$B$7:$R$2843,10,0)</f>
        <v>8.2713999999999999</v>
      </c>
      <c r="G21" s="66">
        <f t="shared" si="2"/>
        <v>28</v>
      </c>
      <c r="H21" s="65">
        <f>VLOOKUP($A21,'Return Data'!$B$7:$R$2843,11,0)</f>
        <v>3.5920000000000001</v>
      </c>
      <c r="I21" s="66">
        <f t="shared" si="3"/>
        <v>12</v>
      </c>
      <c r="J21" s="65">
        <f>VLOOKUP($A21,'Return Data'!$B$7:$R$2843,12,0)</f>
        <v>7.0511999999999997</v>
      </c>
      <c r="K21" s="66">
        <f>RANK(J21,J$8:J$42,0)</f>
        <v>8</v>
      </c>
      <c r="L21" s="65">
        <f>VLOOKUP($A21,'Return Data'!$B$7:$R$2843,13,0)</f>
        <v>8.0528999999999993</v>
      </c>
      <c r="M21" s="66">
        <f>RANK(L21,L$8:L$42,0)</f>
        <v>9</v>
      </c>
      <c r="N21" s="65">
        <f>VLOOKUP($A21,'Return Data'!$B$7:$R$2843,17,0)</f>
        <v>10.0131</v>
      </c>
      <c r="O21" s="66">
        <f>RANK(N21,N$8:N$42,0)</f>
        <v>2</v>
      </c>
      <c r="P21" s="65">
        <f>VLOOKUP($A21,'Return Data'!$B$7:$R$2843,14,0)</f>
        <v>9.8554999999999993</v>
      </c>
      <c r="Q21" s="66">
        <f>RANK(P21,P$8:P$42,0)</f>
        <v>3</v>
      </c>
      <c r="R21" s="65">
        <f>VLOOKUP($A21,'Return Data'!$B$7:$R$2843,16,0)</f>
        <v>8.1753</v>
      </c>
      <c r="S21" s="67">
        <f t="shared" si="0"/>
        <v>11</v>
      </c>
    </row>
    <row r="22" spans="1:19" x14ac:dyDescent="0.3">
      <c r="A22" s="82" t="s">
        <v>1106</v>
      </c>
      <c r="B22" s="64">
        <f>VLOOKUP($A22,'Return Data'!$B$7:$R$2843,3,0)</f>
        <v>44357</v>
      </c>
      <c r="C22" s="65">
        <f>VLOOKUP($A22,'Return Data'!$B$7:$R$2843,4,0)</f>
        <v>58.462299999999999</v>
      </c>
      <c r="D22" s="65">
        <f>VLOOKUP($A22,'Return Data'!$B$7:$R$2843,9,0)</f>
        <v>5.6540999999999997</v>
      </c>
      <c r="E22" s="66">
        <f t="shared" si="1"/>
        <v>27</v>
      </c>
      <c r="F22" s="65">
        <f>VLOOKUP($A22,'Return Data'!$B$7:$R$2843,10,0)</f>
        <v>8.4407999999999994</v>
      </c>
      <c r="G22" s="66">
        <f t="shared" si="2"/>
        <v>27</v>
      </c>
      <c r="H22" s="65">
        <f>VLOOKUP($A22,'Return Data'!$B$7:$R$2843,11,0)</f>
        <v>1.8966000000000001</v>
      </c>
      <c r="I22" s="66">
        <f t="shared" si="3"/>
        <v>21</v>
      </c>
      <c r="J22" s="65">
        <f>VLOOKUP($A22,'Return Data'!$B$7:$R$2843,12,0)</f>
        <v>3.5444</v>
      </c>
      <c r="K22" s="66">
        <f>RANK(J22,J$8:J$42,0)</f>
        <v>25</v>
      </c>
      <c r="L22" s="65">
        <f>VLOOKUP($A22,'Return Data'!$B$7:$R$2843,13,0)</f>
        <v>4.6651999999999996</v>
      </c>
      <c r="M22" s="66">
        <f>RANK(L22,L$8:L$42,0)</f>
        <v>20</v>
      </c>
      <c r="N22" s="65">
        <f>VLOOKUP($A22,'Return Data'!$B$7:$R$2843,17,0)</f>
        <v>5.7964000000000002</v>
      </c>
      <c r="O22" s="66">
        <f>RANK(N22,N$8:N$42,0)</f>
        <v>24</v>
      </c>
      <c r="P22" s="65">
        <f>VLOOKUP($A22,'Return Data'!$B$7:$R$2843,14,0)</f>
        <v>6.4099000000000004</v>
      </c>
      <c r="Q22" s="66">
        <f>RANK(P22,P$8:P$42,0)</f>
        <v>20</v>
      </c>
      <c r="R22" s="65">
        <f>VLOOKUP($A22,'Return Data'!$B$7:$R$2843,16,0)</f>
        <v>7.8059000000000003</v>
      </c>
      <c r="S22" s="67">
        <f t="shared" si="0"/>
        <v>17</v>
      </c>
    </row>
    <row r="23" spans="1:19" x14ac:dyDescent="0.3">
      <c r="A23" s="82" t="s">
        <v>1110</v>
      </c>
      <c r="B23" s="64">
        <f>VLOOKUP($A23,'Return Data'!$B$7:$R$2843,3,0)</f>
        <v>44357</v>
      </c>
      <c r="C23" s="65">
        <f>VLOOKUP($A23,'Return Data'!$B$7:$R$2843,4,0)</f>
        <v>28.758299999999998</v>
      </c>
      <c r="D23" s="65">
        <f>VLOOKUP($A23,'Return Data'!$B$7:$R$2843,9,0)</f>
        <v>9.9129000000000005</v>
      </c>
      <c r="E23" s="66">
        <f t="shared" si="1"/>
        <v>10</v>
      </c>
      <c r="F23" s="65">
        <f>VLOOKUP($A23,'Return Data'!$B$7:$R$2843,10,0)</f>
        <v>11.009600000000001</v>
      </c>
      <c r="G23" s="66">
        <f t="shared" si="2"/>
        <v>14</v>
      </c>
      <c r="H23" s="65">
        <f>VLOOKUP($A23,'Return Data'!$B$7:$R$2843,11,0)</f>
        <v>5.0231000000000003</v>
      </c>
      <c r="I23" s="66">
        <f t="shared" si="3"/>
        <v>7</v>
      </c>
      <c r="J23" s="65">
        <f>VLOOKUP($A23,'Return Data'!$B$7:$R$2843,12,0)</f>
        <v>6.7980999999999998</v>
      </c>
      <c r="K23" s="66">
        <f>RANK(J23,J$8:J$42,0)</f>
        <v>9</v>
      </c>
      <c r="L23" s="65">
        <f>VLOOKUP($A23,'Return Data'!$B$7:$R$2843,13,0)</f>
        <v>8.5920000000000005</v>
      </c>
      <c r="M23" s="66">
        <f>RANK(L23,L$8:L$42,0)</f>
        <v>8</v>
      </c>
      <c r="N23" s="65">
        <f>VLOOKUP($A23,'Return Data'!$B$7:$R$2843,17,0)</f>
        <v>7.4622000000000002</v>
      </c>
      <c r="O23" s="66">
        <f>RANK(N23,N$8:N$42,0)</f>
        <v>20</v>
      </c>
      <c r="P23" s="65">
        <f>VLOOKUP($A23,'Return Data'!$B$7:$R$2843,14,0)</f>
        <v>2.5916999999999999</v>
      </c>
      <c r="Q23" s="66">
        <f>RANK(P23,P$8:P$42,0)</f>
        <v>26</v>
      </c>
      <c r="R23" s="65">
        <f>VLOOKUP($A23,'Return Data'!$B$7:$R$2843,16,0)</f>
        <v>5.8596000000000004</v>
      </c>
      <c r="S23" s="67">
        <f t="shared" si="0"/>
        <v>27</v>
      </c>
    </row>
    <row r="24" spans="1:19" x14ac:dyDescent="0.3">
      <c r="A24" s="82" t="s">
        <v>1111</v>
      </c>
      <c r="B24" s="64">
        <f>VLOOKUP($A24,'Return Data'!$B$7:$R$2843,3,0)</f>
        <v>44357</v>
      </c>
      <c r="C24" s="65">
        <f>VLOOKUP($A24,'Return Data'!$B$7:$R$2843,4,0)</f>
        <v>0.7853</v>
      </c>
      <c r="D24" s="65">
        <f>VLOOKUP($A24,'Return Data'!$B$7:$R$2843,9,0)</f>
        <v>0</v>
      </c>
      <c r="E24" s="66">
        <f t="shared" si="1"/>
        <v>33</v>
      </c>
      <c r="F24" s="65">
        <f>VLOOKUP($A24,'Return Data'!$B$7:$R$2843,10,0)</f>
        <v>0</v>
      </c>
      <c r="G24" s="66">
        <f t="shared" si="2"/>
        <v>34</v>
      </c>
      <c r="H24" s="65">
        <f>VLOOKUP($A24,'Return Data'!$B$7:$R$2843,11,0)</f>
        <v>0</v>
      </c>
      <c r="I24" s="66">
        <f t="shared" si="3"/>
        <v>29</v>
      </c>
      <c r="J24" s="65">
        <f>VLOOKUP($A24,'Return Data'!$B$7:$R$2843,12,0)</f>
        <v>0</v>
      </c>
      <c r="K24" s="66">
        <f>RANK(J24,J$8:J$42,0)</f>
        <v>31</v>
      </c>
      <c r="L24" s="65">
        <f>VLOOKUP($A24,'Return Data'!$B$7:$R$2843,13,0)</f>
        <v>-1.2699999999999999E-2</v>
      </c>
      <c r="M24" s="66">
        <f>RANK(L24,L$8:L$42,0)</f>
        <v>31</v>
      </c>
      <c r="N24" s="65"/>
      <c r="O24" s="66"/>
      <c r="P24" s="65"/>
      <c r="Q24" s="66"/>
      <c r="R24" s="65">
        <f>VLOOKUP($A24,'Return Data'!$B$7:$R$2843,16,0)</f>
        <v>-22.8368</v>
      </c>
      <c r="S24" s="67">
        <f t="shared" si="0"/>
        <v>35</v>
      </c>
    </row>
    <row r="25" spans="1:19" x14ac:dyDescent="0.3">
      <c r="A25" s="82" t="s">
        <v>1115</v>
      </c>
      <c r="B25" s="64">
        <f>VLOOKUP($A25,'Return Data'!$B$7:$R$2843,3,0)</f>
        <v>44357</v>
      </c>
      <c r="C25" s="65">
        <f>VLOOKUP($A25,'Return Data'!$B$7:$R$2843,4,0)</f>
        <v>8.3799999999999999E-2</v>
      </c>
      <c r="D25" s="65">
        <f>VLOOKUP($A25,'Return Data'!$B$7:$R$2843,9,0)</f>
        <v>11.348599999999999</v>
      </c>
      <c r="E25" s="66">
        <f t="shared" si="1"/>
        <v>2</v>
      </c>
      <c r="F25" s="65">
        <f>VLOOKUP($A25,'Return Data'!$B$7:$R$2843,10,0)</f>
        <v>11.6975</v>
      </c>
      <c r="G25" s="66">
        <f t="shared" si="2"/>
        <v>6</v>
      </c>
      <c r="H25" s="65">
        <f>VLOOKUP($A25,'Return Data'!$B$7:$R$2843,11,0)</f>
        <v>-40.644199999999998</v>
      </c>
      <c r="I25" s="66">
        <f t="shared" si="3"/>
        <v>32</v>
      </c>
      <c r="J25" s="65"/>
      <c r="K25" s="66"/>
      <c r="L25" s="65"/>
      <c r="M25" s="66"/>
      <c r="N25" s="65"/>
      <c r="O25" s="66"/>
      <c r="P25" s="65"/>
      <c r="Q25" s="66"/>
      <c r="R25" s="65">
        <f>VLOOKUP($A25,'Return Data'!$B$7:$R$2843,16,0)</f>
        <v>-11.2441</v>
      </c>
      <c r="S25" s="67">
        <f t="shared" si="0"/>
        <v>31</v>
      </c>
    </row>
    <row r="26" spans="1:19" x14ac:dyDescent="0.3">
      <c r="A26" s="82" t="s">
        <v>1117</v>
      </c>
      <c r="B26" s="64">
        <f>VLOOKUP($A26,'Return Data'!$B$7:$R$2843,3,0)</f>
        <v>44357</v>
      </c>
      <c r="C26" s="65">
        <f>VLOOKUP($A26,'Return Data'!$B$7:$R$2843,4,0)</f>
        <v>14.197800000000001</v>
      </c>
      <c r="D26" s="65">
        <f>VLOOKUP($A26,'Return Data'!$B$7:$R$2843,9,0)</f>
        <v>6.0768000000000004</v>
      </c>
      <c r="E26" s="66">
        <f t="shared" si="1"/>
        <v>25</v>
      </c>
      <c r="F26" s="65">
        <f>VLOOKUP($A26,'Return Data'!$B$7:$R$2843,10,0)</f>
        <v>7.4009</v>
      </c>
      <c r="G26" s="66">
        <f t="shared" si="2"/>
        <v>31</v>
      </c>
      <c r="H26" s="65">
        <f>VLOOKUP($A26,'Return Data'!$B$7:$R$2843,11,0)</f>
        <v>2.4521000000000002</v>
      </c>
      <c r="I26" s="66">
        <f t="shared" si="3"/>
        <v>15</v>
      </c>
      <c r="J26" s="65">
        <f>VLOOKUP($A26,'Return Data'!$B$7:$R$2843,12,0)</f>
        <v>4.9958</v>
      </c>
      <c r="K26" s="66">
        <f t="shared" ref="K26:K38" si="8">RANK(J26,J$8:J$42,0)</f>
        <v>17</v>
      </c>
      <c r="L26" s="65">
        <f>VLOOKUP($A26,'Return Data'!$B$7:$R$2843,13,0)</f>
        <v>1.8983000000000001</v>
      </c>
      <c r="M26" s="66">
        <f t="shared" ref="M26:M38" si="9">RANK(L26,L$8:L$42,0)</f>
        <v>30</v>
      </c>
      <c r="N26" s="65">
        <f>VLOOKUP($A26,'Return Data'!$B$7:$R$2843,17,0)</f>
        <v>2.7530000000000001</v>
      </c>
      <c r="O26" s="66">
        <f t="shared" ref="O26:O38" si="10">RANK(N26,N$8:N$42,0)</f>
        <v>27</v>
      </c>
      <c r="P26" s="65">
        <f>VLOOKUP($A26,'Return Data'!$B$7:$R$2843,14,0)</f>
        <v>3.6324999999999998</v>
      </c>
      <c r="Q26" s="66">
        <f t="shared" ref="Q26:Q38" si="11">RANK(P26,P$8:P$42,0)</f>
        <v>24</v>
      </c>
      <c r="R26" s="65">
        <f>VLOOKUP($A26,'Return Data'!$B$7:$R$2843,16,0)</f>
        <v>5.8160999999999996</v>
      </c>
      <c r="S26" s="67">
        <f t="shared" si="0"/>
        <v>28</v>
      </c>
    </row>
    <row r="27" spans="1:19" x14ac:dyDescent="0.3">
      <c r="A27" s="82" t="s">
        <v>1120</v>
      </c>
      <c r="B27" s="64">
        <f>VLOOKUP($A27,'Return Data'!$B$7:$R$2843,3,0)</f>
        <v>44357</v>
      </c>
      <c r="C27" s="65">
        <f>VLOOKUP($A27,'Return Data'!$B$7:$R$2843,4,0)</f>
        <v>99.520099999999999</v>
      </c>
      <c r="D27" s="65">
        <f>VLOOKUP($A27,'Return Data'!$B$7:$R$2843,9,0)</f>
        <v>9.1232000000000006</v>
      </c>
      <c r="E27" s="66">
        <f t="shared" si="1"/>
        <v>12</v>
      </c>
      <c r="F27" s="65">
        <f>VLOOKUP($A27,'Return Data'!$B$7:$R$2843,10,0)</f>
        <v>14.1174</v>
      </c>
      <c r="G27" s="66">
        <f t="shared" si="2"/>
        <v>2</v>
      </c>
      <c r="H27" s="65">
        <f>VLOOKUP($A27,'Return Data'!$B$7:$R$2843,11,0)</f>
        <v>3.8405</v>
      </c>
      <c r="I27" s="66">
        <f t="shared" si="3"/>
        <v>11</v>
      </c>
      <c r="J27" s="65">
        <f>VLOOKUP($A27,'Return Data'!$B$7:$R$2843,12,0)</f>
        <v>6.1417000000000002</v>
      </c>
      <c r="K27" s="66">
        <f t="shared" si="8"/>
        <v>10</v>
      </c>
      <c r="L27" s="65">
        <f>VLOOKUP($A27,'Return Data'!$B$7:$R$2843,13,0)</f>
        <v>7.3678999999999997</v>
      </c>
      <c r="M27" s="66">
        <f t="shared" si="9"/>
        <v>10</v>
      </c>
      <c r="N27" s="65">
        <f>VLOOKUP($A27,'Return Data'!$B$7:$R$2843,17,0)</f>
        <v>9.5785999999999998</v>
      </c>
      <c r="O27" s="66">
        <f t="shared" si="10"/>
        <v>4</v>
      </c>
      <c r="P27" s="65">
        <f>VLOOKUP($A27,'Return Data'!$B$7:$R$2843,14,0)</f>
        <v>9.9255999999999993</v>
      </c>
      <c r="Q27" s="66">
        <f t="shared" si="11"/>
        <v>2</v>
      </c>
      <c r="R27" s="65">
        <f>VLOOKUP($A27,'Return Data'!$B$7:$R$2843,16,0)</f>
        <v>9.3698999999999995</v>
      </c>
      <c r="S27" s="67">
        <f t="shared" si="0"/>
        <v>2</v>
      </c>
    </row>
    <row r="28" spans="1:19" x14ac:dyDescent="0.3">
      <c r="A28" s="82" t="s">
        <v>1123</v>
      </c>
      <c r="B28" s="64">
        <f>VLOOKUP($A28,'Return Data'!$B$7:$R$2843,3,0)</f>
        <v>44357</v>
      </c>
      <c r="C28" s="65">
        <f>VLOOKUP($A28,'Return Data'!$B$7:$R$2843,4,0)</f>
        <v>45.883400000000002</v>
      </c>
      <c r="D28" s="65">
        <f>VLOOKUP($A28,'Return Data'!$B$7:$R$2843,9,0)</f>
        <v>5.5846</v>
      </c>
      <c r="E28" s="66">
        <f t="shared" si="1"/>
        <v>28</v>
      </c>
      <c r="F28" s="65">
        <f>VLOOKUP($A28,'Return Data'!$B$7:$R$2843,10,0)</f>
        <v>9.1838999999999995</v>
      </c>
      <c r="G28" s="66">
        <f t="shared" si="2"/>
        <v>22</v>
      </c>
      <c r="H28" s="65">
        <f>VLOOKUP($A28,'Return Data'!$B$7:$R$2843,11,0)</f>
        <v>2.2551000000000001</v>
      </c>
      <c r="I28" s="66">
        <f t="shared" si="3"/>
        <v>18</v>
      </c>
      <c r="J28" s="65">
        <f>VLOOKUP($A28,'Return Data'!$B$7:$R$2843,12,0)</f>
        <v>4.5484999999999998</v>
      </c>
      <c r="K28" s="66">
        <f t="shared" si="8"/>
        <v>21</v>
      </c>
      <c r="L28" s="65">
        <f>VLOOKUP($A28,'Return Data'!$B$7:$R$2843,13,0)</f>
        <v>4.7167000000000003</v>
      </c>
      <c r="M28" s="66">
        <f t="shared" si="9"/>
        <v>18</v>
      </c>
      <c r="N28" s="65">
        <f>VLOOKUP($A28,'Return Data'!$B$7:$R$2843,17,0)</f>
        <v>8.1577999999999999</v>
      </c>
      <c r="O28" s="66">
        <f t="shared" si="10"/>
        <v>17</v>
      </c>
      <c r="P28" s="65">
        <f>VLOOKUP($A28,'Return Data'!$B$7:$R$2843,14,0)</f>
        <v>8.6656999999999993</v>
      </c>
      <c r="Q28" s="66">
        <f t="shared" si="11"/>
        <v>10</v>
      </c>
      <c r="R28" s="65">
        <f>VLOOKUP($A28,'Return Data'!$B$7:$R$2843,16,0)</f>
        <v>8.4708000000000006</v>
      </c>
      <c r="S28" s="67">
        <f t="shared" si="0"/>
        <v>8</v>
      </c>
    </row>
    <row r="29" spans="1:19" x14ac:dyDescent="0.3">
      <c r="A29" s="82" t="s">
        <v>1124</v>
      </c>
      <c r="B29" s="64">
        <f>VLOOKUP($A29,'Return Data'!$B$7:$R$2843,3,0)</f>
        <v>44357</v>
      </c>
      <c r="C29" s="65">
        <f>VLOOKUP($A29,'Return Data'!$B$7:$R$2843,4,0)</f>
        <v>47.228099999999998</v>
      </c>
      <c r="D29" s="65">
        <f>VLOOKUP($A29,'Return Data'!$B$7:$R$2843,9,0)</f>
        <v>7.5143000000000004</v>
      </c>
      <c r="E29" s="66">
        <f t="shared" si="1"/>
        <v>19</v>
      </c>
      <c r="F29" s="65">
        <f>VLOOKUP($A29,'Return Data'!$B$7:$R$2843,10,0)</f>
        <v>9.2681000000000004</v>
      </c>
      <c r="G29" s="66">
        <f t="shared" si="2"/>
        <v>21</v>
      </c>
      <c r="H29" s="65">
        <f>VLOOKUP($A29,'Return Data'!$B$7:$R$2843,11,0)</f>
        <v>2.1888999999999998</v>
      </c>
      <c r="I29" s="66">
        <f t="shared" si="3"/>
        <v>19</v>
      </c>
      <c r="J29" s="65">
        <f>VLOOKUP($A29,'Return Data'!$B$7:$R$2843,12,0)</f>
        <v>4.6489000000000003</v>
      </c>
      <c r="K29" s="66">
        <f t="shared" si="8"/>
        <v>19</v>
      </c>
      <c r="L29" s="65">
        <f>VLOOKUP($A29,'Return Data'!$B$7:$R$2843,13,0)</f>
        <v>5.2694999999999999</v>
      </c>
      <c r="M29" s="66">
        <f t="shared" si="9"/>
        <v>17</v>
      </c>
      <c r="N29" s="65">
        <f>VLOOKUP($A29,'Return Data'!$B$7:$R$2843,17,0)</f>
        <v>7.4409999999999998</v>
      </c>
      <c r="O29" s="66">
        <f t="shared" si="10"/>
        <v>21</v>
      </c>
      <c r="P29" s="65">
        <f>VLOOKUP($A29,'Return Data'!$B$7:$R$2843,14,0)</f>
        <v>7.8010000000000002</v>
      </c>
      <c r="Q29" s="66">
        <f t="shared" si="11"/>
        <v>17</v>
      </c>
      <c r="R29" s="65">
        <f>VLOOKUP($A29,'Return Data'!$B$7:$R$2843,16,0)</f>
        <v>7.7649999999999997</v>
      </c>
      <c r="S29" s="67">
        <f t="shared" si="0"/>
        <v>18</v>
      </c>
    </row>
    <row r="30" spans="1:19" x14ac:dyDescent="0.3">
      <c r="A30" s="82" t="s">
        <v>1126</v>
      </c>
      <c r="B30" s="64">
        <f>VLOOKUP($A30,'Return Data'!$B$7:$R$2843,3,0)</f>
        <v>44357</v>
      </c>
      <c r="C30" s="65">
        <f>VLOOKUP($A30,'Return Data'!$B$7:$R$2843,4,0)</f>
        <v>34.849200000000003</v>
      </c>
      <c r="D30" s="65">
        <f>VLOOKUP($A30,'Return Data'!$B$7:$R$2843,9,0)</f>
        <v>6.2325999999999997</v>
      </c>
      <c r="E30" s="66">
        <f t="shared" si="1"/>
        <v>23</v>
      </c>
      <c r="F30" s="65">
        <f>VLOOKUP($A30,'Return Data'!$B$7:$R$2843,10,0)</f>
        <v>11.8741</v>
      </c>
      <c r="G30" s="66">
        <f t="shared" si="2"/>
        <v>5</v>
      </c>
      <c r="H30" s="65">
        <f>VLOOKUP($A30,'Return Data'!$B$7:$R$2843,11,0)</f>
        <v>0.71440000000000003</v>
      </c>
      <c r="I30" s="66">
        <f t="shared" si="3"/>
        <v>27</v>
      </c>
      <c r="J30" s="65">
        <f>VLOOKUP($A30,'Return Data'!$B$7:$R$2843,12,0)</f>
        <v>3.9043000000000001</v>
      </c>
      <c r="K30" s="66">
        <f t="shared" si="8"/>
        <v>23</v>
      </c>
      <c r="L30" s="65">
        <f>VLOOKUP($A30,'Return Data'!$B$7:$R$2843,13,0)</f>
        <v>3.4718</v>
      </c>
      <c r="M30" s="66">
        <f t="shared" si="9"/>
        <v>27</v>
      </c>
      <c r="N30" s="65">
        <f>VLOOKUP($A30,'Return Data'!$B$7:$R$2843,17,0)</f>
        <v>7.1567999999999996</v>
      </c>
      <c r="O30" s="66">
        <f t="shared" si="10"/>
        <v>23</v>
      </c>
      <c r="P30" s="65">
        <f>VLOOKUP($A30,'Return Data'!$B$7:$R$2843,14,0)</f>
        <v>8.5228999999999999</v>
      </c>
      <c r="Q30" s="66">
        <f t="shared" si="11"/>
        <v>14</v>
      </c>
      <c r="R30" s="65">
        <f>VLOOKUP($A30,'Return Data'!$B$7:$R$2843,16,0)</f>
        <v>6.9764999999999997</v>
      </c>
      <c r="S30" s="67">
        <f t="shared" si="0"/>
        <v>25</v>
      </c>
    </row>
    <row r="31" spans="1:19" x14ac:dyDescent="0.3">
      <c r="A31" s="82" t="s">
        <v>1128</v>
      </c>
      <c r="B31" s="64">
        <f>VLOOKUP($A31,'Return Data'!$B$7:$R$2843,3,0)</f>
        <v>44357</v>
      </c>
      <c r="C31" s="65">
        <f>VLOOKUP($A31,'Return Data'!$B$7:$R$2843,4,0)</f>
        <v>31.377500000000001</v>
      </c>
      <c r="D31" s="65">
        <f>VLOOKUP($A31,'Return Data'!$B$7:$R$2843,9,0)</f>
        <v>7.6669999999999998</v>
      </c>
      <c r="E31" s="66">
        <f t="shared" si="1"/>
        <v>17</v>
      </c>
      <c r="F31" s="65">
        <f>VLOOKUP($A31,'Return Data'!$B$7:$R$2843,10,0)</f>
        <v>11.2258</v>
      </c>
      <c r="G31" s="66">
        <f t="shared" si="2"/>
        <v>13</v>
      </c>
      <c r="H31" s="65">
        <f>VLOOKUP($A31,'Return Data'!$B$7:$R$2843,11,0)</f>
        <v>2.8588</v>
      </c>
      <c r="I31" s="66">
        <f t="shared" si="3"/>
        <v>14</v>
      </c>
      <c r="J31" s="65">
        <f>VLOOKUP($A31,'Return Data'!$B$7:$R$2843,12,0)</f>
        <v>5.2649999999999997</v>
      </c>
      <c r="K31" s="66">
        <f t="shared" si="8"/>
        <v>13</v>
      </c>
      <c r="L31" s="65">
        <f>VLOOKUP($A31,'Return Data'!$B$7:$R$2843,13,0)</f>
        <v>6.9680999999999997</v>
      </c>
      <c r="M31" s="66">
        <f t="shared" si="9"/>
        <v>12</v>
      </c>
      <c r="N31" s="65">
        <f>VLOOKUP($A31,'Return Data'!$B$7:$R$2843,17,0)</f>
        <v>9.4344000000000001</v>
      </c>
      <c r="O31" s="66">
        <f t="shared" si="10"/>
        <v>5</v>
      </c>
      <c r="P31" s="65">
        <f>VLOOKUP($A31,'Return Data'!$B$7:$R$2843,14,0)</f>
        <v>9.5528999999999993</v>
      </c>
      <c r="Q31" s="66">
        <f t="shared" si="11"/>
        <v>7</v>
      </c>
      <c r="R31" s="65">
        <f>VLOOKUP($A31,'Return Data'!$B$7:$R$2843,16,0)</f>
        <v>9.3301999999999996</v>
      </c>
      <c r="S31" s="67">
        <f t="shared" si="0"/>
        <v>3</v>
      </c>
    </row>
    <row r="32" spans="1:19" x14ac:dyDescent="0.3">
      <c r="A32" s="82" t="s">
        <v>1131</v>
      </c>
      <c r="B32" s="64">
        <f>VLOOKUP($A32,'Return Data'!$B$7:$R$2843,3,0)</f>
        <v>44357</v>
      </c>
      <c r="C32" s="65">
        <f>VLOOKUP($A32,'Return Data'!$B$7:$R$2843,4,0)</f>
        <v>53.82</v>
      </c>
      <c r="D32" s="65">
        <f>VLOOKUP($A32,'Return Data'!$B$7:$R$2843,9,0)</f>
        <v>6.6508000000000003</v>
      </c>
      <c r="E32" s="66">
        <f t="shared" si="1"/>
        <v>21</v>
      </c>
      <c r="F32" s="65">
        <f>VLOOKUP($A32,'Return Data'!$B$7:$R$2843,10,0)</f>
        <v>12.215400000000001</v>
      </c>
      <c r="G32" s="66">
        <f t="shared" si="2"/>
        <v>4</v>
      </c>
      <c r="H32" s="65">
        <f>VLOOKUP($A32,'Return Data'!$B$7:$R$2843,11,0)</f>
        <v>0.88370000000000004</v>
      </c>
      <c r="I32" s="66">
        <f t="shared" si="3"/>
        <v>25</v>
      </c>
      <c r="J32" s="65">
        <f>VLOOKUP($A32,'Return Data'!$B$7:$R$2843,12,0)</f>
        <v>4.6393000000000004</v>
      </c>
      <c r="K32" s="66">
        <f t="shared" si="8"/>
        <v>20</v>
      </c>
      <c r="L32" s="65">
        <f>VLOOKUP($A32,'Return Data'!$B$7:$R$2843,13,0)</f>
        <v>3.8218000000000001</v>
      </c>
      <c r="M32" s="66">
        <f t="shared" si="9"/>
        <v>24</v>
      </c>
      <c r="N32" s="65">
        <f>VLOOKUP($A32,'Return Data'!$B$7:$R$2843,17,0)</f>
        <v>8.6677999999999997</v>
      </c>
      <c r="O32" s="66">
        <f t="shared" si="10"/>
        <v>12</v>
      </c>
      <c r="P32" s="65">
        <f>VLOOKUP($A32,'Return Data'!$B$7:$R$2843,14,0)</f>
        <v>9.6104000000000003</v>
      </c>
      <c r="Q32" s="66">
        <f t="shared" si="11"/>
        <v>5</v>
      </c>
      <c r="R32" s="65">
        <f>VLOOKUP($A32,'Return Data'!$B$7:$R$2843,16,0)</f>
        <v>8.3774999999999995</v>
      </c>
      <c r="S32" s="67">
        <f t="shared" si="0"/>
        <v>9</v>
      </c>
    </row>
    <row r="33" spans="1:19" x14ac:dyDescent="0.3">
      <c r="A33" s="82" t="s">
        <v>1132</v>
      </c>
      <c r="B33" s="64">
        <f>VLOOKUP($A33,'Return Data'!$B$7:$R$2843,3,0)</f>
        <v>44357</v>
      </c>
      <c r="C33" s="65">
        <f>VLOOKUP($A33,'Return Data'!$B$7:$R$2843,4,0)</f>
        <v>50.199399999999997</v>
      </c>
      <c r="D33" s="65">
        <f>VLOOKUP($A33,'Return Data'!$B$7:$R$2843,9,0)</f>
        <v>4.3102999999999998</v>
      </c>
      <c r="E33" s="66">
        <f t="shared" si="1"/>
        <v>30</v>
      </c>
      <c r="F33" s="65">
        <f>VLOOKUP($A33,'Return Data'!$B$7:$R$2843,10,0)</f>
        <v>8.0746000000000002</v>
      </c>
      <c r="G33" s="66">
        <f t="shared" si="2"/>
        <v>30</v>
      </c>
      <c r="H33" s="65">
        <f>VLOOKUP($A33,'Return Data'!$B$7:$R$2843,11,0)</f>
        <v>8.6300000000000002E-2</v>
      </c>
      <c r="I33" s="66">
        <f t="shared" si="3"/>
        <v>28</v>
      </c>
      <c r="J33" s="65">
        <f>VLOOKUP($A33,'Return Data'!$B$7:$R$2843,12,0)</f>
        <v>2.5825999999999998</v>
      </c>
      <c r="K33" s="66">
        <f t="shared" si="8"/>
        <v>30</v>
      </c>
      <c r="L33" s="65">
        <f>VLOOKUP($A33,'Return Data'!$B$7:$R$2843,13,0)</f>
        <v>4.1710000000000003</v>
      </c>
      <c r="M33" s="66">
        <f t="shared" si="9"/>
        <v>21</v>
      </c>
      <c r="N33" s="65">
        <f>VLOOKUP($A33,'Return Data'!$B$7:$R$2843,17,0)</f>
        <v>4.6307</v>
      </c>
      <c r="O33" s="66">
        <f t="shared" si="10"/>
        <v>25</v>
      </c>
      <c r="P33" s="65">
        <f>VLOOKUP($A33,'Return Data'!$B$7:$R$2843,14,0)</f>
        <v>2.2656000000000001</v>
      </c>
      <c r="Q33" s="66">
        <f t="shared" si="11"/>
        <v>27</v>
      </c>
      <c r="R33" s="65">
        <f>VLOOKUP($A33,'Return Data'!$B$7:$R$2843,16,0)</f>
        <v>6.3087999999999997</v>
      </c>
      <c r="S33" s="67">
        <f t="shared" si="0"/>
        <v>26</v>
      </c>
    </row>
    <row r="34" spans="1:19" x14ac:dyDescent="0.3">
      <c r="A34" s="82" t="s">
        <v>1135</v>
      </c>
      <c r="B34" s="64">
        <f>VLOOKUP($A34,'Return Data'!$B$7:$R$2843,3,0)</f>
        <v>44357</v>
      </c>
      <c r="C34" s="65">
        <f>VLOOKUP($A34,'Return Data'!$B$7:$R$2843,4,0)</f>
        <v>61.338900000000002</v>
      </c>
      <c r="D34" s="65">
        <f>VLOOKUP($A34,'Return Data'!$B$7:$R$2843,9,0)</f>
        <v>11.2376</v>
      </c>
      <c r="E34" s="66">
        <f t="shared" si="1"/>
        <v>5</v>
      </c>
      <c r="F34" s="65">
        <f>VLOOKUP($A34,'Return Data'!$B$7:$R$2843,10,0)</f>
        <v>9.7984000000000009</v>
      </c>
      <c r="G34" s="66">
        <f t="shared" si="2"/>
        <v>17</v>
      </c>
      <c r="H34" s="65">
        <f>VLOOKUP($A34,'Return Data'!$B$7:$R$2843,11,0)</f>
        <v>0.98240000000000005</v>
      </c>
      <c r="I34" s="66">
        <f t="shared" si="3"/>
        <v>24</v>
      </c>
      <c r="J34" s="65">
        <f>VLOOKUP($A34,'Return Data'!$B$7:$R$2843,12,0)</f>
        <v>5.1654999999999998</v>
      </c>
      <c r="K34" s="66">
        <f t="shared" si="8"/>
        <v>15</v>
      </c>
      <c r="L34" s="65">
        <f>VLOOKUP($A34,'Return Data'!$B$7:$R$2843,13,0)</f>
        <v>5.3775000000000004</v>
      </c>
      <c r="M34" s="66">
        <f t="shared" si="9"/>
        <v>16</v>
      </c>
      <c r="N34" s="65">
        <f>VLOOKUP($A34,'Return Data'!$B$7:$R$2843,17,0)</f>
        <v>8.7767999999999997</v>
      </c>
      <c r="O34" s="66">
        <f t="shared" si="10"/>
        <v>10</v>
      </c>
      <c r="P34" s="65">
        <f>VLOOKUP($A34,'Return Data'!$B$7:$R$2843,14,0)</f>
        <v>9.1890999999999998</v>
      </c>
      <c r="Q34" s="66">
        <f t="shared" si="11"/>
        <v>8</v>
      </c>
      <c r="R34" s="65">
        <f>VLOOKUP($A34,'Return Data'!$B$7:$R$2843,16,0)</f>
        <v>8.7786000000000008</v>
      </c>
      <c r="S34" s="67">
        <f t="shared" si="0"/>
        <v>5</v>
      </c>
    </row>
    <row r="35" spans="1:19" x14ac:dyDescent="0.3">
      <c r="A35" s="82" t="s">
        <v>1136</v>
      </c>
      <c r="B35" s="64">
        <f>VLOOKUP($A35,'Return Data'!$B$7:$R$2843,3,0)</f>
        <v>44357</v>
      </c>
      <c r="C35" s="65">
        <f>VLOOKUP($A35,'Return Data'!$B$7:$R$2843,4,0)</f>
        <v>57.532600000000002</v>
      </c>
      <c r="D35" s="65">
        <f>VLOOKUP($A35,'Return Data'!$B$7:$R$2843,9,0)</f>
        <v>5.5021000000000004</v>
      </c>
      <c r="E35" s="66">
        <f t="shared" si="1"/>
        <v>29</v>
      </c>
      <c r="F35" s="65">
        <f>VLOOKUP($A35,'Return Data'!$B$7:$R$2843,10,0)</f>
        <v>8.8653999999999993</v>
      </c>
      <c r="G35" s="66">
        <f t="shared" si="2"/>
        <v>25</v>
      </c>
      <c r="H35" s="65">
        <f>VLOOKUP($A35,'Return Data'!$B$7:$R$2843,11,0)</f>
        <v>1.5770999999999999</v>
      </c>
      <c r="I35" s="66">
        <f t="shared" si="3"/>
        <v>22</v>
      </c>
      <c r="J35" s="65">
        <f>VLOOKUP($A35,'Return Data'!$B$7:$R$2843,12,0)</f>
        <v>3.2208999999999999</v>
      </c>
      <c r="K35" s="66">
        <f t="shared" si="8"/>
        <v>27</v>
      </c>
      <c r="L35" s="65">
        <f>VLOOKUP($A35,'Return Data'!$B$7:$R$2843,13,0)</f>
        <v>3.5518999999999998</v>
      </c>
      <c r="M35" s="66">
        <f t="shared" si="9"/>
        <v>26</v>
      </c>
      <c r="N35" s="65">
        <f>VLOOKUP($A35,'Return Data'!$B$7:$R$2843,17,0)</f>
        <v>7.4135</v>
      </c>
      <c r="O35" s="66">
        <f t="shared" si="10"/>
        <v>22</v>
      </c>
      <c r="P35" s="65">
        <f>VLOOKUP($A35,'Return Data'!$B$7:$R$2843,14,0)</f>
        <v>8.2690000000000001</v>
      </c>
      <c r="Q35" s="66">
        <f t="shared" si="11"/>
        <v>16</v>
      </c>
      <c r="R35" s="65">
        <f>VLOOKUP($A35,'Return Data'!$B$7:$R$2843,16,0)</f>
        <v>8.1532</v>
      </c>
      <c r="S35" s="67">
        <f t="shared" si="0"/>
        <v>12</v>
      </c>
    </row>
    <row r="36" spans="1:19" x14ac:dyDescent="0.3">
      <c r="A36" s="82" t="s">
        <v>1138</v>
      </c>
      <c r="B36" s="64">
        <f>VLOOKUP($A36,'Return Data'!$B$7:$R$2843,3,0)</f>
        <v>44357</v>
      </c>
      <c r="C36" s="65">
        <f>VLOOKUP($A36,'Return Data'!$B$7:$R$2843,4,0)</f>
        <v>71.511600000000001</v>
      </c>
      <c r="D36" s="65">
        <f>VLOOKUP($A36,'Return Data'!$B$7:$R$2843,9,0)</f>
        <v>6.28</v>
      </c>
      <c r="E36" s="66">
        <f t="shared" si="1"/>
        <v>22</v>
      </c>
      <c r="F36" s="65">
        <f>VLOOKUP($A36,'Return Data'!$B$7:$R$2843,10,0)</f>
        <v>11.6195</v>
      </c>
      <c r="G36" s="66">
        <f t="shared" si="2"/>
        <v>7</v>
      </c>
      <c r="H36" s="65">
        <f>VLOOKUP($A36,'Return Data'!$B$7:$R$2843,11,0)</f>
        <v>0.73939999999999995</v>
      </c>
      <c r="I36" s="66">
        <f t="shared" si="3"/>
        <v>26</v>
      </c>
      <c r="J36" s="65">
        <f>VLOOKUP($A36,'Return Data'!$B$7:$R$2843,12,0)</f>
        <v>3.9468000000000001</v>
      </c>
      <c r="K36" s="66">
        <f t="shared" si="8"/>
        <v>22</v>
      </c>
      <c r="L36" s="65">
        <f>VLOOKUP($A36,'Return Data'!$B$7:$R$2843,13,0)</f>
        <v>3.9748000000000001</v>
      </c>
      <c r="M36" s="66">
        <f t="shared" si="9"/>
        <v>23</v>
      </c>
      <c r="N36" s="65">
        <f>VLOOKUP($A36,'Return Data'!$B$7:$R$2843,17,0)</f>
        <v>8.3756000000000004</v>
      </c>
      <c r="O36" s="66">
        <f t="shared" si="10"/>
        <v>15</v>
      </c>
      <c r="P36" s="65">
        <f>VLOOKUP($A36,'Return Data'!$B$7:$R$2843,14,0)</f>
        <v>9.5616000000000003</v>
      </c>
      <c r="Q36" s="66">
        <f t="shared" si="11"/>
        <v>6</v>
      </c>
      <c r="R36" s="65">
        <f>VLOOKUP($A36,'Return Data'!$B$7:$R$2843,16,0)</f>
        <v>8.7631999999999994</v>
      </c>
      <c r="S36" s="67">
        <f t="shared" si="0"/>
        <v>6</v>
      </c>
    </row>
    <row r="37" spans="1:19" x14ac:dyDescent="0.3">
      <c r="A37" s="82" t="s">
        <v>1141</v>
      </c>
      <c r="B37" s="64">
        <f>VLOOKUP($A37,'Return Data'!$B$7:$R$2843,3,0)</f>
        <v>44357</v>
      </c>
      <c r="C37" s="65">
        <f>VLOOKUP($A37,'Return Data'!$B$7:$R$2843,4,0)</f>
        <v>55.577100000000002</v>
      </c>
      <c r="D37" s="65">
        <f>VLOOKUP($A37,'Return Data'!$B$7:$R$2843,9,0)</f>
        <v>7.4661</v>
      </c>
      <c r="E37" s="66">
        <f t="shared" si="1"/>
        <v>20</v>
      </c>
      <c r="F37" s="65">
        <f>VLOOKUP($A37,'Return Data'!$B$7:$R$2843,10,0)</f>
        <v>8.5272000000000006</v>
      </c>
      <c r="G37" s="66">
        <f t="shared" si="2"/>
        <v>26</v>
      </c>
      <c r="H37" s="65">
        <f>VLOOKUP($A37,'Return Data'!$B$7:$R$2843,11,0)</f>
        <v>3.2391999999999999</v>
      </c>
      <c r="I37" s="66">
        <f t="shared" si="3"/>
        <v>13</v>
      </c>
      <c r="J37" s="65">
        <f>VLOOKUP($A37,'Return Data'!$B$7:$R$2843,12,0)</f>
        <v>6.0743999999999998</v>
      </c>
      <c r="K37" s="66">
        <f t="shared" si="8"/>
        <v>11</v>
      </c>
      <c r="L37" s="65">
        <f>VLOOKUP($A37,'Return Data'!$B$7:$R$2843,13,0)</f>
        <v>7.3061999999999996</v>
      </c>
      <c r="M37" s="66">
        <f t="shared" si="9"/>
        <v>11</v>
      </c>
      <c r="N37" s="65">
        <f>VLOOKUP($A37,'Return Data'!$B$7:$R$2843,17,0)</f>
        <v>10.059200000000001</v>
      </c>
      <c r="O37" s="66">
        <f t="shared" si="10"/>
        <v>1</v>
      </c>
      <c r="P37" s="65">
        <f>VLOOKUP($A37,'Return Data'!$B$7:$R$2843,14,0)</f>
        <v>9.8417999999999992</v>
      </c>
      <c r="Q37" s="66">
        <f t="shared" si="11"/>
        <v>4</v>
      </c>
      <c r="R37" s="65">
        <f>VLOOKUP($A37,'Return Data'!$B$7:$R$2843,16,0)</f>
        <v>7.8726000000000003</v>
      </c>
      <c r="S37" s="67">
        <f t="shared" si="0"/>
        <v>16</v>
      </c>
    </row>
    <row r="38" spans="1:19" x14ac:dyDescent="0.3">
      <c r="A38" s="82" t="s">
        <v>1143</v>
      </c>
      <c r="B38" s="64">
        <f>VLOOKUP($A38,'Return Data'!$B$7:$R$2843,3,0)</f>
        <v>44357</v>
      </c>
      <c r="C38" s="65">
        <f>VLOOKUP($A38,'Return Data'!$B$7:$R$2843,4,0)</f>
        <v>65.985799999999998</v>
      </c>
      <c r="D38" s="65">
        <f>VLOOKUP($A38,'Return Data'!$B$7:$R$2843,9,0)</f>
        <v>10.332100000000001</v>
      </c>
      <c r="E38" s="66">
        <f t="shared" si="1"/>
        <v>9</v>
      </c>
      <c r="F38" s="65">
        <f>VLOOKUP($A38,'Return Data'!$B$7:$R$2843,10,0)</f>
        <v>11.4452</v>
      </c>
      <c r="G38" s="66">
        <f t="shared" si="2"/>
        <v>10</v>
      </c>
      <c r="H38" s="65">
        <f>VLOOKUP($A38,'Return Data'!$B$7:$R$2843,11,0)</f>
        <v>2.3763000000000001</v>
      </c>
      <c r="I38" s="66">
        <f t="shared" si="3"/>
        <v>17</v>
      </c>
      <c r="J38" s="65">
        <f>VLOOKUP($A38,'Return Data'!$B$7:$R$2843,12,0)</f>
        <v>4.7202999999999999</v>
      </c>
      <c r="K38" s="66">
        <f t="shared" si="8"/>
        <v>18</v>
      </c>
      <c r="L38" s="65">
        <f>VLOOKUP($A38,'Return Data'!$B$7:$R$2843,13,0)</f>
        <v>6.8409000000000004</v>
      </c>
      <c r="M38" s="66">
        <f t="shared" si="9"/>
        <v>13</v>
      </c>
      <c r="N38" s="65">
        <f>VLOOKUP($A38,'Return Data'!$B$7:$R$2843,17,0)</f>
        <v>8.8414999999999999</v>
      </c>
      <c r="O38" s="66">
        <f t="shared" si="10"/>
        <v>9</v>
      </c>
      <c r="P38" s="65">
        <f>VLOOKUP($A38,'Return Data'!$B$7:$R$2843,14,0)</f>
        <v>8.5710999999999995</v>
      </c>
      <c r="Q38" s="66">
        <f t="shared" si="11"/>
        <v>13</v>
      </c>
      <c r="R38" s="65">
        <f>VLOOKUP($A38,'Return Data'!$B$7:$R$2843,16,0)</f>
        <v>8.1318999999999999</v>
      </c>
      <c r="S38" s="67">
        <f t="shared" si="0"/>
        <v>13</v>
      </c>
    </row>
    <row r="39" spans="1:19" x14ac:dyDescent="0.3">
      <c r="A39" s="82" t="s">
        <v>1145</v>
      </c>
      <c r="B39" s="64">
        <f>VLOOKUP($A39,'Return Data'!$B$7:$R$2843,3,0)</f>
        <v>44357</v>
      </c>
      <c r="C39" s="65">
        <f>VLOOKUP($A39,'Return Data'!$B$7:$R$2843,4,0)</f>
        <v>1.6343000000000001</v>
      </c>
      <c r="D39" s="65">
        <f>VLOOKUP($A39,'Return Data'!$B$7:$R$2843,9,0)</f>
        <v>11.0535</v>
      </c>
      <c r="E39" s="66">
        <f t="shared" si="1"/>
        <v>8</v>
      </c>
      <c r="F39" s="65">
        <f>VLOOKUP($A39,'Return Data'!$B$7:$R$2843,10,0)</f>
        <v>11.3104</v>
      </c>
      <c r="G39" s="66">
        <f t="shared" si="2"/>
        <v>11</v>
      </c>
      <c r="H39" s="65">
        <f>VLOOKUP($A39,'Return Data'!$B$7:$R$2843,11,0)</f>
        <v>-40.6753</v>
      </c>
      <c r="I39" s="66">
        <f t="shared" si="3"/>
        <v>33</v>
      </c>
      <c r="J39" s="65"/>
      <c r="K39" s="66"/>
      <c r="L39" s="65"/>
      <c r="M39" s="66"/>
      <c r="N39" s="65"/>
      <c r="O39" s="66"/>
      <c r="P39" s="65"/>
      <c r="Q39" s="66"/>
      <c r="R39" s="65">
        <f>VLOOKUP($A39,'Return Data'!$B$7:$R$2843,16,0)</f>
        <v>-11.2712</v>
      </c>
      <c r="S39" s="67">
        <f t="shared" si="0"/>
        <v>32</v>
      </c>
    </row>
    <row r="40" spans="1:19" x14ac:dyDescent="0.3">
      <c r="A40" s="82" t="s">
        <v>1147</v>
      </c>
      <c r="B40" s="64">
        <f>VLOOKUP($A40,'Return Data'!$B$7:$R$2843,3,0)</f>
        <v>44357</v>
      </c>
      <c r="C40" s="65">
        <f>VLOOKUP($A40,'Return Data'!$B$7:$R$2843,4,0)</f>
        <v>50.985100000000003</v>
      </c>
      <c r="D40" s="65">
        <f>VLOOKUP($A40,'Return Data'!$B$7:$R$2843,9,0)</f>
        <v>4.1784999999999997</v>
      </c>
      <c r="E40" s="66">
        <f t="shared" si="1"/>
        <v>32</v>
      </c>
      <c r="F40" s="65">
        <f>VLOOKUP($A40,'Return Data'!$B$7:$R$2843,10,0)</f>
        <v>6.6805000000000003</v>
      </c>
      <c r="G40" s="66">
        <f t="shared" si="2"/>
        <v>32</v>
      </c>
      <c r="H40" s="65">
        <f>VLOOKUP($A40,'Return Data'!$B$7:$R$2843,11,0)</f>
        <v>1.5747</v>
      </c>
      <c r="I40" s="66">
        <f t="shared" si="3"/>
        <v>23</v>
      </c>
      <c r="J40" s="65">
        <f>VLOOKUP($A40,'Return Data'!$B$7:$R$2843,12,0)</f>
        <v>3.1221000000000001</v>
      </c>
      <c r="K40" s="66">
        <f>RANK(J40,J$8:J$42,0)</f>
        <v>28</v>
      </c>
      <c r="L40" s="65">
        <f>VLOOKUP($A40,'Return Data'!$B$7:$R$2843,13,0)</f>
        <v>4.0629</v>
      </c>
      <c r="M40" s="66">
        <f>RANK(L40,L$8:L$42,0)</f>
        <v>22</v>
      </c>
      <c r="N40" s="65">
        <f>VLOOKUP($A40,'Return Data'!$B$7:$R$2843,17,0)</f>
        <v>2.3603000000000001</v>
      </c>
      <c r="O40" s="66">
        <f>RANK(N40,N$8:N$42,0)</f>
        <v>29</v>
      </c>
      <c r="P40" s="65">
        <f>VLOOKUP($A40,'Return Data'!$B$7:$R$2843,14,0)</f>
        <v>-0.28160000000000002</v>
      </c>
      <c r="Q40" s="66">
        <f>RANK(P40,P$8:P$42,0)</f>
        <v>28</v>
      </c>
      <c r="R40" s="65">
        <f>VLOOKUP($A40,'Return Data'!$B$7:$R$2843,16,0)</f>
        <v>7.3400999999999996</v>
      </c>
      <c r="S40" s="67">
        <f t="shared" si="0"/>
        <v>24</v>
      </c>
    </row>
    <row r="41" spans="1:19" x14ac:dyDescent="0.3">
      <c r="A41" s="82" t="s">
        <v>1008</v>
      </c>
      <c r="B41" s="64">
        <f>VLOOKUP($A41,'Return Data'!$B$7:$R$2843,3,0)</f>
        <v>44357</v>
      </c>
      <c r="C41" s="65">
        <f>VLOOKUP($A41,'Return Data'!$B$7:$R$2843,4,0)</f>
        <v>71.866699999999994</v>
      </c>
      <c r="D41" s="65">
        <f>VLOOKUP($A41,'Return Data'!$B$7:$R$2843,9,0)</f>
        <v>4.2289000000000003</v>
      </c>
      <c r="E41" s="66">
        <f t="shared" si="1"/>
        <v>31</v>
      </c>
      <c r="F41" s="65">
        <f>VLOOKUP($A41,'Return Data'!$B$7:$R$2843,10,0)</f>
        <v>13.2448</v>
      </c>
      <c r="G41" s="66">
        <f t="shared" si="2"/>
        <v>3</v>
      </c>
      <c r="H41" s="65">
        <f>VLOOKUP($A41,'Return Data'!$B$7:$R$2843,11,0)</f>
        <v>-0.46329999999999999</v>
      </c>
      <c r="I41" s="66">
        <f t="shared" si="3"/>
        <v>31</v>
      </c>
      <c r="J41" s="65">
        <f>VLOOKUP($A41,'Return Data'!$B$7:$R$2843,12,0)</f>
        <v>3.0663999999999998</v>
      </c>
      <c r="K41" s="66">
        <f>RANK(J41,J$8:J$42,0)</f>
        <v>29</v>
      </c>
      <c r="L41" s="65">
        <f>VLOOKUP($A41,'Return Data'!$B$7:$R$2843,13,0)</f>
        <v>3.3885000000000001</v>
      </c>
      <c r="M41" s="66">
        <f>RANK(L41,L$8:L$42,0)</f>
        <v>29</v>
      </c>
      <c r="N41" s="65">
        <f>VLOOKUP($A41,'Return Data'!$B$7:$R$2843,17,0)</f>
        <v>8.5687999999999995</v>
      </c>
      <c r="O41" s="66">
        <f>RANK(N41,N$8:N$42,0)</f>
        <v>14</v>
      </c>
      <c r="P41" s="65">
        <f>VLOOKUP($A41,'Return Data'!$B$7:$R$2843,14,0)</f>
        <v>10.1831</v>
      </c>
      <c r="Q41" s="66">
        <f>RANK(P41,P$8:P$42,0)</f>
        <v>1</v>
      </c>
      <c r="R41" s="65">
        <f>VLOOKUP($A41,'Return Data'!$B$7:$R$2843,16,0)</f>
        <v>8.9789999999999992</v>
      </c>
      <c r="S41" s="67">
        <f t="shared" si="0"/>
        <v>4</v>
      </c>
    </row>
    <row r="42" spans="1:19" x14ac:dyDescent="0.3">
      <c r="A42" s="82" t="s">
        <v>1010</v>
      </c>
      <c r="B42" s="64">
        <f>VLOOKUP($A42,'Return Data'!$B$7:$R$2843,3,0)</f>
        <v>44357</v>
      </c>
      <c r="C42" s="65">
        <f>VLOOKUP($A42,'Return Data'!$B$7:$R$2843,4,0)</f>
        <v>13.837</v>
      </c>
      <c r="D42" s="65">
        <f>VLOOKUP($A42,'Return Data'!$B$7:$R$2843,9,0)</f>
        <v>-1.8606</v>
      </c>
      <c r="E42" s="66">
        <f t="shared" si="1"/>
        <v>34</v>
      </c>
      <c r="F42" s="65">
        <f>VLOOKUP($A42,'Return Data'!$B$7:$R$2843,10,0)</f>
        <v>6.4157000000000002</v>
      </c>
      <c r="G42" s="66">
        <f t="shared" si="2"/>
        <v>33</v>
      </c>
      <c r="H42" s="65">
        <f>VLOOKUP($A42,'Return Data'!$B$7:$R$2843,11,0)</f>
        <v>-0.2475</v>
      </c>
      <c r="I42" s="66">
        <f t="shared" si="3"/>
        <v>30</v>
      </c>
      <c r="J42" s="65">
        <f>VLOOKUP($A42,'Return Data'!$B$7:$R$2843,12,0)</f>
        <v>3.5510000000000002</v>
      </c>
      <c r="K42" s="66">
        <f>RANK(J42,J$8:J$42,0)</f>
        <v>24</v>
      </c>
      <c r="L42" s="65">
        <f>VLOOKUP($A42,'Return Data'!$B$7:$R$2843,13,0)</f>
        <v>3.6293000000000002</v>
      </c>
      <c r="M42" s="66">
        <f>RANK(L42,L$8:L$42,0)</f>
        <v>25</v>
      </c>
      <c r="N42" s="65">
        <f>VLOOKUP($A42,'Return Data'!$B$7:$R$2843,17,0)</f>
        <v>9.1023999999999994</v>
      </c>
      <c r="O42" s="66">
        <f>RANK(N42,N$8:N$42,0)</f>
        <v>8</v>
      </c>
      <c r="P42" s="65"/>
      <c r="Q42" s="66"/>
      <c r="R42" s="65">
        <f>VLOOKUP($A42,'Return Data'!$B$7:$R$2843,16,0)</f>
        <v>11.715199999999999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7.6517705882352951</v>
      </c>
      <c r="E44" s="88"/>
      <c r="F44" s="89">
        <f>AVERAGE(F8:F42)</f>
        <v>10.034858823529413</v>
      </c>
      <c r="G44" s="88"/>
      <c r="H44" s="89">
        <f>AVERAGE(H8:H42)</f>
        <v>-0.50795588235294087</v>
      </c>
      <c r="I44" s="88"/>
      <c r="J44" s="89">
        <f>AVERAGE(J8:J42)</f>
        <v>5.9129709677419342</v>
      </c>
      <c r="K44" s="88"/>
      <c r="L44" s="89">
        <f>AVERAGE(L8:L42)</f>
        <v>6.2456322580645152</v>
      </c>
      <c r="M44" s="88"/>
      <c r="N44" s="89">
        <f>AVERAGE(N8:N42)</f>
        <v>6.9346999999999985</v>
      </c>
      <c r="O44" s="88"/>
      <c r="P44" s="89">
        <f>AVERAGE(P8:P42)</f>
        <v>6.6475724137931032</v>
      </c>
      <c r="Q44" s="88"/>
      <c r="R44" s="89">
        <f>AVERAGE(R8:R42)</f>
        <v>4.4666257142857155</v>
      </c>
      <c r="S44" s="90"/>
    </row>
    <row r="45" spans="1:19" x14ac:dyDescent="0.3">
      <c r="A45" s="87" t="s">
        <v>28</v>
      </c>
      <c r="B45" s="88"/>
      <c r="C45" s="88"/>
      <c r="D45" s="89">
        <f>MIN(D8:D42)</f>
        <v>-1.8606</v>
      </c>
      <c r="E45" s="88"/>
      <c r="F45" s="89">
        <f>MIN(F8:F42)</f>
        <v>0</v>
      </c>
      <c r="G45" s="88"/>
      <c r="H45" s="89">
        <f>MIN(H8:H42)</f>
        <v>-41.234499999999997</v>
      </c>
      <c r="I45" s="88"/>
      <c r="J45" s="89">
        <f>MIN(J8:J42)</f>
        <v>0</v>
      </c>
      <c r="K45" s="88"/>
      <c r="L45" s="89">
        <f>MIN(L8:L42)</f>
        <v>-1.2699999999999999E-2</v>
      </c>
      <c r="M45" s="88"/>
      <c r="N45" s="89">
        <f>MIN(N8:N42)</f>
        <v>-12.1092</v>
      </c>
      <c r="O45" s="88"/>
      <c r="P45" s="89">
        <f>MIN(P8:P42)</f>
        <v>-7.9463999999999997</v>
      </c>
      <c r="Q45" s="88"/>
      <c r="R45" s="89">
        <f>MIN(R8:R42)</f>
        <v>-22.8368</v>
      </c>
      <c r="S45" s="90"/>
    </row>
    <row r="46" spans="1:19" ht="15" thickBot="1" x14ac:dyDescent="0.35">
      <c r="A46" s="91" t="s">
        <v>29</v>
      </c>
      <c r="B46" s="92"/>
      <c r="C46" s="92"/>
      <c r="D46" s="93">
        <f>MAX(D8:D42)</f>
        <v>12.116400000000001</v>
      </c>
      <c r="E46" s="92"/>
      <c r="F46" s="93">
        <f>MAX(F8:F42)</f>
        <v>19.892900000000001</v>
      </c>
      <c r="G46" s="92"/>
      <c r="H46" s="93">
        <f>MAX(H8:H42)</f>
        <v>18.864699999999999</v>
      </c>
      <c r="I46" s="92"/>
      <c r="J46" s="93">
        <f>MAX(J8:J42)</f>
        <v>24.029399999999999</v>
      </c>
      <c r="K46" s="92"/>
      <c r="L46" s="93">
        <f>MAX(L8:L42)</f>
        <v>16.404</v>
      </c>
      <c r="M46" s="92"/>
      <c r="N46" s="93">
        <f>MAX(N8:N42)</f>
        <v>10.059200000000001</v>
      </c>
      <c r="O46" s="92"/>
      <c r="P46" s="93">
        <f>MAX(P8:P42)</f>
        <v>10.1831</v>
      </c>
      <c r="Q46" s="92"/>
      <c r="R46" s="93">
        <f>MAX(R8:R42)</f>
        <v>11.715199999999999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44357</v>
      </c>
      <c r="C8" s="65">
        <f>VLOOKUP($A8,'Return Data'!$B$7:$R$2843,4,0)</f>
        <v>326.58999999999997</v>
      </c>
      <c r="D8" s="65">
        <f>VLOOKUP($A8,'Return Data'!$B$7:$R$2843,10,0)</f>
        <v>4.6494</v>
      </c>
      <c r="E8" s="66">
        <f t="shared" ref="E8:E36" si="0">RANK(D8,D$8:D$36,0)</f>
        <v>14</v>
      </c>
      <c r="F8" s="65">
        <f>VLOOKUP($A8,'Return Data'!$B$7:$R$2843,11,0)</f>
        <v>19.032699999999998</v>
      </c>
      <c r="G8" s="66">
        <f t="shared" ref="G8:G36" si="1">RANK(F8,F$8:F$36,0)</f>
        <v>10</v>
      </c>
      <c r="H8" s="65">
        <f>VLOOKUP($A8,'Return Data'!$B$7:$R$2843,12,0)</f>
        <v>41.154899999999998</v>
      </c>
      <c r="I8" s="66">
        <f t="shared" ref="I8:I36" si="2">RANK(H8,H$8:H$36,0)</f>
        <v>9</v>
      </c>
      <c r="J8" s="65">
        <f>VLOOKUP($A8,'Return Data'!$B$7:$R$2843,13,0)</f>
        <v>58.285299999999999</v>
      </c>
      <c r="K8" s="66">
        <f t="shared" ref="K8:K36" si="3">RANK(J8,J$8:J$36,0)</f>
        <v>8</v>
      </c>
      <c r="L8" s="65">
        <f>VLOOKUP($A8,'Return Data'!$B$7:$R$2843,17,0)</f>
        <v>16.076699999999999</v>
      </c>
      <c r="M8" s="66">
        <f t="shared" ref="M8:M36" si="4">RANK(L8,L$8:L$36,0)</f>
        <v>21</v>
      </c>
      <c r="N8" s="65">
        <f>VLOOKUP($A8,'Return Data'!$B$7:$R$2843,14,0)</f>
        <v>12.5756</v>
      </c>
      <c r="O8" s="66">
        <f t="shared" ref="O8:O26" si="5">RANK(N8,N$8:N$36,0)</f>
        <v>22</v>
      </c>
      <c r="P8" s="65">
        <f>VLOOKUP($A8,'Return Data'!$B$7:$R$2843,15,0)</f>
        <v>13.8127</v>
      </c>
      <c r="Q8" s="66">
        <f t="shared" ref="Q8:Q26" si="6">RANK(P8,P$8:P$36,0)</f>
        <v>21</v>
      </c>
      <c r="R8" s="65">
        <f>VLOOKUP($A8,'Return Data'!$B$7:$R$2843,16,0)</f>
        <v>15.0138</v>
      </c>
      <c r="S8" s="67">
        <f t="shared" ref="S8:S36" si="7">RANK(R8,R$8:R$36,0)</f>
        <v>12</v>
      </c>
    </row>
    <row r="9" spans="1:20" x14ac:dyDescent="0.3">
      <c r="A9" s="63" t="s">
        <v>952</v>
      </c>
      <c r="B9" s="64">
        <f>VLOOKUP($A9,'Return Data'!$B$7:$R$2843,3,0)</f>
        <v>44357</v>
      </c>
      <c r="C9" s="65">
        <f>VLOOKUP($A9,'Return Data'!$B$7:$R$2843,4,0)</f>
        <v>45.89</v>
      </c>
      <c r="D9" s="65">
        <f>VLOOKUP($A9,'Return Data'!$B$7:$R$2843,10,0)</f>
        <v>4.2244000000000002</v>
      </c>
      <c r="E9" s="66">
        <f t="shared" si="0"/>
        <v>19</v>
      </c>
      <c r="F9" s="65">
        <f>VLOOKUP($A9,'Return Data'!$B$7:$R$2843,11,0)</f>
        <v>14.182600000000001</v>
      </c>
      <c r="G9" s="66">
        <f t="shared" si="1"/>
        <v>27</v>
      </c>
      <c r="H9" s="65">
        <f>VLOOKUP($A9,'Return Data'!$B$7:$R$2843,12,0)</f>
        <v>35.089799999999997</v>
      </c>
      <c r="I9" s="66">
        <f t="shared" si="2"/>
        <v>24</v>
      </c>
      <c r="J9" s="65">
        <f>VLOOKUP($A9,'Return Data'!$B$7:$R$2843,13,0)</f>
        <v>49.332900000000002</v>
      </c>
      <c r="K9" s="66">
        <f t="shared" si="3"/>
        <v>25</v>
      </c>
      <c r="L9" s="65">
        <f>VLOOKUP($A9,'Return Data'!$B$7:$R$2843,17,0)</f>
        <v>19.388000000000002</v>
      </c>
      <c r="M9" s="66">
        <f t="shared" si="4"/>
        <v>5</v>
      </c>
      <c r="N9" s="65">
        <f>VLOOKUP($A9,'Return Data'!$B$7:$R$2843,14,0)</f>
        <v>17.157299999999999</v>
      </c>
      <c r="O9" s="66">
        <f t="shared" si="5"/>
        <v>2</v>
      </c>
      <c r="P9" s="65">
        <f>VLOOKUP($A9,'Return Data'!$B$7:$R$2843,15,0)</f>
        <v>17.929400000000001</v>
      </c>
      <c r="Q9" s="66">
        <f t="shared" si="6"/>
        <v>2</v>
      </c>
      <c r="R9" s="65">
        <f>VLOOKUP($A9,'Return Data'!$B$7:$R$2843,16,0)</f>
        <v>17.010200000000001</v>
      </c>
      <c r="S9" s="67">
        <f t="shared" si="7"/>
        <v>3</v>
      </c>
    </row>
    <row r="10" spans="1:20" x14ac:dyDescent="0.3">
      <c r="A10" s="63" t="s">
        <v>955</v>
      </c>
      <c r="B10" s="64">
        <f>VLOOKUP($A10,'Return Data'!$B$7:$R$2843,3,0)</f>
        <v>44357</v>
      </c>
      <c r="C10" s="65">
        <f>VLOOKUP($A10,'Return Data'!$B$7:$R$2843,4,0)</f>
        <v>21.08</v>
      </c>
      <c r="D10" s="65">
        <f>VLOOKUP($A10,'Return Data'!$B$7:$R$2843,10,0)</f>
        <v>2.6789999999999998</v>
      </c>
      <c r="E10" s="66">
        <f t="shared" si="0"/>
        <v>27</v>
      </c>
      <c r="F10" s="65">
        <f>VLOOKUP($A10,'Return Data'!$B$7:$R$2843,11,0)</f>
        <v>16.9163</v>
      </c>
      <c r="G10" s="66">
        <f t="shared" si="1"/>
        <v>20</v>
      </c>
      <c r="H10" s="65">
        <f>VLOOKUP($A10,'Return Data'!$B$7:$R$2843,12,0)</f>
        <v>37.061100000000003</v>
      </c>
      <c r="I10" s="66">
        <f t="shared" si="2"/>
        <v>19</v>
      </c>
      <c r="J10" s="65">
        <f>VLOOKUP($A10,'Return Data'!$B$7:$R$2843,13,0)</f>
        <v>51.873199999999997</v>
      </c>
      <c r="K10" s="66">
        <f t="shared" si="3"/>
        <v>21</v>
      </c>
      <c r="L10" s="65">
        <f>VLOOKUP($A10,'Return Data'!$B$7:$R$2843,17,0)</f>
        <v>16.519500000000001</v>
      </c>
      <c r="M10" s="66">
        <f t="shared" si="4"/>
        <v>17</v>
      </c>
      <c r="N10" s="65">
        <f>VLOOKUP($A10,'Return Data'!$B$7:$R$2843,14,0)</f>
        <v>13.69</v>
      </c>
      <c r="O10" s="66">
        <f t="shared" si="5"/>
        <v>12</v>
      </c>
      <c r="P10" s="65">
        <f>VLOOKUP($A10,'Return Data'!$B$7:$R$2843,15,0)</f>
        <v>14.239599999999999</v>
      </c>
      <c r="Q10" s="66">
        <f t="shared" si="6"/>
        <v>16</v>
      </c>
      <c r="R10" s="65">
        <f>VLOOKUP($A10,'Return Data'!$B$7:$R$2843,16,0)</f>
        <v>12.1753</v>
      </c>
      <c r="S10" s="67">
        <f t="shared" si="7"/>
        <v>26</v>
      </c>
    </row>
    <row r="11" spans="1:20" x14ac:dyDescent="0.3">
      <c r="A11" s="63" t="s">
        <v>957</v>
      </c>
      <c r="B11" s="64">
        <f>VLOOKUP($A11,'Return Data'!$B$7:$R$2843,3,0)</f>
        <v>44357</v>
      </c>
      <c r="C11" s="65">
        <f>VLOOKUP($A11,'Return Data'!$B$7:$R$2843,4,0)</f>
        <v>138.4</v>
      </c>
      <c r="D11" s="65">
        <f>VLOOKUP($A11,'Return Data'!$B$7:$R$2843,10,0)</f>
        <v>3.2835999999999999</v>
      </c>
      <c r="E11" s="66">
        <f t="shared" si="0"/>
        <v>25</v>
      </c>
      <c r="F11" s="65">
        <f>VLOOKUP($A11,'Return Data'!$B$7:$R$2843,11,0)</f>
        <v>15.468</v>
      </c>
      <c r="G11" s="66">
        <f t="shared" si="1"/>
        <v>25</v>
      </c>
      <c r="H11" s="65">
        <f>VLOOKUP($A11,'Return Data'!$B$7:$R$2843,12,0)</f>
        <v>35.420699999999997</v>
      </c>
      <c r="I11" s="66">
        <f t="shared" si="2"/>
        <v>23</v>
      </c>
      <c r="J11" s="65">
        <f>VLOOKUP($A11,'Return Data'!$B$7:$R$2843,13,0)</f>
        <v>49.025500000000001</v>
      </c>
      <c r="K11" s="66">
        <f t="shared" si="3"/>
        <v>26</v>
      </c>
      <c r="L11" s="65">
        <f>VLOOKUP($A11,'Return Data'!$B$7:$R$2843,17,0)</f>
        <v>18.442299999999999</v>
      </c>
      <c r="M11" s="66">
        <f t="shared" si="4"/>
        <v>8</v>
      </c>
      <c r="N11" s="65">
        <f>VLOOKUP($A11,'Return Data'!$B$7:$R$2843,14,0)</f>
        <v>15.9734</v>
      </c>
      <c r="O11" s="66">
        <f t="shared" si="5"/>
        <v>4</v>
      </c>
      <c r="P11" s="65">
        <f>VLOOKUP($A11,'Return Data'!$B$7:$R$2843,15,0)</f>
        <v>14.7552</v>
      </c>
      <c r="Q11" s="66">
        <f t="shared" si="6"/>
        <v>11</v>
      </c>
      <c r="R11" s="65">
        <f>VLOOKUP($A11,'Return Data'!$B$7:$R$2843,16,0)</f>
        <v>15.851599999999999</v>
      </c>
      <c r="S11" s="67">
        <f t="shared" si="7"/>
        <v>5</v>
      </c>
    </row>
    <row r="12" spans="1:20" x14ac:dyDescent="0.3">
      <c r="A12" s="63" t="s">
        <v>958</v>
      </c>
      <c r="B12" s="64">
        <f>VLOOKUP($A12,'Return Data'!$B$7:$R$2843,3,0)</f>
        <v>44357</v>
      </c>
      <c r="C12" s="65">
        <f>VLOOKUP($A12,'Return Data'!$B$7:$R$2843,4,0)</f>
        <v>41.24</v>
      </c>
      <c r="D12" s="65">
        <f>VLOOKUP($A12,'Return Data'!$B$7:$R$2843,10,0)</f>
        <v>4.6700999999999997</v>
      </c>
      <c r="E12" s="66">
        <f t="shared" si="0"/>
        <v>13</v>
      </c>
      <c r="F12" s="65">
        <f>VLOOKUP($A12,'Return Data'!$B$7:$R$2843,11,0)</f>
        <v>18.403700000000001</v>
      </c>
      <c r="G12" s="66">
        <f t="shared" si="1"/>
        <v>14</v>
      </c>
      <c r="H12" s="65">
        <f>VLOOKUP($A12,'Return Data'!$B$7:$R$2843,12,0)</f>
        <v>38.528700000000001</v>
      </c>
      <c r="I12" s="66">
        <f t="shared" si="2"/>
        <v>14</v>
      </c>
      <c r="J12" s="65">
        <f>VLOOKUP($A12,'Return Data'!$B$7:$R$2843,13,0)</f>
        <v>55.0959</v>
      </c>
      <c r="K12" s="66">
        <f t="shared" si="3"/>
        <v>13</v>
      </c>
      <c r="L12" s="65">
        <f>VLOOKUP($A12,'Return Data'!$B$7:$R$2843,17,0)</f>
        <v>23.188600000000001</v>
      </c>
      <c r="M12" s="66">
        <f t="shared" si="4"/>
        <v>1</v>
      </c>
      <c r="N12" s="65">
        <f>VLOOKUP($A12,'Return Data'!$B$7:$R$2843,14,0)</f>
        <v>18.995999999999999</v>
      </c>
      <c r="O12" s="66">
        <f t="shared" si="5"/>
        <v>1</v>
      </c>
      <c r="P12" s="65">
        <f>VLOOKUP($A12,'Return Data'!$B$7:$R$2843,15,0)</f>
        <v>18.420999999999999</v>
      </c>
      <c r="Q12" s="66">
        <f t="shared" si="6"/>
        <v>1</v>
      </c>
      <c r="R12" s="65">
        <f>VLOOKUP($A12,'Return Data'!$B$7:$R$2843,16,0)</f>
        <v>15.7201</v>
      </c>
      <c r="S12" s="67">
        <f t="shared" si="7"/>
        <v>6</v>
      </c>
    </row>
    <row r="13" spans="1:20" x14ac:dyDescent="0.3">
      <c r="A13" s="63" t="s">
        <v>960</v>
      </c>
      <c r="B13" s="64">
        <f>VLOOKUP($A13,'Return Data'!$B$7:$R$2843,3,0)</f>
        <v>44357</v>
      </c>
      <c r="C13" s="65">
        <f>VLOOKUP($A13,'Return Data'!$B$7:$R$2843,4,0)</f>
        <v>288.59899999999999</v>
      </c>
      <c r="D13" s="65">
        <f>VLOOKUP($A13,'Return Data'!$B$7:$R$2843,10,0)</f>
        <v>5.9596</v>
      </c>
      <c r="E13" s="66">
        <f t="shared" si="0"/>
        <v>4</v>
      </c>
      <c r="F13" s="65">
        <f>VLOOKUP($A13,'Return Data'!$B$7:$R$2843,11,0)</f>
        <v>17.461300000000001</v>
      </c>
      <c r="G13" s="66">
        <f t="shared" si="1"/>
        <v>18</v>
      </c>
      <c r="H13" s="65">
        <f>VLOOKUP($A13,'Return Data'!$B$7:$R$2843,12,0)</f>
        <v>38.128599999999999</v>
      </c>
      <c r="I13" s="66">
        <f t="shared" si="2"/>
        <v>15</v>
      </c>
      <c r="J13" s="65">
        <f>VLOOKUP($A13,'Return Data'!$B$7:$R$2843,13,0)</f>
        <v>52.472000000000001</v>
      </c>
      <c r="K13" s="66">
        <f t="shared" si="3"/>
        <v>20</v>
      </c>
      <c r="L13" s="65">
        <f>VLOOKUP($A13,'Return Data'!$B$7:$R$2843,17,0)</f>
        <v>13.9313</v>
      </c>
      <c r="M13" s="66">
        <f t="shared" si="4"/>
        <v>25</v>
      </c>
      <c r="N13" s="65">
        <f>VLOOKUP($A13,'Return Data'!$B$7:$R$2843,14,0)</f>
        <v>11.4016</v>
      </c>
      <c r="O13" s="66">
        <f t="shared" si="5"/>
        <v>26</v>
      </c>
      <c r="P13" s="65">
        <f>VLOOKUP($A13,'Return Data'!$B$7:$R$2843,15,0)</f>
        <v>12.8507</v>
      </c>
      <c r="Q13" s="66">
        <f t="shared" si="6"/>
        <v>25</v>
      </c>
      <c r="R13" s="65">
        <f>VLOOKUP($A13,'Return Data'!$B$7:$R$2843,16,0)</f>
        <v>11.9603</v>
      </c>
      <c r="S13" s="67">
        <f t="shared" si="7"/>
        <v>27</v>
      </c>
    </row>
    <row r="14" spans="1:20" x14ac:dyDescent="0.3">
      <c r="A14" s="63" t="s">
        <v>963</v>
      </c>
      <c r="B14" s="64">
        <f>VLOOKUP($A14,'Return Data'!$B$7:$R$2843,3,0)</f>
        <v>44357</v>
      </c>
      <c r="C14" s="65">
        <f>VLOOKUP($A14,'Return Data'!$B$7:$R$2843,4,0)</f>
        <v>53.04</v>
      </c>
      <c r="D14" s="65">
        <f>VLOOKUP($A14,'Return Data'!$B$7:$R$2843,10,0)</f>
        <v>4.1634000000000002</v>
      </c>
      <c r="E14" s="66">
        <f t="shared" si="0"/>
        <v>21</v>
      </c>
      <c r="F14" s="65">
        <f>VLOOKUP($A14,'Return Data'!$B$7:$R$2843,11,0)</f>
        <v>16.6997</v>
      </c>
      <c r="G14" s="66">
        <f t="shared" si="1"/>
        <v>21</v>
      </c>
      <c r="H14" s="65">
        <f>VLOOKUP($A14,'Return Data'!$B$7:$R$2843,12,0)</f>
        <v>37.302599999999998</v>
      </c>
      <c r="I14" s="66">
        <f t="shared" si="2"/>
        <v>18</v>
      </c>
      <c r="J14" s="65">
        <f>VLOOKUP($A14,'Return Data'!$B$7:$R$2843,13,0)</f>
        <v>54.951799999999999</v>
      </c>
      <c r="K14" s="66">
        <f t="shared" si="3"/>
        <v>14</v>
      </c>
      <c r="L14" s="65">
        <f>VLOOKUP($A14,'Return Data'!$B$7:$R$2843,17,0)</f>
        <v>17.761199999999999</v>
      </c>
      <c r="M14" s="66">
        <f t="shared" si="4"/>
        <v>9</v>
      </c>
      <c r="N14" s="65">
        <f>VLOOKUP($A14,'Return Data'!$B$7:$R$2843,14,0)</f>
        <v>14.1828</v>
      </c>
      <c r="O14" s="66">
        <f t="shared" si="5"/>
        <v>9</v>
      </c>
      <c r="P14" s="65">
        <f>VLOOKUP($A14,'Return Data'!$B$7:$R$2843,15,0)</f>
        <v>15.5396</v>
      </c>
      <c r="Q14" s="66">
        <f t="shared" si="6"/>
        <v>4</v>
      </c>
      <c r="R14" s="65">
        <f>VLOOKUP($A14,'Return Data'!$B$7:$R$2843,16,0)</f>
        <v>15.0029</v>
      </c>
      <c r="S14" s="67">
        <f t="shared" si="7"/>
        <v>13</v>
      </c>
    </row>
    <row r="15" spans="1:20" x14ac:dyDescent="0.3">
      <c r="A15" s="63" t="s">
        <v>965</v>
      </c>
      <c r="B15" s="64">
        <f>VLOOKUP($A15,'Return Data'!$B$7:$R$2843,3,0)</f>
        <v>44357</v>
      </c>
      <c r="C15" s="65">
        <f>VLOOKUP($A15,'Return Data'!$B$7:$R$2843,4,0)</f>
        <v>704.37480000000005</v>
      </c>
      <c r="D15" s="65">
        <f>VLOOKUP($A15,'Return Data'!$B$7:$R$2843,10,0)</f>
        <v>6.4198000000000004</v>
      </c>
      <c r="E15" s="66">
        <f t="shared" si="0"/>
        <v>2</v>
      </c>
      <c r="F15" s="65">
        <f>VLOOKUP($A15,'Return Data'!$B$7:$R$2843,11,0)</f>
        <v>25.9453</v>
      </c>
      <c r="G15" s="66">
        <f t="shared" si="1"/>
        <v>1</v>
      </c>
      <c r="H15" s="65">
        <f>VLOOKUP($A15,'Return Data'!$B$7:$R$2843,12,0)</f>
        <v>55.290599999999998</v>
      </c>
      <c r="I15" s="66">
        <f t="shared" si="2"/>
        <v>1</v>
      </c>
      <c r="J15" s="65">
        <f>VLOOKUP($A15,'Return Data'!$B$7:$R$2843,13,0)</f>
        <v>61.965899999999998</v>
      </c>
      <c r="K15" s="66">
        <f t="shared" si="3"/>
        <v>1</v>
      </c>
      <c r="L15" s="65">
        <f>VLOOKUP($A15,'Return Data'!$B$7:$R$2843,17,0)</f>
        <v>19.183700000000002</v>
      </c>
      <c r="M15" s="66">
        <f t="shared" si="4"/>
        <v>7</v>
      </c>
      <c r="N15" s="65">
        <f>VLOOKUP($A15,'Return Data'!$B$7:$R$2843,14,0)</f>
        <v>13.9732</v>
      </c>
      <c r="O15" s="66">
        <f t="shared" si="5"/>
        <v>10</v>
      </c>
      <c r="P15" s="65">
        <f>VLOOKUP($A15,'Return Data'!$B$7:$R$2843,15,0)</f>
        <v>13.4399</v>
      </c>
      <c r="Q15" s="66">
        <f t="shared" si="6"/>
        <v>24</v>
      </c>
      <c r="R15" s="65">
        <f>VLOOKUP($A15,'Return Data'!$B$7:$R$2843,16,0)</f>
        <v>13.6928</v>
      </c>
      <c r="S15" s="67">
        <f t="shared" si="7"/>
        <v>18</v>
      </c>
    </row>
    <row r="16" spans="1:20" x14ac:dyDescent="0.3">
      <c r="A16" s="63" t="s">
        <v>967</v>
      </c>
      <c r="B16" s="64">
        <f>VLOOKUP($A16,'Return Data'!$B$7:$R$2843,3,0)</f>
        <v>44357</v>
      </c>
      <c r="C16" s="65">
        <f>VLOOKUP($A16,'Return Data'!$B$7:$R$2843,4,0)</f>
        <v>667.49099999999999</v>
      </c>
      <c r="D16" s="65">
        <f>VLOOKUP($A16,'Return Data'!$B$7:$R$2843,10,0)</f>
        <v>5.2953999999999999</v>
      </c>
      <c r="E16" s="66">
        <f t="shared" si="0"/>
        <v>9</v>
      </c>
      <c r="F16" s="65">
        <f>VLOOKUP($A16,'Return Data'!$B$7:$R$2843,11,0)</f>
        <v>23.1326</v>
      </c>
      <c r="G16" s="66">
        <f t="shared" si="1"/>
        <v>4</v>
      </c>
      <c r="H16" s="65">
        <f>VLOOKUP($A16,'Return Data'!$B$7:$R$2843,12,0)</f>
        <v>45.4527</v>
      </c>
      <c r="I16" s="66">
        <f t="shared" si="2"/>
        <v>3</v>
      </c>
      <c r="J16" s="65">
        <f>VLOOKUP($A16,'Return Data'!$B$7:$R$2843,13,0)</f>
        <v>58.622399999999999</v>
      </c>
      <c r="K16" s="66">
        <f t="shared" si="3"/>
        <v>7</v>
      </c>
      <c r="L16" s="65">
        <f>VLOOKUP($A16,'Return Data'!$B$7:$R$2843,17,0)</f>
        <v>11.771699999999999</v>
      </c>
      <c r="M16" s="66">
        <f t="shared" si="4"/>
        <v>28</v>
      </c>
      <c r="N16" s="65">
        <f>VLOOKUP($A16,'Return Data'!$B$7:$R$2843,14,0)</f>
        <v>12.8965</v>
      </c>
      <c r="O16" s="66">
        <f t="shared" si="5"/>
        <v>21</v>
      </c>
      <c r="P16" s="65">
        <f>VLOOKUP($A16,'Return Data'!$B$7:$R$2843,15,0)</f>
        <v>14.441700000000001</v>
      </c>
      <c r="Q16" s="66">
        <f t="shared" si="6"/>
        <v>15</v>
      </c>
      <c r="R16" s="65">
        <f>VLOOKUP($A16,'Return Data'!$B$7:$R$2843,16,0)</f>
        <v>13.6656</v>
      </c>
      <c r="S16" s="67">
        <f t="shared" si="7"/>
        <v>19</v>
      </c>
    </row>
    <row r="17" spans="1:19" x14ac:dyDescent="0.3">
      <c r="A17" s="63" t="s">
        <v>969</v>
      </c>
      <c r="B17" s="64">
        <f>VLOOKUP($A17,'Return Data'!$B$7:$R$2843,3,0)</f>
        <v>44357</v>
      </c>
      <c r="C17" s="65">
        <f>VLOOKUP($A17,'Return Data'!$B$7:$R$2843,4,0)</f>
        <v>308.51819999999998</v>
      </c>
      <c r="D17" s="65">
        <f>VLOOKUP($A17,'Return Data'!$B$7:$R$2843,10,0)</f>
        <v>2.4196</v>
      </c>
      <c r="E17" s="66">
        <f t="shared" si="0"/>
        <v>28</v>
      </c>
      <c r="F17" s="65">
        <f>VLOOKUP($A17,'Return Data'!$B$7:$R$2843,11,0)</f>
        <v>15.6945</v>
      </c>
      <c r="G17" s="66">
        <f t="shared" si="1"/>
        <v>22</v>
      </c>
      <c r="H17" s="65">
        <f>VLOOKUP($A17,'Return Data'!$B$7:$R$2843,12,0)</f>
        <v>37.514600000000002</v>
      </c>
      <c r="I17" s="66">
        <f t="shared" si="2"/>
        <v>16</v>
      </c>
      <c r="J17" s="65">
        <f>VLOOKUP($A17,'Return Data'!$B$7:$R$2843,13,0)</f>
        <v>52.591999999999999</v>
      </c>
      <c r="K17" s="66">
        <f t="shared" si="3"/>
        <v>19</v>
      </c>
      <c r="L17" s="65">
        <f>VLOOKUP($A17,'Return Data'!$B$7:$R$2843,17,0)</f>
        <v>17.080400000000001</v>
      </c>
      <c r="M17" s="66">
        <f t="shared" si="4"/>
        <v>13</v>
      </c>
      <c r="N17" s="65">
        <f>VLOOKUP($A17,'Return Data'!$B$7:$R$2843,14,0)</f>
        <v>13.2889</v>
      </c>
      <c r="O17" s="66">
        <f t="shared" si="5"/>
        <v>18</v>
      </c>
      <c r="P17" s="65">
        <f>VLOOKUP($A17,'Return Data'!$B$7:$R$2843,15,0)</f>
        <v>14.8157</v>
      </c>
      <c r="Q17" s="66">
        <f t="shared" si="6"/>
        <v>9</v>
      </c>
      <c r="R17" s="65">
        <f>VLOOKUP($A17,'Return Data'!$B$7:$R$2843,16,0)</f>
        <v>13.336600000000001</v>
      </c>
      <c r="S17" s="67">
        <f t="shared" si="7"/>
        <v>22</v>
      </c>
    </row>
    <row r="18" spans="1:19" x14ac:dyDescent="0.3">
      <c r="A18" s="63" t="s">
        <v>971</v>
      </c>
      <c r="B18" s="64">
        <f>VLOOKUP($A18,'Return Data'!$B$7:$R$2843,3,0)</f>
        <v>44357</v>
      </c>
      <c r="C18" s="65">
        <f>VLOOKUP($A18,'Return Data'!$B$7:$R$2843,4,0)</f>
        <v>61.94</v>
      </c>
      <c r="D18" s="65">
        <f>VLOOKUP($A18,'Return Data'!$B$7:$R$2843,10,0)</f>
        <v>3.9087000000000001</v>
      </c>
      <c r="E18" s="66">
        <f t="shared" si="0"/>
        <v>23</v>
      </c>
      <c r="F18" s="65">
        <f>VLOOKUP($A18,'Return Data'!$B$7:$R$2843,11,0)</f>
        <v>18.5228</v>
      </c>
      <c r="G18" s="66">
        <f t="shared" si="1"/>
        <v>12</v>
      </c>
      <c r="H18" s="65">
        <f>VLOOKUP($A18,'Return Data'!$B$7:$R$2843,12,0)</f>
        <v>39.097200000000001</v>
      </c>
      <c r="I18" s="66">
        <f t="shared" si="2"/>
        <v>12</v>
      </c>
      <c r="J18" s="65">
        <f>VLOOKUP($A18,'Return Data'!$B$7:$R$2843,13,0)</f>
        <v>54.8887</v>
      </c>
      <c r="K18" s="66">
        <f t="shared" si="3"/>
        <v>15</v>
      </c>
      <c r="L18" s="65">
        <f>VLOOKUP($A18,'Return Data'!$B$7:$R$2843,17,0)</f>
        <v>16.243500000000001</v>
      </c>
      <c r="M18" s="66">
        <f t="shared" si="4"/>
        <v>19</v>
      </c>
      <c r="N18" s="65">
        <f>VLOOKUP($A18,'Return Data'!$B$7:$R$2843,14,0)</f>
        <v>13.4453</v>
      </c>
      <c r="O18" s="66">
        <f t="shared" si="5"/>
        <v>16</v>
      </c>
      <c r="P18" s="65">
        <f>VLOOKUP($A18,'Return Data'!$B$7:$R$2843,15,0)</f>
        <v>15.3948</v>
      </c>
      <c r="Q18" s="66">
        <f t="shared" si="6"/>
        <v>6</v>
      </c>
      <c r="R18" s="65">
        <f>VLOOKUP($A18,'Return Data'!$B$7:$R$2843,16,0)</f>
        <v>15.348800000000001</v>
      </c>
      <c r="S18" s="67">
        <f t="shared" si="7"/>
        <v>8</v>
      </c>
    </row>
    <row r="19" spans="1:19" x14ac:dyDescent="0.3">
      <c r="A19" s="63" t="s">
        <v>973</v>
      </c>
      <c r="B19" s="64">
        <f>VLOOKUP($A19,'Return Data'!$B$7:$R$2843,3,0)</f>
        <v>44357</v>
      </c>
      <c r="C19" s="65">
        <f>VLOOKUP($A19,'Return Data'!$B$7:$R$2843,4,0)</f>
        <v>38.17</v>
      </c>
      <c r="D19" s="65">
        <f>VLOOKUP($A19,'Return Data'!$B$7:$R$2843,10,0)</f>
        <v>6.4119999999999999</v>
      </c>
      <c r="E19" s="66">
        <f t="shared" si="0"/>
        <v>3</v>
      </c>
      <c r="F19" s="65">
        <f>VLOOKUP($A19,'Return Data'!$B$7:$R$2843,11,0)</f>
        <v>21.0593</v>
      </c>
      <c r="G19" s="66">
        <f t="shared" si="1"/>
        <v>6</v>
      </c>
      <c r="H19" s="65">
        <f>VLOOKUP($A19,'Return Data'!$B$7:$R$2843,12,0)</f>
        <v>41.475200000000001</v>
      </c>
      <c r="I19" s="66">
        <f t="shared" si="2"/>
        <v>7</v>
      </c>
      <c r="J19" s="65">
        <f>VLOOKUP($A19,'Return Data'!$B$7:$R$2843,13,0)</f>
        <v>58.184800000000003</v>
      </c>
      <c r="K19" s="66">
        <f t="shared" si="3"/>
        <v>9</v>
      </c>
      <c r="L19" s="65">
        <f>VLOOKUP($A19,'Return Data'!$B$7:$R$2843,17,0)</f>
        <v>20.738900000000001</v>
      </c>
      <c r="M19" s="66">
        <f t="shared" si="4"/>
        <v>2</v>
      </c>
      <c r="N19" s="65">
        <f>VLOOKUP($A19,'Return Data'!$B$7:$R$2843,14,0)</f>
        <v>15.2121</v>
      </c>
      <c r="O19" s="66">
        <f t="shared" si="5"/>
        <v>6</v>
      </c>
      <c r="P19" s="65">
        <f>VLOOKUP($A19,'Return Data'!$B$7:$R$2843,15,0)</f>
        <v>14.5923</v>
      </c>
      <c r="Q19" s="66">
        <f t="shared" si="6"/>
        <v>12</v>
      </c>
      <c r="R19" s="65">
        <f>VLOOKUP($A19,'Return Data'!$B$7:$R$2843,16,0)</f>
        <v>14.53</v>
      </c>
      <c r="S19" s="67">
        <f t="shared" si="7"/>
        <v>15</v>
      </c>
    </row>
    <row r="20" spans="1:19" x14ac:dyDescent="0.3">
      <c r="A20" s="63" t="s">
        <v>974</v>
      </c>
      <c r="B20" s="64">
        <f>VLOOKUP($A20,'Return Data'!$B$7:$R$2843,3,0)</f>
        <v>44357</v>
      </c>
      <c r="C20" s="65">
        <f>VLOOKUP($A20,'Return Data'!$B$7:$R$2843,4,0)</f>
        <v>48.34</v>
      </c>
      <c r="D20" s="65">
        <f>VLOOKUP($A20,'Return Data'!$B$7:$R$2843,10,0)</f>
        <v>3.8007</v>
      </c>
      <c r="E20" s="66">
        <f t="shared" si="0"/>
        <v>24</v>
      </c>
      <c r="F20" s="65">
        <f>VLOOKUP($A20,'Return Data'!$B$7:$R$2843,11,0)</f>
        <v>15.5078</v>
      </c>
      <c r="G20" s="66">
        <f t="shared" si="1"/>
        <v>24</v>
      </c>
      <c r="H20" s="65">
        <f>VLOOKUP($A20,'Return Data'!$B$7:$R$2843,12,0)</f>
        <v>32.148699999999998</v>
      </c>
      <c r="I20" s="66">
        <f t="shared" si="2"/>
        <v>27</v>
      </c>
      <c r="J20" s="65">
        <f>VLOOKUP($A20,'Return Data'!$B$7:$R$2843,13,0)</f>
        <v>50.545000000000002</v>
      </c>
      <c r="K20" s="66">
        <f t="shared" si="3"/>
        <v>23</v>
      </c>
      <c r="L20" s="65">
        <f>VLOOKUP($A20,'Return Data'!$B$7:$R$2843,17,0)</f>
        <v>16.897300000000001</v>
      </c>
      <c r="M20" s="66">
        <f t="shared" si="4"/>
        <v>14</v>
      </c>
      <c r="N20" s="65">
        <f>VLOOKUP($A20,'Return Data'!$B$7:$R$2843,14,0)</f>
        <v>13.183999999999999</v>
      </c>
      <c r="O20" s="66">
        <f t="shared" si="5"/>
        <v>19</v>
      </c>
      <c r="P20" s="65">
        <f>VLOOKUP($A20,'Return Data'!$B$7:$R$2843,15,0)</f>
        <v>14.7621</v>
      </c>
      <c r="Q20" s="66">
        <f t="shared" si="6"/>
        <v>10</v>
      </c>
      <c r="R20" s="65">
        <f>VLOOKUP($A20,'Return Data'!$B$7:$R$2843,16,0)</f>
        <v>13.014200000000001</v>
      </c>
      <c r="S20" s="67">
        <f t="shared" si="7"/>
        <v>23</v>
      </c>
    </row>
    <row r="21" spans="1:19" x14ac:dyDescent="0.3">
      <c r="A21" s="63" t="s">
        <v>977</v>
      </c>
      <c r="B21" s="64">
        <f>VLOOKUP($A21,'Return Data'!$B$7:$R$2843,3,0)</f>
        <v>44357</v>
      </c>
      <c r="C21" s="65">
        <f>VLOOKUP($A21,'Return Data'!$B$7:$R$2843,4,0)</f>
        <v>29.8</v>
      </c>
      <c r="D21" s="65">
        <f>VLOOKUP($A21,'Return Data'!$B$7:$R$2843,10,0)</f>
        <v>2.3351999999999999</v>
      </c>
      <c r="E21" s="66">
        <f t="shared" si="0"/>
        <v>29</v>
      </c>
      <c r="F21" s="65">
        <f>VLOOKUP($A21,'Return Data'!$B$7:$R$2843,11,0)</f>
        <v>9.7606000000000002</v>
      </c>
      <c r="G21" s="66">
        <f t="shared" si="1"/>
        <v>29</v>
      </c>
      <c r="H21" s="65">
        <f>VLOOKUP($A21,'Return Data'!$B$7:$R$2843,12,0)</f>
        <v>30.358699999999999</v>
      </c>
      <c r="I21" s="66">
        <f t="shared" si="2"/>
        <v>28</v>
      </c>
      <c r="J21" s="65">
        <f>VLOOKUP($A21,'Return Data'!$B$7:$R$2843,13,0)</f>
        <v>46.509300000000003</v>
      </c>
      <c r="K21" s="66">
        <f t="shared" si="3"/>
        <v>28</v>
      </c>
      <c r="L21" s="65">
        <f>VLOOKUP($A21,'Return Data'!$B$7:$R$2843,17,0)</f>
        <v>11.2056</v>
      </c>
      <c r="M21" s="66">
        <f t="shared" si="4"/>
        <v>29</v>
      </c>
      <c r="N21" s="65">
        <f>VLOOKUP($A21,'Return Data'!$B$7:$R$2843,14,0)</f>
        <v>10.9337</v>
      </c>
      <c r="O21" s="66">
        <f t="shared" si="5"/>
        <v>27</v>
      </c>
      <c r="P21" s="65">
        <f>VLOOKUP($A21,'Return Data'!$B$7:$R$2843,15,0)</f>
        <v>13.4651</v>
      </c>
      <c r="Q21" s="66">
        <f t="shared" si="6"/>
        <v>23</v>
      </c>
      <c r="R21" s="65">
        <f>VLOOKUP($A21,'Return Data'!$B$7:$R$2843,16,0)</f>
        <v>12.8842</v>
      </c>
      <c r="S21" s="67">
        <f t="shared" si="7"/>
        <v>24</v>
      </c>
    </row>
    <row r="22" spans="1:19" x14ac:dyDescent="0.3">
      <c r="A22" s="63" t="s">
        <v>979</v>
      </c>
      <c r="B22" s="64">
        <f>VLOOKUP($A22,'Return Data'!$B$7:$R$2843,3,0)</f>
        <v>44357</v>
      </c>
      <c r="C22" s="65">
        <f>VLOOKUP($A22,'Return Data'!$B$7:$R$2843,4,0)</f>
        <v>43.8</v>
      </c>
      <c r="D22" s="65">
        <f>VLOOKUP($A22,'Return Data'!$B$7:$R$2843,10,0)</f>
        <v>5.8227000000000002</v>
      </c>
      <c r="E22" s="66">
        <f t="shared" si="0"/>
        <v>6</v>
      </c>
      <c r="F22" s="65">
        <f>VLOOKUP($A22,'Return Data'!$B$7:$R$2843,11,0)</f>
        <v>18.091100000000001</v>
      </c>
      <c r="G22" s="66">
        <f t="shared" si="1"/>
        <v>15</v>
      </c>
      <c r="H22" s="65">
        <f>VLOOKUP($A22,'Return Data'!$B$7:$R$2843,12,0)</f>
        <v>34.397100000000002</v>
      </c>
      <c r="I22" s="66">
        <f t="shared" si="2"/>
        <v>25</v>
      </c>
      <c r="J22" s="65">
        <f>VLOOKUP($A22,'Return Data'!$B$7:$R$2843,13,0)</f>
        <v>50.930399999999999</v>
      </c>
      <c r="K22" s="66">
        <f t="shared" si="3"/>
        <v>22</v>
      </c>
      <c r="L22" s="65">
        <f>VLOOKUP($A22,'Return Data'!$B$7:$R$2843,17,0)</f>
        <v>16.532900000000001</v>
      </c>
      <c r="M22" s="66">
        <f t="shared" si="4"/>
        <v>16</v>
      </c>
      <c r="N22" s="65">
        <f>VLOOKUP($A22,'Return Data'!$B$7:$R$2843,14,0)</f>
        <v>13.4811</v>
      </c>
      <c r="O22" s="66">
        <f t="shared" si="5"/>
        <v>15</v>
      </c>
      <c r="P22" s="65">
        <f>VLOOKUP($A22,'Return Data'!$B$7:$R$2843,15,0)</f>
        <v>14.5905</v>
      </c>
      <c r="Q22" s="66">
        <f t="shared" si="6"/>
        <v>13</v>
      </c>
      <c r="R22" s="65">
        <f>VLOOKUP($A22,'Return Data'!$B$7:$R$2843,16,0)</f>
        <v>15.4506</v>
      </c>
      <c r="S22" s="67">
        <f t="shared" si="7"/>
        <v>7</v>
      </c>
    </row>
    <row r="23" spans="1:19" x14ac:dyDescent="0.3">
      <c r="A23" s="63" t="s">
        <v>981</v>
      </c>
      <c r="B23" s="64">
        <f>VLOOKUP($A23,'Return Data'!$B$7:$R$2843,3,0)</f>
        <v>44357</v>
      </c>
      <c r="C23" s="65">
        <f>VLOOKUP($A23,'Return Data'!$B$7:$R$2843,4,0)</f>
        <v>96.295900000000003</v>
      </c>
      <c r="D23" s="65">
        <f>VLOOKUP($A23,'Return Data'!$B$7:$R$2843,10,0)</f>
        <v>3.9512</v>
      </c>
      <c r="E23" s="66">
        <f t="shared" si="0"/>
        <v>22</v>
      </c>
      <c r="F23" s="65">
        <f>VLOOKUP($A23,'Return Data'!$B$7:$R$2843,11,0)</f>
        <v>12.6335</v>
      </c>
      <c r="G23" s="66">
        <f t="shared" si="1"/>
        <v>28</v>
      </c>
      <c r="H23" s="65">
        <f>VLOOKUP($A23,'Return Data'!$B$7:$R$2843,12,0)</f>
        <v>25.882300000000001</v>
      </c>
      <c r="I23" s="66">
        <f t="shared" si="2"/>
        <v>29</v>
      </c>
      <c r="J23" s="65">
        <f>VLOOKUP($A23,'Return Data'!$B$7:$R$2843,13,0)</f>
        <v>37.2973</v>
      </c>
      <c r="K23" s="66">
        <f t="shared" si="3"/>
        <v>29</v>
      </c>
      <c r="L23" s="65">
        <f>VLOOKUP($A23,'Return Data'!$B$7:$R$2843,17,0)</f>
        <v>15.732900000000001</v>
      </c>
      <c r="M23" s="66">
        <f t="shared" si="4"/>
        <v>22</v>
      </c>
      <c r="N23" s="65">
        <f>VLOOKUP($A23,'Return Data'!$B$7:$R$2843,14,0)</f>
        <v>11.996700000000001</v>
      </c>
      <c r="O23" s="66">
        <f t="shared" si="5"/>
        <v>25</v>
      </c>
      <c r="P23" s="65">
        <f>VLOOKUP($A23,'Return Data'!$B$7:$R$2843,15,0)</f>
        <v>11.667299999999999</v>
      </c>
      <c r="Q23" s="66">
        <f t="shared" si="6"/>
        <v>26</v>
      </c>
      <c r="R23" s="65">
        <f>VLOOKUP($A23,'Return Data'!$B$7:$R$2843,16,0)</f>
        <v>12.2874</v>
      </c>
      <c r="S23" s="67">
        <f t="shared" si="7"/>
        <v>25</v>
      </c>
    </row>
    <row r="24" spans="1:19" x14ac:dyDescent="0.3">
      <c r="A24" s="63" t="s">
        <v>1914</v>
      </c>
      <c r="B24" s="64">
        <f>VLOOKUP($A24,'Return Data'!$B$7:$R$2843,3,0)</f>
        <v>44357</v>
      </c>
      <c r="C24" s="65">
        <f>VLOOKUP($A24,'Return Data'!$B$7:$R$2843,4,0)</f>
        <v>370.05</v>
      </c>
      <c r="D24" s="65">
        <f>VLOOKUP($A24,'Return Data'!$B$7:$R$2843,10,0)</f>
        <v>5.1669999999999998</v>
      </c>
      <c r="E24" s="66">
        <f t="shared" si="0"/>
        <v>10</v>
      </c>
      <c r="F24" s="65">
        <f>VLOOKUP($A24,'Return Data'!$B$7:$R$2843,11,0)</f>
        <v>20.0533</v>
      </c>
      <c r="G24" s="66">
        <f t="shared" si="1"/>
        <v>7</v>
      </c>
      <c r="H24" s="65">
        <f>VLOOKUP($A24,'Return Data'!$B$7:$R$2843,12,0)</f>
        <v>40.929000000000002</v>
      </c>
      <c r="I24" s="66">
        <f t="shared" si="2"/>
        <v>10</v>
      </c>
      <c r="J24" s="65">
        <f>VLOOKUP($A24,'Return Data'!$B$7:$R$2843,13,0)</f>
        <v>60.544400000000003</v>
      </c>
      <c r="K24" s="66">
        <f t="shared" si="3"/>
        <v>2</v>
      </c>
      <c r="L24" s="65">
        <f>VLOOKUP($A24,'Return Data'!$B$7:$R$2843,17,0)</f>
        <v>20.180199999999999</v>
      </c>
      <c r="M24" s="66">
        <f t="shared" si="4"/>
        <v>3</v>
      </c>
      <c r="N24" s="65">
        <f>VLOOKUP($A24,'Return Data'!$B$7:$R$2843,14,0)</f>
        <v>16.094799999999999</v>
      </c>
      <c r="O24" s="66">
        <f t="shared" si="5"/>
        <v>3</v>
      </c>
      <c r="P24" s="65">
        <f>VLOOKUP($A24,'Return Data'!$B$7:$R$2843,15,0)</f>
        <v>15.397500000000001</v>
      </c>
      <c r="Q24" s="66">
        <f t="shared" si="6"/>
        <v>5</v>
      </c>
      <c r="R24" s="65">
        <f>VLOOKUP($A24,'Return Data'!$B$7:$R$2843,16,0)</f>
        <v>15.314399999999999</v>
      </c>
      <c r="S24" s="67">
        <f t="shared" si="7"/>
        <v>9</v>
      </c>
    </row>
    <row r="25" spans="1:19" x14ac:dyDescent="0.3">
      <c r="A25" s="63" t="s">
        <v>982</v>
      </c>
      <c r="B25" s="64">
        <f>VLOOKUP($A25,'Return Data'!$B$7:$R$2843,3,0)</f>
        <v>44357</v>
      </c>
      <c r="C25" s="65">
        <f>VLOOKUP($A25,'Return Data'!$B$7:$R$2843,4,0)</f>
        <v>39.29</v>
      </c>
      <c r="D25" s="65">
        <f>VLOOKUP($A25,'Return Data'!$B$7:$R$2843,10,0)</f>
        <v>4.5168999999999997</v>
      </c>
      <c r="E25" s="66">
        <f t="shared" si="0"/>
        <v>16</v>
      </c>
      <c r="F25" s="65">
        <f>VLOOKUP($A25,'Return Data'!$B$7:$R$2843,11,0)</f>
        <v>17.374700000000001</v>
      </c>
      <c r="G25" s="66">
        <f t="shared" si="1"/>
        <v>19</v>
      </c>
      <c r="H25" s="65">
        <f>VLOOKUP($A25,'Return Data'!$B$7:$R$2843,12,0)</f>
        <v>36.121099999999998</v>
      </c>
      <c r="I25" s="66">
        <f t="shared" si="2"/>
        <v>21</v>
      </c>
      <c r="J25" s="65">
        <f>VLOOKUP($A25,'Return Data'!$B$7:$R$2843,13,0)</f>
        <v>52.891300000000001</v>
      </c>
      <c r="K25" s="66">
        <f t="shared" si="3"/>
        <v>18</v>
      </c>
      <c r="L25" s="65">
        <f>VLOOKUP($A25,'Return Data'!$B$7:$R$2843,17,0)</f>
        <v>15.3194</v>
      </c>
      <c r="M25" s="66">
        <f t="shared" si="4"/>
        <v>23</v>
      </c>
      <c r="N25" s="65">
        <f>VLOOKUP($A25,'Return Data'!$B$7:$R$2843,14,0)</f>
        <v>13.343999999999999</v>
      </c>
      <c r="O25" s="66">
        <f t="shared" si="5"/>
        <v>17</v>
      </c>
      <c r="P25" s="65">
        <f>VLOOKUP($A25,'Return Data'!$B$7:$R$2843,15,0)</f>
        <v>13.677300000000001</v>
      </c>
      <c r="Q25" s="66">
        <f t="shared" si="6"/>
        <v>22</v>
      </c>
      <c r="R25" s="65">
        <f>VLOOKUP($A25,'Return Data'!$B$7:$R$2843,16,0)</f>
        <v>14.023199999999999</v>
      </c>
      <c r="S25" s="67">
        <f t="shared" si="7"/>
        <v>16</v>
      </c>
    </row>
    <row r="26" spans="1:19" x14ac:dyDescent="0.3">
      <c r="A26" s="63" t="s">
        <v>985</v>
      </c>
      <c r="B26" s="64">
        <f>VLOOKUP($A26,'Return Data'!$B$7:$R$2843,3,0)</f>
        <v>44357</v>
      </c>
      <c r="C26" s="65">
        <f>VLOOKUP($A26,'Return Data'!$B$7:$R$2843,4,0)</f>
        <v>39.3294</v>
      </c>
      <c r="D26" s="65">
        <f>VLOOKUP($A26,'Return Data'!$B$7:$R$2843,10,0)</f>
        <v>4.3929</v>
      </c>
      <c r="E26" s="66">
        <f t="shared" si="0"/>
        <v>17</v>
      </c>
      <c r="F26" s="65">
        <f>VLOOKUP($A26,'Return Data'!$B$7:$R$2843,11,0)</f>
        <v>14.475099999999999</v>
      </c>
      <c r="G26" s="66">
        <f t="shared" si="1"/>
        <v>26</v>
      </c>
      <c r="H26" s="65">
        <f>VLOOKUP($A26,'Return Data'!$B$7:$R$2843,12,0)</f>
        <v>35.695799999999998</v>
      </c>
      <c r="I26" s="66">
        <f t="shared" si="2"/>
        <v>22</v>
      </c>
      <c r="J26" s="65">
        <f>VLOOKUP($A26,'Return Data'!$B$7:$R$2843,13,0)</f>
        <v>49.588099999999997</v>
      </c>
      <c r="K26" s="66">
        <f t="shared" si="3"/>
        <v>24</v>
      </c>
      <c r="L26" s="65">
        <f>VLOOKUP($A26,'Return Data'!$B$7:$R$2843,17,0)</f>
        <v>16.6265</v>
      </c>
      <c r="M26" s="66">
        <f t="shared" si="4"/>
        <v>15</v>
      </c>
      <c r="N26" s="65">
        <f>VLOOKUP($A26,'Return Data'!$B$7:$R$2843,14,0)</f>
        <v>13.9732</v>
      </c>
      <c r="O26" s="66">
        <f t="shared" si="5"/>
        <v>10</v>
      </c>
      <c r="P26" s="65">
        <f>VLOOKUP($A26,'Return Data'!$B$7:$R$2843,15,0)</f>
        <v>13.907400000000001</v>
      </c>
      <c r="Q26" s="66">
        <f t="shared" si="6"/>
        <v>20</v>
      </c>
      <c r="R26" s="65">
        <f>VLOOKUP($A26,'Return Data'!$B$7:$R$2843,16,0)</f>
        <v>13.5814</v>
      </c>
      <c r="S26" s="67">
        <f t="shared" si="7"/>
        <v>20</v>
      </c>
    </row>
    <row r="27" spans="1:19" x14ac:dyDescent="0.3">
      <c r="A27" s="63" t="s">
        <v>986</v>
      </c>
      <c r="B27" s="64">
        <f>VLOOKUP($A27,'Return Data'!$B$7:$R$2843,3,0)</f>
        <v>44357</v>
      </c>
      <c r="C27" s="65">
        <f>VLOOKUP($A27,'Return Data'!$B$7:$R$2843,4,0)</f>
        <v>14.8566</v>
      </c>
      <c r="D27" s="65">
        <f>VLOOKUP($A27,'Return Data'!$B$7:$R$2843,10,0)</f>
        <v>6.5072999999999999</v>
      </c>
      <c r="E27" s="66">
        <f t="shared" si="0"/>
        <v>1</v>
      </c>
      <c r="F27" s="65">
        <f>VLOOKUP($A27,'Return Data'!$B$7:$R$2843,11,0)</f>
        <v>23.233000000000001</v>
      </c>
      <c r="G27" s="66">
        <f t="shared" si="1"/>
        <v>3</v>
      </c>
      <c r="H27" s="65">
        <f>VLOOKUP($A27,'Return Data'!$B$7:$R$2843,12,0)</f>
        <v>46.082599999999999</v>
      </c>
      <c r="I27" s="66">
        <f t="shared" si="2"/>
        <v>2</v>
      </c>
      <c r="J27" s="65">
        <f>VLOOKUP($A27,'Return Data'!$B$7:$R$2843,13,0)</f>
        <v>60.241199999999999</v>
      </c>
      <c r="K27" s="66">
        <f t="shared" si="3"/>
        <v>3</v>
      </c>
      <c r="L27" s="65">
        <f>VLOOKUP($A27,'Return Data'!$B$7:$R$2843,17,0)</f>
        <v>19.6951</v>
      </c>
      <c r="M27" s="66">
        <f t="shared" si="4"/>
        <v>4</v>
      </c>
      <c r="N27" s="65"/>
      <c r="O27" s="66"/>
      <c r="P27" s="65"/>
      <c r="Q27" s="66"/>
      <c r="R27" s="65">
        <f>VLOOKUP($A27,'Return Data'!$B$7:$R$2843,16,0)</f>
        <v>19.319700000000001</v>
      </c>
      <c r="S27" s="67">
        <f t="shared" si="7"/>
        <v>1</v>
      </c>
    </row>
    <row r="28" spans="1:19" x14ac:dyDescent="0.3">
      <c r="A28" s="63" t="s">
        <v>988</v>
      </c>
      <c r="B28" s="64">
        <f>VLOOKUP($A28,'Return Data'!$B$7:$R$2843,3,0)</f>
        <v>44357</v>
      </c>
      <c r="C28" s="65">
        <f>VLOOKUP($A28,'Return Data'!$B$7:$R$2843,4,0)</f>
        <v>76.037000000000006</v>
      </c>
      <c r="D28" s="65">
        <f>VLOOKUP($A28,'Return Data'!$B$7:$R$2843,10,0)</f>
        <v>4.3432000000000004</v>
      </c>
      <c r="E28" s="66">
        <f t="shared" si="0"/>
        <v>18</v>
      </c>
      <c r="F28" s="65">
        <f>VLOOKUP($A28,'Return Data'!$B$7:$R$2843,11,0)</f>
        <v>17.7973</v>
      </c>
      <c r="G28" s="66">
        <f t="shared" si="1"/>
        <v>16</v>
      </c>
      <c r="H28" s="65">
        <f>VLOOKUP($A28,'Return Data'!$B$7:$R$2843,12,0)</f>
        <v>36.142600000000002</v>
      </c>
      <c r="I28" s="66">
        <f t="shared" si="2"/>
        <v>20</v>
      </c>
      <c r="J28" s="65">
        <f>VLOOKUP($A28,'Return Data'!$B$7:$R$2843,13,0)</f>
        <v>57.1922</v>
      </c>
      <c r="K28" s="66">
        <f t="shared" si="3"/>
        <v>12</v>
      </c>
      <c r="L28" s="65">
        <f>VLOOKUP($A28,'Return Data'!$B$7:$R$2843,17,0)</f>
        <v>17.1404</v>
      </c>
      <c r="M28" s="66">
        <f t="shared" si="4"/>
        <v>12</v>
      </c>
      <c r="N28" s="65">
        <f>VLOOKUP($A28,'Return Data'!$B$7:$R$2843,14,0)</f>
        <v>15.4476</v>
      </c>
      <c r="O28" s="66">
        <f t="shared" ref="O28:O36" si="8">RANK(N28,N$8:N$36,0)</f>
        <v>5</v>
      </c>
      <c r="P28" s="65">
        <f>VLOOKUP($A28,'Return Data'!$B$7:$R$2843,15,0)</f>
        <v>17.195499999999999</v>
      </c>
      <c r="Q28" s="66">
        <f t="shared" ref="Q28:Q36" si="9">RANK(P28,P$8:P$36,0)</f>
        <v>3</v>
      </c>
      <c r="R28" s="65">
        <f>VLOOKUP($A28,'Return Data'!$B$7:$R$2843,16,0)</f>
        <v>17.987400000000001</v>
      </c>
      <c r="S28" s="67">
        <f t="shared" si="7"/>
        <v>2</v>
      </c>
    </row>
    <row r="29" spans="1:19" x14ac:dyDescent="0.3">
      <c r="A29" s="63" t="s">
        <v>2024</v>
      </c>
      <c r="B29" s="64">
        <f>VLOOKUP($A29,'Return Data'!$B$7:$R$2843,3,0)</f>
        <v>44357</v>
      </c>
      <c r="C29" s="65">
        <f>VLOOKUP($A29,'Return Data'!$B$7:$R$2843,4,0)</f>
        <v>34.704599999999999</v>
      </c>
      <c r="D29" s="65">
        <f>VLOOKUP($A29,'Return Data'!$B$7:$R$2843,10,0)</f>
        <v>4.1932999999999998</v>
      </c>
      <c r="E29" s="66">
        <f t="shared" si="0"/>
        <v>20</v>
      </c>
      <c r="F29" s="65">
        <f>VLOOKUP($A29,'Return Data'!$B$7:$R$2843,11,0)</f>
        <v>19.178699999999999</v>
      </c>
      <c r="G29" s="66">
        <f t="shared" si="1"/>
        <v>8</v>
      </c>
      <c r="H29" s="65">
        <f>VLOOKUP($A29,'Return Data'!$B$7:$R$2843,12,0)</f>
        <v>39.365299999999998</v>
      </c>
      <c r="I29" s="66">
        <f t="shared" si="2"/>
        <v>11</v>
      </c>
      <c r="J29" s="65">
        <f>VLOOKUP($A29,'Return Data'!$B$7:$R$2843,13,0)</f>
        <v>54.804099999999998</v>
      </c>
      <c r="K29" s="66">
        <f t="shared" si="3"/>
        <v>16</v>
      </c>
      <c r="L29" s="65">
        <f>VLOOKUP($A29,'Return Data'!$B$7:$R$2843,17,0)</f>
        <v>16.128499999999999</v>
      </c>
      <c r="M29" s="66">
        <f t="shared" si="4"/>
        <v>20</v>
      </c>
      <c r="N29" s="65">
        <f>VLOOKUP($A29,'Return Data'!$B$7:$R$2843,14,0)</f>
        <v>13.181699999999999</v>
      </c>
      <c r="O29" s="66">
        <f t="shared" si="8"/>
        <v>20</v>
      </c>
      <c r="P29" s="65">
        <f>VLOOKUP($A29,'Return Data'!$B$7:$R$2843,15,0)</f>
        <v>14.1379</v>
      </c>
      <c r="Q29" s="66">
        <f t="shared" si="9"/>
        <v>17</v>
      </c>
      <c r="R29" s="65">
        <f>VLOOKUP($A29,'Return Data'!$B$7:$R$2843,16,0)</f>
        <v>13.578799999999999</v>
      </c>
      <c r="S29" s="67">
        <f t="shared" si="7"/>
        <v>21</v>
      </c>
    </row>
    <row r="30" spans="1:19" x14ac:dyDescent="0.3">
      <c r="A30" s="63" t="s">
        <v>991</v>
      </c>
      <c r="B30" s="64">
        <f>VLOOKUP($A30,'Return Data'!$B$7:$R$2843,3,0)</f>
        <v>44357</v>
      </c>
      <c r="C30" s="65">
        <f>VLOOKUP($A30,'Return Data'!$B$7:$R$2843,4,0)</f>
        <v>47.671100000000003</v>
      </c>
      <c r="D30" s="65">
        <f>VLOOKUP($A30,'Return Data'!$B$7:$R$2843,10,0)</f>
        <v>4.9476000000000004</v>
      </c>
      <c r="E30" s="66">
        <f t="shared" si="0"/>
        <v>11</v>
      </c>
      <c r="F30" s="65">
        <f>VLOOKUP($A30,'Return Data'!$B$7:$R$2843,11,0)</f>
        <v>22.659400000000002</v>
      </c>
      <c r="G30" s="66">
        <f t="shared" si="1"/>
        <v>5</v>
      </c>
      <c r="H30" s="65">
        <f>VLOOKUP($A30,'Return Data'!$B$7:$R$2843,12,0)</f>
        <v>44.754800000000003</v>
      </c>
      <c r="I30" s="66">
        <f t="shared" si="2"/>
        <v>4</v>
      </c>
      <c r="J30" s="65">
        <f>VLOOKUP($A30,'Return Data'!$B$7:$R$2843,13,0)</f>
        <v>59.99</v>
      </c>
      <c r="K30" s="66">
        <f t="shared" si="3"/>
        <v>5</v>
      </c>
      <c r="L30" s="65">
        <f>VLOOKUP($A30,'Return Data'!$B$7:$R$2843,17,0)</f>
        <v>12.2471</v>
      </c>
      <c r="M30" s="66">
        <f t="shared" si="4"/>
        <v>27</v>
      </c>
      <c r="N30" s="65">
        <f>VLOOKUP($A30,'Return Data'!$B$7:$R$2843,14,0)</f>
        <v>12.065200000000001</v>
      </c>
      <c r="O30" s="66">
        <f t="shared" si="8"/>
        <v>24</v>
      </c>
      <c r="P30" s="65">
        <f>VLOOKUP($A30,'Return Data'!$B$7:$R$2843,15,0)</f>
        <v>14.913</v>
      </c>
      <c r="Q30" s="66">
        <f t="shared" si="9"/>
        <v>8</v>
      </c>
      <c r="R30" s="65">
        <f>VLOOKUP($A30,'Return Data'!$B$7:$R$2843,16,0)</f>
        <v>15.0604</v>
      </c>
      <c r="S30" s="67">
        <f t="shared" si="7"/>
        <v>11</v>
      </c>
    </row>
    <row r="31" spans="1:19" x14ac:dyDescent="0.3">
      <c r="A31" s="63" t="s">
        <v>993</v>
      </c>
      <c r="B31" s="64">
        <f>VLOOKUP($A31,'Return Data'!$B$7:$R$2843,3,0)</f>
        <v>44357</v>
      </c>
      <c r="C31" s="65">
        <f>VLOOKUP($A31,'Return Data'!$B$7:$R$2843,4,0)</f>
        <v>257.57</v>
      </c>
      <c r="D31" s="65">
        <f>VLOOKUP($A31,'Return Data'!$B$7:$R$2843,10,0)</f>
        <v>5.9086999999999996</v>
      </c>
      <c r="E31" s="66">
        <f t="shared" si="0"/>
        <v>5</v>
      </c>
      <c r="F31" s="65">
        <f>VLOOKUP($A31,'Return Data'!$B$7:$R$2843,11,0)</f>
        <v>19.102</v>
      </c>
      <c r="G31" s="66">
        <f t="shared" si="1"/>
        <v>9</v>
      </c>
      <c r="H31" s="65">
        <f>VLOOKUP($A31,'Return Data'!$B$7:$R$2843,12,0)</f>
        <v>39.091700000000003</v>
      </c>
      <c r="I31" s="66">
        <f t="shared" si="2"/>
        <v>13</v>
      </c>
      <c r="J31" s="65">
        <f>VLOOKUP($A31,'Return Data'!$B$7:$R$2843,13,0)</f>
        <v>58.105699999999999</v>
      </c>
      <c r="K31" s="66">
        <f t="shared" si="3"/>
        <v>10</v>
      </c>
      <c r="L31" s="65">
        <f>VLOOKUP($A31,'Return Data'!$B$7:$R$2843,17,0)</f>
        <v>17.214099999999998</v>
      </c>
      <c r="M31" s="66">
        <f t="shared" si="4"/>
        <v>11</v>
      </c>
      <c r="N31" s="65">
        <f>VLOOKUP($A31,'Return Data'!$B$7:$R$2843,14,0)</f>
        <v>14.4809</v>
      </c>
      <c r="O31" s="66">
        <f t="shared" si="8"/>
        <v>8</v>
      </c>
      <c r="P31" s="65">
        <f>VLOOKUP($A31,'Return Data'!$B$7:$R$2843,15,0)</f>
        <v>14.4528</v>
      </c>
      <c r="Q31" s="66">
        <f t="shared" si="9"/>
        <v>14</v>
      </c>
      <c r="R31" s="65">
        <f>VLOOKUP($A31,'Return Data'!$B$7:$R$2843,16,0)</f>
        <v>15.2181</v>
      </c>
      <c r="S31" s="67">
        <f t="shared" si="7"/>
        <v>10</v>
      </c>
    </row>
    <row r="32" spans="1:19" x14ac:dyDescent="0.3">
      <c r="A32" s="63" t="s">
        <v>994</v>
      </c>
      <c r="B32" s="64">
        <f>VLOOKUP($A32,'Return Data'!$B$7:$R$2843,3,0)</f>
        <v>44357</v>
      </c>
      <c r="C32" s="65">
        <f>VLOOKUP($A32,'Return Data'!$B$7:$R$2843,4,0)</f>
        <v>59.278300000000002</v>
      </c>
      <c r="D32" s="65">
        <f>VLOOKUP($A32,'Return Data'!$B$7:$R$2843,10,0)</f>
        <v>2.7675999999999998</v>
      </c>
      <c r="E32" s="66">
        <f t="shared" si="0"/>
        <v>26</v>
      </c>
      <c r="F32" s="65">
        <f>VLOOKUP($A32,'Return Data'!$B$7:$R$2843,11,0)</f>
        <v>18.481200000000001</v>
      </c>
      <c r="G32" s="66">
        <f t="shared" si="1"/>
        <v>13</v>
      </c>
      <c r="H32" s="65">
        <f>VLOOKUP($A32,'Return Data'!$B$7:$R$2843,12,0)</f>
        <v>42.654699999999998</v>
      </c>
      <c r="I32" s="66">
        <f t="shared" si="2"/>
        <v>6</v>
      </c>
      <c r="J32" s="65">
        <f>VLOOKUP($A32,'Return Data'!$B$7:$R$2843,13,0)</f>
        <v>59.995800000000003</v>
      </c>
      <c r="K32" s="66">
        <f t="shared" si="3"/>
        <v>4</v>
      </c>
      <c r="L32" s="65">
        <f>VLOOKUP($A32,'Return Data'!$B$7:$R$2843,17,0)</f>
        <v>17.425799999999999</v>
      </c>
      <c r="M32" s="66">
        <f t="shared" si="4"/>
        <v>10</v>
      </c>
      <c r="N32" s="65">
        <f>VLOOKUP($A32,'Return Data'!$B$7:$R$2843,14,0)</f>
        <v>13.633100000000001</v>
      </c>
      <c r="O32" s="66">
        <f t="shared" si="8"/>
        <v>14</v>
      </c>
      <c r="P32" s="65">
        <f>VLOOKUP($A32,'Return Data'!$B$7:$R$2843,15,0)</f>
        <v>14.1</v>
      </c>
      <c r="Q32" s="66">
        <f t="shared" si="9"/>
        <v>18</v>
      </c>
      <c r="R32" s="65">
        <f>VLOOKUP($A32,'Return Data'!$B$7:$R$2843,16,0)</f>
        <v>16.170500000000001</v>
      </c>
      <c r="S32" s="67">
        <f t="shared" si="7"/>
        <v>4</v>
      </c>
    </row>
    <row r="33" spans="1:19" x14ac:dyDescent="0.3">
      <c r="A33" s="63" t="s">
        <v>997</v>
      </c>
      <c r="B33" s="64">
        <f>VLOOKUP($A33,'Return Data'!$B$7:$R$2843,3,0)</f>
        <v>44357</v>
      </c>
      <c r="C33" s="65">
        <f>VLOOKUP($A33,'Return Data'!$B$7:$R$2843,4,0)</f>
        <v>326.3587</v>
      </c>
      <c r="D33" s="65">
        <f>VLOOKUP($A33,'Return Data'!$B$7:$R$2843,10,0)</f>
        <v>4.6977000000000002</v>
      </c>
      <c r="E33" s="66">
        <f t="shared" si="0"/>
        <v>12</v>
      </c>
      <c r="F33" s="65">
        <f>VLOOKUP($A33,'Return Data'!$B$7:$R$2843,11,0)</f>
        <v>23.491499999999998</v>
      </c>
      <c r="G33" s="66">
        <f t="shared" si="1"/>
        <v>2</v>
      </c>
      <c r="H33" s="65">
        <f>VLOOKUP($A33,'Return Data'!$B$7:$R$2843,12,0)</f>
        <v>42.785299999999999</v>
      </c>
      <c r="I33" s="66">
        <f t="shared" si="2"/>
        <v>5</v>
      </c>
      <c r="J33" s="65">
        <f>VLOOKUP($A33,'Return Data'!$B$7:$R$2843,13,0)</f>
        <v>59.511200000000002</v>
      </c>
      <c r="K33" s="66">
        <f t="shared" si="3"/>
        <v>6</v>
      </c>
      <c r="L33" s="65">
        <f>VLOOKUP($A33,'Return Data'!$B$7:$R$2843,17,0)</f>
        <v>14.7767</v>
      </c>
      <c r="M33" s="66">
        <f t="shared" si="4"/>
        <v>24</v>
      </c>
      <c r="N33" s="65">
        <f>VLOOKUP($A33,'Return Data'!$B$7:$R$2843,14,0)</f>
        <v>13.653</v>
      </c>
      <c r="O33" s="66">
        <f t="shared" si="8"/>
        <v>13</v>
      </c>
      <c r="P33" s="65">
        <f>VLOOKUP($A33,'Return Data'!$B$7:$R$2843,15,0)</f>
        <v>13.915100000000001</v>
      </c>
      <c r="Q33" s="66">
        <f t="shared" si="9"/>
        <v>19</v>
      </c>
      <c r="R33" s="65">
        <f>VLOOKUP($A33,'Return Data'!$B$7:$R$2843,16,0)</f>
        <v>13.9193</v>
      </c>
      <c r="S33" s="67">
        <f t="shared" si="7"/>
        <v>17</v>
      </c>
    </row>
    <row r="34" spans="1:19" x14ac:dyDescent="0.3">
      <c r="A34" s="63" t="s">
        <v>998</v>
      </c>
      <c r="B34" s="64">
        <f>VLOOKUP($A34,'Return Data'!$B$7:$R$2843,3,0)</f>
        <v>44357</v>
      </c>
      <c r="C34" s="65">
        <f>VLOOKUP($A34,'Return Data'!$B$7:$R$2843,4,0)</f>
        <v>100.35</v>
      </c>
      <c r="D34" s="65">
        <f>VLOOKUP($A34,'Return Data'!$B$7:$R$2843,10,0)</f>
        <v>5.6760999999999999</v>
      </c>
      <c r="E34" s="66">
        <f t="shared" si="0"/>
        <v>7</v>
      </c>
      <c r="F34" s="65">
        <f>VLOOKUP($A34,'Return Data'!$B$7:$R$2843,11,0)</f>
        <v>15.623900000000001</v>
      </c>
      <c r="G34" s="66">
        <f t="shared" si="1"/>
        <v>23</v>
      </c>
      <c r="H34" s="65">
        <f>VLOOKUP($A34,'Return Data'!$B$7:$R$2843,12,0)</f>
        <v>33.408700000000003</v>
      </c>
      <c r="I34" s="66">
        <f t="shared" si="2"/>
        <v>26</v>
      </c>
      <c r="J34" s="65">
        <f>VLOOKUP($A34,'Return Data'!$B$7:$R$2843,13,0)</f>
        <v>48.512700000000002</v>
      </c>
      <c r="K34" s="66">
        <f t="shared" si="3"/>
        <v>27</v>
      </c>
      <c r="L34" s="65">
        <f>VLOOKUP($A34,'Return Data'!$B$7:$R$2843,17,0)</f>
        <v>12.3256</v>
      </c>
      <c r="M34" s="66">
        <f t="shared" si="4"/>
        <v>26</v>
      </c>
      <c r="N34" s="65">
        <f>VLOOKUP($A34,'Return Data'!$B$7:$R$2843,14,0)</f>
        <v>10.32</v>
      </c>
      <c r="O34" s="66">
        <f t="shared" si="8"/>
        <v>28</v>
      </c>
      <c r="P34" s="65">
        <f>VLOOKUP($A34,'Return Data'!$B$7:$R$2843,15,0)</f>
        <v>10.3216</v>
      </c>
      <c r="Q34" s="66">
        <f t="shared" si="9"/>
        <v>27</v>
      </c>
      <c r="R34" s="65">
        <f>VLOOKUP($A34,'Return Data'!$B$7:$R$2843,16,0)</f>
        <v>10.1858</v>
      </c>
      <c r="S34" s="67">
        <f t="shared" si="7"/>
        <v>29</v>
      </c>
    </row>
    <row r="35" spans="1:19" x14ac:dyDescent="0.3">
      <c r="A35" s="63" t="s">
        <v>1000</v>
      </c>
      <c r="B35" s="64">
        <f>VLOOKUP($A35,'Return Data'!$B$7:$R$2843,3,0)</f>
        <v>44357</v>
      </c>
      <c r="C35" s="65">
        <f>VLOOKUP($A35,'Return Data'!$B$7:$R$2843,4,0)</f>
        <v>15.2</v>
      </c>
      <c r="D35" s="65">
        <f>VLOOKUP($A35,'Return Data'!$B$7:$R$2843,10,0)</f>
        <v>4.6111000000000004</v>
      </c>
      <c r="E35" s="66">
        <f t="shared" si="0"/>
        <v>15</v>
      </c>
      <c r="F35" s="65">
        <f>VLOOKUP($A35,'Return Data'!$B$7:$R$2843,11,0)</f>
        <v>17.647099999999998</v>
      </c>
      <c r="G35" s="66">
        <f t="shared" si="1"/>
        <v>17</v>
      </c>
      <c r="H35" s="65">
        <f>VLOOKUP($A35,'Return Data'!$B$7:$R$2843,12,0)</f>
        <v>37.432200000000002</v>
      </c>
      <c r="I35" s="66">
        <f t="shared" si="2"/>
        <v>17</v>
      </c>
      <c r="J35" s="65">
        <f>VLOOKUP($A35,'Return Data'!$B$7:$R$2843,13,0)</f>
        <v>53.846200000000003</v>
      </c>
      <c r="K35" s="66">
        <f t="shared" si="3"/>
        <v>17</v>
      </c>
      <c r="L35" s="65">
        <f>VLOOKUP($A35,'Return Data'!$B$7:$R$2843,17,0)</f>
        <v>16.265000000000001</v>
      </c>
      <c r="M35" s="66">
        <f t="shared" si="4"/>
        <v>18</v>
      </c>
      <c r="N35" s="65">
        <f>VLOOKUP($A35,'Return Data'!$B$7:$R$2843,14,0)</f>
        <v>12.482900000000001</v>
      </c>
      <c r="O35" s="66">
        <f t="shared" si="8"/>
        <v>23</v>
      </c>
      <c r="P35" s="65">
        <f>VLOOKUP($A35,'Return Data'!$B$7:$R$2843,15,0)</f>
        <v>0</v>
      </c>
      <c r="Q35" s="66">
        <f t="shared" si="9"/>
        <v>28</v>
      </c>
      <c r="R35" s="65">
        <f>VLOOKUP($A35,'Return Data'!$B$7:$R$2843,16,0)</f>
        <v>10.793900000000001</v>
      </c>
      <c r="S35" s="67">
        <f t="shared" si="7"/>
        <v>28</v>
      </c>
    </row>
    <row r="36" spans="1:19" x14ac:dyDescent="0.3">
      <c r="A36" s="63" t="s">
        <v>1919</v>
      </c>
      <c r="B36" s="64">
        <f>VLOOKUP($A36,'Return Data'!$B$7:$R$2843,3,0)</f>
        <v>44357</v>
      </c>
      <c r="C36" s="65">
        <f>VLOOKUP($A36,'Return Data'!$B$7:$R$2843,4,0)</f>
        <v>183.65989999999999</v>
      </c>
      <c r="D36" s="65">
        <f>VLOOKUP($A36,'Return Data'!$B$7:$R$2843,10,0)</f>
        <v>5.6582999999999997</v>
      </c>
      <c r="E36" s="66">
        <f t="shared" si="0"/>
        <v>8</v>
      </c>
      <c r="F36" s="65">
        <f>VLOOKUP($A36,'Return Data'!$B$7:$R$2843,11,0)</f>
        <v>18.595199999999998</v>
      </c>
      <c r="G36" s="66">
        <f t="shared" si="1"/>
        <v>11</v>
      </c>
      <c r="H36" s="65">
        <f>VLOOKUP($A36,'Return Data'!$B$7:$R$2843,12,0)</f>
        <v>41.359200000000001</v>
      </c>
      <c r="I36" s="66">
        <f t="shared" si="2"/>
        <v>8</v>
      </c>
      <c r="J36" s="65">
        <f>VLOOKUP($A36,'Return Data'!$B$7:$R$2843,13,0)</f>
        <v>57.9206</v>
      </c>
      <c r="K36" s="66">
        <f t="shared" si="3"/>
        <v>11</v>
      </c>
      <c r="L36" s="65">
        <f>VLOOKUP($A36,'Return Data'!$B$7:$R$2843,17,0)</f>
        <v>19.298500000000001</v>
      </c>
      <c r="M36" s="66">
        <f t="shared" si="4"/>
        <v>6</v>
      </c>
      <c r="N36" s="65">
        <f>VLOOKUP($A36,'Return Data'!$B$7:$R$2843,14,0)</f>
        <v>14.827199999999999</v>
      </c>
      <c r="O36" s="66">
        <f t="shared" si="8"/>
        <v>7</v>
      </c>
      <c r="P36" s="65">
        <f>VLOOKUP($A36,'Return Data'!$B$7:$R$2843,15,0)</f>
        <v>15.153</v>
      </c>
      <c r="Q36" s="66">
        <f t="shared" si="9"/>
        <v>7</v>
      </c>
      <c r="R36" s="65">
        <f>VLOOKUP($A36,'Return Data'!$B$7:$R$2843,16,0)</f>
        <v>14.6333</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4.5993965517241371</v>
      </c>
      <c r="E38" s="74"/>
      <c r="F38" s="75">
        <f>AVERAGE(F8:F36)</f>
        <v>18.145662068965517</v>
      </c>
      <c r="G38" s="74"/>
      <c r="H38" s="75">
        <f>AVERAGE(H8:H36)</f>
        <v>38.625051724137933</v>
      </c>
      <c r="I38" s="74"/>
      <c r="J38" s="75">
        <f>AVERAGE(J8:J36)</f>
        <v>54.335031034482739</v>
      </c>
      <c r="K38" s="74"/>
      <c r="L38" s="75">
        <f>AVERAGE(L8:L36)</f>
        <v>16.735772413793104</v>
      </c>
      <c r="M38" s="74"/>
      <c r="N38" s="75">
        <f>AVERAGE(N8:N36)</f>
        <v>13.781850000000002</v>
      </c>
      <c r="O38" s="74"/>
      <c r="P38" s="75">
        <f>AVERAGE(P8:P36)</f>
        <v>13.996025000000001</v>
      </c>
      <c r="Q38" s="74"/>
      <c r="R38" s="75">
        <f>AVERAGE(R8:R36)</f>
        <v>14.370020689655174</v>
      </c>
      <c r="S38" s="76"/>
    </row>
    <row r="39" spans="1:19" x14ac:dyDescent="0.3">
      <c r="A39" s="73" t="s">
        <v>28</v>
      </c>
      <c r="B39" s="74"/>
      <c r="C39" s="74"/>
      <c r="D39" s="75">
        <f>MIN(D8:D36)</f>
        <v>2.3351999999999999</v>
      </c>
      <c r="E39" s="74"/>
      <c r="F39" s="75">
        <f>MIN(F8:F36)</f>
        <v>9.7606000000000002</v>
      </c>
      <c r="G39" s="74"/>
      <c r="H39" s="75">
        <f>MIN(H8:H36)</f>
        <v>25.882300000000001</v>
      </c>
      <c r="I39" s="74"/>
      <c r="J39" s="75">
        <f>MIN(J8:J36)</f>
        <v>37.2973</v>
      </c>
      <c r="K39" s="74"/>
      <c r="L39" s="75">
        <f>MIN(L8:L36)</f>
        <v>11.2056</v>
      </c>
      <c r="M39" s="74"/>
      <c r="N39" s="75">
        <f>MIN(N8:N36)</f>
        <v>10.32</v>
      </c>
      <c r="O39" s="74"/>
      <c r="P39" s="75">
        <f>MIN(P8:P36)</f>
        <v>0</v>
      </c>
      <c r="Q39" s="74"/>
      <c r="R39" s="75">
        <f>MIN(R8:R36)</f>
        <v>10.1858</v>
      </c>
      <c r="S39" s="76"/>
    </row>
    <row r="40" spans="1:19" ht="15" thickBot="1" x14ac:dyDescent="0.35">
      <c r="A40" s="77" t="s">
        <v>29</v>
      </c>
      <c r="B40" s="78"/>
      <c r="C40" s="78"/>
      <c r="D40" s="79">
        <f>MAX(D8:D36)</f>
        <v>6.5072999999999999</v>
      </c>
      <c r="E40" s="78"/>
      <c r="F40" s="79">
        <f>MAX(F8:F36)</f>
        <v>25.9453</v>
      </c>
      <c r="G40" s="78"/>
      <c r="H40" s="79">
        <f>MAX(H8:H36)</f>
        <v>55.290599999999998</v>
      </c>
      <c r="I40" s="78"/>
      <c r="J40" s="79">
        <f>MAX(J8:J36)</f>
        <v>61.965899999999998</v>
      </c>
      <c r="K40" s="78"/>
      <c r="L40" s="79">
        <f>MAX(L8:L36)</f>
        <v>23.188600000000001</v>
      </c>
      <c r="M40" s="78"/>
      <c r="N40" s="79">
        <f>MAX(N8:N36)</f>
        <v>18.995999999999999</v>
      </c>
      <c r="O40" s="78"/>
      <c r="P40" s="79">
        <f>MAX(P8:P36)</f>
        <v>18.420999999999999</v>
      </c>
      <c r="Q40" s="78"/>
      <c r="R40" s="79">
        <f>MAX(R8:R36)</f>
        <v>19.319700000000001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44357</v>
      </c>
      <c r="C8" s="65">
        <f>VLOOKUP($A8,'Return Data'!$B$7:$R$2843,4,0)</f>
        <v>67.4375</v>
      </c>
      <c r="D8" s="65">
        <f>VLOOKUP($A8,'Return Data'!$B$7:$R$2843,9,0)</f>
        <v>11.379</v>
      </c>
      <c r="E8" s="66">
        <f t="shared" ref="E8:E31" si="0">RANK(D8,D$8:D$31,0)</f>
        <v>1</v>
      </c>
      <c r="F8" s="65">
        <f>VLOOKUP($A8,'Return Data'!$B$7:$R$2843,10,0)</f>
        <v>15.0684</v>
      </c>
      <c r="G8" s="66">
        <f t="shared" ref="G8:G31" si="1">RANK(F8,F$8:F$31,0)</f>
        <v>2</v>
      </c>
      <c r="H8" s="65">
        <f>VLOOKUP($A8,'Return Data'!$B$7:$R$2843,11,0)</f>
        <v>3.7732999999999999</v>
      </c>
      <c r="I8" s="66">
        <f t="shared" ref="I8:I31" si="2">RANK(H8,H$8:H$31,0)</f>
        <v>3</v>
      </c>
      <c r="J8" s="65">
        <f>VLOOKUP($A8,'Return Data'!$B$7:$R$2843,12,0)</f>
        <v>6.2320000000000002</v>
      </c>
      <c r="K8" s="66">
        <f t="shared" ref="K8:K31" si="3">RANK(J8,J$8:J$31,0)</f>
        <v>4</v>
      </c>
      <c r="L8" s="65">
        <f>VLOOKUP($A8,'Return Data'!$B$7:$R$2843,13,0)</f>
        <v>5.2335000000000003</v>
      </c>
      <c r="M8" s="66">
        <f t="shared" ref="M8:M31" si="4">RANK(L8,L$8:L$31,0)</f>
        <v>9</v>
      </c>
      <c r="N8" s="65">
        <f>VLOOKUP($A8,'Return Data'!$B$7:$R$2843,17,0)</f>
        <v>10.3329</v>
      </c>
      <c r="O8" s="66">
        <f t="shared" ref="O8:O31" si="5">RANK(N8,N$8:N$31,0)</f>
        <v>9</v>
      </c>
      <c r="P8" s="65">
        <f>VLOOKUP($A8,'Return Data'!$B$7:$R$2843,14,0)</f>
        <v>11.179</v>
      </c>
      <c r="Q8" s="66">
        <f t="shared" ref="Q8:Q31" si="6">RANK(P8,P$8:P$31,0)</f>
        <v>8</v>
      </c>
      <c r="R8" s="65">
        <f>VLOOKUP($A8,'Return Data'!$B$7:$R$2843,16,0)</f>
        <v>9.9953000000000003</v>
      </c>
      <c r="S8" s="67">
        <f t="shared" ref="S8:S31" si="7">RANK(R8,R$8:R$31,0)</f>
        <v>8</v>
      </c>
    </row>
    <row r="9" spans="1:19" x14ac:dyDescent="0.3">
      <c r="A9" s="82" t="s">
        <v>1347</v>
      </c>
      <c r="B9" s="64">
        <f>VLOOKUP($A9,'Return Data'!$B$7:$R$2843,3,0)</f>
        <v>44357</v>
      </c>
      <c r="C9" s="65">
        <f>VLOOKUP($A9,'Return Data'!$B$7:$R$2843,4,0)</f>
        <v>20.929300000000001</v>
      </c>
      <c r="D9" s="65">
        <f>VLOOKUP($A9,'Return Data'!$B$7:$R$2843,9,0)</f>
        <v>4.7729999999999997</v>
      </c>
      <c r="E9" s="66">
        <f t="shared" si="0"/>
        <v>23</v>
      </c>
      <c r="F9" s="65">
        <f>VLOOKUP($A9,'Return Data'!$B$7:$R$2843,10,0)</f>
        <v>8.1107999999999993</v>
      </c>
      <c r="G9" s="66">
        <f t="shared" si="1"/>
        <v>22</v>
      </c>
      <c r="H9" s="65">
        <f>VLOOKUP($A9,'Return Data'!$B$7:$R$2843,11,0)</f>
        <v>2.9796</v>
      </c>
      <c r="I9" s="66">
        <f t="shared" si="2"/>
        <v>8</v>
      </c>
      <c r="J9" s="65">
        <f>VLOOKUP($A9,'Return Data'!$B$7:$R$2843,12,0)</f>
        <v>5.9386999999999999</v>
      </c>
      <c r="K9" s="66">
        <f t="shared" si="3"/>
        <v>9</v>
      </c>
      <c r="L9" s="65">
        <f>VLOOKUP($A9,'Return Data'!$B$7:$R$2843,13,0)</f>
        <v>5.5926</v>
      </c>
      <c r="M9" s="66">
        <f t="shared" si="4"/>
        <v>2</v>
      </c>
      <c r="N9" s="65">
        <f>VLOOKUP($A9,'Return Data'!$B$7:$R$2843,17,0)</f>
        <v>10.760400000000001</v>
      </c>
      <c r="O9" s="66">
        <f t="shared" si="5"/>
        <v>5</v>
      </c>
      <c r="P9" s="65">
        <f>VLOOKUP($A9,'Return Data'!$B$7:$R$2843,14,0)</f>
        <v>11.316000000000001</v>
      </c>
      <c r="Q9" s="66">
        <f t="shared" si="6"/>
        <v>7</v>
      </c>
      <c r="R9" s="65">
        <f>VLOOKUP($A9,'Return Data'!$B$7:$R$2843,16,0)</f>
        <v>8.2866</v>
      </c>
      <c r="S9" s="67">
        <f t="shared" si="7"/>
        <v>21</v>
      </c>
    </row>
    <row r="10" spans="1:19" x14ac:dyDescent="0.3">
      <c r="A10" s="82" t="s">
        <v>1350</v>
      </c>
      <c r="B10" s="64">
        <f>VLOOKUP($A10,'Return Data'!$B$7:$R$2843,3,0)</f>
        <v>44357</v>
      </c>
      <c r="C10" s="65">
        <f>VLOOKUP($A10,'Return Data'!$B$7:$R$2843,4,0)</f>
        <v>36.166400000000003</v>
      </c>
      <c r="D10" s="65">
        <f>VLOOKUP($A10,'Return Data'!$B$7:$R$2843,9,0)</f>
        <v>9.5604999999999993</v>
      </c>
      <c r="E10" s="66">
        <f t="shared" si="0"/>
        <v>3</v>
      </c>
      <c r="F10" s="65">
        <f>VLOOKUP($A10,'Return Data'!$B$7:$R$2843,10,0)</f>
        <v>12.5259</v>
      </c>
      <c r="G10" s="66">
        <f t="shared" si="1"/>
        <v>9</v>
      </c>
      <c r="H10" s="65">
        <f>VLOOKUP($A10,'Return Data'!$B$7:$R$2843,11,0)</f>
        <v>2.0831</v>
      </c>
      <c r="I10" s="66">
        <f t="shared" si="2"/>
        <v>16</v>
      </c>
      <c r="J10" s="65">
        <f>VLOOKUP($A10,'Return Data'!$B$7:$R$2843,12,0)</f>
        <v>4.8796999999999997</v>
      </c>
      <c r="K10" s="66">
        <f t="shared" si="3"/>
        <v>18</v>
      </c>
      <c r="L10" s="65">
        <f>VLOOKUP($A10,'Return Data'!$B$7:$R$2843,13,0)</f>
        <v>4.4966999999999997</v>
      </c>
      <c r="M10" s="66">
        <f t="shared" si="4"/>
        <v>16</v>
      </c>
      <c r="N10" s="65">
        <f>VLOOKUP($A10,'Return Data'!$B$7:$R$2843,17,0)</f>
        <v>8.2428000000000008</v>
      </c>
      <c r="O10" s="66">
        <f t="shared" si="5"/>
        <v>19</v>
      </c>
      <c r="P10" s="65">
        <f>VLOOKUP($A10,'Return Data'!$B$7:$R$2843,14,0)</f>
        <v>9.5808</v>
      </c>
      <c r="Q10" s="66">
        <f t="shared" si="6"/>
        <v>19</v>
      </c>
      <c r="R10" s="65">
        <f>VLOOKUP($A10,'Return Data'!$B$7:$R$2843,16,0)</f>
        <v>8.6076999999999995</v>
      </c>
      <c r="S10" s="67">
        <f t="shared" si="7"/>
        <v>17</v>
      </c>
    </row>
    <row r="11" spans="1:19" x14ac:dyDescent="0.3">
      <c r="A11" s="82" t="s">
        <v>1351</v>
      </c>
      <c r="B11" s="64">
        <f>VLOOKUP($A11,'Return Data'!$B$7:$R$2843,3,0)</f>
        <v>44357</v>
      </c>
      <c r="C11" s="65">
        <f>VLOOKUP($A11,'Return Data'!$B$7:$R$2843,4,0)</f>
        <v>63.4039</v>
      </c>
      <c r="D11" s="65">
        <f>VLOOKUP($A11,'Return Data'!$B$7:$R$2843,9,0)</f>
        <v>6.1227</v>
      </c>
      <c r="E11" s="66">
        <f t="shared" si="0"/>
        <v>16</v>
      </c>
      <c r="F11" s="65">
        <f>VLOOKUP($A11,'Return Data'!$B$7:$R$2843,10,0)</f>
        <v>7.7278000000000002</v>
      </c>
      <c r="G11" s="66">
        <f t="shared" si="1"/>
        <v>24</v>
      </c>
      <c r="H11" s="65">
        <f>VLOOKUP($A11,'Return Data'!$B$7:$R$2843,11,0)</f>
        <v>1.8533999999999999</v>
      </c>
      <c r="I11" s="66">
        <f t="shared" si="2"/>
        <v>19</v>
      </c>
      <c r="J11" s="65">
        <f>VLOOKUP($A11,'Return Data'!$B$7:$R$2843,12,0)</f>
        <v>4.7030000000000003</v>
      </c>
      <c r="K11" s="66">
        <f t="shared" si="3"/>
        <v>20</v>
      </c>
      <c r="L11" s="65">
        <f>VLOOKUP($A11,'Return Data'!$B$7:$R$2843,13,0)</f>
        <v>3.9992999999999999</v>
      </c>
      <c r="M11" s="66">
        <f t="shared" si="4"/>
        <v>19</v>
      </c>
      <c r="N11" s="65">
        <f>VLOOKUP($A11,'Return Data'!$B$7:$R$2843,17,0)</f>
        <v>8.5777000000000001</v>
      </c>
      <c r="O11" s="66">
        <f t="shared" si="5"/>
        <v>18</v>
      </c>
      <c r="P11" s="65">
        <f>VLOOKUP($A11,'Return Data'!$B$7:$R$2843,14,0)</f>
        <v>9.3049999999999997</v>
      </c>
      <c r="Q11" s="66">
        <f t="shared" si="6"/>
        <v>20</v>
      </c>
      <c r="R11" s="65">
        <f>VLOOKUP($A11,'Return Data'!$B$7:$R$2843,16,0)</f>
        <v>9.0714000000000006</v>
      </c>
      <c r="S11" s="67">
        <f t="shared" si="7"/>
        <v>14</v>
      </c>
    </row>
    <row r="12" spans="1:19" x14ac:dyDescent="0.3">
      <c r="A12" s="82" t="s">
        <v>1353</v>
      </c>
      <c r="B12" s="64">
        <f>VLOOKUP($A12,'Return Data'!$B$7:$R$2843,3,0)</f>
        <v>44357</v>
      </c>
      <c r="C12" s="65">
        <f>VLOOKUP($A12,'Return Data'!$B$7:$R$2843,4,0)</f>
        <v>77.813599999999994</v>
      </c>
      <c r="D12" s="65">
        <f>VLOOKUP($A12,'Return Data'!$B$7:$R$2843,9,0)</f>
        <v>7.5087999999999999</v>
      </c>
      <c r="E12" s="66">
        <f t="shared" si="0"/>
        <v>11</v>
      </c>
      <c r="F12" s="65">
        <f>VLOOKUP($A12,'Return Data'!$B$7:$R$2843,10,0)</f>
        <v>12.257199999999999</v>
      </c>
      <c r="G12" s="66">
        <f t="shared" si="1"/>
        <v>11</v>
      </c>
      <c r="H12" s="65">
        <f>VLOOKUP($A12,'Return Data'!$B$7:$R$2843,11,0)</f>
        <v>2.9651000000000001</v>
      </c>
      <c r="I12" s="66">
        <f t="shared" si="2"/>
        <v>10</v>
      </c>
      <c r="J12" s="65">
        <f>VLOOKUP($A12,'Return Data'!$B$7:$R$2843,12,0)</f>
        <v>6.2476000000000003</v>
      </c>
      <c r="K12" s="66">
        <f t="shared" si="3"/>
        <v>2</v>
      </c>
      <c r="L12" s="65">
        <f>VLOOKUP($A12,'Return Data'!$B$7:$R$2843,13,0)</f>
        <v>5.2634999999999996</v>
      </c>
      <c r="M12" s="66">
        <f t="shared" si="4"/>
        <v>7</v>
      </c>
      <c r="N12" s="65">
        <f>VLOOKUP($A12,'Return Data'!$B$7:$R$2843,17,0)</f>
        <v>11.117699999999999</v>
      </c>
      <c r="O12" s="66">
        <f t="shared" si="5"/>
        <v>2</v>
      </c>
      <c r="P12" s="65">
        <f>VLOOKUP($A12,'Return Data'!$B$7:$R$2843,14,0)</f>
        <v>11.8124</v>
      </c>
      <c r="Q12" s="66">
        <f t="shared" si="6"/>
        <v>4</v>
      </c>
      <c r="R12" s="65">
        <f>VLOOKUP($A12,'Return Data'!$B$7:$R$2843,16,0)</f>
        <v>9.0676000000000005</v>
      </c>
      <c r="S12" s="67">
        <f t="shared" si="7"/>
        <v>15</v>
      </c>
    </row>
    <row r="13" spans="1:19" x14ac:dyDescent="0.3">
      <c r="A13" s="82" t="s">
        <v>1355</v>
      </c>
      <c r="B13" s="64">
        <f>VLOOKUP($A13,'Return Data'!$B$7:$R$2843,3,0)</f>
        <v>44357</v>
      </c>
      <c r="C13" s="65">
        <f>VLOOKUP($A13,'Return Data'!$B$7:$R$2843,4,0)</f>
        <v>20.101600000000001</v>
      </c>
      <c r="D13" s="65">
        <f>VLOOKUP($A13,'Return Data'!$B$7:$R$2843,9,0)</f>
        <v>3.3128000000000002</v>
      </c>
      <c r="E13" s="66">
        <f t="shared" si="0"/>
        <v>24</v>
      </c>
      <c r="F13" s="65">
        <f>VLOOKUP($A13,'Return Data'!$B$7:$R$2843,10,0)</f>
        <v>16.666499999999999</v>
      </c>
      <c r="G13" s="66">
        <f t="shared" si="1"/>
        <v>1</v>
      </c>
      <c r="H13" s="65">
        <f>VLOOKUP($A13,'Return Data'!$B$7:$R$2843,11,0)</f>
        <v>5.3898999999999999</v>
      </c>
      <c r="I13" s="66">
        <f t="shared" si="2"/>
        <v>1</v>
      </c>
      <c r="J13" s="65">
        <f>VLOOKUP($A13,'Return Data'!$B$7:$R$2843,12,0)</f>
        <v>8.5966000000000005</v>
      </c>
      <c r="K13" s="66">
        <f t="shared" si="3"/>
        <v>1</v>
      </c>
      <c r="L13" s="65">
        <f>VLOOKUP($A13,'Return Data'!$B$7:$R$2843,13,0)</f>
        <v>8.1288999999999998</v>
      </c>
      <c r="M13" s="66">
        <f t="shared" si="4"/>
        <v>1</v>
      </c>
      <c r="N13" s="65">
        <f>VLOOKUP($A13,'Return Data'!$B$7:$R$2843,17,0)</f>
        <v>10.9312</v>
      </c>
      <c r="O13" s="66">
        <f t="shared" si="5"/>
        <v>4</v>
      </c>
      <c r="P13" s="65">
        <f>VLOOKUP($A13,'Return Data'!$B$7:$R$2843,14,0)</f>
        <v>11.421099999999999</v>
      </c>
      <c r="Q13" s="66">
        <f t="shared" si="6"/>
        <v>6</v>
      </c>
      <c r="R13" s="65">
        <f>VLOOKUP($A13,'Return Data'!$B$7:$R$2843,16,0)</f>
        <v>9.9994999999999994</v>
      </c>
      <c r="S13" s="67">
        <f t="shared" si="7"/>
        <v>7</v>
      </c>
    </row>
    <row r="14" spans="1:19" x14ac:dyDescent="0.3">
      <c r="A14" s="82" t="s">
        <v>1358</v>
      </c>
      <c r="B14" s="64">
        <f>VLOOKUP($A14,'Return Data'!$B$7:$R$2843,3,0)</f>
        <v>44357</v>
      </c>
      <c r="C14" s="65">
        <f>VLOOKUP($A14,'Return Data'!$B$7:$R$2843,4,0)</f>
        <v>51.362299999999998</v>
      </c>
      <c r="D14" s="65">
        <f>VLOOKUP($A14,'Return Data'!$B$7:$R$2843,9,0)</f>
        <v>5.8029999999999999</v>
      </c>
      <c r="E14" s="66">
        <f t="shared" si="0"/>
        <v>18</v>
      </c>
      <c r="F14" s="65">
        <f>VLOOKUP($A14,'Return Data'!$B$7:$R$2843,10,0)</f>
        <v>11.634499999999999</v>
      </c>
      <c r="G14" s="66">
        <f t="shared" si="1"/>
        <v>13</v>
      </c>
      <c r="H14" s="65">
        <f>VLOOKUP($A14,'Return Data'!$B$7:$R$2843,11,0)</f>
        <v>2.1074000000000002</v>
      </c>
      <c r="I14" s="66">
        <f t="shared" si="2"/>
        <v>15</v>
      </c>
      <c r="J14" s="65">
        <f>VLOOKUP($A14,'Return Data'!$B$7:$R$2843,12,0)</f>
        <v>3.5870000000000002</v>
      </c>
      <c r="K14" s="66">
        <f t="shared" si="3"/>
        <v>22</v>
      </c>
      <c r="L14" s="65">
        <f>VLOOKUP($A14,'Return Data'!$B$7:$R$2843,13,0)</f>
        <v>2.694</v>
      </c>
      <c r="M14" s="66">
        <f t="shared" si="4"/>
        <v>23</v>
      </c>
      <c r="N14" s="65">
        <f>VLOOKUP($A14,'Return Data'!$B$7:$R$2843,17,0)</f>
        <v>6.4503000000000004</v>
      </c>
      <c r="O14" s="66">
        <f t="shared" si="5"/>
        <v>24</v>
      </c>
      <c r="P14" s="65">
        <f>VLOOKUP($A14,'Return Data'!$B$7:$R$2843,14,0)</f>
        <v>8.7655999999999992</v>
      </c>
      <c r="Q14" s="66">
        <f t="shared" si="6"/>
        <v>24</v>
      </c>
      <c r="R14" s="65">
        <f>VLOOKUP($A14,'Return Data'!$B$7:$R$2843,16,0)</f>
        <v>7.9965000000000002</v>
      </c>
      <c r="S14" s="67">
        <f t="shared" si="7"/>
        <v>23</v>
      </c>
    </row>
    <row r="15" spans="1:19" x14ac:dyDescent="0.3">
      <c r="A15" s="82" t="s">
        <v>1360</v>
      </c>
      <c r="B15" s="64">
        <f>VLOOKUP($A15,'Return Data'!$B$7:$R$2843,3,0)</f>
        <v>44357</v>
      </c>
      <c r="C15" s="65">
        <f>VLOOKUP($A15,'Return Data'!$B$7:$R$2843,4,0)</f>
        <v>45.534700000000001</v>
      </c>
      <c r="D15" s="65">
        <f>VLOOKUP($A15,'Return Data'!$B$7:$R$2843,9,0)</f>
        <v>7.7641999999999998</v>
      </c>
      <c r="E15" s="66">
        <f t="shared" si="0"/>
        <v>10</v>
      </c>
      <c r="F15" s="65">
        <f>VLOOKUP($A15,'Return Data'!$B$7:$R$2843,10,0)</f>
        <v>10.9757</v>
      </c>
      <c r="G15" s="66">
        <f t="shared" si="1"/>
        <v>16</v>
      </c>
      <c r="H15" s="65">
        <f>VLOOKUP($A15,'Return Data'!$B$7:$R$2843,11,0)</f>
        <v>1.8751</v>
      </c>
      <c r="I15" s="66">
        <f t="shared" si="2"/>
        <v>18</v>
      </c>
      <c r="J15" s="65">
        <f>VLOOKUP($A15,'Return Data'!$B$7:$R$2843,12,0)</f>
        <v>4.9848999999999997</v>
      </c>
      <c r="K15" s="66">
        <f t="shared" si="3"/>
        <v>15</v>
      </c>
      <c r="L15" s="65">
        <f>VLOOKUP($A15,'Return Data'!$B$7:$R$2843,13,0)</f>
        <v>4.6474000000000002</v>
      </c>
      <c r="M15" s="66">
        <f t="shared" si="4"/>
        <v>13</v>
      </c>
      <c r="N15" s="65">
        <f>VLOOKUP($A15,'Return Data'!$B$7:$R$2843,17,0)</f>
        <v>8.1890999999999998</v>
      </c>
      <c r="O15" s="66">
        <f t="shared" si="5"/>
        <v>20</v>
      </c>
      <c r="P15" s="65">
        <f>VLOOKUP($A15,'Return Data'!$B$7:$R$2843,14,0)</f>
        <v>8.7879000000000005</v>
      </c>
      <c r="Q15" s="66">
        <f t="shared" si="6"/>
        <v>23</v>
      </c>
      <c r="R15" s="65">
        <f>VLOOKUP($A15,'Return Data'!$B$7:$R$2843,16,0)</f>
        <v>8.5114000000000001</v>
      </c>
      <c r="S15" s="67">
        <f t="shared" si="7"/>
        <v>18</v>
      </c>
    </row>
    <row r="16" spans="1:19" x14ac:dyDescent="0.3">
      <c r="A16" s="82" t="s">
        <v>1362</v>
      </c>
      <c r="B16" s="64">
        <f>VLOOKUP($A16,'Return Data'!$B$7:$R$2843,3,0)</f>
        <v>44357</v>
      </c>
      <c r="C16" s="65">
        <f>VLOOKUP($A16,'Return Data'!$B$7:$R$2843,4,0)</f>
        <v>83.125799999999998</v>
      </c>
      <c r="D16" s="65">
        <f>VLOOKUP($A16,'Return Data'!$B$7:$R$2843,9,0)</f>
        <v>9.4649999999999999</v>
      </c>
      <c r="E16" s="66">
        <f t="shared" si="0"/>
        <v>4</v>
      </c>
      <c r="F16" s="65">
        <f>VLOOKUP($A16,'Return Data'!$B$7:$R$2843,10,0)</f>
        <v>10.714499999999999</v>
      </c>
      <c r="G16" s="66">
        <f t="shared" si="1"/>
        <v>17</v>
      </c>
      <c r="H16" s="65">
        <f>VLOOKUP($A16,'Return Data'!$B$7:$R$2843,11,0)</f>
        <v>3.6596000000000002</v>
      </c>
      <c r="I16" s="66">
        <f t="shared" si="2"/>
        <v>5</v>
      </c>
      <c r="J16" s="65">
        <f>VLOOKUP($A16,'Return Data'!$B$7:$R$2843,12,0)</f>
        <v>6.0187999999999997</v>
      </c>
      <c r="K16" s="66">
        <f t="shared" si="3"/>
        <v>6</v>
      </c>
      <c r="L16" s="65">
        <f>VLOOKUP($A16,'Return Data'!$B$7:$R$2843,13,0)</f>
        <v>5.2965999999999998</v>
      </c>
      <c r="M16" s="66">
        <f t="shared" si="4"/>
        <v>6</v>
      </c>
      <c r="N16" s="65">
        <f>VLOOKUP($A16,'Return Data'!$B$7:$R$2843,17,0)</f>
        <v>10.6396</v>
      </c>
      <c r="O16" s="66">
        <f t="shared" si="5"/>
        <v>6</v>
      </c>
      <c r="P16" s="65">
        <f>VLOOKUP($A16,'Return Data'!$B$7:$R$2843,14,0)</f>
        <v>10.688599999999999</v>
      </c>
      <c r="Q16" s="66">
        <f t="shared" si="6"/>
        <v>14</v>
      </c>
      <c r="R16" s="65">
        <f>VLOOKUP($A16,'Return Data'!$B$7:$R$2843,16,0)</f>
        <v>9.3834999999999997</v>
      </c>
      <c r="S16" s="67">
        <f t="shared" si="7"/>
        <v>11</v>
      </c>
    </row>
    <row r="17" spans="1:19" x14ac:dyDescent="0.3">
      <c r="A17" s="82" t="s">
        <v>1364</v>
      </c>
      <c r="B17" s="64">
        <f>VLOOKUP($A17,'Return Data'!$B$7:$R$2843,3,0)</f>
        <v>44357</v>
      </c>
      <c r="C17" s="65">
        <f>VLOOKUP($A17,'Return Data'!$B$7:$R$2843,4,0)</f>
        <v>18.389199999999999</v>
      </c>
      <c r="D17" s="65">
        <f>VLOOKUP($A17,'Return Data'!$B$7:$R$2843,9,0)</f>
        <v>6.6772999999999998</v>
      </c>
      <c r="E17" s="66">
        <f t="shared" si="0"/>
        <v>13</v>
      </c>
      <c r="F17" s="65">
        <f>VLOOKUP($A17,'Return Data'!$B$7:$R$2843,10,0)</f>
        <v>13.5382</v>
      </c>
      <c r="G17" s="66">
        <f t="shared" si="1"/>
        <v>6</v>
      </c>
      <c r="H17" s="65">
        <f>VLOOKUP($A17,'Return Data'!$B$7:$R$2843,11,0)</f>
        <v>3.581</v>
      </c>
      <c r="I17" s="66">
        <f t="shared" si="2"/>
        <v>6</v>
      </c>
      <c r="J17" s="65">
        <f>VLOOKUP($A17,'Return Data'!$B$7:$R$2843,12,0)</f>
        <v>5.133</v>
      </c>
      <c r="K17" s="66">
        <f t="shared" si="3"/>
        <v>14</v>
      </c>
      <c r="L17" s="65">
        <f>VLOOKUP($A17,'Return Data'!$B$7:$R$2843,13,0)</f>
        <v>3.9237000000000002</v>
      </c>
      <c r="M17" s="66">
        <f t="shared" si="4"/>
        <v>20</v>
      </c>
      <c r="N17" s="65">
        <f>VLOOKUP($A17,'Return Data'!$B$7:$R$2843,17,0)</f>
        <v>7.4573</v>
      </c>
      <c r="O17" s="66">
        <f t="shared" si="5"/>
        <v>22</v>
      </c>
      <c r="P17" s="65">
        <f>VLOOKUP($A17,'Return Data'!$B$7:$R$2843,14,0)</f>
        <v>8.8764000000000003</v>
      </c>
      <c r="Q17" s="66">
        <f t="shared" si="6"/>
        <v>22</v>
      </c>
      <c r="R17" s="65">
        <f>VLOOKUP($A17,'Return Data'!$B$7:$R$2843,16,0)</f>
        <v>7.4042000000000003</v>
      </c>
      <c r="S17" s="67">
        <f t="shared" si="7"/>
        <v>24</v>
      </c>
    </row>
    <row r="18" spans="1:19" x14ac:dyDescent="0.3">
      <c r="A18" s="82" t="s">
        <v>1365</v>
      </c>
      <c r="B18" s="64">
        <f>VLOOKUP($A18,'Return Data'!$B$7:$R$2843,3,0)</f>
        <v>44357</v>
      </c>
      <c r="C18" s="65">
        <f>VLOOKUP($A18,'Return Data'!$B$7:$R$2843,4,0)</f>
        <v>29.546600000000002</v>
      </c>
      <c r="D18" s="65">
        <f>VLOOKUP($A18,'Return Data'!$B$7:$R$2843,9,0)</f>
        <v>8.1938999999999993</v>
      </c>
      <c r="E18" s="66">
        <f t="shared" si="0"/>
        <v>7</v>
      </c>
      <c r="F18" s="65">
        <f>VLOOKUP($A18,'Return Data'!$B$7:$R$2843,10,0)</f>
        <v>13.5932</v>
      </c>
      <c r="G18" s="66">
        <f t="shared" si="1"/>
        <v>5</v>
      </c>
      <c r="H18" s="65">
        <f>VLOOKUP($A18,'Return Data'!$B$7:$R$2843,11,0)</f>
        <v>2.1326999999999998</v>
      </c>
      <c r="I18" s="66">
        <f t="shared" si="2"/>
        <v>14</v>
      </c>
      <c r="J18" s="65">
        <f>VLOOKUP($A18,'Return Data'!$B$7:$R$2843,12,0)</f>
        <v>5.9896000000000003</v>
      </c>
      <c r="K18" s="66">
        <f t="shared" si="3"/>
        <v>7</v>
      </c>
      <c r="L18" s="65">
        <f>VLOOKUP($A18,'Return Data'!$B$7:$R$2843,13,0)</f>
        <v>5.3573000000000004</v>
      </c>
      <c r="M18" s="66">
        <f t="shared" si="4"/>
        <v>5</v>
      </c>
      <c r="N18" s="65">
        <f>VLOOKUP($A18,'Return Data'!$B$7:$R$2843,17,0)</f>
        <v>11.060499999999999</v>
      </c>
      <c r="O18" s="66">
        <f t="shared" si="5"/>
        <v>3</v>
      </c>
      <c r="P18" s="65">
        <f>VLOOKUP($A18,'Return Data'!$B$7:$R$2843,14,0)</f>
        <v>12.3208</v>
      </c>
      <c r="Q18" s="66">
        <f t="shared" si="6"/>
        <v>2</v>
      </c>
      <c r="R18" s="65">
        <f>VLOOKUP($A18,'Return Data'!$B$7:$R$2843,16,0)</f>
        <v>10.071</v>
      </c>
      <c r="S18" s="67">
        <f t="shared" si="7"/>
        <v>6</v>
      </c>
    </row>
    <row r="19" spans="1:19" x14ac:dyDescent="0.3">
      <c r="A19" s="82" t="s">
        <v>1368</v>
      </c>
      <c r="B19" s="64">
        <f>VLOOKUP($A19,'Return Data'!$B$7:$R$2843,3,0)</f>
        <v>44357</v>
      </c>
      <c r="C19" s="65">
        <f>VLOOKUP($A19,'Return Data'!$B$7:$R$2843,4,0)</f>
        <v>2423.7226999999998</v>
      </c>
      <c r="D19" s="65">
        <f>VLOOKUP($A19,'Return Data'!$B$7:$R$2843,9,0)</f>
        <v>5.3754999999999997</v>
      </c>
      <c r="E19" s="66">
        <f t="shared" si="0"/>
        <v>20</v>
      </c>
      <c r="F19" s="65">
        <f>VLOOKUP($A19,'Return Data'!$B$7:$R$2843,10,0)</f>
        <v>8.8573000000000004</v>
      </c>
      <c r="G19" s="66">
        <f t="shared" si="1"/>
        <v>21</v>
      </c>
      <c r="H19" s="65">
        <f>VLOOKUP($A19,'Return Data'!$B$7:$R$2843,11,0)</f>
        <v>0.67579999999999996</v>
      </c>
      <c r="I19" s="66">
        <f t="shared" si="2"/>
        <v>23</v>
      </c>
      <c r="J19" s="65">
        <f>VLOOKUP($A19,'Return Data'!$B$7:$R$2843,12,0)</f>
        <v>2.9874999999999998</v>
      </c>
      <c r="K19" s="66">
        <f t="shared" si="3"/>
        <v>24</v>
      </c>
      <c r="L19" s="65">
        <f>VLOOKUP($A19,'Return Data'!$B$7:$R$2843,13,0)</f>
        <v>2.6873999999999998</v>
      </c>
      <c r="M19" s="66">
        <f t="shared" si="4"/>
        <v>24</v>
      </c>
      <c r="N19" s="65">
        <f>VLOOKUP($A19,'Return Data'!$B$7:$R$2843,17,0)</f>
        <v>7.2962999999999996</v>
      </c>
      <c r="O19" s="66">
        <f t="shared" si="5"/>
        <v>23</v>
      </c>
      <c r="P19" s="65">
        <f>VLOOKUP($A19,'Return Data'!$B$7:$R$2843,14,0)</f>
        <v>9.1969999999999992</v>
      </c>
      <c r="Q19" s="66">
        <f t="shared" si="6"/>
        <v>21</v>
      </c>
      <c r="R19" s="65">
        <f>VLOOKUP($A19,'Return Data'!$B$7:$R$2843,16,0)</f>
        <v>8.2079000000000004</v>
      </c>
      <c r="S19" s="67">
        <f t="shared" si="7"/>
        <v>22</v>
      </c>
    </row>
    <row r="20" spans="1:19" x14ac:dyDescent="0.3">
      <c r="A20" s="82" t="s">
        <v>1369</v>
      </c>
      <c r="B20" s="64">
        <f>VLOOKUP($A20,'Return Data'!$B$7:$R$2843,3,0)</f>
        <v>44357</v>
      </c>
      <c r="C20" s="65">
        <f>VLOOKUP($A20,'Return Data'!$B$7:$R$2843,4,0)</f>
        <v>85.576800000000006</v>
      </c>
      <c r="D20" s="65">
        <f>VLOOKUP($A20,'Return Data'!$B$7:$R$2843,9,0)</f>
        <v>7.8086000000000002</v>
      </c>
      <c r="E20" s="66">
        <f t="shared" si="0"/>
        <v>9</v>
      </c>
      <c r="F20" s="65">
        <f>VLOOKUP($A20,'Return Data'!$B$7:$R$2843,10,0)</f>
        <v>11.589499999999999</v>
      </c>
      <c r="G20" s="66">
        <f t="shared" si="1"/>
        <v>14</v>
      </c>
      <c r="H20" s="65">
        <f>VLOOKUP($A20,'Return Data'!$B$7:$R$2843,11,0)</f>
        <v>2.2757999999999998</v>
      </c>
      <c r="I20" s="66">
        <f t="shared" si="2"/>
        <v>12</v>
      </c>
      <c r="J20" s="65">
        <f>VLOOKUP($A20,'Return Data'!$B$7:$R$2843,12,0)</f>
        <v>6.2344999999999997</v>
      </c>
      <c r="K20" s="66">
        <f t="shared" si="3"/>
        <v>3</v>
      </c>
      <c r="L20" s="65">
        <f>VLOOKUP($A20,'Return Data'!$B$7:$R$2843,13,0)</f>
        <v>5.1157000000000004</v>
      </c>
      <c r="M20" s="66">
        <f t="shared" si="4"/>
        <v>10</v>
      </c>
      <c r="N20" s="65">
        <f>VLOOKUP($A20,'Return Data'!$B$7:$R$2843,17,0)</f>
        <v>10.3268</v>
      </c>
      <c r="O20" s="66">
        <f t="shared" si="5"/>
        <v>10</v>
      </c>
      <c r="P20" s="65">
        <f>VLOOKUP($A20,'Return Data'!$B$7:$R$2843,14,0)</f>
        <v>11.093</v>
      </c>
      <c r="Q20" s="66">
        <f t="shared" si="6"/>
        <v>9</v>
      </c>
      <c r="R20" s="65">
        <f>VLOOKUP($A20,'Return Data'!$B$7:$R$2843,16,0)</f>
        <v>9.1839999999999993</v>
      </c>
      <c r="S20" s="67">
        <f t="shared" si="7"/>
        <v>13</v>
      </c>
    </row>
    <row r="21" spans="1:19" x14ac:dyDescent="0.3">
      <c r="A21" s="82" t="s">
        <v>1371</v>
      </c>
      <c r="B21" s="64">
        <f>VLOOKUP($A21,'Return Data'!$B$7:$R$2843,3,0)</f>
        <v>44357</v>
      </c>
      <c r="C21" s="65">
        <f>VLOOKUP($A21,'Return Data'!$B$7:$R$2843,4,0)</f>
        <v>59.193600000000004</v>
      </c>
      <c r="D21" s="65">
        <f>VLOOKUP($A21,'Return Data'!$B$7:$R$2843,9,0)</f>
        <v>6.5948000000000002</v>
      </c>
      <c r="E21" s="66">
        <f t="shared" si="0"/>
        <v>15</v>
      </c>
      <c r="F21" s="65">
        <f>VLOOKUP($A21,'Return Data'!$B$7:$R$2843,10,0)</f>
        <v>11.496700000000001</v>
      </c>
      <c r="G21" s="66">
        <f t="shared" si="1"/>
        <v>15</v>
      </c>
      <c r="H21" s="65">
        <f>VLOOKUP($A21,'Return Data'!$B$7:$R$2843,11,0)</f>
        <v>0.99390000000000001</v>
      </c>
      <c r="I21" s="66">
        <f t="shared" si="2"/>
        <v>22</v>
      </c>
      <c r="J21" s="65">
        <f>VLOOKUP($A21,'Return Data'!$B$7:$R$2843,12,0)</f>
        <v>4.8681999999999999</v>
      </c>
      <c r="K21" s="66">
        <f t="shared" si="3"/>
        <v>19</v>
      </c>
      <c r="L21" s="65">
        <f>VLOOKUP($A21,'Return Data'!$B$7:$R$2843,13,0)</f>
        <v>4.8474000000000004</v>
      </c>
      <c r="M21" s="66">
        <f t="shared" si="4"/>
        <v>11</v>
      </c>
      <c r="N21" s="65">
        <f>VLOOKUP($A21,'Return Data'!$B$7:$R$2843,17,0)</f>
        <v>8.73</v>
      </c>
      <c r="O21" s="66">
        <f t="shared" si="5"/>
        <v>16</v>
      </c>
      <c r="P21" s="65">
        <f>VLOOKUP($A21,'Return Data'!$B$7:$R$2843,14,0)</f>
        <v>9.6641999999999992</v>
      </c>
      <c r="Q21" s="66">
        <f t="shared" si="6"/>
        <v>17</v>
      </c>
      <c r="R21" s="65">
        <f>VLOOKUP($A21,'Return Data'!$B$7:$R$2843,16,0)</f>
        <v>9.9295000000000009</v>
      </c>
      <c r="S21" s="67">
        <f t="shared" si="7"/>
        <v>9</v>
      </c>
    </row>
    <row r="22" spans="1:19" x14ac:dyDescent="0.3">
      <c r="A22" s="82" t="s">
        <v>1373</v>
      </c>
      <c r="B22" s="64">
        <f>VLOOKUP($A22,'Return Data'!$B$7:$R$2843,3,0)</f>
        <v>44357</v>
      </c>
      <c r="C22" s="65">
        <f>VLOOKUP($A22,'Return Data'!$B$7:$R$2843,4,0)</f>
        <v>52.090800000000002</v>
      </c>
      <c r="D22" s="65">
        <f>VLOOKUP($A22,'Return Data'!$B$7:$R$2843,9,0)</f>
        <v>6.6052999999999997</v>
      </c>
      <c r="E22" s="66">
        <f t="shared" si="0"/>
        <v>14</v>
      </c>
      <c r="F22" s="65">
        <f>VLOOKUP($A22,'Return Data'!$B$7:$R$2843,10,0)</f>
        <v>10.428000000000001</v>
      </c>
      <c r="G22" s="66">
        <f t="shared" si="1"/>
        <v>18</v>
      </c>
      <c r="H22" s="65">
        <f>VLOOKUP($A22,'Return Data'!$B$7:$R$2843,11,0)</f>
        <v>3.1848000000000001</v>
      </c>
      <c r="I22" s="66">
        <f t="shared" si="2"/>
        <v>7</v>
      </c>
      <c r="J22" s="65">
        <f>VLOOKUP($A22,'Return Data'!$B$7:$R$2843,12,0)</f>
        <v>5.9116</v>
      </c>
      <c r="K22" s="66">
        <f t="shared" si="3"/>
        <v>10</v>
      </c>
      <c r="L22" s="65">
        <f>VLOOKUP($A22,'Return Data'!$B$7:$R$2843,13,0)</f>
        <v>5.2492000000000001</v>
      </c>
      <c r="M22" s="66">
        <f t="shared" si="4"/>
        <v>8</v>
      </c>
      <c r="N22" s="65">
        <f>VLOOKUP($A22,'Return Data'!$B$7:$R$2843,17,0)</f>
        <v>9.8110999999999997</v>
      </c>
      <c r="O22" s="66">
        <f t="shared" si="5"/>
        <v>13</v>
      </c>
      <c r="P22" s="65">
        <f>VLOOKUP($A22,'Return Data'!$B$7:$R$2843,14,0)</f>
        <v>10.9284</v>
      </c>
      <c r="Q22" s="66">
        <f t="shared" si="6"/>
        <v>12</v>
      </c>
      <c r="R22" s="65">
        <f>VLOOKUP($A22,'Return Data'!$B$7:$R$2843,16,0)</f>
        <v>8.5042000000000009</v>
      </c>
      <c r="S22" s="67">
        <f t="shared" si="7"/>
        <v>19</v>
      </c>
    </row>
    <row r="23" spans="1:19" x14ac:dyDescent="0.3">
      <c r="A23" s="82" t="s">
        <v>1376</v>
      </c>
      <c r="B23" s="64">
        <f>VLOOKUP($A23,'Return Data'!$B$7:$R$2843,3,0)</f>
        <v>44357</v>
      </c>
      <c r="C23" s="65">
        <f>VLOOKUP($A23,'Return Data'!$B$7:$R$2843,4,0)</f>
        <v>33.292200000000001</v>
      </c>
      <c r="D23" s="65">
        <f>VLOOKUP($A23,'Return Data'!$B$7:$R$2843,9,0)</f>
        <v>6.9335000000000004</v>
      </c>
      <c r="E23" s="66">
        <f t="shared" si="0"/>
        <v>12</v>
      </c>
      <c r="F23" s="65">
        <f>VLOOKUP($A23,'Return Data'!$B$7:$R$2843,10,0)</f>
        <v>12.8757</v>
      </c>
      <c r="G23" s="66">
        <f t="shared" si="1"/>
        <v>8</v>
      </c>
      <c r="H23" s="65">
        <f>VLOOKUP($A23,'Return Data'!$B$7:$R$2843,11,0)</f>
        <v>2.1738</v>
      </c>
      <c r="I23" s="66">
        <f t="shared" si="2"/>
        <v>13</v>
      </c>
      <c r="J23" s="65">
        <f>VLOOKUP($A23,'Return Data'!$B$7:$R$2843,12,0)</f>
        <v>4.9409999999999998</v>
      </c>
      <c r="K23" s="66">
        <f t="shared" si="3"/>
        <v>17</v>
      </c>
      <c r="L23" s="65">
        <f>VLOOKUP($A23,'Return Data'!$B$7:$R$2843,13,0)</f>
        <v>4.5639000000000003</v>
      </c>
      <c r="M23" s="66">
        <f t="shared" si="4"/>
        <v>14</v>
      </c>
      <c r="N23" s="65">
        <f>VLOOKUP($A23,'Return Data'!$B$7:$R$2843,17,0)</f>
        <v>10.0009</v>
      </c>
      <c r="O23" s="66">
        <f t="shared" si="5"/>
        <v>12</v>
      </c>
      <c r="P23" s="65">
        <f>VLOOKUP($A23,'Return Data'!$B$7:$R$2843,14,0)</f>
        <v>11.4726</v>
      </c>
      <c r="Q23" s="66">
        <f t="shared" si="6"/>
        <v>5</v>
      </c>
      <c r="R23" s="65">
        <f>VLOOKUP($A23,'Return Data'!$B$7:$R$2843,16,0)</f>
        <v>10.7918</v>
      </c>
      <c r="S23" s="67">
        <f t="shared" si="7"/>
        <v>1</v>
      </c>
    </row>
    <row r="24" spans="1:19" x14ac:dyDescent="0.3">
      <c r="A24" s="82" t="s">
        <v>1378</v>
      </c>
      <c r="B24" s="64">
        <f>VLOOKUP($A24,'Return Data'!$B$7:$R$2843,3,0)</f>
        <v>44357</v>
      </c>
      <c r="C24" s="65">
        <f>VLOOKUP($A24,'Return Data'!$B$7:$R$2843,4,0)</f>
        <v>25.161000000000001</v>
      </c>
      <c r="D24" s="65">
        <f>VLOOKUP($A24,'Return Data'!$B$7:$R$2843,9,0)</f>
        <v>8.1279000000000003</v>
      </c>
      <c r="E24" s="66">
        <f t="shared" si="0"/>
        <v>8</v>
      </c>
      <c r="F24" s="65">
        <f>VLOOKUP($A24,'Return Data'!$B$7:$R$2843,10,0)</f>
        <v>12.392200000000001</v>
      </c>
      <c r="G24" s="66">
        <f t="shared" si="1"/>
        <v>10</v>
      </c>
      <c r="H24" s="65">
        <f>VLOOKUP($A24,'Return Data'!$B$7:$R$2843,11,0)</f>
        <v>4.1649000000000003</v>
      </c>
      <c r="I24" s="66">
        <f t="shared" si="2"/>
        <v>2</v>
      </c>
      <c r="J24" s="65">
        <f>VLOOKUP($A24,'Return Data'!$B$7:$R$2843,12,0)</f>
        <v>6.0350999999999999</v>
      </c>
      <c r="K24" s="66">
        <f t="shared" si="3"/>
        <v>5</v>
      </c>
      <c r="L24" s="65">
        <f>VLOOKUP($A24,'Return Data'!$B$7:$R$2843,13,0)</f>
        <v>5.4813999999999998</v>
      </c>
      <c r="M24" s="66">
        <f t="shared" si="4"/>
        <v>3</v>
      </c>
      <c r="N24" s="65">
        <f>VLOOKUP($A24,'Return Data'!$B$7:$R$2843,17,0)</f>
        <v>8.6776</v>
      </c>
      <c r="O24" s="66">
        <f t="shared" si="5"/>
        <v>17</v>
      </c>
      <c r="P24" s="65">
        <f>VLOOKUP($A24,'Return Data'!$B$7:$R$2843,14,0)</f>
        <v>9.6722999999999999</v>
      </c>
      <c r="Q24" s="66">
        <f t="shared" si="6"/>
        <v>16</v>
      </c>
      <c r="R24" s="65">
        <f>VLOOKUP($A24,'Return Data'!$B$7:$R$2843,16,0)</f>
        <v>8.4527999999999999</v>
      </c>
      <c r="S24" s="67">
        <f t="shared" si="7"/>
        <v>20</v>
      </c>
    </row>
    <row r="25" spans="1:19" x14ac:dyDescent="0.3">
      <c r="A25" s="82" t="s">
        <v>1379</v>
      </c>
      <c r="B25" s="64">
        <f>VLOOKUP($A25,'Return Data'!$B$7:$R$2843,3,0)</f>
        <v>44357</v>
      </c>
      <c r="C25" s="65">
        <f>VLOOKUP($A25,'Return Data'!$B$7:$R$2843,4,0)</f>
        <v>52.9831</v>
      </c>
      <c r="D25" s="65">
        <f>VLOOKUP($A25,'Return Data'!$B$7:$R$2843,9,0)</f>
        <v>5.8916000000000004</v>
      </c>
      <c r="E25" s="66">
        <f t="shared" si="0"/>
        <v>17</v>
      </c>
      <c r="F25" s="65">
        <f>VLOOKUP($A25,'Return Data'!$B$7:$R$2843,10,0)</f>
        <v>9.5713000000000008</v>
      </c>
      <c r="G25" s="66">
        <f t="shared" si="1"/>
        <v>20</v>
      </c>
      <c r="H25" s="65">
        <f>VLOOKUP($A25,'Return Data'!$B$7:$R$2843,11,0)</f>
        <v>2.972</v>
      </c>
      <c r="I25" s="66">
        <f t="shared" si="2"/>
        <v>9</v>
      </c>
      <c r="J25" s="65">
        <f>VLOOKUP($A25,'Return Data'!$B$7:$R$2843,12,0)</f>
        <v>5.6894</v>
      </c>
      <c r="K25" s="66">
        <f t="shared" si="3"/>
        <v>11</v>
      </c>
      <c r="L25" s="65">
        <f>VLOOKUP($A25,'Return Data'!$B$7:$R$2843,13,0)</f>
        <v>4.8048000000000002</v>
      </c>
      <c r="M25" s="66">
        <f t="shared" si="4"/>
        <v>12</v>
      </c>
      <c r="N25" s="65">
        <f>VLOOKUP($A25,'Return Data'!$B$7:$R$2843,17,0)</f>
        <v>10.414099999999999</v>
      </c>
      <c r="O25" s="66">
        <f t="shared" si="5"/>
        <v>8</v>
      </c>
      <c r="P25" s="65">
        <f>VLOOKUP($A25,'Return Data'!$B$7:$R$2843,14,0)</f>
        <v>11.046799999999999</v>
      </c>
      <c r="Q25" s="66">
        <f t="shared" si="6"/>
        <v>10</v>
      </c>
      <c r="R25" s="65">
        <f>VLOOKUP($A25,'Return Data'!$B$7:$R$2843,16,0)</f>
        <v>10.3215</v>
      </c>
      <c r="S25" s="67">
        <f t="shared" si="7"/>
        <v>4</v>
      </c>
    </row>
    <row r="26" spans="1:19" x14ac:dyDescent="0.3">
      <c r="A26" s="82" t="s">
        <v>1381</v>
      </c>
      <c r="B26" s="64">
        <f>VLOOKUP($A26,'Return Data'!$B$7:$R$2843,3,0)</f>
        <v>44357</v>
      </c>
      <c r="C26" s="65">
        <f>VLOOKUP($A26,'Return Data'!$B$7:$R$2843,4,0)</f>
        <v>66.976399999999998</v>
      </c>
      <c r="D26" s="65">
        <f>VLOOKUP($A26,'Return Data'!$B$7:$R$2843,9,0)</f>
        <v>5.8015999999999996</v>
      </c>
      <c r="E26" s="66">
        <f t="shared" si="0"/>
        <v>19</v>
      </c>
      <c r="F26" s="65">
        <f>VLOOKUP($A26,'Return Data'!$B$7:$R$2843,10,0)</f>
        <v>10.2569</v>
      </c>
      <c r="G26" s="66">
        <f t="shared" si="1"/>
        <v>19</v>
      </c>
      <c r="H26" s="65">
        <f>VLOOKUP($A26,'Return Data'!$B$7:$R$2843,11,0)</f>
        <v>0.44990000000000002</v>
      </c>
      <c r="I26" s="66">
        <f t="shared" si="2"/>
        <v>24</v>
      </c>
      <c r="J26" s="65">
        <f>VLOOKUP($A26,'Return Data'!$B$7:$R$2843,12,0)</f>
        <v>3.4613999999999998</v>
      </c>
      <c r="K26" s="66">
        <f t="shared" si="3"/>
        <v>23</v>
      </c>
      <c r="L26" s="65">
        <f>VLOOKUP($A26,'Return Data'!$B$7:$R$2843,13,0)</f>
        <v>3.4024000000000001</v>
      </c>
      <c r="M26" s="66">
        <f t="shared" si="4"/>
        <v>21</v>
      </c>
      <c r="N26" s="65">
        <f>VLOOKUP($A26,'Return Data'!$B$7:$R$2843,17,0)</f>
        <v>7.9553000000000003</v>
      </c>
      <c r="O26" s="66">
        <f t="shared" si="5"/>
        <v>21</v>
      </c>
      <c r="P26" s="65">
        <f>VLOOKUP($A26,'Return Data'!$B$7:$R$2843,14,0)</f>
        <v>9.6319999999999997</v>
      </c>
      <c r="Q26" s="66">
        <f t="shared" si="6"/>
        <v>18</v>
      </c>
      <c r="R26" s="65">
        <f>VLOOKUP($A26,'Return Data'!$B$7:$R$2843,16,0)</f>
        <v>8.9326000000000008</v>
      </c>
      <c r="S26" s="67">
        <f t="shared" si="7"/>
        <v>16</v>
      </c>
    </row>
    <row r="27" spans="1:19" x14ac:dyDescent="0.3">
      <c r="A27" s="82" t="s">
        <v>1383</v>
      </c>
      <c r="B27" s="64">
        <f>VLOOKUP($A27,'Return Data'!$B$7:$R$2843,3,0)</f>
        <v>44357</v>
      </c>
      <c r="C27" s="65">
        <f>VLOOKUP($A27,'Return Data'!$B$7:$R$2843,4,0)</f>
        <v>50.897199999999998</v>
      </c>
      <c r="D27" s="65">
        <f>VLOOKUP($A27,'Return Data'!$B$7:$R$2843,9,0)</f>
        <v>5.1860999999999997</v>
      </c>
      <c r="E27" s="66">
        <f t="shared" si="0"/>
        <v>21</v>
      </c>
      <c r="F27" s="65">
        <f>VLOOKUP($A27,'Return Data'!$B$7:$R$2843,10,0)</f>
        <v>8.1020000000000003</v>
      </c>
      <c r="G27" s="66">
        <f t="shared" si="1"/>
        <v>23</v>
      </c>
      <c r="H27" s="65">
        <f>VLOOKUP($A27,'Return Data'!$B$7:$R$2843,11,0)</f>
        <v>1.9616</v>
      </c>
      <c r="I27" s="66">
        <f t="shared" si="2"/>
        <v>17</v>
      </c>
      <c r="J27" s="65">
        <f>VLOOKUP($A27,'Return Data'!$B$7:$R$2843,12,0)</f>
        <v>3.8778000000000001</v>
      </c>
      <c r="K27" s="66">
        <f t="shared" si="3"/>
        <v>21</v>
      </c>
      <c r="L27" s="65">
        <f>VLOOKUP($A27,'Return Data'!$B$7:$R$2843,13,0)</f>
        <v>3.1469</v>
      </c>
      <c r="M27" s="66">
        <f t="shared" si="4"/>
        <v>22</v>
      </c>
      <c r="N27" s="65">
        <f>VLOOKUP($A27,'Return Data'!$B$7:$R$2843,17,0)</f>
        <v>9.1395</v>
      </c>
      <c r="O27" s="66">
        <f t="shared" si="5"/>
        <v>15</v>
      </c>
      <c r="P27" s="65">
        <f>VLOOKUP($A27,'Return Data'!$B$7:$R$2843,14,0)</f>
        <v>9.6798999999999999</v>
      </c>
      <c r="Q27" s="66">
        <f t="shared" si="6"/>
        <v>15</v>
      </c>
      <c r="R27" s="65">
        <f>VLOOKUP($A27,'Return Data'!$B$7:$R$2843,16,0)</f>
        <v>9.4006000000000007</v>
      </c>
      <c r="S27" s="67">
        <f t="shared" si="7"/>
        <v>10</v>
      </c>
    </row>
    <row r="28" spans="1:19" x14ac:dyDescent="0.3">
      <c r="A28" s="82" t="s">
        <v>866</v>
      </c>
      <c r="B28" s="64">
        <f>VLOOKUP($A28,'Return Data'!$B$7:$R$2843,3,0)</f>
        <v>44357</v>
      </c>
      <c r="C28" s="65">
        <f>VLOOKUP($A28,'Return Data'!$B$7:$R$2843,4,0)</f>
        <v>18.0884</v>
      </c>
      <c r="D28" s="65">
        <f>VLOOKUP($A28,'Return Data'!$B$7:$R$2843,9,0)</f>
        <v>4.9023000000000003</v>
      </c>
      <c r="E28" s="66">
        <f t="shared" si="0"/>
        <v>22</v>
      </c>
      <c r="F28" s="65">
        <f>VLOOKUP($A28,'Return Data'!$B$7:$R$2843,10,0)</f>
        <v>12.075699999999999</v>
      </c>
      <c r="G28" s="66">
        <f t="shared" si="1"/>
        <v>12</v>
      </c>
      <c r="H28" s="65">
        <f>VLOOKUP($A28,'Return Data'!$B$7:$R$2843,11,0)</f>
        <v>3.7210000000000001</v>
      </c>
      <c r="I28" s="66">
        <f t="shared" si="2"/>
        <v>4</v>
      </c>
      <c r="J28" s="65">
        <f>VLOOKUP($A28,'Return Data'!$B$7:$R$2843,12,0)</f>
        <v>5.5144000000000002</v>
      </c>
      <c r="K28" s="66">
        <f t="shared" si="3"/>
        <v>12</v>
      </c>
      <c r="L28" s="65">
        <f>VLOOKUP($A28,'Return Data'!$B$7:$R$2843,13,0)</f>
        <v>4.3918999999999997</v>
      </c>
      <c r="M28" s="66">
        <f t="shared" si="4"/>
        <v>17</v>
      </c>
      <c r="N28" s="65">
        <f>VLOOKUP($A28,'Return Data'!$B$7:$R$2843,17,0)</f>
        <v>10.0261</v>
      </c>
      <c r="O28" s="66">
        <f t="shared" si="5"/>
        <v>11</v>
      </c>
      <c r="P28" s="65">
        <f>VLOOKUP($A28,'Return Data'!$B$7:$R$2843,14,0)</f>
        <v>10.8447</v>
      </c>
      <c r="Q28" s="66">
        <f t="shared" si="6"/>
        <v>13</v>
      </c>
      <c r="R28" s="65">
        <f>VLOOKUP($A28,'Return Data'!$B$7:$R$2843,16,0)</f>
        <v>9.2353000000000005</v>
      </c>
      <c r="S28" s="67">
        <f t="shared" si="7"/>
        <v>12</v>
      </c>
    </row>
    <row r="29" spans="1:19" x14ac:dyDescent="0.3">
      <c r="A29" s="82" t="s">
        <v>869</v>
      </c>
      <c r="B29" s="64">
        <f>VLOOKUP($A29,'Return Data'!$B$7:$R$2843,3,0)</f>
        <v>44357</v>
      </c>
      <c r="C29" s="65">
        <f>VLOOKUP($A29,'Return Data'!$B$7:$R$2843,4,0)</f>
        <v>19.638300000000001</v>
      </c>
      <c r="D29" s="65">
        <f>VLOOKUP($A29,'Return Data'!$B$7:$R$2843,9,0)</f>
        <v>9.1904000000000003</v>
      </c>
      <c r="E29" s="66">
        <f t="shared" si="0"/>
        <v>5</v>
      </c>
      <c r="F29" s="65">
        <f>VLOOKUP($A29,'Return Data'!$B$7:$R$2843,10,0)</f>
        <v>14.1371</v>
      </c>
      <c r="G29" s="66">
        <f t="shared" si="1"/>
        <v>3</v>
      </c>
      <c r="H29" s="65">
        <f>VLOOKUP($A29,'Return Data'!$B$7:$R$2843,11,0)</f>
        <v>2.5954000000000002</v>
      </c>
      <c r="I29" s="66">
        <f t="shared" si="2"/>
        <v>11</v>
      </c>
      <c r="J29" s="65">
        <f>VLOOKUP($A29,'Return Data'!$B$7:$R$2843,12,0)</f>
        <v>5.9424000000000001</v>
      </c>
      <c r="K29" s="66">
        <f t="shared" si="3"/>
        <v>8</v>
      </c>
      <c r="L29" s="65">
        <f>VLOOKUP($A29,'Return Data'!$B$7:$R$2843,13,0)</f>
        <v>5.3970000000000002</v>
      </c>
      <c r="M29" s="66">
        <f t="shared" si="4"/>
        <v>4</v>
      </c>
      <c r="N29" s="65">
        <f>VLOOKUP($A29,'Return Data'!$B$7:$R$2843,17,0)</f>
        <v>11.128</v>
      </c>
      <c r="O29" s="66">
        <f t="shared" si="5"/>
        <v>1</v>
      </c>
      <c r="P29" s="65">
        <f>VLOOKUP($A29,'Return Data'!$B$7:$R$2843,14,0)</f>
        <v>12.290100000000001</v>
      </c>
      <c r="Q29" s="66">
        <f t="shared" si="6"/>
        <v>3</v>
      </c>
      <c r="R29" s="65">
        <f>VLOOKUP($A29,'Return Data'!$B$7:$R$2843,16,0)</f>
        <v>10.518800000000001</v>
      </c>
      <c r="S29" s="67">
        <f t="shared" si="7"/>
        <v>2</v>
      </c>
    </row>
    <row r="30" spans="1:19" x14ac:dyDescent="0.3">
      <c r="A30" s="82" t="s">
        <v>870</v>
      </c>
      <c r="B30" s="64">
        <f>VLOOKUP($A30,'Return Data'!$B$7:$R$2843,3,0)</f>
        <v>44357</v>
      </c>
      <c r="C30" s="65">
        <f>VLOOKUP($A30,'Return Data'!$B$7:$R$2843,4,0)</f>
        <v>36.467399999999998</v>
      </c>
      <c r="D30" s="65">
        <f>VLOOKUP($A30,'Return Data'!$B$7:$R$2843,9,0)</f>
        <v>9.7729999999999997</v>
      </c>
      <c r="E30" s="66">
        <f t="shared" si="0"/>
        <v>2</v>
      </c>
      <c r="F30" s="65">
        <f>VLOOKUP($A30,'Return Data'!$B$7:$R$2843,10,0)</f>
        <v>13.7182</v>
      </c>
      <c r="G30" s="66">
        <f t="shared" si="1"/>
        <v>4</v>
      </c>
      <c r="H30" s="65">
        <f>VLOOKUP($A30,'Return Data'!$B$7:$R$2843,11,0)</f>
        <v>1.4769000000000001</v>
      </c>
      <c r="I30" s="66">
        <f t="shared" si="2"/>
        <v>21</v>
      </c>
      <c r="J30" s="65">
        <f>VLOOKUP($A30,'Return Data'!$B$7:$R$2843,12,0)</f>
        <v>5.3333000000000004</v>
      </c>
      <c r="K30" s="66">
        <f t="shared" si="3"/>
        <v>13</v>
      </c>
      <c r="L30" s="65">
        <f>VLOOKUP($A30,'Return Data'!$B$7:$R$2843,13,0)</f>
        <v>4.5570000000000004</v>
      </c>
      <c r="M30" s="66">
        <f t="shared" si="4"/>
        <v>15</v>
      </c>
      <c r="N30" s="65">
        <f>VLOOKUP($A30,'Return Data'!$B$7:$R$2843,17,0)</f>
        <v>10.5284</v>
      </c>
      <c r="O30" s="66">
        <f t="shared" si="5"/>
        <v>7</v>
      </c>
      <c r="P30" s="65">
        <f>VLOOKUP($A30,'Return Data'!$B$7:$R$2843,14,0)</f>
        <v>12.8116</v>
      </c>
      <c r="Q30" s="66">
        <f t="shared" si="6"/>
        <v>1</v>
      </c>
      <c r="R30" s="65">
        <f>VLOOKUP($A30,'Return Data'!$B$7:$R$2843,16,0)</f>
        <v>10.474399999999999</v>
      </c>
      <c r="S30" s="67">
        <f t="shared" si="7"/>
        <v>3</v>
      </c>
    </row>
    <row r="31" spans="1:19" x14ac:dyDescent="0.3">
      <c r="A31" s="82" t="s">
        <v>873</v>
      </c>
      <c r="B31" s="64">
        <f>VLOOKUP($A31,'Return Data'!$B$7:$R$2843,3,0)</f>
        <v>44357</v>
      </c>
      <c r="C31" s="65">
        <f>VLOOKUP($A31,'Return Data'!$B$7:$R$2843,4,0)</f>
        <v>51.418500000000002</v>
      </c>
      <c r="D31" s="65">
        <f>VLOOKUP($A31,'Return Data'!$B$7:$R$2843,9,0)</f>
        <v>8.4898000000000007</v>
      </c>
      <c r="E31" s="66">
        <f t="shared" si="0"/>
        <v>6</v>
      </c>
      <c r="F31" s="65">
        <f>VLOOKUP($A31,'Return Data'!$B$7:$R$2843,10,0)</f>
        <v>13.432700000000001</v>
      </c>
      <c r="G31" s="66">
        <f t="shared" si="1"/>
        <v>7</v>
      </c>
      <c r="H31" s="65">
        <f>VLOOKUP($A31,'Return Data'!$B$7:$R$2843,11,0)</f>
        <v>1.5383</v>
      </c>
      <c r="I31" s="66">
        <f t="shared" si="2"/>
        <v>20</v>
      </c>
      <c r="J31" s="65">
        <f>VLOOKUP($A31,'Return Data'!$B$7:$R$2843,12,0)</f>
        <v>4.9676</v>
      </c>
      <c r="K31" s="66">
        <f t="shared" si="3"/>
        <v>16</v>
      </c>
      <c r="L31" s="65">
        <f>VLOOKUP($A31,'Return Data'!$B$7:$R$2843,13,0)</f>
        <v>4.3672000000000004</v>
      </c>
      <c r="M31" s="66">
        <f t="shared" si="4"/>
        <v>18</v>
      </c>
      <c r="N31" s="65">
        <f>VLOOKUP($A31,'Return Data'!$B$7:$R$2843,17,0)</f>
        <v>9.7056000000000004</v>
      </c>
      <c r="O31" s="66">
        <f t="shared" si="5"/>
        <v>14</v>
      </c>
      <c r="P31" s="65">
        <f>VLOOKUP($A31,'Return Data'!$B$7:$R$2843,14,0)</f>
        <v>11.007099999999999</v>
      </c>
      <c r="Q31" s="66">
        <f t="shared" si="6"/>
        <v>11</v>
      </c>
      <c r="R31" s="65">
        <f>VLOOKUP($A31,'Return Data'!$B$7:$R$2843,16,0)</f>
        <v>10.1469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7.1350250000000015</v>
      </c>
      <c r="E33" s="88"/>
      <c r="F33" s="89">
        <f>AVERAGE(F8:F31)</f>
        <v>11.739416666666669</v>
      </c>
      <c r="G33" s="88"/>
      <c r="H33" s="89">
        <f>AVERAGE(H8:H31)</f>
        <v>2.5243458333333328</v>
      </c>
      <c r="I33" s="88"/>
      <c r="J33" s="89">
        <f>AVERAGE(J8:J31)</f>
        <v>5.3364624999999997</v>
      </c>
      <c r="K33" s="88"/>
      <c r="L33" s="89">
        <f>AVERAGE(L8:L31)</f>
        <v>4.6935708333333332</v>
      </c>
      <c r="M33" s="88"/>
      <c r="N33" s="89">
        <f>AVERAGE(N8:N31)</f>
        <v>9.4791333333333334</v>
      </c>
      <c r="O33" s="88"/>
      <c r="P33" s="89">
        <f>AVERAGE(P8:P31)</f>
        <v>10.558054166666667</v>
      </c>
      <c r="Q33" s="88"/>
      <c r="R33" s="89">
        <f>AVERAGE(R8:R31)</f>
        <v>9.2706249999999972</v>
      </c>
      <c r="S33" s="90"/>
    </row>
    <row r="34" spans="1:19" x14ac:dyDescent="0.3">
      <c r="A34" s="87" t="s">
        <v>28</v>
      </c>
      <c r="B34" s="88"/>
      <c r="C34" s="88"/>
      <c r="D34" s="89">
        <f>MIN(D8:D31)</f>
        <v>3.3128000000000002</v>
      </c>
      <c r="E34" s="88"/>
      <c r="F34" s="89">
        <f>MIN(F8:F31)</f>
        <v>7.7278000000000002</v>
      </c>
      <c r="G34" s="88"/>
      <c r="H34" s="89">
        <f>MIN(H8:H31)</f>
        <v>0.44990000000000002</v>
      </c>
      <c r="I34" s="88"/>
      <c r="J34" s="89">
        <f>MIN(J8:J31)</f>
        <v>2.9874999999999998</v>
      </c>
      <c r="K34" s="88"/>
      <c r="L34" s="89">
        <f>MIN(L8:L31)</f>
        <v>2.6873999999999998</v>
      </c>
      <c r="M34" s="88"/>
      <c r="N34" s="89">
        <f>MIN(N8:N31)</f>
        <v>6.4503000000000004</v>
      </c>
      <c r="O34" s="88"/>
      <c r="P34" s="89">
        <f>MIN(P8:P31)</f>
        <v>8.7655999999999992</v>
      </c>
      <c r="Q34" s="88"/>
      <c r="R34" s="89">
        <f>MIN(R8:R31)</f>
        <v>7.4042000000000003</v>
      </c>
      <c r="S34" s="90"/>
    </row>
    <row r="35" spans="1:19" ht="15" thickBot="1" x14ac:dyDescent="0.35">
      <c r="A35" s="91" t="s">
        <v>29</v>
      </c>
      <c r="B35" s="92"/>
      <c r="C35" s="92"/>
      <c r="D35" s="93">
        <f>MAX(D8:D31)</f>
        <v>11.379</v>
      </c>
      <c r="E35" s="92"/>
      <c r="F35" s="93">
        <f>MAX(F8:F31)</f>
        <v>16.666499999999999</v>
      </c>
      <c r="G35" s="92"/>
      <c r="H35" s="93">
        <f>MAX(H8:H31)</f>
        <v>5.3898999999999999</v>
      </c>
      <c r="I35" s="92"/>
      <c r="J35" s="93">
        <f>MAX(J8:J31)</f>
        <v>8.5966000000000005</v>
      </c>
      <c r="K35" s="92"/>
      <c r="L35" s="93">
        <f>MAX(L8:L31)</f>
        <v>8.1288999999999998</v>
      </c>
      <c r="M35" s="92"/>
      <c r="N35" s="93">
        <f>MAX(N8:N31)</f>
        <v>11.128</v>
      </c>
      <c r="O35" s="92"/>
      <c r="P35" s="93">
        <f>MAX(P8:P31)</f>
        <v>12.8116</v>
      </c>
      <c r="Q35" s="92"/>
      <c r="R35" s="93">
        <f>MAX(R8:R31)</f>
        <v>10.7918</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44357</v>
      </c>
      <c r="C8" s="65">
        <f>VLOOKUP($A8,'Return Data'!$B$7:$R$2843,4,0)</f>
        <v>64.438299999999998</v>
      </c>
      <c r="D8" s="65">
        <f>VLOOKUP($A8,'Return Data'!$B$7:$R$2843,9,0)</f>
        <v>10.5657</v>
      </c>
      <c r="E8" s="66">
        <f>RANK(D8,D$8:D$34,0)</f>
        <v>1</v>
      </c>
      <c r="F8" s="65">
        <f>VLOOKUP($A8,'Return Data'!$B$7:$R$2843,10,0)</f>
        <v>14.340299999999999</v>
      </c>
      <c r="G8" s="66">
        <f>RANK(F8,F$8:F$34,0)</f>
        <v>2</v>
      </c>
      <c r="H8" s="65">
        <f>VLOOKUP($A8,'Return Data'!$B$7:$R$2843,11,0)</f>
        <v>3.1038999999999999</v>
      </c>
      <c r="I8" s="66">
        <f>RANK(H8,H$8:H$34,0)</f>
        <v>4</v>
      </c>
      <c r="J8" s="65">
        <f>VLOOKUP($A8,'Return Data'!$B$7:$R$2843,12,0)</f>
        <v>5.5651000000000002</v>
      </c>
      <c r="K8" s="66">
        <f>RANK(J8,J$8:J$34,0)</f>
        <v>4</v>
      </c>
      <c r="L8" s="65">
        <f>VLOOKUP($A8,'Return Data'!$B$7:$R$2843,13,0)</f>
        <v>4.5736999999999997</v>
      </c>
      <c r="M8" s="66">
        <f>RANK(L8,L$8:L$34,0)</f>
        <v>7</v>
      </c>
      <c r="N8" s="65">
        <f>VLOOKUP($A8,'Return Data'!$B$7:$R$2843,17,0)</f>
        <v>9.6585000000000001</v>
      </c>
      <c r="O8" s="66">
        <f>RANK(N8,N$8:N$34,0)</f>
        <v>10</v>
      </c>
      <c r="P8" s="65">
        <f>VLOOKUP($A8,'Return Data'!$B$7:$R$2843,14,0)</f>
        <v>10.504899999999999</v>
      </c>
      <c r="Q8" s="66">
        <f>RANK(P8,P$8:P$34,0)</f>
        <v>9</v>
      </c>
      <c r="R8" s="65">
        <f>VLOOKUP($A8,'Return Data'!$B$7:$R$2843,16,0)</f>
        <v>8.9740000000000002</v>
      </c>
      <c r="S8" s="67">
        <f>RANK(R8,R$8:R$34,0)</f>
        <v>8</v>
      </c>
    </row>
    <row r="9" spans="1:19" x14ac:dyDescent="0.3">
      <c r="A9" s="82" t="s">
        <v>1348</v>
      </c>
      <c r="B9" s="64">
        <f>VLOOKUP($A9,'Return Data'!$B$7:$R$2843,3,0)</f>
        <v>44357</v>
      </c>
      <c r="C9" s="65">
        <f>VLOOKUP($A9,'Return Data'!$B$7:$R$2843,4,0)</f>
        <v>20.042999999999999</v>
      </c>
      <c r="D9" s="65">
        <f>VLOOKUP($A9,'Return Data'!$B$7:$R$2843,9,0)</f>
        <v>4.1680000000000001</v>
      </c>
      <c r="E9" s="66">
        <f t="shared" ref="E9:E34" si="0">RANK(D9,D$8:D$34,0)</f>
        <v>26</v>
      </c>
      <c r="F9" s="65">
        <f>VLOOKUP($A9,'Return Data'!$B$7:$R$2843,10,0)</f>
        <v>7.4965999999999999</v>
      </c>
      <c r="G9" s="66">
        <f t="shared" ref="G9:G34" si="1">RANK(F9,F$8:F$34,0)</f>
        <v>26</v>
      </c>
      <c r="H9" s="65">
        <f>VLOOKUP($A9,'Return Data'!$B$7:$R$2843,11,0)</f>
        <v>2.3691</v>
      </c>
      <c r="I9" s="66">
        <f t="shared" ref="I9:I34" si="2">RANK(H9,H$8:H$34,0)</f>
        <v>12</v>
      </c>
      <c r="J9" s="65">
        <f>VLOOKUP($A9,'Return Data'!$B$7:$R$2843,12,0)</f>
        <v>5.3113000000000001</v>
      </c>
      <c r="K9" s="66">
        <f t="shared" ref="K9:K34" si="3">RANK(J9,J$8:J$34,0)</f>
        <v>8</v>
      </c>
      <c r="L9" s="65">
        <f>VLOOKUP($A9,'Return Data'!$B$7:$R$2843,13,0)</f>
        <v>4.9920999999999998</v>
      </c>
      <c r="M9" s="66">
        <f t="shared" ref="M9:M34" si="4">RANK(L9,L$8:L$34,0)</f>
        <v>3</v>
      </c>
      <c r="N9" s="65">
        <f>VLOOKUP($A9,'Return Data'!$B$7:$R$2843,17,0)</f>
        <v>10.1957</v>
      </c>
      <c r="O9" s="66">
        <f t="shared" ref="O9:O34" si="5">RANK(N9,N$8:N$34,0)</f>
        <v>6</v>
      </c>
      <c r="P9" s="65">
        <f>VLOOKUP($A9,'Return Data'!$B$7:$R$2843,14,0)</f>
        <v>10.758100000000001</v>
      </c>
      <c r="Q9" s="66">
        <f t="shared" ref="Q9:Q34" si="6">RANK(P9,P$8:P$34,0)</f>
        <v>6</v>
      </c>
      <c r="R9" s="65">
        <f>VLOOKUP($A9,'Return Data'!$B$7:$R$2843,16,0)</f>
        <v>7.6887999999999996</v>
      </c>
      <c r="S9" s="67">
        <f t="shared" ref="S9:S34" si="7">RANK(R9,R$8:R$34,0)</f>
        <v>20</v>
      </c>
    </row>
    <row r="10" spans="1:19" x14ac:dyDescent="0.3">
      <c r="A10" s="82" t="s">
        <v>1349</v>
      </c>
      <c r="B10" s="64">
        <f>VLOOKUP($A10,'Return Data'!$B$7:$R$2843,3,0)</f>
        <v>44357</v>
      </c>
      <c r="C10" s="65">
        <f>VLOOKUP($A10,'Return Data'!$B$7:$R$2843,4,0)</f>
        <v>33.633099999999999</v>
      </c>
      <c r="D10" s="65">
        <f>VLOOKUP($A10,'Return Data'!$B$7:$R$2843,9,0)</f>
        <v>8.7926000000000002</v>
      </c>
      <c r="E10" s="66">
        <f t="shared" si="0"/>
        <v>5</v>
      </c>
      <c r="F10" s="65">
        <f>VLOOKUP($A10,'Return Data'!$B$7:$R$2843,10,0)</f>
        <v>11.7332</v>
      </c>
      <c r="G10" s="66">
        <f t="shared" si="1"/>
        <v>13</v>
      </c>
      <c r="H10" s="65">
        <f>VLOOKUP($A10,'Return Data'!$B$7:$R$2843,11,0)</f>
        <v>1.3023</v>
      </c>
      <c r="I10" s="66">
        <f t="shared" si="2"/>
        <v>20</v>
      </c>
      <c r="J10" s="65">
        <f>VLOOKUP($A10,'Return Data'!$B$7:$R$2843,12,0)</f>
        <v>4.0772000000000004</v>
      </c>
      <c r="K10" s="66">
        <f t="shared" si="3"/>
        <v>20</v>
      </c>
      <c r="L10" s="65">
        <f>VLOOKUP($A10,'Return Data'!$B$7:$R$2843,13,0)</f>
        <v>3.69</v>
      </c>
      <c r="M10" s="66">
        <f t="shared" si="4"/>
        <v>18</v>
      </c>
      <c r="N10" s="65">
        <f>VLOOKUP($A10,'Return Data'!$B$7:$R$2843,17,0)</f>
        <v>7.4013999999999998</v>
      </c>
      <c r="O10" s="66">
        <f t="shared" si="5"/>
        <v>23</v>
      </c>
      <c r="P10" s="65">
        <f>VLOOKUP($A10,'Return Data'!$B$7:$R$2843,14,0)</f>
        <v>8.7314000000000007</v>
      </c>
      <c r="Q10" s="66">
        <f t="shared" si="6"/>
        <v>20</v>
      </c>
      <c r="R10" s="65">
        <f>VLOOKUP($A10,'Return Data'!$B$7:$R$2843,16,0)</f>
        <v>6.5087000000000002</v>
      </c>
      <c r="S10" s="67">
        <f t="shared" si="7"/>
        <v>26</v>
      </c>
    </row>
    <row r="11" spans="1:19" x14ac:dyDescent="0.3">
      <c r="A11" s="82" t="s">
        <v>1352</v>
      </c>
      <c r="B11" s="64">
        <f>VLOOKUP($A11,'Return Data'!$B$7:$R$2843,3,0)</f>
        <v>44357</v>
      </c>
      <c r="C11" s="65">
        <f>VLOOKUP($A11,'Return Data'!$B$7:$R$2843,4,0)</f>
        <v>60.575400000000002</v>
      </c>
      <c r="D11" s="65">
        <f>VLOOKUP($A11,'Return Data'!$B$7:$R$2843,9,0)</f>
        <v>5.3597999999999999</v>
      </c>
      <c r="E11" s="66">
        <f t="shared" si="0"/>
        <v>20</v>
      </c>
      <c r="F11" s="65">
        <f>VLOOKUP($A11,'Return Data'!$B$7:$R$2843,10,0)</f>
        <v>7.0084999999999997</v>
      </c>
      <c r="G11" s="66">
        <f t="shared" si="1"/>
        <v>27</v>
      </c>
      <c r="H11" s="65">
        <f>VLOOKUP($A11,'Return Data'!$B$7:$R$2843,11,0)</f>
        <v>1.0918000000000001</v>
      </c>
      <c r="I11" s="66">
        <f t="shared" si="2"/>
        <v>24</v>
      </c>
      <c r="J11" s="65">
        <f>VLOOKUP($A11,'Return Data'!$B$7:$R$2843,12,0)</f>
        <v>3.9121999999999999</v>
      </c>
      <c r="K11" s="66">
        <f t="shared" si="3"/>
        <v>22</v>
      </c>
      <c r="L11" s="65">
        <f>VLOOKUP($A11,'Return Data'!$B$7:$R$2843,13,0)</f>
        <v>3.226</v>
      </c>
      <c r="M11" s="66">
        <f t="shared" si="4"/>
        <v>21</v>
      </c>
      <c r="N11" s="65">
        <f>VLOOKUP($A11,'Return Data'!$B$7:$R$2843,17,0)</f>
        <v>7.8273999999999999</v>
      </c>
      <c r="O11" s="66">
        <f t="shared" si="5"/>
        <v>19</v>
      </c>
      <c r="P11" s="65">
        <f>VLOOKUP($A11,'Return Data'!$B$7:$R$2843,14,0)</f>
        <v>8.5679999999999996</v>
      </c>
      <c r="Q11" s="66">
        <f t="shared" si="6"/>
        <v>22</v>
      </c>
      <c r="R11" s="65">
        <f>VLOOKUP($A11,'Return Data'!$B$7:$R$2843,16,0)</f>
        <v>8.7547999999999995</v>
      </c>
      <c r="S11" s="67">
        <f t="shared" si="7"/>
        <v>9</v>
      </c>
    </row>
    <row r="12" spans="1:19" x14ac:dyDescent="0.3">
      <c r="A12" s="82" t="s">
        <v>1354</v>
      </c>
      <c r="B12" s="64">
        <f>VLOOKUP($A12,'Return Data'!$B$7:$R$2843,3,0)</f>
        <v>44357</v>
      </c>
      <c r="C12" s="65">
        <f>VLOOKUP($A12,'Return Data'!$B$7:$R$2843,4,0)</f>
        <v>74.716700000000003</v>
      </c>
      <c r="D12" s="65">
        <f>VLOOKUP($A12,'Return Data'!$B$7:$R$2843,9,0)</f>
        <v>6.9907000000000004</v>
      </c>
      <c r="E12" s="66">
        <f t="shared" si="0"/>
        <v>11</v>
      </c>
      <c r="F12" s="65">
        <f>VLOOKUP($A12,'Return Data'!$B$7:$R$2843,10,0)</f>
        <v>11.712300000000001</v>
      </c>
      <c r="G12" s="66">
        <f t="shared" si="1"/>
        <v>14</v>
      </c>
      <c r="H12" s="65">
        <f>VLOOKUP($A12,'Return Data'!$B$7:$R$2843,11,0)</f>
        <v>2.4278</v>
      </c>
      <c r="I12" s="66">
        <f t="shared" si="2"/>
        <v>11</v>
      </c>
      <c r="J12" s="65">
        <f>VLOOKUP($A12,'Return Data'!$B$7:$R$2843,12,0)</f>
        <v>5.7031999999999998</v>
      </c>
      <c r="K12" s="66">
        <f t="shared" si="3"/>
        <v>3</v>
      </c>
      <c r="L12" s="65">
        <f>VLOOKUP($A12,'Return Data'!$B$7:$R$2843,13,0)</f>
        <v>4.7202999999999999</v>
      </c>
      <c r="M12" s="66">
        <f t="shared" si="4"/>
        <v>4</v>
      </c>
      <c r="N12" s="65">
        <f>VLOOKUP($A12,'Return Data'!$B$7:$R$2843,17,0)</f>
        <v>10.5129</v>
      </c>
      <c r="O12" s="66">
        <f t="shared" si="5"/>
        <v>2</v>
      </c>
      <c r="P12" s="65">
        <f>VLOOKUP($A12,'Return Data'!$B$7:$R$2843,14,0)</f>
        <v>11.1203</v>
      </c>
      <c r="Q12" s="66">
        <f t="shared" si="6"/>
        <v>4</v>
      </c>
      <c r="R12" s="65">
        <f>VLOOKUP($A12,'Return Data'!$B$7:$R$2843,16,0)</f>
        <v>9.7064000000000004</v>
      </c>
      <c r="S12" s="67">
        <f t="shared" si="7"/>
        <v>3</v>
      </c>
    </row>
    <row r="13" spans="1:19" x14ac:dyDescent="0.3">
      <c r="A13" s="82" t="s">
        <v>1356</v>
      </c>
      <c r="B13" s="64">
        <f>VLOOKUP($A13,'Return Data'!$B$7:$R$2843,3,0)</f>
        <v>44357</v>
      </c>
      <c r="C13" s="65">
        <f>VLOOKUP($A13,'Return Data'!$B$7:$R$2843,4,0)</f>
        <v>19.410900000000002</v>
      </c>
      <c r="D13" s="65">
        <f>VLOOKUP($A13,'Return Data'!$B$7:$R$2843,9,0)</f>
        <v>2.5653000000000001</v>
      </c>
      <c r="E13" s="66">
        <f t="shared" si="0"/>
        <v>27</v>
      </c>
      <c r="F13" s="65">
        <f>VLOOKUP($A13,'Return Data'!$B$7:$R$2843,10,0)</f>
        <v>15.8591</v>
      </c>
      <c r="G13" s="66">
        <f t="shared" si="1"/>
        <v>1</v>
      </c>
      <c r="H13" s="65">
        <f>VLOOKUP($A13,'Return Data'!$B$7:$R$2843,11,0)</f>
        <v>4.7119999999999997</v>
      </c>
      <c r="I13" s="66">
        <f t="shared" si="2"/>
        <v>1</v>
      </c>
      <c r="J13" s="65">
        <f>VLOOKUP($A13,'Return Data'!$B$7:$R$2843,12,0)</f>
        <v>7.9599000000000002</v>
      </c>
      <c r="K13" s="66">
        <f t="shared" si="3"/>
        <v>1</v>
      </c>
      <c r="L13" s="65">
        <f>VLOOKUP($A13,'Return Data'!$B$7:$R$2843,13,0)</f>
        <v>7.5103999999999997</v>
      </c>
      <c r="M13" s="66">
        <f t="shared" si="4"/>
        <v>1</v>
      </c>
      <c r="N13" s="65">
        <f>VLOOKUP($A13,'Return Data'!$B$7:$R$2843,17,0)</f>
        <v>10.367900000000001</v>
      </c>
      <c r="O13" s="66">
        <f t="shared" si="5"/>
        <v>5</v>
      </c>
      <c r="P13" s="65">
        <f>VLOOKUP($A13,'Return Data'!$B$7:$R$2843,14,0)</f>
        <v>10.873900000000001</v>
      </c>
      <c r="Q13" s="66">
        <f t="shared" si="6"/>
        <v>5</v>
      </c>
      <c r="R13" s="65">
        <f>VLOOKUP($A13,'Return Data'!$B$7:$R$2843,16,0)</f>
        <v>9.4757999999999996</v>
      </c>
      <c r="S13" s="67">
        <f t="shared" si="7"/>
        <v>5</v>
      </c>
    </row>
    <row r="14" spans="1:19" x14ac:dyDescent="0.3">
      <c r="A14" s="82" t="s">
        <v>1357</v>
      </c>
      <c r="B14" s="64">
        <f>VLOOKUP($A14,'Return Data'!$B$7:$R$2843,3,0)</f>
        <v>44357</v>
      </c>
      <c r="C14" s="65">
        <f>VLOOKUP($A14,'Return Data'!$B$7:$R$2843,4,0)</f>
        <v>47.808</v>
      </c>
      <c r="D14" s="65">
        <f>VLOOKUP($A14,'Return Data'!$B$7:$R$2843,9,0)</f>
        <v>5.3811</v>
      </c>
      <c r="E14" s="66">
        <f t="shared" si="0"/>
        <v>19</v>
      </c>
      <c r="F14" s="65">
        <f>VLOOKUP($A14,'Return Data'!$B$7:$R$2843,10,0)</f>
        <v>11.203799999999999</v>
      </c>
      <c r="G14" s="66">
        <f t="shared" si="1"/>
        <v>15</v>
      </c>
      <c r="H14" s="65">
        <f>VLOOKUP($A14,'Return Data'!$B$7:$R$2843,11,0)</f>
        <v>1.6768000000000001</v>
      </c>
      <c r="I14" s="66">
        <f t="shared" si="2"/>
        <v>15</v>
      </c>
      <c r="J14" s="65">
        <f>VLOOKUP($A14,'Return Data'!$B$7:$R$2843,12,0)</f>
        <v>3.1383999999999999</v>
      </c>
      <c r="K14" s="66">
        <f t="shared" si="3"/>
        <v>25</v>
      </c>
      <c r="L14" s="65">
        <f>VLOOKUP($A14,'Return Data'!$B$7:$R$2843,13,0)</f>
        <v>2.2360000000000002</v>
      </c>
      <c r="M14" s="66">
        <f t="shared" si="4"/>
        <v>26</v>
      </c>
      <c r="N14" s="65">
        <f>VLOOKUP($A14,'Return Data'!$B$7:$R$2843,17,0)</f>
        <v>5.9501999999999997</v>
      </c>
      <c r="O14" s="66">
        <f t="shared" si="5"/>
        <v>27</v>
      </c>
      <c r="P14" s="65">
        <f>VLOOKUP($A14,'Return Data'!$B$7:$R$2843,14,0)</f>
        <v>8.1020000000000003</v>
      </c>
      <c r="Q14" s="66">
        <f t="shared" si="6"/>
        <v>26</v>
      </c>
      <c r="R14" s="65">
        <f>VLOOKUP($A14,'Return Data'!$B$7:$R$2843,16,0)</f>
        <v>8.3452000000000002</v>
      </c>
      <c r="S14" s="67">
        <f t="shared" si="7"/>
        <v>13</v>
      </c>
    </row>
    <row r="15" spans="1:19" x14ac:dyDescent="0.3">
      <c r="A15" s="82" t="s">
        <v>1359</v>
      </c>
      <c r="B15" s="64">
        <f>VLOOKUP($A15,'Return Data'!$B$7:$R$2843,3,0)</f>
        <v>44357</v>
      </c>
      <c r="C15" s="65">
        <f>VLOOKUP($A15,'Return Data'!$B$7:$R$2843,4,0)</f>
        <v>44.024799999999999</v>
      </c>
      <c r="D15" s="65">
        <f>VLOOKUP($A15,'Return Data'!$B$7:$R$2843,9,0)</f>
        <v>7.3143000000000002</v>
      </c>
      <c r="E15" s="66">
        <f t="shared" si="0"/>
        <v>9</v>
      </c>
      <c r="F15" s="65">
        <f>VLOOKUP($A15,'Return Data'!$B$7:$R$2843,10,0)</f>
        <v>10.5351</v>
      </c>
      <c r="G15" s="66">
        <f t="shared" si="1"/>
        <v>18</v>
      </c>
      <c r="H15" s="65">
        <f>VLOOKUP($A15,'Return Data'!$B$7:$R$2843,11,0)</f>
        <v>1.4226000000000001</v>
      </c>
      <c r="I15" s="66">
        <f t="shared" si="2"/>
        <v>18</v>
      </c>
      <c r="J15" s="65">
        <f>VLOOKUP($A15,'Return Data'!$B$7:$R$2843,12,0)</f>
        <v>4.5125999999999999</v>
      </c>
      <c r="K15" s="66">
        <f t="shared" si="3"/>
        <v>17</v>
      </c>
      <c r="L15" s="65">
        <f>VLOOKUP($A15,'Return Data'!$B$7:$R$2843,13,0)</f>
        <v>4.1806999999999999</v>
      </c>
      <c r="M15" s="66">
        <f t="shared" si="4"/>
        <v>12</v>
      </c>
      <c r="N15" s="65">
        <f>VLOOKUP($A15,'Return Data'!$B$7:$R$2843,17,0)</f>
        <v>7.7308000000000003</v>
      </c>
      <c r="O15" s="66">
        <f t="shared" si="5"/>
        <v>21</v>
      </c>
      <c r="P15" s="65">
        <f>VLOOKUP($A15,'Return Data'!$B$7:$R$2843,14,0)</f>
        <v>8.3542000000000005</v>
      </c>
      <c r="Q15" s="66">
        <f t="shared" si="6"/>
        <v>23</v>
      </c>
      <c r="R15" s="65">
        <f>VLOOKUP($A15,'Return Data'!$B$7:$R$2843,16,0)</f>
        <v>7.7363</v>
      </c>
      <c r="S15" s="67">
        <f t="shared" si="7"/>
        <v>19</v>
      </c>
    </row>
    <row r="16" spans="1:19" x14ac:dyDescent="0.3">
      <c r="A16" s="82" t="s">
        <v>1361</v>
      </c>
      <c r="B16" s="64">
        <f>VLOOKUP($A16,'Return Data'!$B$7:$R$2843,3,0)</f>
        <v>44357</v>
      </c>
      <c r="C16" s="65">
        <f>VLOOKUP($A16,'Return Data'!$B$7:$R$2843,4,0)</f>
        <v>78.888999999999996</v>
      </c>
      <c r="D16" s="65">
        <f>VLOOKUP($A16,'Return Data'!$B$7:$R$2843,9,0)</f>
        <v>8.8508999999999993</v>
      </c>
      <c r="E16" s="66">
        <f t="shared" si="0"/>
        <v>4</v>
      </c>
      <c r="F16" s="65">
        <f>VLOOKUP($A16,'Return Data'!$B$7:$R$2843,10,0)</f>
        <v>10.0886</v>
      </c>
      <c r="G16" s="66">
        <f t="shared" si="1"/>
        <v>20</v>
      </c>
      <c r="H16" s="65">
        <f>VLOOKUP($A16,'Return Data'!$B$7:$R$2843,11,0)</f>
        <v>3.0396000000000001</v>
      </c>
      <c r="I16" s="66">
        <f t="shared" si="2"/>
        <v>5</v>
      </c>
      <c r="J16" s="65">
        <f>VLOOKUP($A16,'Return Data'!$B$7:$R$2843,12,0)</f>
        <v>5.3827999999999996</v>
      </c>
      <c r="K16" s="66">
        <f t="shared" si="3"/>
        <v>6</v>
      </c>
      <c r="L16" s="65">
        <f>VLOOKUP($A16,'Return Data'!$B$7:$R$2843,13,0)</f>
        <v>4.6599000000000004</v>
      </c>
      <c r="M16" s="66">
        <f t="shared" si="4"/>
        <v>6</v>
      </c>
      <c r="N16" s="65">
        <f>VLOOKUP($A16,'Return Data'!$B$7:$R$2843,17,0)</f>
        <v>10.058</v>
      </c>
      <c r="O16" s="66">
        <f t="shared" si="5"/>
        <v>7</v>
      </c>
      <c r="P16" s="65">
        <f>VLOOKUP($A16,'Return Data'!$B$7:$R$2843,14,0)</f>
        <v>10.113</v>
      </c>
      <c r="Q16" s="66">
        <f t="shared" si="6"/>
        <v>14</v>
      </c>
      <c r="R16" s="65">
        <f>VLOOKUP($A16,'Return Data'!$B$7:$R$2843,16,0)</f>
        <v>9.9261999999999997</v>
      </c>
      <c r="S16" s="67">
        <f t="shared" si="7"/>
        <v>2</v>
      </c>
    </row>
    <row r="17" spans="1:19" x14ac:dyDescent="0.3">
      <c r="A17" s="82" t="s">
        <v>1363</v>
      </c>
      <c r="B17" s="64">
        <f>VLOOKUP($A17,'Return Data'!$B$7:$R$2843,3,0)</f>
        <v>44357</v>
      </c>
      <c r="C17" s="65">
        <f>VLOOKUP($A17,'Return Data'!$B$7:$R$2843,4,0)</f>
        <v>17.366299999999999</v>
      </c>
      <c r="D17" s="65">
        <f>VLOOKUP($A17,'Return Data'!$B$7:$R$2843,9,0)</f>
        <v>5.9008000000000003</v>
      </c>
      <c r="E17" s="66">
        <f t="shared" si="0"/>
        <v>15</v>
      </c>
      <c r="F17" s="65">
        <f>VLOOKUP($A17,'Return Data'!$B$7:$R$2843,10,0)</f>
        <v>12.739699999999999</v>
      </c>
      <c r="G17" s="66">
        <f t="shared" si="1"/>
        <v>9</v>
      </c>
      <c r="H17" s="65">
        <f>VLOOKUP($A17,'Return Data'!$B$7:$R$2843,11,0)</f>
        <v>2.8020999999999998</v>
      </c>
      <c r="I17" s="66">
        <f t="shared" si="2"/>
        <v>7</v>
      </c>
      <c r="J17" s="65">
        <f>VLOOKUP($A17,'Return Data'!$B$7:$R$2843,12,0)</f>
        <v>4.3285</v>
      </c>
      <c r="K17" s="66">
        <f t="shared" si="3"/>
        <v>18</v>
      </c>
      <c r="L17" s="65">
        <f>VLOOKUP($A17,'Return Data'!$B$7:$R$2843,13,0)</f>
        <v>3.0971000000000002</v>
      </c>
      <c r="M17" s="66">
        <f t="shared" si="4"/>
        <v>23</v>
      </c>
      <c r="N17" s="65">
        <f>VLOOKUP($A17,'Return Data'!$B$7:$R$2843,17,0)</f>
        <v>6.5686</v>
      </c>
      <c r="O17" s="66">
        <f t="shared" si="5"/>
        <v>25</v>
      </c>
      <c r="P17" s="65">
        <f>VLOOKUP($A17,'Return Data'!$B$7:$R$2843,14,0)</f>
        <v>8.0248000000000008</v>
      </c>
      <c r="Q17" s="66">
        <f t="shared" si="6"/>
        <v>27</v>
      </c>
      <c r="R17" s="65">
        <f>VLOOKUP($A17,'Return Data'!$B$7:$R$2843,16,0)</f>
        <v>6.7302</v>
      </c>
      <c r="S17" s="67">
        <f t="shared" si="7"/>
        <v>25</v>
      </c>
    </row>
    <row r="18" spans="1:19" x14ac:dyDescent="0.3">
      <c r="A18" s="82" t="s">
        <v>1366</v>
      </c>
      <c r="B18" s="64">
        <f>VLOOKUP($A18,'Return Data'!$B$7:$R$2843,3,0)</f>
        <v>44357</v>
      </c>
      <c r="C18" s="65">
        <f>VLOOKUP($A18,'Return Data'!$B$7:$R$2843,4,0)</f>
        <v>28.0322</v>
      </c>
      <c r="D18" s="65">
        <f>VLOOKUP($A18,'Return Data'!$B$7:$R$2843,9,0)</f>
        <v>7.5709999999999997</v>
      </c>
      <c r="E18" s="66">
        <f t="shared" si="0"/>
        <v>7</v>
      </c>
      <c r="F18" s="65">
        <f>VLOOKUP($A18,'Return Data'!$B$7:$R$2843,10,0)</f>
        <v>12.9518</v>
      </c>
      <c r="G18" s="66">
        <f t="shared" si="1"/>
        <v>7</v>
      </c>
      <c r="H18" s="65">
        <f>VLOOKUP($A18,'Return Data'!$B$7:$R$2843,11,0)</f>
        <v>1.5021</v>
      </c>
      <c r="I18" s="66">
        <f t="shared" si="2"/>
        <v>17</v>
      </c>
      <c r="J18" s="65">
        <f>VLOOKUP($A18,'Return Data'!$B$7:$R$2843,12,0)</f>
        <v>5.3399000000000001</v>
      </c>
      <c r="K18" s="66">
        <f t="shared" si="3"/>
        <v>7</v>
      </c>
      <c r="L18" s="65">
        <f>VLOOKUP($A18,'Return Data'!$B$7:$R$2843,13,0)</f>
        <v>4.7031999999999998</v>
      </c>
      <c r="M18" s="66">
        <f t="shared" si="4"/>
        <v>5</v>
      </c>
      <c r="N18" s="65">
        <f>VLOOKUP($A18,'Return Data'!$B$7:$R$2843,17,0)</f>
        <v>10.3942</v>
      </c>
      <c r="O18" s="66">
        <f t="shared" si="5"/>
        <v>3</v>
      </c>
      <c r="P18" s="65">
        <f>VLOOKUP($A18,'Return Data'!$B$7:$R$2843,14,0)</f>
        <v>11.6549</v>
      </c>
      <c r="Q18" s="66">
        <f t="shared" si="6"/>
        <v>3</v>
      </c>
      <c r="R18" s="65">
        <f>VLOOKUP($A18,'Return Data'!$B$7:$R$2843,16,0)</f>
        <v>8.5845000000000002</v>
      </c>
      <c r="S18" s="67">
        <f t="shared" si="7"/>
        <v>12</v>
      </c>
    </row>
    <row r="19" spans="1:19" x14ac:dyDescent="0.3">
      <c r="A19" s="82" t="s">
        <v>1367</v>
      </c>
      <c r="B19" s="64">
        <f>VLOOKUP($A19,'Return Data'!$B$7:$R$2843,3,0)</f>
        <v>44357</v>
      </c>
      <c r="C19" s="65">
        <f>VLOOKUP($A19,'Return Data'!$B$7:$R$2843,4,0)</f>
        <v>2260.3310999999999</v>
      </c>
      <c r="D19" s="65">
        <f>VLOOKUP($A19,'Return Data'!$B$7:$R$2843,9,0)</f>
        <v>4.6021999999999998</v>
      </c>
      <c r="E19" s="66">
        <f t="shared" si="0"/>
        <v>25</v>
      </c>
      <c r="F19" s="65">
        <f>VLOOKUP($A19,'Return Data'!$B$7:$R$2843,10,0)</f>
        <v>8.0686</v>
      </c>
      <c r="G19" s="66">
        <f t="shared" si="1"/>
        <v>24</v>
      </c>
      <c r="H19" s="65">
        <f>VLOOKUP($A19,'Return Data'!$B$7:$R$2843,11,0)</f>
        <v>-9.6199999999999994E-2</v>
      </c>
      <c r="I19" s="66">
        <f t="shared" si="2"/>
        <v>25</v>
      </c>
      <c r="J19" s="65">
        <f>VLOOKUP($A19,'Return Data'!$B$7:$R$2843,12,0)</f>
        <v>2.2016</v>
      </c>
      <c r="K19" s="66">
        <f t="shared" si="3"/>
        <v>27</v>
      </c>
      <c r="L19" s="65">
        <f>VLOOKUP($A19,'Return Data'!$B$7:$R$2843,13,0)</f>
        <v>1.8991</v>
      </c>
      <c r="M19" s="66">
        <f t="shared" si="4"/>
        <v>27</v>
      </c>
      <c r="N19" s="65">
        <f>VLOOKUP($A19,'Return Data'!$B$7:$R$2843,17,0)</f>
        <v>6.4420999999999999</v>
      </c>
      <c r="O19" s="66">
        <f t="shared" si="5"/>
        <v>26</v>
      </c>
      <c r="P19" s="65">
        <f>VLOOKUP($A19,'Return Data'!$B$7:$R$2843,14,0)</f>
        <v>8.3460999999999999</v>
      </c>
      <c r="Q19" s="66">
        <f t="shared" si="6"/>
        <v>24</v>
      </c>
      <c r="R19" s="65">
        <f>VLOOKUP($A19,'Return Data'!$B$7:$R$2843,16,0)</f>
        <v>6.3028000000000004</v>
      </c>
      <c r="S19" s="67">
        <f t="shared" si="7"/>
        <v>27</v>
      </c>
    </row>
    <row r="20" spans="1:19" x14ac:dyDescent="0.3">
      <c r="A20" s="82" t="s">
        <v>1370</v>
      </c>
      <c r="B20" s="64">
        <f>VLOOKUP($A20,'Return Data'!$B$7:$R$2843,3,0)</f>
        <v>44357</v>
      </c>
      <c r="C20" s="65">
        <f>VLOOKUP($A20,'Return Data'!$B$7:$R$2843,4,0)</f>
        <v>76.802899999999994</v>
      </c>
      <c r="D20" s="65">
        <f>VLOOKUP($A20,'Return Data'!$B$7:$R$2843,9,0)</f>
        <v>6.8090999999999999</v>
      </c>
      <c r="E20" s="66">
        <f t="shared" si="0"/>
        <v>13</v>
      </c>
      <c r="F20" s="65">
        <f>VLOOKUP($A20,'Return Data'!$B$7:$R$2843,10,0)</f>
        <v>10.557499999999999</v>
      </c>
      <c r="G20" s="66">
        <f t="shared" si="1"/>
        <v>17</v>
      </c>
      <c r="H20" s="65">
        <f>VLOOKUP($A20,'Return Data'!$B$7:$R$2843,11,0)</f>
        <v>1.2562</v>
      </c>
      <c r="I20" s="66">
        <f t="shared" si="2"/>
        <v>21</v>
      </c>
      <c r="J20" s="65">
        <f>VLOOKUP($A20,'Return Data'!$B$7:$R$2843,12,0)</f>
        <v>5.1703999999999999</v>
      </c>
      <c r="K20" s="66">
        <f t="shared" si="3"/>
        <v>12</v>
      </c>
      <c r="L20" s="65">
        <f>VLOOKUP($A20,'Return Data'!$B$7:$R$2843,13,0)</f>
        <v>4.0505000000000004</v>
      </c>
      <c r="M20" s="66">
        <f t="shared" si="4"/>
        <v>15</v>
      </c>
      <c r="N20" s="65">
        <f>VLOOKUP($A20,'Return Data'!$B$7:$R$2843,17,0)</f>
        <v>9.2056000000000004</v>
      </c>
      <c r="O20" s="66">
        <f t="shared" si="5"/>
        <v>12</v>
      </c>
      <c r="P20" s="65">
        <f>VLOOKUP($A20,'Return Data'!$B$7:$R$2843,14,0)</f>
        <v>9.9600000000000009</v>
      </c>
      <c r="Q20" s="66">
        <f t="shared" si="6"/>
        <v>16</v>
      </c>
      <c r="R20" s="65">
        <f>VLOOKUP($A20,'Return Data'!$B$7:$R$2843,16,0)</f>
        <v>9.5001999999999995</v>
      </c>
      <c r="S20" s="67">
        <f t="shared" si="7"/>
        <v>4</v>
      </c>
    </row>
    <row r="21" spans="1:19" x14ac:dyDescent="0.3">
      <c r="A21" s="82" t="s">
        <v>1372</v>
      </c>
      <c r="B21" s="64">
        <f>VLOOKUP($A21,'Return Data'!$B$7:$R$2843,3,0)</f>
        <v>44357</v>
      </c>
      <c r="C21" s="65">
        <f>VLOOKUP($A21,'Return Data'!$B$7:$R$2843,4,0)</f>
        <v>54.216500000000003</v>
      </c>
      <c r="D21" s="65">
        <f>VLOOKUP($A21,'Return Data'!$B$7:$R$2843,9,0)</f>
        <v>5.3929999999999998</v>
      </c>
      <c r="E21" s="66">
        <f t="shared" si="0"/>
        <v>18</v>
      </c>
      <c r="F21" s="65">
        <f>VLOOKUP($A21,'Return Data'!$B$7:$R$2843,10,0)</f>
        <v>10.252800000000001</v>
      </c>
      <c r="G21" s="66">
        <f t="shared" si="1"/>
        <v>19</v>
      </c>
      <c r="H21" s="65">
        <f>VLOOKUP($A21,'Return Data'!$B$7:$R$2843,11,0)</f>
        <v>-0.21210000000000001</v>
      </c>
      <c r="I21" s="66">
        <f t="shared" si="2"/>
        <v>26</v>
      </c>
      <c r="J21" s="65">
        <f>VLOOKUP($A21,'Return Data'!$B$7:$R$2843,12,0)</f>
        <v>3.6503000000000001</v>
      </c>
      <c r="K21" s="66">
        <f t="shared" si="3"/>
        <v>23</v>
      </c>
      <c r="L21" s="65">
        <f>VLOOKUP($A21,'Return Data'!$B$7:$R$2843,13,0)</f>
        <v>3.6225999999999998</v>
      </c>
      <c r="M21" s="66">
        <f t="shared" si="4"/>
        <v>19</v>
      </c>
      <c r="N21" s="65">
        <f>VLOOKUP($A21,'Return Data'!$B$7:$R$2843,17,0)</f>
        <v>7.4246999999999996</v>
      </c>
      <c r="O21" s="66">
        <f t="shared" si="5"/>
        <v>22</v>
      </c>
      <c r="P21" s="65">
        <f>VLOOKUP($A21,'Return Data'!$B$7:$R$2843,14,0)</f>
        <v>8.3230000000000004</v>
      </c>
      <c r="Q21" s="66">
        <f t="shared" si="6"/>
        <v>25</v>
      </c>
      <c r="R21" s="65">
        <f>VLOOKUP($A21,'Return Data'!$B$7:$R$2843,16,0)</f>
        <v>8.2944999999999993</v>
      </c>
      <c r="S21" s="67">
        <f t="shared" si="7"/>
        <v>14</v>
      </c>
    </row>
    <row r="22" spans="1:19" x14ac:dyDescent="0.3">
      <c r="A22" s="82" t="s">
        <v>1374</v>
      </c>
      <c r="B22" s="64">
        <f>VLOOKUP($A22,'Return Data'!$B$7:$R$2843,3,0)</f>
        <v>44357</v>
      </c>
      <c r="C22" s="65">
        <f>VLOOKUP($A22,'Return Data'!$B$7:$R$2843,4,0)</f>
        <v>48.685200000000002</v>
      </c>
      <c r="D22" s="65">
        <f>VLOOKUP($A22,'Return Data'!$B$7:$R$2843,9,0)</f>
        <v>5.8794000000000004</v>
      </c>
      <c r="E22" s="66">
        <f t="shared" si="0"/>
        <v>16</v>
      </c>
      <c r="F22" s="65">
        <f>VLOOKUP($A22,'Return Data'!$B$7:$R$2843,10,0)</f>
        <v>9.6888000000000005</v>
      </c>
      <c r="G22" s="66">
        <f t="shared" si="1"/>
        <v>21</v>
      </c>
      <c r="H22" s="65">
        <f>VLOOKUP($A22,'Return Data'!$B$7:$R$2843,11,0)</f>
        <v>2.4556</v>
      </c>
      <c r="I22" s="66">
        <f t="shared" si="2"/>
        <v>9</v>
      </c>
      <c r="J22" s="65">
        <f>VLOOKUP($A22,'Return Data'!$B$7:$R$2843,12,0)</f>
        <v>5.1638000000000002</v>
      </c>
      <c r="K22" s="66">
        <f t="shared" si="3"/>
        <v>13</v>
      </c>
      <c r="L22" s="65">
        <f>VLOOKUP($A22,'Return Data'!$B$7:$R$2843,13,0)</f>
        <v>4.4844999999999997</v>
      </c>
      <c r="M22" s="66">
        <f t="shared" si="4"/>
        <v>8</v>
      </c>
      <c r="N22" s="65">
        <f>VLOOKUP($A22,'Return Data'!$B$7:$R$2843,17,0)</f>
        <v>9.0336999999999996</v>
      </c>
      <c r="O22" s="66">
        <f t="shared" si="5"/>
        <v>13</v>
      </c>
      <c r="P22" s="65">
        <f>VLOOKUP($A22,'Return Data'!$B$7:$R$2843,14,0)</f>
        <v>10.0641</v>
      </c>
      <c r="Q22" s="66">
        <f t="shared" si="6"/>
        <v>15</v>
      </c>
      <c r="R22" s="65">
        <f>VLOOKUP($A22,'Return Data'!$B$7:$R$2843,16,0)</f>
        <v>7.6228999999999996</v>
      </c>
      <c r="S22" s="67">
        <f t="shared" si="7"/>
        <v>21</v>
      </c>
    </row>
    <row r="23" spans="1:19" x14ac:dyDescent="0.3">
      <c r="A23" s="82" t="s">
        <v>1375</v>
      </c>
      <c r="B23" s="64">
        <f>VLOOKUP($A23,'Return Data'!$B$7:$R$2843,3,0)</f>
        <v>44357</v>
      </c>
      <c r="C23" s="65">
        <f>VLOOKUP($A23,'Return Data'!$B$7:$R$2843,4,0)</f>
        <v>30.4925</v>
      </c>
      <c r="D23" s="65">
        <f>VLOOKUP($A23,'Return Data'!$B$7:$R$2843,9,0)</f>
        <v>5.9610000000000003</v>
      </c>
      <c r="E23" s="66">
        <f t="shared" si="0"/>
        <v>14</v>
      </c>
      <c r="F23" s="65">
        <f>VLOOKUP($A23,'Return Data'!$B$7:$R$2843,10,0)</f>
        <v>11.875500000000001</v>
      </c>
      <c r="G23" s="66">
        <f t="shared" si="1"/>
        <v>11</v>
      </c>
      <c r="H23" s="65">
        <f>VLOOKUP($A23,'Return Data'!$B$7:$R$2843,11,0)</f>
        <v>1.1956</v>
      </c>
      <c r="I23" s="66">
        <f t="shared" si="2"/>
        <v>23</v>
      </c>
      <c r="J23" s="65">
        <f>VLOOKUP($A23,'Return Data'!$B$7:$R$2843,12,0)</f>
        <v>3.9388000000000001</v>
      </c>
      <c r="K23" s="66">
        <f t="shared" si="3"/>
        <v>21</v>
      </c>
      <c r="L23" s="65">
        <f>VLOOKUP($A23,'Return Data'!$B$7:$R$2843,13,0)</f>
        <v>3.5547</v>
      </c>
      <c r="M23" s="66">
        <f t="shared" si="4"/>
        <v>20</v>
      </c>
      <c r="N23" s="65">
        <f>VLOOKUP($A23,'Return Data'!$B$7:$R$2843,17,0)</f>
        <v>8.9702000000000002</v>
      </c>
      <c r="O23" s="66">
        <f t="shared" si="5"/>
        <v>15</v>
      </c>
      <c r="P23" s="65">
        <f>VLOOKUP($A23,'Return Data'!$B$7:$R$2843,14,0)</f>
        <v>10.442399999999999</v>
      </c>
      <c r="Q23" s="66">
        <f t="shared" si="6"/>
        <v>12</v>
      </c>
      <c r="R23" s="65">
        <f>VLOOKUP($A23,'Return Data'!$B$7:$R$2843,16,0)</f>
        <v>9.0945999999999998</v>
      </c>
      <c r="S23" s="67">
        <f t="shared" si="7"/>
        <v>6</v>
      </c>
    </row>
    <row r="24" spans="1:19" x14ac:dyDescent="0.3">
      <c r="A24" s="82" t="s">
        <v>1377</v>
      </c>
      <c r="B24" s="64">
        <f>VLOOKUP($A24,'Return Data'!$B$7:$R$2843,3,0)</f>
        <v>44357</v>
      </c>
      <c r="C24" s="65">
        <f>VLOOKUP($A24,'Return Data'!$B$7:$R$2843,4,0)</f>
        <v>24.246600000000001</v>
      </c>
      <c r="D24" s="65">
        <f>VLOOKUP($A24,'Return Data'!$B$7:$R$2843,9,0)</f>
        <v>6.9706000000000001</v>
      </c>
      <c r="E24" s="66">
        <f t="shared" si="0"/>
        <v>12</v>
      </c>
      <c r="F24" s="65">
        <f>VLOOKUP($A24,'Return Data'!$B$7:$R$2843,10,0)</f>
        <v>11.2036</v>
      </c>
      <c r="G24" s="66">
        <f t="shared" si="1"/>
        <v>16</v>
      </c>
      <c r="H24" s="65">
        <f>VLOOKUP($A24,'Return Data'!$B$7:$R$2843,11,0)</f>
        <v>2.9893000000000001</v>
      </c>
      <c r="I24" s="66">
        <f t="shared" si="2"/>
        <v>6</v>
      </c>
      <c r="J24" s="65">
        <f>VLOOKUP($A24,'Return Data'!$B$7:$R$2843,12,0)</f>
        <v>4.7779999999999996</v>
      </c>
      <c r="K24" s="66">
        <f t="shared" si="3"/>
        <v>14</v>
      </c>
      <c r="L24" s="65">
        <f>VLOOKUP($A24,'Return Data'!$B$7:$R$2843,13,0)</f>
        <v>4.2393999999999998</v>
      </c>
      <c r="M24" s="66">
        <f t="shared" si="4"/>
        <v>11</v>
      </c>
      <c r="N24" s="65">
        <f>VLOOKUP($A24,'Return Data'!$B$7:$R$2843,17,0)</f>
        <v>7.7880000000000003</v>
      </c>
      <c r="O24" s="66">
        <f t="shared" si="5"/>
        <v>20</v>
      </c>
      <c r="P24" s="65">
        <f>VLOOKUP($A24,'Return Data'!$B$7:$R$2843,14,0)</f>
        <v>8.8529999999999998</v>
      </c>
      <c r="Q24" s="66">
        <f t="shared" si="6"/>
        <v>19</v>
      </c>
      <c r="R24" s="65">
        <f>VLOOKUP($A24,'Return Data'!$B$7:$R$2843,16,0)</f>
        <v>7.2659000000000002</v>
      </c>
      <c r="S24" s="67">
        <f t="shared" si="7"/>
        <v>22</v>
      </c>
    </row>
    <row r="25" spans="1:19" x14ac:dyDescent="0.3">
      <c r="A25" s="82" t="s">
        <v>1380</v>
      </c>
      <c r="B25" s="64">
        <f>VLOOKUP($A25,'Return Data'!$B$7:$R$2843,3,0)</f>
        <v>44357</v>
      </c>
      <c r="C25" s="65">
        <f>VLOOKUP($A25,'Return Data'!$B$7:$R$2843,4,0)</f>
        <v>51.009799999999998</v>
      </c>
      <c r="D25" s="65">
        <f>VLOOKUP($A25,'Return Data'!$B$7:$R$2843,9,0)</f>
        <v>5.4074999999999998</v>
      </c>
      <c r="E25" s="66">
        <f t="shared" si="0"/>
        <v>17</v>
      </c>
      <c r="F25" s="65">
        <f>VLOOKUP($A25,'Return Data'!$B$7:$R$2843,10,0)</f>
        <v>9.0815000000000001</v>
      </c>
      <c r="G25" s="66">
        <f t="shared" si="1"/>
        <v>23</v>
      </c>
      <c r="H25" s="65">
        <f>VLOOKUP($A25,'Return Data'!$B$7:$R$2843,11,0)</f>
        <v>2.4864999999999999</v>
      </c>
      <c r="I25" s="66">
        <f t="shared" si="2"/>
        <v>8</v>
      </c>
      <c r="J25" s="65">
        <f>VLOOKUP($A25,'Return Data'!$B$7:$R$2843,12,0)</f>
        <v>5.1825999999999999</v>
      </c>
      <c r="K25" s="66">
        <f t="shared" si="3"/>
        <v>11</v>
      </c>
      <c r="L25" s="65">
        <f>VLOOKUP($A25,'Return Data'!$B$7:$R$2843,13,0)</f>
        <v>4.3041</v>
      </c>
      <c r="M25" s="66">
        <f t="shared" si="4"/>
        <v>10</v>
      </c>
      <c r="N25" s="65">
        <f>VLOOKUP($A25,'Return Data'!$B$7:$R$2843,17,0)</f>
        <v>9.9032</v>
      </c>
      <c r="O25" s="66">
        <f t="shared" si="5"/>
        <v>8</v>
      </c>
      <c r="P25" s="65">
        <f>VLOOKUP($A25,'Return Data'!$B$7:$R$2843,14,0)</f>
        <v>10.503500000000001</v>
      </c>
      <c r="Q25" s="66">
        <f t="shared" si="6"/>
        <v>10</v>
      </c>
      <c r="R25" s="65">
        <f>VLOOKUP($A25,'Return Data'!$B$7:$R$2843,16,0)</f>
        <v>8.2827000000000002</v>
      </c>
      <c r="S25" s="67">
        <f t="shared" si="7"/>
        <v>15</v>
      </c>
    </row>
    <row r="26" spans="1:19" x14ac:dyDescent="0.3">
      <c r="A26" s="82" t="s">
        <v>1382</v>
      </c>
      <c r="B26" s="64">
        <f>VLOOKUP($A26,'Return Data'!$B$7:$R$2843,3,0)</f>
        <v>44357</v>
      </c>
      <c r="C26" s="65">
        <f>VLOOKUP($A26,'Return Data'!$B$7:$R$2843,4,0)</f>
        <v>62.184699999999999</v>
      </c>
      <c r="D26" s="65">
        <f>VLOOKUP($A26,'Return Data'!$B$7:$R$2843,9,0)</f>
        <v>4.8518999999999997</v>
      </c>
      <c r="E26" s="66">
        <f t="shared" si="0"/>
        <v>23</v>
      </c>
      <c r="F26" s="65">
        <f>VLOOKUP($A26,'Return Data'!$B$7:$R$2843,10,0)</f>
        <v>9.2853999999999992</v>
      </c>
      <c r="G26" s="66">
        <f t="shared" si="1"/>
        <v>22</v>
      </c>
      <c r="H26" s="65">
        <f>VLOOKUP($A26,'Return Data'!$B$7:$R$2843,11,0)</f>
        <v>-0.4884</v>
      </c>
      <c r="I26" s="66">
        <f t="shared" si="2"/>
        <v>27</v>
      </c>
      <c r="J26" s="65">
        <f>VLOOKUP($A26,'Return Data'!$B$7:$R$2843,12,0)</f>
        <v>2.5661999999999998</v>
      </c>
      <c r="K26" s="66">
        <f t="shared" si="3"/>
        <v>26</v>
      </c>
      <c r="L26" s="65">
        <f>VLOOKUP($A26,'Return Data'!$B$7:$R$2843,13,0)</f>
        <v>2.5438000000000001</v>
      </c>
      <c r="M26" s="66">
        <f t="shared" si="4"/>
        <v>25</v>
      </c>
      <c r="N26" s="65">
        <f>VLOOKUP($A26,'Return Data'!$B$7:$R$2843,17,0)</f>
        <v>7.1466000000000003</v>
      </c>
      <c r="O26" s="66">
        <f t="shared" si="5"/>
        <v>24</v>
      </c>
      <c r="P26" s="65">
        <f>VLOOKUP($A26,'Return Data'!$B$7:$R$2843,14,0)</f>
        <v>8.7314000000000007</v>
      </c>
      <c r="Q26" s="66">
        <f t="shared" si="6"/>
        <v>20</v>
      </c>
      <c r="R26" s="65">
        <f>VLOOKUP($A26,'Return Data'!$B$7:$R$2843,16,0)</f>
        <v>8.7525999999999993</v>
      </c>
      <c r="S26" s="67">
        <f t="shared" si="7"/>
        <v>10</v>
      </c>
    </row>
    <row r="27" spans="1:19" x14ac:dyDescent="0.3">
      <c r="A27" s="82" t="s">
        <v>1384</v>
      </c>
      <c r="B27" s="64">
        <f>VLOOKUP($A27,'Return Data'!$B$7:$R$2843,3,0)</f>
        <v>44357</v>
      </c>
      <c r="C27" s="65">
        <f>VLOOKUP($A27,'Return Data'!$B$7:$R$2843,4,0)</f>
        <v>49.699199999999998</v>
      </c>
      <c r="D27" s="65">
        <f>VLOOKUP($A27,'Return Data'!$B$7:$R$2843,9,0)</f>
        <v>4.9054000000000002</v>
      </c>
      <c r="E27" s="66">
        <f t="shared" si="0"/>
        <v>22</v>
      </c>
      <c r="F27" s="65">
        <f>VLOOKUP($A27,'Return Data'!$B$7:$R$2843,10,0)</f>
        <v>7.8060999999999998</v>
      </c>
      <c r="G27" s="66">
        <f t="shared" si="1"/>
        <v>25</v>
      </c>
      <c r="H27" s="65">
        <f>VLOOKUP($A27,'Return Data'!$B$7:$R$2843,11,0)</f>
        <v>1.6617</v>
      </c>
      <c r="I27" s="66">
        <f t="shared" si="2"/>
        <v>16</v>
      </c>
      <c r="J27" s="65">
        <f>VLOOKUP($A27,'Return Data'!$B$7:$R$2843,12,0)</f>
        <v>3.5758000000000001</v>
      </c>
      <c r="K27" s="66">
        <f t="shared" si="3"/>
        <v>24</v>
      </c>
      <c r="L27" s="65">
        <f>VLOOKUP($A27,'Return Data'!$B$7:$R$2843,13,0)</f>
        <v>2.8433999999999999</v>
      </c>
      <c r="M27" s="66">
        <f t="shared" si="4"/>
        <v>24</v>
      </c>
      <c r="N27" s="65">
        <f>VLOOKUP($A27,'Return Data'!$B$7:$R$2843,17,0)</f>
        <v>8.8133999999999997</v>
      </c>
      <c r="O27" s="66">
        <f t="shared" si="5"/>
        <v>16</v>
      </c>
      <c r="P27" s="65">
        <f>VLOOKUP($A27,'Return Data'!$B$7:$R$2843,14,0)</f>
        <v>9.3696000000000002</v>
      </c>
      <c r="Q27" s="66">
        <f t="shared" si="6"/>
        <v>17</v>
      </c>
      <c r="R27" s="65">
        <f>VLOOKUP($A27,'Return Data'!$B$7:$R$2843,16,0)</f>
        <v>8.6173999999999999</v>
      </c>
      <c r="S27" s="67">
        <f t="shared" si="7"/>
        <v>11</v>
      </c>
    </row>
    <row r="28" spans="1:19" x14ac:dyDescent="0.3">
      <c r="A28" s="82" t="s">
        <v>867</v>
      </c>
      <c r="B28" s="64">
        <f>VLOOKUP($A28,'Return Data'!$B$7:$R$2843,3,0)</f>
        <v>44357</v>
      </c>
      <c r="C28" s="65">
        <f>VLOOKUP($A28,'Return Data'!$B$7:$R$2843,4,0)</f>
        <v>17.8048</v>
      </c>
      <c r="D28" s="65">
        <f>VLOOKUP($A28,'Return Data'!$B$7:$R$2843,9,0)</f>
        <v>4.6872999999999996</v>
      </c>
      <c r="E28" s="66">
        <f t="shared" si="0"/>
        <v>24</v>
      </c>
      <c r="F28" s="65">
        <f>VLOOKUP($A28,'Return Data'!$B$7:$R$2843,10,0)</f>
        <v>11.8505</v>
      </c>
      <c r="G28" s="66">
        <f t="shared" si="1"/>
        <v>12</v>
      </c>
      <c r="H28" s="65">
        <f>VLOOKUP($A28,'Return Data'!$B$7:$R$2843,11,0)</f>
        <v>3.5082</v>
      </c>
      <c r="I28" s="66">
        <f t="shared" si="2"/>
        <v>2</v>
      </c>
      <c r="J28" s="65">
        <f>VLOOKUP($A28,'Return Data'!$B$7:$R$2843,12,0)</f>
        <v>5.2992999999999997</v>
      </c>
      <c r="K28" s="66">
        <f t="shared" si="3"/>
        <v>9</v>
      </c>
      <c r="L28" s="65">
        <f>VLOOKUP($A28,'Return Data'!$B$7:$R$2843,13,0)</f>
        <v>4.1783000000000001</v>
      </c>
      <c r="M28" s="66">
        <f t="shared" si="4"/>
        <v>13</v>
      </c>
      <c r="N28" s="65">
        <f>VLOOKUP($A28,'Return Data'!$B$7:$R$2843,17,0)</f>
        <v>9.7918000000000003</v>
      </c>
      <c r="O28" s="66">
        <f t="shared" si="5"/>
        <v>9</v>
      </c>
      <c r="P28" s="65">
        <f>VLOOKUP($A28,'Return Data'!$B$7:$R$2843,14,0)</f>
        <v>10.598000000000001</v>
      </c>
      <c r="Q28" s="66">
        <f t="shared" si="6"/>
        <v>8</v>
      </c>
      <c r="R28" s="65">
        <f>VLOOKUP($A28,'Return Data'!$B$7:$R$2843,16,0)</f>
        <v>8.9783000000000008</v>
      </c>
      <c r="S28" s="67">
        <f t="shared" si="7"/>
        <v>7</v>
      </c>
    </row>
    <row r="29" spans="1:19" x14ac:dyDescent="0.3">
      <c r="A29" s="82" t="s">
        <v>868</v>
      </c>
      <c r="B29" s="64">
        <f>VLOOKUP($A29,'Return Data'!$B$7:$R$2843,3,0)</f>
        <v>44357</v>
      </c>
      <c r="C29" s="65">
        <f>VLOOKUP($A29,'Return Data'!$B$7:$R$2843,4,0)</f>
        <v>19.333300000000001</v>
      </c>
      <c r="D29" s="65">
        <f>VLOOKUP($A29,'Return Data'!$B$7:$R$2843,9,0)</f>
        <v>9.0272000000000006</v>
      </c>
      <c r="E29" s="66">
        <f t="shared" si="0"/>
        <v>3</v>
      </c>
      <c r="F29" s="65">
        <f>VLOOKUP($A29,'Return Data'!$B$7:$R$2843,10,0)</f>
        <v>13.972</v>
      </c>
      <c r="G29" s="66">
        <f t="shared" si="1"/>
        <v>3</v>
      </c>
      <c r="H29" s="65">
        <f>VLOOKUP($A29,'Return Data'!$B$7:$R$2843,11,0)</f>
        <v>2.4337</v>
      </c>
      <c r="I29" s="66">
        <f t="shared" si="2"/>
        <v>10</v>
      </c>
      <c r="J29" s="65">
        <f>VLOOKUP($A29,'Return Data'!$B$7:$R$2843,12,0)</f>
        <v>5.7756999999999996</v>
      </c>
      <c r="K29" s="66">
        <f t="shared" si="3"/>
        <v>2</v>
      </c>
      <c r="L29" s="65">
        <f>VLOOKUP($A29,'Return Data'!$B$7:$R$2843,13,0)</f>
        <v>5.2283999999999997</v>
      </c>
      <c r="M29" s="66">
        <f t="shared" si="4"/>
        <v>2</v>
      </c>
      <c r="N29" s="65">
        <f>VLOOKUP($A29,'Return Data'!$B$7:$R$2843,17,0)</f>
        <v>10.936999999999999</v>
      </c>
      <c r="O29" s="66">
        <f t="shared" si="5"/>
        <v>1</v>
      </c>
      <c r="P29" s="65">
        <f>VLOOKUP($A29,'Return Data'!$B$7:$R$2843,14,0)</f>
        <v>12.0761</v>
      </c>
      <c r="Q29" s="66">
        <f t="shared" si="6"/>
        <v>2</v>
      </c>
      <c r="R29" s="65">
        <f>VLOOKUP($A29,'Return Data'!$B$7:$R$2843,16,0)</f>
        <v>10.262700000000001</v>
      </c>
      <c r="S29" s="67">
        <f t="shared" si="7"/>
        <v>1</v>
      </c>
    </row>
    <row r="30" spans="1:19" x14ac:dyDescent="0.3">
      <c r="A30" s="82" t="s">
        <v>871</v>
      </c>
      <c r="B30" s="64">
        <f>VLOOKUP($A30,'Return Data'!$B$7:$R$2843,3,0)</f>
        <v>44357</v>
      </c>
      <c r="C30" s="65">
        <f>VLOOKUP($A30,'Return Data'!$B$7:$R$2843,4,0)</f>
        <v>36.1312</v>
      </c>
      <c r="D30" s="65">
        <f>VLOOKUP($A30,'Return Data'!$B$7:$R$2843,9,0)</f>
        <v>9.6394000000000002</v>
      </c>
      <c r="E30" s="66">
        <f t="shared" si="0"/>
        <v>2</v>
      </c>
      <c r="F30" s="65">
        <f>VLOOKUP($A30,'Return Data'!$B$7:$R$2843,10,0)</f>
        <v>13.583500000000001</v>
      </c>
      <c r="G30" s="66">
        <f t="shared" si="1"/>
        <v>4</v>
      </c>
      <c r="H30" s="65">
        <f>VLOOKUP($A30,'Return Data'!$B$7:$R$2843,11,0)</f>
        <v>1.3461000000000001</v>
      </c>
      <c r="I30" s="66">
        <f t="shared" si="2"/>
        <v>19</v>
      </c>
      <c r="J30" s="65">
        <f>VLOOKUP($A30,'Return Data'!$B$7:$R$2843,12,0)</f>
        <v>5.1974</v>
      </c>
      <c r="K30" s="66">
        <f t="shared" si="3"/>
        <v>10</v>
      </c>
      <c r="L30" s="65">
        <f>VLOOKUP($A30,'Return Data'!$B$7:$R$2843,13,0)</f>
        <v>4.4203000000000001</v>
      </c>
      <c r="M30" s="66">
        <f t="shared" si="4"/>
        <v>9</v>
      </c>
      <c r="N30" s="65">
        <f>VLOOKUP($A30,'Return Data'!$B$7:$R$2843,17,0)</f>
        <v>10.384</v>
      </c>
      <c r="O30" s="66">
        <f t="shared" si="5"/>
        <v>4</v>
      </c>
      <c r="P30" s="65">
        <f>VLOOKUP($A30,'Return Data'!$B$7:$R$2843,14,0)</f>
        <v>12.6729</v>
      </c>
      <c r="Q30" s="66">
        <f t="shared" si="6"/>
        <v>1</v>
      </c>
      <c r="R30" s="65">
        <f>VLOOKUP($A30,'Return Data'!$B$7:$R$2843,16,0)</f>
        <v>6.8939000000000004</v>
      </c>
      <c r="S30" s="67">
        <f t="shared" si="7"/>
        <v>24</v>
      </c>
    </row>
    <row r="31" spans="1:19" x14ac:dyDescent="0.3">
      <c r="A31" s="82" t="s">
        <v>872</v>
      </c>
      <c r="B31" s="64">
        <f>VLOOKUP($A31,'Return Data'!$B$7:$R$2843,3,0)</f>
        <v>44357</v>
      </c>
      <c r="C31" s="65">
        <f>VLOOKUP($A31,'Return Data'!$B$7:$R$2843,4,0)</f>
        <v>50.094499999999996</v>
      </c>
      <c r="D31" s="65">
        <f>VLOOKUP($A31,'Return Data'!$B$7:$R$2843,9,0)</f>
        <v>8.1769999999999996</v>
      </c>
      <c r="E31" s="66">
        <f t="shared" si="0"/>
        <v>6</v>
      </c>
      <c r="F31" s="65">
        <f>VLOOKUP($A31,'Return Data'!$B$7:$R$2843,10,0)</f>
        <v>13.1134</v>
      </c>
      <c r="G31" s="66">
        <f t="shared" si="1"/>
        <v>6</v>
      </c>
      <c r="H31" s="65">
        <f>VLOOKUP($A31,'Return Data'!$B$7:$R$2843,11,0)</f>
        <v>1.2273000000000001</v>
      </c>
      <c r="I31" s="66">
        <f t="shared" si="2"/>
        <v>22</v>
      </c>
      <c r="J31" s="65">
        <f>VLOOKUP($A31,'Return Data'!$B$7:$R$2843,12,0)</f>
        <v>4.6471</v>
      </c>
      <c r="K31" s="66">
        <f t="shared" si="3"/>
        <v>15</v>
      </c>
      <c r="L31" s="65">
        <f>VLOOKUP($A31,'Return Data'!$B$7:$R$2843,13,0)</f>
        <v>4.0468000000000002</v>
      </c>
      <c r="M31" s="66">
        <f t="shared" si="4"/>
        <v>16</v>
      </c>
      <c r="N31" s="65">
        <f>VLOOKUP($A31,'Return Data'!$B$7:$R$2843,17,0)</f>
        <v>9.3729999999999993</v>
      </c>
      <c r="O31" s="66">
        <f t="shared" si="5"/>
        <v>11</v>
      </c>
      <c r="P31" s="65">
        <f>VLOOKUP($A31,'Return Data'!$B$7:$R$2843,14,0)</f>
        <v>10.656499999999999</v>
      </c>
      <c r="Q31" s="66">
        <f t="shared" si="6"/>
        <v>7</v>
      </c>
      <c r="R31" s="65">
        <f>VLOOKUP($A31,'Return Data'!$B$7:$R$2843,16,0)</f>
        <v>8.1891999999999996</v>
      </c>
      <c r="S31" s="67">
        <f t="shared" si="7"/>
        <v>16</v>
      </c>
    </row>
    <row r="32" spans="1:19" x14ac:dyDescent="0.3">
      <c r="A32" s="82" t="s">
        <v>716</v>
      </c>
      <c r="B32" s="64">
        <f>VLOOKUP($A32,'Return Data'!$B$7:$R$2843,3,0)</f>
        <v>44357</v>
      </c>
      <c r="C32" s="65">
        <f>VLOOKUP($A32,'Return Data'!$B$7:$R$2843,4,0)</f>
        <v>22.2181</v>
      </c>
      <c r="D32" s="65">
        <f>VLOOKUP($A32,'Return Data'!$B$7:$R$2843,9,0)</f>
        <v>7.1550000000000002</v>
      </c>
      <c r="E32" s="66">
        <f t="shared" si="0"/>
        <v>10</v>
      </c>
      <c r="F32" s="65">
        <f>VLOOKUP($A32,'Return Data'!$B$7:$R$2843,10,0)</f>
        <v>12.809200000000001</v>
      </c>
      <c r="G32" s="66">
        <f t="shared" si="1"/>
        <v>8</v>
      </c>
      <c r="H32" s="65">
        <f>VLOOKUP($A32,'Return Data'!$B$7:$R$2843,11,0)</f>
        <v>1.7022999999999999</v>
      </c>
      <c r="I32" s="66">
        <f t="shared" si="2"/>
        <v>14</v>
      </c>
      <c r="J32" s="65">
        <f>VLOOKUP($A32,'Return Data'!$B$7:$R$2843,12,0)</f>
        <v>4.3140999999999998</v>
      </c>
      <c r="K32" s="66">
        <f t="shared" si="3"/>
        <v>19</v>
      </c>
      <c r="L32" s="65">
        <f>VLOOKUP($A32,'Return Data'!$B$7:$R$2843,13,0)</f>
        <v>3.8393999999999999</v>
      </c>
      <c r="M32" s="66">
        <f t="shared" si="4"/>
        <v>17</v>
      </c>
      <c r="N32" s="65">
        <f>VLOOKUP($A32,'Return Data'!$B$7:$R$2843,17,0)</f>
        <v>8.5817999999999994</v>
      </c>
      <c r="O32" s="66">
        <f t="shared" si="5"/>
        <v>17</v>
      </c>
      <c r="P32" s="65">
        <f>VLOOKUP($A32,'Return Data'!$B$7:$R$2843,14,0)</f>
        <v>10.129200000000001</v>
      </c>
      <c r="Q32" s="66">
        <f t="shared" si="6"/>
        <v>13</v>
      </c>
      <c r="R32" s="65">
        <f>VLOOKUP($A32,'Return Data'!$B$7:$R$2843,16,0)</f>
        <v>8.1222999999999992</v>
      </c>
      <c r="S32" s="67">
        <f t="shared" si="7"/>
        <v>17</v>
      </c>
    </row>
    <row r="33" spans="1:19" x14ac:dyDescent="0.3">
      <c r="A33" s="82" t="s">
        <v>717</v>
      </c>
      <c r="B33" s="64">
        <f>VLOOKUP($A33,'Return Data'!$B$7:$R$2843,3,0)</f>
        <v>44357</v>
      </c>
      <c r="C33" s="65">
        <f>VLOOKUP($A33,'Return Data'!$B$7:$R$2843,4,0)</f>
        <v>22.605</v>
      </c>
      <c r="D33" s="65">
        <f>VLOOKUP($A33,'Return Data'!$B$7:$R$2843,9,0)</f>
        <v>7.3164999999999996</v>
      </c>
      <c r="E33" s="66">
        <f t="shared" si="0"/>
        <v>8</v>
      </c>
      <c r="F33" s="65">
        <f>VLOOKUP($A33,'Return Data'!$B$7:$R$2843,10,0)</f>
        <v>13.121700000000001</v>
      </c>
      <c r="G33" s="66">
        <f t="shared" si="1"/>
        <v>5</v>
      </c>
      <c r="H33" s="65">
        <f>VLOOKUP($A33,'Return Data'!$B$7:$R$2843,11,0)</f>
        <v>2.1747999999999998</v>
      </c>
      <c r="I33" s="66">
        <f t="shared" si="2"/>
        <v>13</v>
      </c>
      <c r="J33" s="65">
        <f>VLOOKUP($A33,'Return Data'!$B$7:$R$2843,12,0)</f>
        <v>4.6109999999999998</v>
      </c>
      <c r="K33" s="66">
        <f t="shared" si="3"/>
        <v>16</v>
      </c>
      <c r="L33" s="65">
        <f>VLOOKUP($A33,'Return Data'!$B$7:$R$2843,13,0)</f>
        <v>4.0856000000000003</v>
      </c>
      <c r="M33" s="66">
        <f t="shared" si="4"/>
        <v>14</v>
      </c>
      <c r="N33" s="65">
        <f>VLOOKUP($A33,'Return Data'!$B$7:$R$2843,17,0)</f>
        <v>8.9771000000000001</v>
      </c>
      <c r="O33" s="66">
        <f t="shared" si="5"/>
        <v>14</v>
      </c>
      <c r="P33" s="65">
        <f>VLOOKUP($A33,'Return Data'!$B$7:$R$2843,14,0)</f>
        <v>10.4884</v>
      </c>
      <c r="Q33" s="66">
        <f t="shared" si="6"/>
        <v>11</v>
      </c>
      <c r="R33" s="65">
        <f>VLOOKUP($A33,'Return Data'!$B$7:$R$2843,16,0)</f>
        <v>8.0778999999999996</v>
      </c>
      <c r="S33" s="67">
        <f t="shared" si="7"/>
        <v>18</v>
      </c>
    </row>
    <row r="34" spans="1:19" x14ac:dyDescent="0.3">
      <c r="A34" s="82" t="s">
        <v>718</v>
      </c>
      <c r="B34" s="64">
        <f>VLOOKUP($A34,'Return Data'!$B$7:$R$2843,3,0)</f>
        <v>44357</v>
      </c>
      <c r="C34" s="65">
        <f>VLOOKUP($A34,'Return Data'!$B$7:$R$2843,4,0)</f>
        <v>205.845</v>
      </c>
      <c r="D34" s="65">
        <f>VLOOKUP($A34,'Return Data'!$B$7:$R$2843,9,0)</f>
        <v>5.1318999999999999</v>
      </c>
      <c r="E34" s="66">
        <f t="shared" si="0"/>
        <v>21</v>
      </c>
      <c r="F34" s="65">
        <f>VLOOKUP($A34,'Return Data'!$B$7:$R$2843,10,0)</f>
        <v>12.3253</v>
      </c>
      <c r="G34" s="66">
        <f t="shared" si="1"/>
        <v>10</v>
      </c>
      <c r="H34" s="65">
        <f>VLOOKUP($A34,'Return Data'!$B$7:$R$2843,11,0)</f>
        <v>3.383</v>
      </c>
      <c r="I34" s="66">
        <f t="shared" si="2"/>
        <v>3</v>
      </c>
      <c r="J34" s="65">
        <f>VLOOKUP($A34,'Return Data'!$B$7:$R$2843,12,0)</f>
        <v>5.4189999999999996</v>
      </c>
      <c r="K34" s="66">
        <f t="shared" si="3"/>
        <v>5</v>
      </c>
      <c r="L34" s="65">
        <f>VLOOKUP($A34,'Return Data'!$B$7:$R$2843,13,0)</f>
        <v>3.1652</v>
      </c>
      <c r="M34" s="66">
        <f t="shared" si="4"/>
        <v>22</v>
      </c>
      <c r="N34" s="65">
        <f>VLOOKUP($A34,'Return Data'!$B$7:$R$2843,17,0)</f>
        <v>8.1550999999999991</v>
      </c>
      <c r="O34" s="66">
        <f t="shared" si="5"/>
        <v>18</v>
      </c>
      <c r="P34" s="65">
        <f>VLOOKUP($A34,'Return Data'!$B$7:$R$2843,14,0)</f>
        <v>9.3611000000000004</v>
      </c>
      <c r="Q34" s="66">
        <f t="shared" si="6"/>
        <v>18</v>
      </c>
      <c r="R34" s="65">
        <f>VLOOKUP($A34,'Return Data'!$B$7:$R$2843,16,0)</f>
        <v>7.1749999999999998</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6.4953555555555553</v>
      </c>
      <c r="E36" s="88"/>
      <c r="F36" s="89">
        <f>AVERAGE(F8:F34)</f>
        <v>11.269051851851851</v>
      </c>
      <c r="G36" s="88"/>
      <c r="H36" s="89">
        <f>AVERAGE(H8:H34)</f>
        <v>1.9434703703703706</v>
      </c>
      <c r="I36" s="88"/>
      <c r="J36" s="89">
        <f>AVERAGE(J8:J34)</f>
        <v>4.6934148148148136</v>
      </c>
      <c r="K36" s="88"/>
      <c r="L36" s="89">
        <f>AVERAGE(L8:L34)</f>
        <v>4.003537037037038</v>
      </c>
      <c r="M36" s="88"/>
      <c r="N36" s="89">
        <f>AVERAGE(N8:N34)</f>
        <v>8.7997370370370387</v>
      </c>
      <c r="O36" s="88"/>
      <c r="P36" s="89">
        <f>AVERAGE(P8:P34)</f>
        <v>9.902992592592593</v>
      </c>
      <c r="Q36" s="88"/>
      <c r="R36" s="89">
        <f>AVERAGE(R8:R34)</f>
        <v>8.2912518518518521</v>
      </c>
      <c r="S36" s="90"/>
    </row>
    <row r="37" spans="1:19" x14ac:dyDescent="0.3">
      <c r="A37" s="87" t="s">
        <v>28</v>
      </c>
      <c r="B37" s="88"/>
      <c r="C37" s="88"/>
      <c r="D37" s="89">
        <f>MIN(D8:D34)</f>
        <v>2.5653000000000001</v>
      </c>
      <c r="E37" s="88"/>
      <c r="F37" s="89">
        <f>MIN(F8:F34)</f>
        <v>7.0084999999999997</v>
      </c>
      <c r="G37" s="88"/>
      <c r="H37" s="89">
        <f>MIN(H8:H34)</f>
        <v>-0.4884</v>
      </c>
      <c r="I37" s="88"/>
      <c r="J37" s="89">
        <f>MIN(J8:J34)</f>
        <v>2.2016</v>
      </c>
      <c r="K37" s="88"/>
      <c r="L37" s="89">
        <f>MIN(L8:L34)</f>
        <v>1.8991</v>
      </c>
      <c r="M37" s="88"/>
      <c r="N37" s="89">
        <f>MIN(N8:N34)</f>
        <v>5.9501999999999997</v>
      </c>
      <c r="O37" s="88"/>
      <c r="P37" s="89">
        <f>MIN(P8:P34)</f>
        <v>8.0248000000000008</v>
      </c>
      <c r="Q37" s="88"/>
      <c r="R37" s="89">
        <f>MIN(R8:R34)</f>
        <v>6.3028000000000004</v>
      </c>
      <c r="S37" s="90"/>
    </row>
    <row r="38" spans="1:19" ht="15" thickBot="1" x14ac:dyDescent="0.35">
      <c r="A38" s="91" t="s">
        <v>29</v>
      </c>
      <c r="B38" s="92"/>
      <c r="C38" s="92"/>
      <c r="D38" s="93">
        <f>MAX(D8:D34)</f>
        <v>10.5657</v>
      </c>
      <c r="E38" s="92"/>
      <c r="F38" s="93">
        <f>MAX(F8:F34)</f>
        <v>15.8591</v>
      </c>
      <c r="G38" s="92"/>
      <c r="H38" s="93">
        <f>MAX(H8:H34)</f>
        <v>4.7119999999999997</v>
      </c>
      <c r="I38" s="92"/>
      <c r="J38" s="93">
        <f>MAX(J8:J34)</f>
        <v>7.9599000000000002</v>
      </c>
      <c r="K38" s="92"/>
      <c r="L38" s="93">
        <f>MAX(L8:L34)</f>
        <v>7.5103999999999997</v>
      </c>
      <c r="M38" s="92"/>
      <c r="N38" s="93">
        <f>MAX(N8:N34)</f>
        <v>10.936999999999999</v>
      </c>
      <c r="O38" s="92"/>
      <c r="P38" s="93">
        <f>MAX(P8:P34)</f>
        <v>12.6729</v>
      </c>
      <c r="Q38" s="92"/>
      <c r="R38" s="93">
        <f>MAX(R8:R34)</f>
        <v>10.262700000000001</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44357</v>
      </c>
      <c r="C8" s="65">
        <f>VLOOKUP($A8,'Return Data'!$B$7:$R$2843,4,0)</f>
        <v>294.59460000000001</v>
      </c>
      <c r="D8" s="65">
        <f>VLOOKUP($A8,'Return Data'!$B$7:$R$2843,9,0)</f>
        <v>8.2362000000000002</v>
      </c>
      <c r="E8" s="66">
        <f t="shared" ref="E8:E25" si="0">RANK(D8,D$8:D$25,0)</f>
        <v>7</v>
      </c>
      <c r="F8" s="65">
        <f>VLOOKUP($A8,'Return Data'!$B$7:$R$2843,10,0)</f>
        <v>9.4242000000000008</v>
      </c>
      <c r="G8" s="66">
        <f t="shared" ref="G8:G25" si="1">RANK(F8,F$8:F$25,0)</f>
        <v>4</v>
      </c>
      <c r="H8" s="65">
        <f>VLOOKUP($A8,'Return Data'!$B$7:$R$2843,11,0)</f>
        <v>3.9582000000000002</v>
      </c>
      <c r="I8" s="66">
        <f t="shared" ref="I8:I25" si="2">RANK(H8,H$8:H$25,0)</f>
        <v>9</v>
      </c>
      <c r="J8" s="65">
        <f>VLOOKUP($A8,'Return Data'!$B$7:$R$2843,12,0)</f>
        <v>6.2994000000000003</v>
      </c>
      <c r="K8" s="66">
        <f t="shared" ref="K8:K25" si="3">RANK(J8,J$8:J$25,0)</f>
        <v>5</v>
      </c>
      <c r="L8" s="65">
        <f>VLOOKUP($A8,'Return Data'!$B$7:$R$2843,13,0)</f>
        <v>7.6216999999999997</v>
      </c>
      <c r="M8" s="66">
        <f t="shared" ref="M8:M25" si="4">RANK(L8,L$8:L$25,0)</f>
        <v>4</v>
      </c>
      <c r="N8" s="65">
        <f>VLOOKUP($A8,'Return Data'!$B$7:$R$2843,17,0)</f>
        <v>9.2818000000000005</v>
      </c>
      <c r="O8" s="66">
        <f t="shared" ref="O8:O23" si="5">RANK(N8,N$8:N$25,0)</f>
        <v>7</v>
      </c>
      <c r="P8" s="65">
        <f>VLOOKUP($A8,'Return Data'!$B$7:$R$2843,14,0)</f>
        <v>9.4763999999999999</v>
      </c>
      <c r="Q8" s="66">
        <f t="shared" ref="Q8:Q23" si="6">RANK(P8,P$8:P$25,0)</f>
        <v>7</v>
      </c>
      <c r="R8" s="65">
        <f>VLOOKUP($A8,'Return Data'!$B$7:$R$2843,16,0)</f>
        <v>9.4475999999999996</v>
      </c>
      <c r="S8" s="67">
        <f t="shared" ref="S8:S25" si="7">RANK(R8,R$8:R$25,0)</f>
        <v>1</v>
      </c>
    </row>
    <row r="9" spans="1:19" x14ac:dyDescent="0.3">
      <c r="A9" s="82" t="s">
        <v>567</v>
      </c>
      <c r="B9" s="64">
        <f>VLOOKUP($A9,'Return Data'!$B$7:$R$2843,3,0)</f>
        <v>44357</v>
      </c>
      <c r="C9" s="65">
        <f>VLOOKUP($A9,'Return Data'!$B$7:$R$2843,4,0)</f>
        <v>2123.1853000000001</v>
      </c>
      <c r="D9" s="65">
        <f>VLOOKUP($A9,'Return Data'!$B$7:$R$2843,9,0)</f>
        <v>5.4698000000000002</v>
      </c>
      <c r="E9" s="66">
        <f t="shared" si="0"/>
        <v>16</v>
      </c>
      <c r="F9" s="65">
        <f>VLOOKUP($A9,'Return Data'!$B$7:$R$2843,10,0)</f>
        <v>6.8917999999999999</v>
      </c>
      <c r="G9" s="66">
        <f t="shared" si="1"/>
        <v>15</v>
      </c>
      <c r="H9" s="65">
        <f>VLOOKUP($A9,'Return Data'!$B$7:$R$2843,11,0)</f>
        <v>3.8401000000000001</v>
      </c>
      <c r="I9" s="66">
        <f t="shared" si="2"/>
        <v>11</v>
      </c>
      <c r="J9" s="65">
        <f>VLOOKUP($A9,'Return Data'!$B$7:$R$2843,12,0)</f>
        <v>5.4489000000000001</v>
      </c>
      <c r="K9" s="66">
        <f t="shared" si="3"/>
        <v>15</v>
      </c>
      <c r="L9" s="65">
        <f>VLOOKUP($A9,'Return Data'!$B$7:$R$2843,13,0)</f>
        <v>6.6855000000000002</v>
      </c>
      <c r="M9" s="66">
        <f t="shared" si="4"/>
        <v>14</v>
      </c>
      <c r="N9" s="65">
        <f>VLOOKUP($A9,'Return Data'!$B$7:$R$2843,17,0)</f>
        <v>8.7832000000000008</v>
      </c>
      <c r="O9" s="66">
        <f t="shared" si="5"/>
        <v>12</v>
      </c>
      <c r="P9" s="65">
        <f>VLOOKUP($A9,'Return Data'!$B$7:$R$2843,14,0)</f>
        <v>9.4250000000000007</v>
      </c>
      <c r="Q9" s="66">
        <f t="shared" si="6"/>
        <v>9</v>
      </c>
      <c r="R9" s="65">
        <f>VLOOKUP($A9,'Return Data'!$B$7:$R$2843,16,0)</f>
        <v>8.6620000000000008</v>
      </c>
      <c r="S9" s="67">
        <f t="shared" si="7"/>
        <v>12</v>
      </c>
    </row>
    <row r="10" spans="1:19" x14ac:dyDescent="0.3">
      <c r="A10" s="82" t="s">
        <v>569</v>
      </c>
      <c r="B10" s="64">
        <f>VLOOKUP($A10,'Return Data'!$B$7:$R$2843,3,0)</f>
        <v>44357</v>
      </c>
      <c r="C10" s="65">
        <f>VLOOKUP($A10,'Return Data'!$B$7:$R$2843,4,0)</f>
        <v>19.4434</v>
      </c>
      <c r="D10" s="65">
        <f>VLOOKUP($A10,'Return Data'!$B$7:$R$2843,9,0)</f>
        <v>5.8605999999999998</v>
      </c>
      <c r="E10" s="66">
        <f t="shared" si="0"/>
        <v>14</v>
      </c>
      <c r="F10" s="65">
        <f>VLOOKUP($A10,'Return Data'!$B$7:$R$2843,10,0)</f>
        <v>8.0294000000000008</v>
      </c>
      <c r="G10" s="66">
        <f t="shared" si="1"/>
        <v>12</v>
      </c>
      <c r="H10" s="65">
        <f>VLOOKUP($A10,'Return Data'!$B$7:$R$2843,11,0)</f>
        <v>3.5362</v>
      </c>
      <c r="I10" s="66">
        <f t="shared" si="2"/>
        <v>14</v>
      </c>
      <c r="J10" s="65">
        <f>VLOOKUP($A10,'Return Data'!$B$7:$R$2843,12,0)</f>
        <v>5.9619</v>
      </c>
      <c r="K10" s="66">
        <f t="shared" si="3"/>
        <v>11</v>
      </c>
      <c r="L10" s="65">
        <f>VLOOKUP($A10,'Return Data'!$B$7:$R$2843,13,0)</f>
        <v>6.5228000000000002</v>
      </c>
      <c r="M10" s="66">
        <f t="shared" si="4"/>
        <v>15</v>
      </c>
      <c r="N10" s="65">
        <f>VLOOKUP($A10,'Return Data'!$B$7:$R$2843,17,0)</f>
        <v>9.2385000000000002</v>
      </c>
      <c r="O10" s="66">
        <f t="shared" si="5"/>
        <v>8</v>
      </c>
      <c r="P10" s="65">
        <f>VLOOKUP($A10,'Return Data'!$B$7:$R$2843,14,0)</f>
        <v>9.3774999999999995</v>
      </c>
      <c r="Q10" s="66">
        <f t="shared" si="6"/>
        <v>10</v>
      </c>
      <c r="R10" s="65">
        <f>VLOOKUP($A10,'Return Data'!$B$7:$R$2843,16,0)</f>
        <v>8.9675999999999991</v>
      </c>
      <c r="S10" s="67">
        <f t="shared" si="7"/>
        <v>4</v>
      </c>
    </row>
    <row r="11" spans="1:19" x14ac:dyDescent="0.3">
      <c r="A11" s="82" t="s">
        <v>571</v>
      </c>
      <c r="B11" s="64">
        <f>VLOOKUP($A11,'Return Data'!$B$7:$R$2843,3,0)</f>
        <v>44357</v>
      </c>
      <c r="C11" s="65">
        <f>VLOOKUP($A11,'Return Data'!$B$7:$R$2843,4,0)</f>
        <v>19.918399999999998</v>
      </c>
      <c r="D11" s="65">
        <f>VLOOKUP($A11,'Return Data'!$B$7:$R$2843,9,0)</f>
        <v>15.1599</v>
      </c>
      <c r="E11" s="66">
        <f t="shared" si="0"/>
        <v>1</v>
      </c>
      <c r="F11" s="65">
        <f>VLOOKUP($A11,'Return Data'!$B$7:$R$2843,10,0)</f>
        <v>18.224900000000002</v>
      </c>
      <c r="G11" s="66">
        <f t="shared" si="1"/>
        <v>1</v>
      </c>
      <c r="H11" s="65">
        <f>VLOOKUP($A11,'Return Data'!$B$7:$R$2843,11,0)</f>
        <v>5.5331999999999999</v>
      </c>
      <c r="I11" s="66">
        <f t="shared" si="2"/>
        <v>1</v>
      </c>
      <c r="J11" s="65">
        <f>VLOOKUP($A11,'Return Data'!$B$7:$R$2843,12,0)</f>
        <v>6.8962000000000003</v>
      </c>
      <c r="K11" s="66">
        <f t="shared" si="3"/>
        <v>1</v>
      </c>
      <c r="L11" s="65">
        <f>VLOOKUP($A11,'Return Data'!$B$7:$R$2843,13,0)</f>
        <v>8.0266999999999999</v>
      </c>
      <c r="M11" s="66">
        <f t="shared" si="4"/>
        <v>2</v>
      </c>
      <c r="N11" s="65">
        <f>VLOOKUP($A11,'Return Data'!$B$7:$R$2843,17,0)</f>
        <v>11.437799999999999</v>
      </c>
      <c r="O11" s="66">
        <f t="shared" si="5"/>
        <v>1</v>
      </c>
      <c r="P11" s="65">
        <f>VLOOKUP($A11,'Return Data'!$B$7:$R$2843,14,0)</f>
        <v>11.141500000000001</v>
      </c>
      <c r="Q11" s="66">
        <f t="shared" si="6"/>
        <v>1</v>
      </c>
      <c r="R11" s="65">
        <f>VLOOKUP($A11,'Return Data'!$B$7:$R$2843,16,0)</f>
        <v>9.3042999999999996</v>
      </c>
      <c r="S11" s="67">
        <f t="shared" si="7"/>
        <v>2</v>
      </c>
    </row>
    <row r="12" spans="1:19" x14ac:dyDescent="0.3">
      <c r="A12" s="82" t="s">
        <v>574</v>
      </c>
      <c r="B12" s="64">
        <f>VLOOKUP($A12,'Return Data'!$B$7:$R$2843,3,0)</f>
        <v>44357</v>
      </c>
      <c r="C12" s="65">
        <f>VLOOKUP($A12,'Return Data'!$B$7:$R$2843,4,0)</f>
        <v>18.2988</v>
      </c>
      <c r="D12" s="65">
        <f>VLOOKUP($A12,'Return Data'!$B$7:$R$2843,9,0)</f>
        <v>6.4633000000000003</v>
      </c>
      <c r="E12" s="66">
        <f t="shared" si="0"/>
        <v>12</v>
      </c>
      <c r="F12" s="65">
        <f>VLOOKUP($A12,'Return Data'!$B$7:$R$2843,10,0)</f>
        <v>9.0023</v>
      </c>
      <c r="G12" s="66">
        <f t="shared" si="1"/>
        <v>6</v>
      </c>
      <c r="H12" s="65">
        <f>VLOOKUP($A12,'Return Data'!$B$7:$R$2843,11,0)</f>
        <v>4.2724000000000002</v>
      </c>
      <c r="I12" s="66">
        <f t="shared" si="2"/>
        <v>6</v>
      </c>
      <c r="J12" s="65">
        <f>VLOOKUP($A12,'Return Data'!$B$7:$R$2843,12,0)</f>
        <v>5.9965999999999999</v>
      </c>
      <c r="K12" s="66">
        <f t="shared" si="3"/>
        <v>10</v>
      </c>
      <c r="L12" s="65">
        <f>VLOOKUP($A12,'Return Data'!$B$7:$R$2843,13,0)</f>
        <v>6.6978999999999997</v>
      </c>
      <c r="M12" s="66">
        <f t="shared" si="4"/>
        <v>13</v>
      </c>
      <c r="N12" s="65">
        <f>VLOOKUP($A12,'Return Data'!$B$7:$R$2843,17,0)</f>
        <v>8.7280999999999995</v>
      </c>
      <c r="O12" s="66">
        <f t="shared" si="5"/>
        <v>13</v>
      </c>
      <c r="P12" s="65">
        <f>VLOOKUP($A12,'Return Data'!$B$7:$R$2843,14,0)</f>
        <v>9.6393000000000004</v>
      </c>
      <c r="Q12" s="66">
        <f t="shared" si="6"/>
        <v>6</v>
      </c>
      <c r="R12" s="65">
        <f>VLOOKUP($A12,'Return Data'!$B$7:$R$2843,16,0)</f>
        <v>8.8422999999999998</v>
      </c>
      <c r="S12" s="67">
        <f t="shared" si="7"/>
        <v>8</v>
      </c>
    </row>
    <row r="13" spans="1:19" x14ac:dyDescent="0.3">
      <c r="A13" s="82" t="s">
        <v>575</v>
      </c>
      <c r="B13" s="64">
        <f>VLOOKUP($A13,'Return Data'!$B$7:$R$2843,3,0)</f>
        <v>44357</v>
      </c>
      <c r="C13" s="65">
        <f>VLOOKUP($A13,'Return Data'!$B$7:$R$2843,4,0)</f>
        <v>18.569500000000001</v>
      </c>
      <c r="D13" s="65">
        <f>VLOOKUP($A13,'Return Data'!$B$7:$R$2843,9,0)</f>
        <v>9.234</v>
      </c>
      <c r="E13" s="66">
        <f t="shared" si="0"/>
        <v>4</v>
      </c>
      <c r="F13" s="65">
        <f>VLOOKUP($A13,'Return Data'!$B$7:$R$2843,10,0)</f>
        <v>8.9819999999999993</v>
      </c>
      <c r="G13" s="66">
        <f t="shared" si="1"/>
        <v>7</v>
      </c>
      <c r="H13" s="65">
        <f>VLOOKUP($A13,'Return Data'!$B$7:$R$2843,11,0)</f>
        <v>4.4557000000000002</v>
      </c>
      <c r="I13" s="66">
        <f t="shared" si="2"/>
        <v>4</v>
      </c>
      <c r="J13" s="65">
        <f>VLOOKUP($A13,'Return Data'!$B$7:$R$2843,12,0)</f>
        <v>6.5457000000000001</v>
      </c>
      <c r="K13" s="66">
        <f t="shared" si="3"/>
        <v>2</v>
      </c>
      <c r="L13" s="65">
        <f>VLOOKUP($A13,'Return Data'!$B$7:$R$2843,13,0)</f>
        <v>8.2213999999999992</v>
      </c>
      <c r="M13" s="66">
        <f t="shared" si="4"/>
        <v>1</v>
      </c>
      <c r="N13" s="65">
        <f>VLOOKUP($A13,'Return Data'!$B$7:$R$2843,17,0)</f>
        <v>9.4648000000000003</v>
      </c>
      <c r="O13" s="66">
        <f t="shared" si="5"/>
        <v>4</v>
      </c>
      <c r="P13" s="65">
        <f>VLOOKUP($A13,'Return Data'!$B$7:$R$2843,14,0)</f>
        <v>9.7161000000000008</v>
      </c>
      <c r="Q13" s="66">
        <f t="shared" si="6"/>
        <v>5</v>
      </c>
      <c r="R13" s="65">
        <f>VLOOKUP($A13,'Return Data'!$B$7:$R$2843,16,0)</f>
        <v>8.9588000000000001</v>
      </c>
      <c r="S13" s="67">
        <f t="shared" si="7"/>
        <v>5</v>
      </c>
    </row>
    <row r="14" spans="1:19" x14ac:dyDescent="0.3">
      <c r="A14" s="82" t="s">
        <v>578</v>
      </c>
      <c r="B14" s="64">
        <f>VLOOKUP($A14,'Return Data'!$B$7:$R$2843,3,0)</f>
        <v>44357</v>
      </c>
      <c r="C14" s="65">
        <f>VLOOKUP($A14,'Return Data'!$B$7:$R$2843,4,0)</f>
        <v>26.040500000000002</v>
      </c>
      <c r="D14" s="65">
        <f>VLOOKUP($A14,'Return Data'!$B$7:$R$2843,9,0)</f>
        <v>8.4979999999999993</v>
      </c>
      <c r="E14" s="66">
        <f t="shared" si="0"/>
        <v>6</v>
      </c>
      <c r="F14" s="65">
        <f>VLOOKUP($A14,'Return Data'!$B$7:$R$2843,10,0)</f>
        <v>7.8144</v>
      </c>
      <c r="G14" s="66">
        <f t="shared" si="1"/>
        <v>13</v>
      </c>
      <c r="H14" s="65">
        <f>VLOOKUP($A14,'Return Data'!$B$7:$R$2843,11,0)</f>
        <v>4.6153000000000004</v>
      </c>
      <c r="I14" s="66">
        <f t="shared" si="2"/>
        <v>2</v>
      </c>
      <c r="J14" s="65">
        <f>VLOOKUP($A14,'Return Data'!$B$7:$R$2843,12,0)</f>
        <v>6.5247999999999999</v>
      </c>
      <c r="K14" s="66">
        <f t="shared" si="3"/>
        <v>4</v>
      </c>
      <c r="L14" s="65">
        <f>VLOOKUP($A14,'Return Data'!$B$7:$R$2843,13,0)</f>
        <v>7.3764000000000003</v>
      </c>
      <c r="M14" s="66">
        <f t="shared" si="4"/>
        <v>7</v>
      </c>
      <c r="N14" s="65">
        <f>VLOOKUP($A14,'Return Data'!$B$7:$R$2843,17,0)</f>
        <v>8.8309999999999995</v>
      </c>
      <c r="O14" s="66">
        <f t="shared" si="5"/>
        <v>11</v>
      </c>
      <c r="P14" s="65">
        <f>VLOOKUP($A14,'Return Data'!$B$7:$R$2843,14,0)</f>
        <v>8.9720999999999993</v>
      </c>
      <c r="Q14" s="66">
        <f t="shared" si="6"/>
        <v>12</v>
      </c>
      <c r="R14" s="65">
        <f>VLOOKUP($A14,'Return Data'!$B$7:$R$2843,16,0)</f>
        <v>8.9111999999999991</v>
      </c>
      <c r="S14" s="67">
        <f t="shared" si="7"/>
        <v>6</v>
      </c>
    </row>
    <row r="15" spans="1:19" x14ac:dyDescent="0.3">
      <c r="A15" s="82" t="s">
        <v>579</v>
      </c>
      <c r="B15" s="64">
        <f>VLOOKUP($A15,'Return Data'!$B$7:$R$2843,3,0)</f>
        <v>44357</v>
      </c>
      <c r="C15" s="65">
        <f>VLOOKUP($A15,'Return Data'!$B$7:$R$2843,4,0)</f>
        <v>19.8064</v>
      </c>
      <c r="D15" s="65">
        <f>VLOOKUP($A15,'Return Data'!$B$7:$R$2843,9,0)</f>
        <v>6.2390999999999996</v>
      </c>
      <c r="E15" s="66">
        <f t="shared" si="0"/>
        <v>13</v>
      </c>
      <c r="F15" s="65">
        <f>VLOOKUP($A15,'Return Data'!$B$7:$R$2843,10,0)</f>
        <v>8.0543999999999993</v>
      </c>
      <c r="G15" s="66">
        <f t="shared" si="1"/>
        <v>11</v>
      </c>
      <c r="H15" s="65">
        <f>VLOOKUP($A15,'Return Data'!$B$7:$R$2843,11,0)</f>
        <v>3.9386999999999999</v>
      </c>
      <c r="I15" s="66">
        <f t="shared" si="2"/>
        <v>10</v>
      </c>
      <c r="J15" s="65">
        <f>VLOOKUP($A15,'Return Data'!$B$7:$R$2843,12,0)</f>
        <v>5.8624999999999998</v>
      </c>
      <c r="K15" s="66">
        <f t="shared" si="3"/>
        <v>12</v>
      </c>
      <c r="L15" s="65">
        <f>VLOOKUP($A15,'Return Data'!$B$7:$R$2843,13,0)</f>
        <v>7.1745999999999999</v>
      </c>
      <c r="M15" s="66">
        <f t="shared" si="4"/>
        <v>8</v>
      </c>
      <c r="N15" s="65">
        <f>VLOOKUP($A15,'Return Data'!$B$7:$R$2843,17,0)</f>
        <v>9.6853999999999996</v>
      </c>
      <c r="O15" s="66">
        <f t="shared" si="5"/>
        <v>3</v>
      </c>
      <c r="P15" s="65">
        <f>VLOOKUP($A15,'Return Data'!$B$7:$R$2843,14,0)</f>
        <v>10.1358</v>
      </c>
      <c r="Q15" s="66">
        <f t="shared" si="6"/>
        <v>2</v>
      </c>
      <c r="R15" s="65">
        <f>VLOOKUP($A15,'Return Data'!$B$7:$R$2843,16,0)</f>
        <v>8.6195000000000004</v>
      </c>
      <c r="S15" s="67">
        <f t="shared" si="7"/>
        <v>13</v>
      </c>
    </row>
    <row r="16" spans="1:19" x14ac:dyDescent="0.3">
      <c r="A16" s="82" t="s">
        <v>584</v>
      </c>
      <c r="B16" s="64">
        <f>VLOOKUP($A16,'Return Data'!$B$7:$R$2843,3,0)</f>
        <v>44357</v>
      </c>
      <c r="C16" s="65">
        <f>VLOOKUP($A16,'Return Data'!$B$7:$R$2843,4,0)</f>
        <v>1938.4682</v>
      </c>
      <c r="D16" s="65">
        <f>VLOOKUP($A16,'Return Data'!$B$7:$R$2843,9,0)</f>
        <v>13.044700000000001</v>
      </c>
      <c r="E16" s="66">
        <f t="shared" si="0"/>
        <v>2</v>
      </c>
      <c r="F16" s="65">
        <f>VLOOKUP($A16,'Return Data'!$B$7:$R$2843,10,0)</f>
        <v>16.560500000000001</v>
      </c>
      <c r="G16" s="66">
        <f t="shared" si="1"/>
        <v>2</v>
      </c>
      <c r="H16" s="65">
        <f>VLOOKUP($A16,'Return Data'!$B$7:$R$2843,11,0)</f>
        <v>4.5770999999999997</v>
      </c>
      <c r="I16" s="66">
        <f t="shared" si="2"/>
        <v>3</v>
      </c>
      <c r="J16" s="65">
        <f>VLOOKUP($A16,'Return Data'!$B$7:$R$2843,12,0)</f>
        <v>5.7282000000000002</v>
      </c>
      <c r="K16" s="66">
        <f t="shared" si="3"/>
        <v>14</v>
      </c>
      <c r="L16" s="65">
        <f>VLOOKUP($A16,'Return Data'!$B$7:$R$2843,13,0)</f>
        <v>6.9519000000000002</v>
      </c>
      <c r="M16" s="66">
        <f t="shared" si="4"/>
        <v>10</v>
      </c>
      <c r="N16" s="65">
        <f>VLOOKUP($A16,'Return Data'!$B$7:$R$2843,17,0)</f>
        <v>8.6404999999999994</v>
      </c>
      <c r="O16" s="66">
        <f t="shared" si="5"/>
        <v>14</v>
      </c>
      <c r="P16" s="65">
        <f>VLOOKUP($A16,'Return Data'!$B$7:$R$2843,14,0)</f>
        <v>8.8371999999999993</v>
      </c>
      <c r="Q16" s="66">
        <f t="shared" si="6"/>
        <v>14</v>
      </c>
      <c r="R16" s="65">
        <f>VLOOKUP($A16,'Return Data'!$B$7:$R$2843,16,0)</f>
        <v>8.1067999999999998</v>
      </c>
      <c r="S16" s="67">
        <f t="shared" si="7"/>
        <v>15</v>
      </c>
    </row>
    <row r="17" spans="1:19" x14ac:dyDescent="0.3">
      <c r="A17" s="82" t="s">
        <v>586</v>
      </c>
      <c r="B17" s="64">
        <f>VLOOKUP($A17,'Return Data'!$B$7:$R$2843,3,0)</f>
        <v>44357</v>
      </c>
      <c r="C17" s="65">
        <f>VLOOKUP($A17,'Return Data'!$B$7:$R$2843,4,0)</f>
        <v>52.405900000000003</v>
      </c>
      <c r="D17" s="65">
        <f>VLOOKUP($A17,'Return Data'!$B$7:$R$2843,9,0)</f>
        <v>10.218400000000001</v>
      </c>
      <c r="E17" s="66">
        <f t="shared" si="0"/>
        <v>3</v>
      </c>
      <c r="F17" s="65">
        <f>VLOOKUP($A17,'Return Data'!$B$7:$R$2843,10,0)</f>
        <v>8.6918000000000006</v>
      </c>
      <c r="G17" s="66">
        <f t="shared" si="1"/>
        <v>8</v>
      </c>
      <c r="H17" s="65">
        <f>VLOOKUP($A17,'Return Data'!$B$7:$R$2843,11,0)</f>
        <v>3.9676999999999998</v>
      </c>
      <c r="I17" s="66">
        <f t="shared" si="2"/>
        <v>8</v>
      </c>
      <c r="J17" s="65">
        <f>VLOOKUP($A17,'Return Data'!$B$7:$R$2843,12,0)</f>
        <v>6.1681999999999997</v>
      </c>
      <c r="K17" s="66">
        <f t="shared" si="3"/>
        <v>7</v>
      </c>
      <c r="L17" s="65">
        <f>VLOOKUP($A17,'Return Data'!$B$7:$R$2843,13,0)</f>
        <v>7.3841000000000001</v>
      </c>
      <c r="M17" s="66">
        <f t="shared" si="4"/>
        <v>6</v>
      </c>
      <c r="N17" s="65">
        <f>VLOOKUP($A17,'Return Data'!$B$7:$R$2843,17,0)</f>
        <v>9.3008000000000006</v>
      </c>
      <c r="O17" s="66">
        <f t="shared" si="5"/>
        <v>6</v>
      </c>
      <c r="P17" s="65">
        <f>VLOOKUP($A17,'Return Data'!$B$7:$R$2843,14,0)</f>
        <v>9.7297999999999991</v>
      </c>
      <c r="Q17" s="66">
        <f t="shared" si="6"/>
        <v>4</v>
      </c>
      <c r="R17" s="65">
        <f>VLOOKUP($A17,'Return Data'!$B$7:$R$2843,16,0)</f>
        <v>8.9917999999999996</v>
      </c>
      <c r="S17" s="67">
        <f t="shared" si="7"/>
        <v>3</v>
      </c>
    </row>
    <row r="18" spans="1:19" x14ac:dyDescent="0.3">
      <c r="A18" s="82" t="s">
        <v>587</v>
      </c>
      <c r="B18" s="64">
        <f>VLOOKUP($A18,'Return Data'!$B$7:$R$2843,3,0)</f>
        <v>44357</v>
      </c>
      <c r="C18" s="65">
        <f>VLOOKUP($A18,'Return Data'!$B$7:$R$2843,4,0)</f>
        <v>20.426400000000001</v>
      </c>
      <c r="D18" s="65">
        <f>VLOOKUP($A18,'Return Data'!$B$7:$R$2843,9,0)</f>
        <v>7.0162000000000004</v>
      </c>
      <c r="E18" s="66">
        <f t="shared" si="0"/>
        <v>11</v>
      </c>
      <c r="F18" s="65">
        <f>VLOOKUP($A18,'Return Data'!$B$7:$R$2843,10,0)</f>
        <v>8.4077999999999999</v>
      </c>
      <c r="G18" s="66">
        <f t="shared" si="1"/>
        <v>10</v>
      </c>
      <c r="H18" s="65">
        <f>VLOOKUP($A18,'Return Data'!$B$7:$R$2843,11,0)</f>
        <v>3.8026</v>
      </c>
      <c r="I18" s="66">
        <f t="shared" si="2"/>
        <v>12</v>
      </c>
      <c r="J18" s="65">
        <f>VLOOKUP($A18,'Return Data'!$B$7:$R$2843,12,0)</f>
        <v>6.0894000000000004</v>
      </c>
      <c r="K18" s="66">
        <f t="shared" si="3"/>
        <v>8</v>
      </c>
      <c r="L18" s="65">
        <f>VLOOKUP($A18,'Return Data'!$B$7:$R$2843,13,0)</f>
        <v>6.8834999999999997</v>
      </c>
      <c r="M18" s="66">
        <f t="shared" si="4"/>
        <v>11</v>
      </c>
      <c r="N18" s="65">
        <f>VLOOKUP($A18,'Return Data'!$B$7:$R$2843,17,0)</f>
        <v>9.3513999999999999</v>
      </c>
      <c r="O18" s="66">
        <f t="shared" si="5"/>
        <v>5</v>
      </c>
      <c r="P18" s="65">
        <f>VLOOKUP($A18,'Return Data'!$B$7:$R$2843,14,0)</f>
        <v>8.9038000000000004</v>
      </c>
      <c r="Q18" s="66">
        <f t="shared" si="6"/>
        <v>13</v>
      </c>
      <c r="R18" s="65">
        <f>VLOOKUP($A18,'Return Data'!$B$7:$R$2843,16,0)</f>
        <v>8.5062999999999995</v>
      </c>
      <c r="S18" s="67">
        <f t="shared" si="7"/>
        <v>14</v>
      </c>
    </row>
    <row r="19" spans="1:19" x14ac:dyDescent="0.3">
      <c r="A19" s="82" t="s">
        <v>590</v>
      </c>
      <c r="B19" s="64">
        <f>VLOOKUP($A19,'Return Data'!$B$7:$R$2843,3,0)</f>
        <v>44357</v>
      </c>
      <c r="C19" s="65">
        <f>VLOOKUP($A19,'Return Data'!$B$7:$R$2843,4,0)</f>
        <v>29.2577</v>
      </c>
      <c r="D19" s="65">
        <f>VLOOKUP($A19,'Return Data'!$B$7:$R$2843,9,0)</f>
        <v>5.4702000000000002</v>
      </c>
      <c r="E19" s="66">
        <f t="shared" si="0"/>
        <v>15</v>
      </c>
      <c r="F19" s="65">
        <f>VLOOKUP($A19,'Return Data'!$B$7:$R$2843,10,0)</f>
        <v>6.8109999999999999</v>
      </c>
      <c r="G19" s="66">
        <f t="shared" si="1"/>
        <v>16</v>
      </c>
      <c r="H19" s="65">
        <f>VLOOKUP($A19,'Return Data'!$B$7:$R$2843,11,0)</f>
        <v>3.1688000000000001</v>
      </c>
      <c r="I19" s="66">
        <f t="shared" si="2"/>
        <v>16</v>
      </c>
      <c r="J19" s="65">
        <f>VLOOKUP($A19,'Return Data'!$B$7:$R$2843,12,0)</f>
        <v>4.8948</v>
      </c>
      <c r="K19" s="66">
        <f t="shared" si="3"/>
        <v>16</v>
      </c>
      <c r="L19" s="65">
        <f>VLOOKUP($A19,'Return Data'!$B$7:$R$2843,13,0)</f>
        <v>5.7460000000000004</v>
      </c>
      <c r="M19" s="66">
        <f t="shared" si="4"/>
        <v>16</v>
      </c>
      <c r="N19" s="65">
        <f>VLOOKUP($A19,'Return Data'!$B$7:$R$2843,17,0)</f>
        <v>8.0702999999999996</v>
      </c>
      <c r="O19" s="66">
        <f t="shared" si="5"/>
        <v>15</v>
      </c>
      <c r="P19" s="65">
        <f>VLOOKUP($A19,'Return Data'!$B$7:$R$2843,14,0)</f>
        <v>8.7523999999999997</v>
      </c>
      <c r="Q19" s="66">
        <f t="shared" si="6"/>
        <v>15</v>
      </c>
      <c r="R19" s="65">
        <f>VLOOKUP($A19,'Return Data'!$B$7:$R$2843,16,0)</f>
        <v>8.093</v>
      </c>
      <c r="S19" s="67">
        <f t="shared" si="7"/>
        <v>16</v>
      </c>
    </row>
    <row r="20" spans="1:19" x14ac:dyDescent="0.3">
      <c r="A20" s="82" t="s">
        <v>592</v>
      </c>
      <c r="B20" s="64">
        <f>VLOOKUP($A20,'Return Data'!$B$7:$R$2843,3,0)</f>
        <v>44357</v>
      </c>
      <c r="C20" s="65">
        <f>VLOOKUP($A20,'Return Data'!$B$7:$R$2843,4,0)</f>
        <v>16.6798</v>
      </c>
      <c r="D20" s="65">
        <f>VLOOKUP($A20,'Return Data'!$B$7:$R$2843,9,0)</f>
        <v>7.3587999999999996</v>
      </c>
      <c r="E20" s="66">
        <f t="shared" si="0"/>
        <v>10</v>
      </c>
      <c r="F20" s="65">
        <f>VLOOKUP($A20,'Return Data'!$B$7:$R$2843,10,0)</f>
        <v>9.6132000000000009</v>
      </c>
      <c r="G20" s="66">
        <f t="shared" si="1"/>
        <v>3</v>
      </c>
      <c r="H20" s="65">
        <f>VLOOKUP($A20,'Return Data'!$B$7:$R$2843,11,0)</f>
        <v>4.2533000000000003</v>
      </c>
      <c r="I20" s="66">
        <f t="shared" si="2"/>
        <v>7</v>
      </c>
      <c r="J20" s="65">
        <f>VLOOKUP($A20,'Return Data'!$B$7:$R$2843,12,0)</f>
        <v>6.2595999999999998</v>
      </c>
      <c r="K20" s="66">
        <f t="shared" si="3"/>
        <v>6</v>
      </c>
      <c r="L20" s="65">
        <f>VLOOKUP($A20,'Return Data'!$B$7:$R$2843,13,0)</f>
        <v>7.4016999999999999</v>
      </c>
      <c r="M20" s="66">
        <f t="shared" si="4"/>
        <v>5</v>
      </c>
      <c r="N20" s="65">
        <f>VLOOKUP($A20,'Return Data'!$B$7:$R$2843,17,0)</f>
        <v>9.8055000000000003</v>
      </c>
      <c r="O20" s="66">
        <f t="shared" si="5"/>
        <v>2</v>
      </c>
      <c r="P20" s="65">
        <f>VLOOKUP($A20,'Return Data'!$B$7:$R$2843,14,0)</f>
        <v>9.8928999999999991</v>
      </c>
      <c r="Q20" s="66">
        <f t="shared" si="6"/>
        <v>3</v>
      </c>
      <c r="R20" s="65">
        <f>VLOOKUP($A20,'Return Data'!$B$7:$R$2843,16,0)</f>
        <v>8.7837999999999994</v>
      </c>
      <c r="S20" s="67">
        <f t="shared" si="7"/>
        <v>10</v>
      </c>
    </row>
    <row r="21" spans="1:19" x14ac:dyDescent="0.3">
      <c r="A21" s="82" t="s">
        <v>594</v>
      </c>
      <c r="B21" s="64">
        <f>VLOOKUP($A21,'Return Data'!$B$7:$R$2843,3,0)</f>
        <v>44357</v>
      </c>
      <c r="C21" s="65">
        <f>VLOOKUP($A21,'Return Data'!$B$7:$R$2843,4,0)</f>
        <v>20.0962</v>
      </c>
      <c r="D21" s="65">
        <f>VLOOKUP($A21,'Return Data'!$B$7:$R$2843,9,0)</f>
        <v>7.4524999999999997</v>
      </c>
      <c r="E21" s="66">
        <f t="shared" si="0"/>
        <v>9</v>
      </c>
      <c r="F21" s="65">
        <f>VLOOKUP($A21,'Return Data'!$B$7:$R$2843,10,0)</f>
        <v>8.6438000000000006</v>
      </c>
      <c r="G21" s="66">
        <f t="shared" si="1"/>
        <v>9</v>
      </c>
      <c r="H21" s="65">
        <f>VLOOKUP($A21,'Return Data'!$B$7:$R$2843,11,0)</f>
        <v>4.3329000000000004</v>
      </c>
      <c r="I21" s="66">
        <f t="shared" si="2"/>
        <v>5</v>
      </c>
      <c r="J21" s="65">
        <f>VLOOKUP($A21,'Return Data'!$B$7:$R$2843,12,0)</f>
        <v>6.0347</v>
      </c>
      <c r="K21" s="66">
        <f t="shared" si="3"/>
        <v>9</v>
      </c>
      <c r="L21" s="65">
        <f>VLOOKUP($A21,'Return Data'!$B$7:$R$2843,13,0)</f>
        <v>7.0644</v>
      </c>
      <c r="M21" s="66">
        <f t="shared" si="4"/>
        <v>9</v>
      </c>
      <c r="N21" s="65">
        <f>VLOOKUP($A21,'Return Data'!$B$7:$R$2843,17,0)</f>
        <v>9.1273</v>
      </c>
      <c r="O21" s="66">
        <f t="shared" si="5"/>
        <v>9</v>
      </c>
      <c r="P21" s="65">
        <f>VLOOKUP($A21,'Return Data'!$B$7:$R$2843,14,0)</f>
        <v>9.4511000000000003</v>
      </c>
      <c r="Q21" s="66">
        <f t="shared" si="6"/>
        <v>8</v>
      </c>
      <c r="R21" s="65">
        <f>VLOOKUP($A21,'Return Data'!$B$7:$R$2843,16,0)</f>
        <v>8.8135999999999992</v>
      </c>
      <c r="S21" s="67">
        <f t="shared" si="7"/>
        <v>9</v>
      </c>
    </row>
    <row r="22" spans="1:19" x14ac:dyDescent="0.3">
      <c r="A22" s="82" t="s">
        <v>595</v>
      </c>
      <c r="B22" s="64">
        <f>VLOOKUP($A22,'Return Data'!$B$7:$R$2843,3,0)</f>
        <v>44357</v>
      </c>
      <c r="C22" s="65">
        <f>VLOOKUP($A22,'Return Data'!$B$7:$R$2843,4,0)</f>
        <v>2593.2786000000001</v>
      </c>
      <c r="D22" s="65">
        <f>VLOOKUP($A22,'Return Data'!$B$7:$R$2843,9,0)</f>
        <v>7.8834999999999997</v>
      </c>
      <c r="E22" s="66">
        <f t="shared" si="0"/>
        <v>8</v>
      </c>
      <c r="F22" s="65">
        <f>VLOOKUP($A22,'Return Data'!$B$7:$R$2843,10,0)</f>
        <v>7.3151999999999999</v>
      </c>
      <c r="G22" s="66">
        <f t="shared" si="1"/>
        <v>14</v>
      </c>
      <c r="H22" s="65">
        <f>VLOOKUP($A22,'Return Data'!$B$7:$R$2843,11,0)</f>
        <v>2.9617</v>
      </c>
      <c r="I22" s="66">
        <f t="shared" si="2"/>
        <v>17</v>
      </c>
      <c r="J22" s="65">
        <f>VLOOKUP($A22,'Return Data'!$B$7:$R$2843,12,0)</f>
        <v>5.8232999999999997</v>
      </c>
      <c r="K22" s="66">
        <f t="shared" si="3"/>
        <v>13</v>
      </c>
      <c r="L22" s="65">
        <f>VLOOKUP($A22,'Return Data'!$B$7:$R$2843,13,0)</f>
        <v>6.7176</v>
      </c>
      <c r="M22" s="66">
        <f t="shared" si="4"/>
        <v>12</v>
      </c>
      <c r="N22" s="65">
        <f>VLOOKUP($A22,'Return Data'!$B$7:$R$2843,17,0)</f>
        <v>8.9802999999999997</v>
      </c>
      <c r="O22" s="66">
        <f t="shared" si="5"/>
        <v>10</v>
      </c>
      <c r="P22" s="65">
        <f>VLOOKUP($A22,'Return Data'!$B$7:$R$2843,14,0)</f>
        <v>9.1067999999999998</v>
      </c>
      <c r="Q22" s="66">
        <f t="shared" si="6"/>
        <v>11</v>
      </c>
      <c r="R22" s="65">
        <f>VLOOKUP($A22,'Return Data'!$B$7:$R$2843,16,0)</f>
        <v>8.8528000000000002</v>
      </c>
      <c r="S22" s="67">
        <f t="shared" si="7"/>
        <v>7</v>
      </c>
    </row>
    <row r="23" spans="1:19" x14ac:dyDescent="0.3">
      <c r="A23" s="82" t="s">
        <v>598</v>
      </c>
      <c r="B23" s="64">
        <f>VLOOKUP($A23,'Return Data'!$B$7:$R$2843,3,0)</f>
        <v>44357</v>
      </c>
      <c r="C23" s="65">
        <f>VLOOKUP($A23,'Return Data'!$B$7:$R$2843,4,0)</f>
        <v>34.408799999999999</v>
      </c>
      <c r="D23" s="65">
        <f>VLOOKUP($A23,'Return Data'!$B$7:$R$2843,9,0)</f>
        <v>3.3904999999999998</v>
      </c>
      <c r="E23" s="66">
        <f t="shared" si="0"/>
        <v>18</v>
      </c>
      <c r="F23" s="65">
        <f>VLOOKUP($A23,'Return Data'!$B$7:$R$2843,10,0)</f>
        <v>3.7547999999999999</v>
      </c>
      <c r="G23" s="66">
        <f t="shared" si="1"/>
        <v>18</v>
      </c>
      <c r="H23" s="65">
        <f>VLOOKUP($A23,'Return Data'!$B$7:$R$2843,11,0)</f>
        <v>3.3348</v>
      </c>
      <c r="I23" s="66">
        <f t="shared" si="2"/>
        <v>15</v>
      </c>
      <c r="J23" s="65">
        <f>VLOOKUP($A23,'Return Data'!$B$7:$R$2843,12,0)</f>
        <v>4.0098000000000003</v>
      </c>
      <c r="K23" s="66">
        <f t="shared" si="3"/>
        <v>18</v>
      </c>
      <c r="L23" s="65">
        <f>VLOOKUP($A23,'Return Data'!$B$7:$R$2843,13,0)</f>
        <v>4.9352999999999998</v>
      </c>
      <c r="M23" s="66">
        <f t="shared" si="4"/>
        <v>18</v>
      </c>
      <c r="N23" s="65">
        <f>VLOOKUP($A23,'Return Data'!$B$7:$R$2843,17,0)</f>
        <v>7.4020999999999999</v>
      </c>
      <c r="O23" s="66">
        <f t="shared" si="5"/>
        <v>16</v>
      </c>
      <c r="P23" s="65">
        <f>VLOOKUP($A23,'Return Data'!$B$7:$R$2843,14,0)</f>
        <v>8.2429000000000006</v>
      </c>
      <c r="Q23" s="66">
        <f t="shared" si="6"/>
        <v>16</v>
      </c>
      <c r="R23" s="65">
        <f>VLOOKUP($A23,'Return Data'!$B$7:$R$2843,16,0)</f>
        <v>7.8525999999999998</v>
      </c>
      <c r="S23" s="67">
        <f t="shared" si="7"/>
        <v>17</v>
      </c>
    </row>
    <row r="24" spans="1:19" x14ac:dyDescent="0.3">
      <c r="A24" s="82" t="s">
        <v>599</v>
      </c>
      <c r="B24" s="64">
        <f>VLOOKUP($A24,'Return Data'!$B$7:$R$2843,3,0)</f>
        <v>44357</v>
      </c>
      <c r="C24" s="65">
        <f>VLOOKUP($A24,'Return Data'!$B$7:$R$2843,4,0)</f>
        <v>11.492900000000001</v>
      </c>
      <c r="D24" s="65">
        <f>VLOOKUP($A24,'Return Data'!$B$7:$R$2843,9,0)</f>
        <v>8.9704999999999995</v>
      </c>
      <c r="E24" s="66">
        <f t="shared" si="0"/>
        <v>5</v>
      </c>
      <c r="F24" s="65">
        <f>VLOOKUP($A24,'Return Data'!$B$7:$R$2843,10,0)</f>
        <v>9.0638000000000005</v>
      </c>
      <c r="G24" s="66">
        <f t="shared" si="1"/>
        <v>5</v>
      </c>
      <c r="H24" s="65">
        <f>VLOOKUP($A24,'Return Data'!$B$7:$R$2843,11,0)</f>
        <v>3.6602999999999999</v>
      </c>
      <c r="I24" s="66">
        <f t="shared" si="2"/>
        <v>13</v>
      </c>
      <c r="J24" s="65">
        <f>VLOOKUP($A24,'Return Data'!$B$7:$R$2843,12,0)</f>
        <v>6.5353000000000003</v>
      </c>
      <c r="K24" s="66">
        <f t="shared" si="3"/>
        <v>3</v>
      </c>
      <c r="L24" s="65">
        <f>VLOOKUP($A24,'Return Data'!$B$7:$R$2843,13,0)</f>
        <v>7.9570999999999996</v>
      </c>
      <c r="M24" s="66">
        <f t="shared" si="4"/>
        <v>3</v>
      </c>
      <c r="N24" s="65"/>
      <c r="O24" s="66"/>
      <c r="P24" s="65"/>
      <c r="Q24" s="66"/>
      <c r="R24" s="65">
        <f>VLOOKUP($A24,'Return Data'!$B$7:$R$2843,16,0)</f>
        <v>8.6971000000000007</v>
      </c>
      <c r="S24" s="67">
        <f t="shared" si="7"/>
        <v>11</v>
      </c>
    </row>
    <row r="25" spans="1:19" x14ac:dyDescent="0.3">
      <c r="A25" s="82" t="s">
        <v>601</v>
      </c>
      <c r="B25" s="64">
        <f>VLOOKUP($A25,'Return Data'!$B$7:$R$2843,3,0)</f>
        <v>44357</v>
      </c>
      <c r="C25" s="65">
        <f>VLOOKUP($A25,'Return Data'!$B$7:$R$2843,4,0)</f>
        <v>16.4175</v>
      </c>
      <c r="D25" s="65">
        <f>VLOOKUP($A25,'Return Data'!$B$7:$R$2843,9,0)</f>
        <v>4.8898000000000001</v>
      </c>
      <c r="E25" s="66">
        <f t="shared" si="0"/>
        <v>17</v>
      </c>
      <c r="F25" s="65">
        <f>VLOOKUP($A25,'Return Data'!$B$7:$R$2843,10,0)</f>
        <v>6.0875000000000004</v>
      </c>
      <c r="G25" s="66">
        <f t="shared" si="1"/>
        <v>17</v>
      </c>
      <c r="H25" s="65">
        <f>VLOOKUP($A25,'Return Data'!$B$7:$R$2843,11,0)</f>
        <v>2.8206000000000002</v>
      </c>
      <c r="I25" s="66">
        <f t="shared" si="2"/>
        <v>18</v>
      </c>
      <c r="J25" s="65">
        <f>VLOOKUP($A25,'Return Data'!$B$7:$R$2843,12,0)</f>
        <v>4.3080999999999996</v>
      </c>
      <c r="K25" s="66">
        <f t="shared" si="3"/>
        <v>17</v>
      </c>
      <c r="L25" s="65">
        <f>VLOOKUP($A25,'Return Data'!$B$7:$R$2843,13,0)</f>
        <v>5.3653000000000004</v>
      </c>
      <c r="M25" s="66">
        <f t="shared" si="4"/>
        <v>17</v>
      </c>
      <c r="N25" s="65">
        <f>VLOOKUP($A25,'Return Data'!$B$7:$R$2843,17,0)</f>
        <v>7.0481999999999996</v>
      </c>
      <c r="O25" s="66">
        <f>RANK(N25,N$8:N$25,0)</f>
        <v>17</v>
      </c>
      <c r="P25" s="65">
        <f>VLOOKUP($A25,'Return Data'!$B$7:$R$2843,14,0)</f>
        <v>4.6444000000000001</v>
      </c>
      <c r="Q25" s="66">
        <f>RANK(P25,P$8:P$25,0)</f>
        <v>17</v>
      </c>
      <c r="R25" s="65">
        <f>VLOOKUP($A25,'Return Data'!$B$7:$R$2843,16,0)</f>
        <v>6.9744000000000002</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7.8253333333333348</v>
      </c>
      <c r="E27" s="88"/>
      <c r="F27" s="89">
        <f>AVERAGE(F8:F25)</f>
        <v>8.9651555555555564</v>
      </c>
      <c r="G27" s="88"/>
      <c r="H27" s="89">
        <f>AVERAGE(H8:H25)</f>
        <v>3.9460888888888892</v>
      </c>
      <c r="I27" s="88"/>
      <c r="J27" s="89">
        <f>AVERAGE(J8:J25)</f>
        <v>5.8548555555555559</v>
      </c>
      <c r="K27" s="88"/>
      <c r="L27" s="89">
        <f>AVERAGE(L8:L25)</f>
        <v>6.9296611111111117</v>
      </c>
      <c r="M27" s="88"/>
      <c r="N27" s="89">
        <f>AVERAGE(N8:N25)</f>
        <v>9.0104117647058821</v>
      </c>
      <c r="O27" s="88"/>
      <c r="P27" s="89">
        <f>AVERAGE(P8:P25)</f>
        <v>9.1438235294117618</v>
      </c>
      <c r="Q27" s="88"/>
      <c r="R27" s="89">
        <f>AVERAGE(R8:R25)</f>
        <v>8.632527777777776</v>
      </c>
      <c r="S27" s="90"/>
    </row>
    <row r="28" spans="1:19" x14ac:dyDescent="0.3">
      <c r="A28" s="87" t="s">
        <v>28</v>
      </c>
      <c r="B28" s="88"/>
      <c r="C28" s="88"/>
      <c r="D28" s="89">
        <f>MIN(D8:D25)</f>
        <v>3.3904999999999998</v>
      </c>
      <c r="E28" s="88"/>
      <c r="F28" s="89">
        <f>MIN(F8:F25)</f>
        <v>3.7547999999999999</v>
      </c>
      <c r="G28" s="88"/>
      <c r="H28" s="89">
        <f>MIN(H8:H25)</f>
        <v>2.8206000000000002</v>
      </c>
      <c r="I28" s="88"/>
      <c r="J28" s="89">
        <f>MIN(J8:J25)</f>
        <v>4.0098000000000003</v>
      </c>
      <c r="K28" s="88"/>
      <c r="L28" s="89">
        <f>MIN(L8:L25)</f>
        <v>4.9352999999999998</v>
      </c>
      <c r="M28" s="88"/>
      <c r="N28" s="89">
        <f>MIN(N8:N25)</f>
        <v>7.0481999999999996</v>
      </c>
      <c r="O28" s="88"/>
      <c r="P28" s="89">
        <f>MIN(P8:P25)</f>
        <v>4.6444000000000001</v>
      </c>
      <c r="Q28" s="88"/>
      <c r="R28" s="89">
        <f>MIN(R8:R25)</f>
        <v>6.9744000000000002</v>
      </c>
      <c r="S28" s="90"/>
    </row>
    <row r="29" spans="1:19" ht="15" thickBot="1" x14ac:dyDescent="0.35">
      <c r="A29" s="91" t="s">
        <v>29</v>
      </c>
      <c r="B29" s="92"/>
      <c r="C29" s="92"/>
      <c r="D29" s="93">
        <f>MAX(D8:D25)</f>
        <v>15.1599</v>
      </c>
      <c r="E29" s="92"/>
      <c r="F29" s="93">
        <f>MAX(F8:F25)</f>
        <v>18.224900000000002</v>
      </c>
      <c r="G29" s="92"/>
      <c r="H29" s="93">
        <f>MAX(H8:H25)</f>
        <v>5.5331999999999999</v>
      </c>
      <c r="I29" s="92"/>
      <c r="J29" s="93">
        <f>MAX(J8:J25)</f>
        <v>6.8962000000000003</v>
      </c>
      <c r="K29" s="92"/>
      <c r="L29" s="93">
        <f>MAX(L8:L25)</f>
        <v>8.2213999999999992</v>
      </c>
      <c r="M29" s="92"/>
      <c r="N29" s="93">
        <f>MAX(N8:N25)</f>
        <v>11.437799999999999</v>
      </c>
      <c r="O29" s="92"/>
      <c r="P29" s="93">
        <f>MAX(P8:P25)</f>
        <v>11.141500000000001</v>
      </c>
      <c r="Q29" s="92"/>
      <c r="R29" s="93">
        <f>MAX(R8:R25)</f>
        <v>9.4475999999999996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44357</v>
      </c>
      <c r="C8" s="65">
        <f>VLOOKUP($A8,'Return Data'!$B$7:$R$2843,4,0)</f>
        <v>287.803</v>
      </c>
      <c r="D8" s="65">
        <f>VLOOKUP($A8,'Return Data'!$B$7:$R$2843,9,0)</f>
        <v>7.8179999999999996</v>
      </c>
      <c r="E8" s="66">
        <f t="shared" ref="E8:E27" si="0">RANK(D8,D$8:D$27,0)</f>
        <v>8</v>
      </c>
      <c r="F8" s="65">
        <f>VLOOKUP($A8,'Return Data'!$B$7:$R$2843,10,0)</f>
        <v>9.0577000000000005</v>
      </c>
      <c r="G8" s="66">
        <f t="shared" ref="G8:G27" si="1">RANK(F8,F$8:F$27,0)</f>
        <v>5</v>
      </c>
      <c r="H8" s="65">
        <f>VLOOKUP($A8,'Return Data'!$B$7:$R$2843,11,0)</f>
        <v>3.6076000000000001</v>
      </c>
      <c r="I8" s="66">
        <f t="shared" ref="I8:I27" si="2">RANK(H8,H$8:H$27,0)</f>
        <v>10</v>
      </c>
      <c r="J8" s="65">
        <f>VLOOKUP($A8,'Return Data'!$B$7:$R$2843,12,0)</f>
        <v>5.9443999999999999</v>
      </c>
      <c r="K8" s="66">
        <f t="shared" ref="K8:K27" si="3">RANK(J8,J$8:J$27,0)</f>
        <v>7</v>
      </c>
      <c r="L8" s="65">
        <f>VLOOKUP($A8,'Return Data'!$B$7:$R$2843,13,0)</f>
        <v>7.2504999999999997</v>
      </c>
      <c r="M8" s="66">
        <f t="shared" ref="M8:M25" si="4">RANK(L8,L$8:L$27,0)</f>
        <v>6</v>
      </c>
      <c r="N8" s="65">
        <f>VLOOKUP($A8,'Return Data'!$B$7:$R$2843,17,0)</f>
        <v>8.9270999999999994</v>
      </c>
      <c r="O8" s="66">
        <f t="shared" ref="O8:O23" si="5">RANK(N8,N$8:N$27,0)</f>
        <v>6</v>
      </c>
      <c r="P8" s="65">
        <f>VLOOKUP($A8,'Return Data'!$B$7:$R$2843,14,0)</f>
        <v>9.1311</v>
      </c>
      <c r="Q8" s="66">
        <f t="shared" ref="Q8:Q23" si="6">RANK(P8,P$8:P$27,0)</f>
        <v>7</v>
      </c>
      <c r="R8" s="65">
        <f>VLOOKUP($A8,'Return Data'!$B$7:$R$2843,16,0)</f>
        <v>8.3927999999999994</v>
      </c>
      <c r="S8" s="67">
        <f t="shared" ref="S8:S27" si="7">RANK(R8,R$8:R$27,0)</f>
        <v>10</v>
      </c>
    </row>
    <row r="9" spans="1:19" x14ac:dyDescent="0.3">
      <c r="A9" s="82" t="s">
        <v>568</v>
      </c>
      <c r="B9" s="64">
        <f>VLOOKUP($A9,'Return Data'!$B$7:$R$2843,3,0)</f>
        <v>44357</v>
      </c>
      <c r="C9" s="65">
        <f>VLOOKUP($A9,'Return Data'!$B$7:$R$2843,4,0)</f>
        <v>2083.0765999999999</v>
      </c>
      <c r="D9" s="65">
        <f>VLOOKUP($A9,'Return Data'!$B$7:$R$2843,9,0)</f>
        <v>5.1584000000000003</v>
      </c>
      <c r="E9" s="66">
        <f t="shared" si="0"/>
        <v>17</v>
      </c>
      <c r="F9" s="65">
        <f>VLOOKUP($A9,'Return Data'!$B$7:$R$2843,10,0)</f>
        <v>6.5766</v>
      </c>
      <c r="G9" s="66">
        <f t="shared" si="1"/>
        <v>17</v>
      </c>
      <c r="H9" s="65">
        <f>VLOOKUP($A9,'Return Data'!$B$7:$R$2843,11,0)</f>
        <v>3.5244</v>
      </c>
      <c r="I9" s="66">
        <f t="shared" si="2"/>
        <v>13</v>
      </c>
      <c r="J9" s="65">
        <f>VLOOKUP($A9,'Return Data'!$B$7:$R$2843,12,0)</f>
        <v>5.1265999999999998</v>
      </c>
      <c r="K9" s="66">
        <f t="shared" si="3"/>
        <v>17</v>
      </c>
      <c r="L9" s="65">
        <f>VLOOKUP($A9,'Return Data'!$B$7:$R$2843,13,0)</f>
        <v>6.3552999999999997</v>
      </c>
      <c r="M9" s="66">
        <f t="shared" si="4"/>
        <v>15</v>
      </c>
      <c r="N9" s="65">
        <f>VLOOKUP($A9,'Return Data'!$B$7:$R$2843,17,0)</f>
        <v>8.4520999999999997</v>
      </c>
      <c r="O9" s="66">
        <f t="shared" si="5"/>
        <v>11</v>
      </c>
      <c r="P9" s="65">
        <f>VLOOKUP($A9,'Return Data'!$B$7:$R$2843,14,0)</f>
        <v>9.1039999999999992</v>
      </c>
      <c r="Q9" s="66">
        <f t="shared" si="6"/>
        <v>8</v>
      </c>
      <c r="R9" s="65">
        <f>VLOOKUP($A9,'Return Data'!$B$7:$R$2843,16,0)</f>
        <v>8.4847000000000001</v>
      </c>
      <c r="S9" s="67">
        <f t="shared" si="7"/>
        <v>6</v>
      </c>
    </row>
    <row r="10" spans="1:19" x14ac:dyDescent="0.3">
      <c r="A10" s="82" t="s">
        <v>570</v>
      </c>
      <c r="B10" s="64">
        <f>VLOOKUP($A10,'Return Data'!$B$7:$R$2843,3,0)</f>
        <v>44357</v>
      </c>
      <c r="C10" s="65">
        <f>VLOOKUP($A10,'Return Data'!$B$7:$R$2843,4,0)</f>
        <v>18.976500000000001</v>
      </c>
      <c r="D10" s="65">
        <f>VLOOKUP($A10,'Return Data'!$B$7:$R$2843,9,0)</f>
        <v>5.6295999999999999</v>
      </c>
      <c r="E10" s="66">
        <f t="shared" si="0"/>
        <v>16</v>
      </c>
      <c r="F10" s="65">
        <f>VLOOKUP($A10,'Return Data'!$B$7:$R$2843,10,0)</f>
        <v>7.7740999999999998</v>
      </c>
      <c r="G10" s="66">
        <f t="shared" si="1"/>
        <v>13</v>
      </c>
      <c r="H10" s="65">
        <f>VLOOKUP($A10,'Return Data'!$B$7:$R$2843,11,0)</f>
        <v>3.2585000000000002</v>
      </c>
      <c r="I10" s="66">
        <f t="shared" si="2"/>
        <v>15</v>
      </c>
      <c r="J10" s="65">
        <f>VLOOKUP($A10,'Return Data'!$B$7:$R$2843,12,0)</f>
        <v>5.6913</v>
      </c>
      <c r="K10" s="66">
        <f t="shared" si="3"/>
        <v>10</v>
      </c>
      <c r="L10" s="65">
        <f>VLOOKUP($A10,'Return Data'!$B$7:$R$2843,13,0)</f>
        <v>6.2489999999999997</v>
      </c>
      <c r="M10" s="66">
        <f t="shared" si="4"/>
        <v>16</v>
      </c>
      <c r="N10" s="65">
        <f>VLOOKUP($A10,'Return Data'!$B$7:$R$2843,17,0)</f>
        <v>8.94</v>
      </c>
      <c r="O10" s="66">
        <f t="shared" si="5"/>
        <v>5</v>
      </c>
      <c r="P10" s="65">
        <f>VLOOKUP($A10,'Return Data'!$B$7:$R$2843,14,0)</f>
        <v>9.0561000000000007</v>
      </c>
      <c r="Q10" s="66">
        <f t="shared" si="6"/>
        <v>9</v>
      </c>
      <c r="R10" s="65">
        <f>VLOOKUP($A10,'Return Data'!$B$7:$R$2843,16,0)</f>
        <v>8.6259999999999994</v>
      </c>
      <c r="S10" s="67">
        <f t="shared" si="7"/>
        <v>4</v>
      </c>
    </row>
    <row r="11" spans="1:19" x14ac:dyDescent="0.3">
      <c r="A11" s="82" t="s">
        <v>572</v>
      </c>
      <c r="B11" s="64">
        <f>VLOOKUP($A11,'Return Data'!$B$7:$R$2843,3,0)</f>
        <v>44357</v>
      </c>
      <c r="C11" s="65">
        <f>VLOOKUP($A11,'Return Data'!$B$7:$R$2843,4,0)</f>
        <v>19.470800000000001</v>
      </c>
      <c r="D11" s="65">
        <f>VLOOKUP($A11,'Return Data'!$B$7:$R$2843,9,0)</f>
        <v>14.843</v>
      </c>
      <c r="E11" s="66">
        <f t="shared" si="0"/>
        <v>2</v>
      </c>
      <c r="F11" s="65">
        <f>VLOOKUP($A11,'Return Data'!$B$7:$R$2843,10,0)</f>
        <v>17.898800000000001</v>
      </c>
      <c r="G11" s="66">
        <f t="shared" si="1"/>
        <v>2</v>
      </c>
      <c r="H11" s="65">
        <f>VLOOKUP($A11,'Return Data'!$B$7:$R$2843,11,0)</f>
        <v>5.2011000000000003</v>
      </c>
      <c r="I11" s="66">
        <f t="shared" si="2"/>
        <v>2</v>
      </c>
      <c r="J11" s="65">
        <f>VLOOKUP($A11,'Return Data'!$B$7:$R$2843,12,0)</f>
        <v>6.5460000000000003</v>
      </c>
      <c r="K11" s="66">
        <f t="shared" si="3"/>
        <v>3</v>
      </c>
      <c r="L11" s="65">
        <f>VLOOKUP($A11,'Return Data'!$B$7:$R$2843,13,0)</f>
        <v>7.6608999999999998</v>
      </c>
      <c r="M11" s="66">
        <f t="shared" si="4"/>
        <v>4</v>
      </c>
      <c r="N11" s="65">
        <f>VLOOKUP($A11,'Return Data'!$B$7:$R$2843,17,0)</f>
        <v>11.053800000000001</v>
      </c>
      <c r="O11" s="66">
        <f t="shared" si="5"/>
        <v>1</v>
      </c>
      <c r="P11" s="65">
        <f>VLOOKUP($A11,'Return Data'!$B$7:$R$2843,14,0)</f>
        <v>10.8125</v>
      </c>
      <c r="Q11" s="66">
        <f t="shared" si="6"/>
        <v>1</v>
      </c>
      <c r="R11" s="65">
        <f>VLOOKUP($A11,'Return Data'!$B$7:$R$2843,16,0)</f>
        <v>8.9840999999999998</v>
      </c>
      <c r="S11" s="67">
        <f t="shared" si="7"/>
        <v>3</v>
      </c>
    </row>
    <row r="12" spans="1:19" x14ac:dyDescent="0.3">
      <c r="A12" s="82" t="s">
        <v>573</v>
      </c>
      <c r="B12" s="64">
        <f>VLOOKUP($A12,'Return Data'!$B$7:$R$2843,3,0)</f>
        <v>44357</v>
      </c>
      <c r="C12" s="65">
        <f>VLOOKUP($A12,'Return Data'!$B$7:$R$2843,4,0)</f>
        <v>17.7562</v>
      </c>
      <c r="D12" s="65">
        <f>VLOOKUP($A12,'Return Data'!$B$7:$R$2843,9,0)</f>
        <v>6.1322999999999999</v>
      </c>
      <c r="E12" s="66">
        <f t="shared" si="0"/>
        <v>14</v>
      </c>
      <c r="F12" s="65">
        <f>VLOOKUP($A12,'Return Data'!$B$7:$R$2843,10,0)</f>
        <v>8.6739999999999995</v>
      </c>
      <c r="G12" s="66">
        <f t="shared" si="1"/>
        <v>7</v>
      </c>
      <c r="H12" s="65">
        <f>VLOOKUP($A12,'Return Data'!$B$7:$R$2843,11,0)</f>
        <v>3.9504000000000001</v>
      </c>
      <c r="I12" s="66">
        <f t="shared" si="2"/>
        <v>7</v>
      </c>
      <c r="J12" s="65">
        <f>VLOOKUP($A12,'Return Data'!$B$7:$R$2843,12,0)</f>
        <v>5.6684999999999999</v>
      </c>
      <c r="K12" s="66">
        <f t="shared" si="3"/>
        <v>12</v>
      </c>
      <c r="L12" s="65">
        <f>VLOOKUP($A12,'Return Data'!$B$7:$R$2843,13,0)</f>
        <v>6.3620999999999999</v>
      </c>
      <c r="M12" s="66">
        <f t="shared" si="4"/>
        <v>14</v>
      </c>
      <c r="N12" s="65">
        <f>VLOOKUP($A12,'Return Data'!$B$7:$R$2843,17,0)</f>
        <v>8.3817000000000004</v>
      </c>
      <c r="O12" s="66">
        <f t="shared" si="5"/>
        <v>12</v>
      </c>
      <c r="P12" s="65">
        <f>VLOOKUP($A12,'Return Data'!$B$7:$R$2843,14,0)</f>
        <v>9.2722999999999995</v>
      </c>
      <c r="Q12" s="66">
        <f t="shared" si="6"/>
        <v>5</v>
      </c>
      <c r="R12" s="65">
        <f>VLOOKUP($A12,'Return Data'!$B$7:$R$2843,16,0)</f>
        <v>8.3838000000000008</v>
      </c>
      <c r="S12" s="67">
        <f t="shared" si="7"/>
        <v>11</v>
      </c>
    </row>
    <row r="13" spans="1:19" x14ac:dyDescent="0.3">
      <c r="A13" s="82" t="s">
        <v>576</v>
      </c>
      <c r="B13" s="64">
        <f>VLOOKUP($A13,'Return Data'!$B$7:$R$2843,3,0)</f>
        <v>44357</v>
      </c>
      <c r="C13" s="65">
        <f>VLOOKUP($A13,'Return Data'!$B$7:$R$2843,4,0)</f>
        <v>18.1343</v>
      </c>
      <c r="D13" s="65">
        <f>VLOOKUP($A13,'Return Data'!$B$7:$R$2843,9,0)</f>
        <v>8.7716999999999992</v>
      </c>
      <c r="E13" s="66">
        <f t="shared" si="0"/>
        <v>5</v>
      </c>
      <c r="F13" s="65">
        <f>VLOOKUP($A13,'Return Data'!$B$7:$R$2843,10,0)</f>
        <v>8.5166000000000004</v>
      </c>
      <c r="G13" s="66">
        <f t="shared" si="1"/>
        <v>9</v>
      </c>
      <c r="H13" s="65">
        <f>VLOOKUP($A13,'Return Data'!$B$7:$R$2843,11,0)</f>
        <v>3.9883000000000002</v>
      </c>
      <c r="I13" s="66">
        <f t="shared" si="2"/>
        <v>6</v>
      </c>
      <c r="J13" s="65">
        <f>VLOOKUP($A13,'Return Data'!$B$7:$R$2843,12,0)</f>
        <v>6.0696000000000003</v>
      </c>
      <c r="K13" s="66">
        <f t="shared" si="3"/>
        <v>4</v>
      </c>
      <c r="L13" s="65">
        <f>VLOOKUP($A13,'Return Data'!$B$7:$R$2843,13,0)</f>
        <v>7.7267999999999999</v>
      </c>
      <c r="M13" s="66">
        <f t="shared" si="4"/>
        <v>3</v>
      </c>
      <c r="N13" s="65">
        <f>VLOOKUP($A13,'Return Data'!$B$7:$R$2843,17,0)</f>
        <v>8.9692000000000007</v>
      </c>
      <c r="O13" s="66">
        <f t="shared" si="5"/>
        <v>4</v>
      </c>
      <c r="P13" s="65">
        <f>VLOOKUP($A13,'Return Data'!$B$7:$R$2843,14,0)</f>
        <v>9.2207000000000008</v>
      </c>
      <c r="Q13" s="66">
        <f t="shared" si="6"/>
        <v>6</v>
      </c>
      <c r="R13" s="65">
        <f>VLOOKUP($A13,'Return Data'!$B$7:$R$2843,16,0)</f>
        <v>8.6012000000000004</v>
      </c>
      <c r="S13" s="67">
        <f t="shared" si="7"/>
        <v>5</v>
      </c>
    </row>
    <row r="14" spans="1:19" x14ac:dyDescent="0.3">
      <c r="A14" s="82" t="s">
        <v>577</v>
      </c>
      <c r="B14" s="64">
        <f>VLOOKUP($A14,'Return Data'!$B$7:$R$2843,3,0)</f>
        <v>44357</v>
      </c>
      <c r="C14" s="65">
        <f>VLOOKUP($A14,'Return Data'!$B$7:$R$2843,4,0)</f>
        <v>25.372800000000002</v>
      </c>
      <c r="D14" s="65">
        <f>VLOOKUP($A14,'Return Data'!$B$7:$R$2843,9,0)</f>
        <v>8.0455000000000005</v>
      </c>
      <c r="E14" s="66">
        <f t="shared" si="0"/>
        <v>7</v>
      </c>
      <c r="F14" s="65">
        <f>VLOOKUP($A14,'Return Data'!$B$7:$R$2843,10,0)</f>
        <v>7.3547000000000002</v>
      </c>
      <c r="G14" s="66">
        <f t="shared" si="1"/>
        <v>15</v>
      </c>
      <c r="H14" s="65">
        <f>VLOOKUP($A14,'Return Data'!$B$7:$R$2843,11,0)</f>
        <v>4.1524999999999999</v>
      </c>
      <c r="I14" s="66">
        <f t="shared" si="2"/>
        <v>4</v>
      </c>
      <c r="J14" s="65">
        <f>VLOOKUP($A14,'Return Data'!$B$7:$R$2843,12,0)</f>
        <v>6.0503999999999998</v>
      </c>
      <c r="K14" s="66">
        <f t="shared" si="3"/>
        <v>5</v>
      </c>
      <c r="L14" s="65">
        <f>VLOOKUP($A14,'Return Data'!$B$7:$R$2843,13,0)</f>
        <v>6.8905000000000003</v>
      </c>
      <c r="M14" s="66">
        <f t="shared" si="4"/>
        <v>8</v>
      </c>
      <c r="N14" s="65">
        <f>VLOOKUP($A14,'Return Data'!$B$7:$R$2843,17,0)</f>
        <v>8.3355999999999995</v>
      </c>
      <c r="O14" s="66">
        <f t="shared" si="5"/>
        <v>13</v>
      </c>
      <c r="P14" s="65">
        <f>VLOOKUP($A14,'Return Data'!$B$7:$R$2843,14,0)</f>
        <v>8.4916</v>
      </c>
      <c r="Q14" s="66">
        <f t="shared" si="6"/>
        <v>12</v>
      </c>
      <c r="R14" s="65">
        <f>VLOOKUP($A14,'Return Data'!$B$7:$R$2843,16,0)</f>
        <v>8.4741999999999997</v>
      </c>
      <c r="S14" s="67">
        <f t="shared" si="7"/>
        <v>7</v>
      </c>
    </row>
    <row r="15" spans="1:19" x14ac:dyDescent="0.3">
      <c r="A15" s="82" t="s">
        <v>580</v>
      </c>
      <c r="B15" s="64">
        <f>VLOOKUP($A15,'Return Data'!$B$7:$R$2843,3,0)</f>
        <v>44357</v>
      </c>
      <c r="C15" s="65">
        <f>VLOOKUP($A15,'Return Data'!$B$7:$R$2843,4,0)</f>
        <v>19.484300000000001</v>
      </c>
      <c r="D15" s="65">
        <f>VLOOKUP($A15,'Return Data'!$B$7:$R$2843,9,0)</f>
        <v>5.9154</v>
      </c>
      <c r="E15" s="66">
        <f t="shared" si="0"/>
        <v>15</v>
      </c>
      <c r="F15" s="65">
        <f>VLOOKUP($A15,'Return Data'!$B$7:$R$2843,10,0)</f>
        <v>7.7283999999999997</v>
      </c>
      <c r="G15" s="66">
        <f t="shared" si="1"/>
        <v>14</v>
      </c>
      <c r="H15" s="65">
        <f>VLOOKUP($A15,'Return Data'!$B$7:$R$2843,11,0)</f>
        <v>3.6076000000000001</v>
      </c>
      <c r="I15" s="66">
        <f t="shared" si="2"/>
        <v>10</v>
      </c>
      <c r="J15" s="65">
        <f>VLOOKUP($A15,'Return Data'!$B$7:$R$2843,12,0)</f>
        <v>5.5174000000000003</v>
      </c>
      <c r="K15" s="66">
        <f t="shared" si="3"/>
        <v>14</v>
      </c>
      <c r="L15" s="65">
        <f>VLOOKUP($A15,'Return Data'!$B$7:$R$2843,13,0)</f>
        <v>6.8164999999999996</v>
      </c>
      <c r="M15" s="66">
        <f t="shared" si="4"/>
        <v>10</v>
      </c>
      <c r="N15" s="65">
        <f>VLOOKUP($A15,'Return Data'!$B$7:$R$2843,17,0)</f>
        <v>9.3165999999999993</v>
      </c>
      <c r="O15" s="66">
        <f t="shared" si="5"/>
        <v>2</v>
      </c>
      <c r="P15" s="65">
        <f>VLOOKUP($A15,'Return Data'!$B$7:$R$2843,14,0)</f>
        <v>9.8007000000000009</v>
      </c>
      <c r="Q15" s="66">
        <f t="shared" si="6"/>
        <v>2</v>
      </c>
      <c r="R15" s="65">
        <f>VLOOKUP($A15,'Return Data'!$B$7:$R$2843,16,0)</f>
        <v>8.4042999999999992</v>
      </c>
      <c r="S15" s="67">
        <f t="shared" si="7"/>
        <v>9</v>
      </c>
    </row>
    <row r="16" spans="1:19" x14ac:dyDescent="0.3">
      <c r="A16" s="82" t="s">
        <v>583</v>
      </c>
      <c r="B16" s="64">
        <f>VLOOKUP($A16,'Return Data'!$B$7:$R$2843,3,0)</f>
        <v>44357</v>
      </c>
      <c r="C16" s="65">
        <f>VLOOKUP($A16,'Return Data'!$B$7:$R$2843,4,0)</f>
        <v>1838.1591000000001</v>
      </c>
      <c r="D16" s="65">
        <f>VLOOKUP($A16,'Return Data'!$B$7:$R$2843,9,0)</f>
        <v>12.6304</v>
      </c>
      <c r="E16" s="66">
        <f t="shared" si="0"/>
        <v>3</v>
      </c>
      <c r="F16" s="65">
        <f>VLOOKUP($A16,'Return Data'!$B$7:$R$2843,10,0)</f>
        <v>16.126799999999999</v>
      </c>
      <c r="G16" s="66">
        <f t="shared" si="1"/>
        <v>3</v>
      </c>
      <c r="H16" s="65">
        <f>VLOOKUP($A16,'Return Data'!$B$7:$R$2843,11,0)</f>
        <v>4.1489000000000003</v>
      </c>
      <c r="I16" s="66">
        <f t="shared" si="2"/>
        <v>5</v>
      </c>
      <c r="J16" s="65">
        <f>VLOOKUP($A16,'Return Data'!$B$7:$R$2843,12,0)</f>
        <v>5.2918000000000003</v>
      </c>
      <c r="K16" s="66">
        <f t="shared" si="3"/>
        <v>16</v>
      </c>
      <c r="L16" s="65">
        <f>VLOOKUP($A16,'Return Data'!$B$7:$R$2843,13,0)</f>
        <v>6.5048000000000004</v>
      </c>
      <c r="M16" s="66">
        <f t="shared" si="4"/>
        <v>12</v>
      </c>
      <c r="N16" s="65">
        <f>VLOOKUP($A16,'Return Data'!$B$7:$R$2843,17,0)</f>
        <v>8.1625999999999994</v>
      </c>
      <c r="O16" s="66">
        <f t="shared" si="5"/>
        <v>14</v>
      </c>
      <c r="P16" s="65">
        <f>VLOOKUP($A16,'Return Data'!$B$7:$R$2843,14,0)</f>
        <v>8.3731000000000009</v>
      </c>
      <c r="Q16" s="66">
        <f t="shared" si="6"/>
        <v>14</v>
      </c>
      <c r="R16" s="65">
        <f>VLOOKUP($A16,'Return Data'!$B$7:$R$2843,16,0)</f>
        <v>7.4683000000000002</v>
      </c>
      <c r="S16" s="67">
        <f t="shared" si="7"/>
        <v>18</v>
      </c>
    </row>
    <row r="17" spans="1:19" x14ac:dyDescent="0.3">
      <c r="A17" s="82" t="s">
        <v>585</v>
      </c>
      <c r="B17" s="64">
        <f>VLOOKUP($A17,'Return Data'!$B$7:$R$2843,3,0)</f>
        <v>44357</v>
      </c>
      <c r="C17" s="65">
        <f>VLOOKUP($A17,'Return Data'!$B$7:$R$2843,4,0)</f>
        <v>51.136400000000002</v>
      </c>
      <c r="D17" s="65">
        <f>VLOOKUP($A17,'Return Data'!$B$7:$R$2843,9,0)</f>
        <v>9.8138000000000005</v>
      </c>
      <c r="E17" s="66">
        <f t="shared" si="0"/>
        <v>4</v>
      </c>
      <c r="F17" s="65">
        <f>VLOOKUP($A17,'Return Data'!$B$7:$R$2843,10,0)</f>
        <v>8.2727000000000004</v>
      </c>
      <c r="G17" s="66">
        <f t="shared" si="1"/>
        <v>10</v>
      </c>
      <c r="H17" s="65">
        <f>VLOOKUP($A17,'Return Data'!$B$7:$R$2843,11,0)</f>
        <v>3.5432999999999999</v>
      </c>
      <c r="I17" s="66">
        <f t="shared" si="2"/>
        <v>12</v>
      </c>
      <c r="J17" s="65">
        <f>VLOOKUP($A17,'Return Data'!$B$7:$R$2843,12,0)</f>
        <v>5.734</v>
      </c>
      <c r="K17" s="66">
        <f t="shared" si="3"/>
        <v>9</v>
      </c>
      <c r="L17" s="65">
        <f>VLOOKUP($A17,'Return Data'!$B$7:$R$2843,13,0)</f>
        <v>6.9360999999999997</v>
      </c>
      <c r="M17" s="66">
        <f t="shared" si="4"/>
        <v>7</v>
      </c>
      <c r="N17" s="65">
        <f>VLOOKUP($A17,'Return Data'!$B$7:$R$2843,17,0)</f>
        <v>8.9055</v>
      </c>
      <c r="O17" s="66">
        <f t="shared" si="5"/>
        <v>8</v>
      </c>
      <c r="P17" s="65">
        <f>VLOOKUP($A17,'Return Data'!$B$7:$R$2843,14,0)</f>
        <v>9.3390000000000004</v>
      </c>
      <c r="Q17" s="66">
        <f t="shared" si="6"/>
        <v>4</v>
      </c>
      <c r="R17" s="65">
        <f>VLOOKUP($A17,'Return Data'!$B$7:$R$2843,16,0)</f>
        <v>7.5353000000000003</v>
      </c>
      <c r="S17" s="67">
        <f t="shared" si="7"/>
        <v>16</v>
      </c>
    </row>
    <row r="18" spans="1:19" x14ac:dyDescent="0.3">
      <c r="A18" s="82" t="s">
        <v>588</v>
      </c>
      <c r="B18" s="64">
        <f>VLOOKUP($A18,'Return Data'!$B$7:$R$2843,3,0)</f>
        <v>44357</v>
      </c>
      <c r="C18" s="65">
        <f>VLOOKUP($A18,'Return Data'!$B$7:$R$2843,4,0)</f>
        <v>19.693200000000001</v>
      </c>
      <c r="D18" s="65">
        <f>VLOOKUP($A18,'Return Data'!$B$7:$R$2843,9,0)</f>
        <v>6.6318000000000001</v>
      </c>
      <c r="E18" s="66">
        <f t="shared" si="0"/>
        <v>12</v>
      </c>
      <c r="F18" s="65">
        <f>VLOOKUP($A18,'Return Data'!$B$7:$R$2843,10,0)</f>
        <v>8.0157000000000007</v>
      </c>
      <c r="G18" s="66">
        <f t="shared" si="1"/>
        <v>12</v>
      </c>
      <c r="H18" s="65">
        <f>VLOOKUP($A18,'Return Data'!$B$7:$R$2843,11,0)</f>
        <v>3.4030999999999998</v>
      </c>
      <c r="I18" s="66">
        <f t="shared" si="2"/>
        <v>14</v>
      </c>
      <c r="J18" s="65">
        <f>VLOOKUP($A18,'Return Data'!$B$7:$R$2843,12,0)</f>
        <v>5.6775000000000002</v>
      </c>
      <c r="K18" s="66">
        <f t="shared" si="3"/>
        <v>11</v>
      </c>
      <c r="L18" s="65">
        <f>VLOOKUP($A18,'Return Data'!$B$7:$R$2843,13,0)</f>
        <v>6.4611999999999998</v>
      </c>
      <c r="M18" s="66">
        <f t="shared" si="4"/>
        <v>13</v>
      </c>
      <c r="N18" s="65">
        <f>VLOOKUP($A18,'Return Data'!$B$7:$R$2843,17,0)</f>
        <v>8.9200999999999997</v>
      </c>
      <c r="O18" s="66">
        <f t="shared" si="5"/>
        <v>7</v>
      </c>
      <c r="P18" s="65">
        <f>VLOOKUP($A18,'Return Data'!$B$7:$R$2843,14,0)</f>
        <v>8.4654000000000007</v>
      </c>
      <c r="Q18" s="66">
        <f t="shared" si="6"/>
        <v>13</v>
      </c>
      <c r="R18" s="65">
        <f>VLOOKUP($A18,'Return Data'!$B$7:$R$2843,16,0)</f>
        <v>5.0590999999999999</v>
      </c>
      <c r="S18" s="67">
        <f t="shared" si="7"/>
        <v>20</v>
      </c>
    </row>
    <row r="19" spans="1:19" x14ac:dyDescent="0.3">
      <c r="A19" s="82" t="s">
        <v>589</v>
      </c>
      <c r="B19" s="64">
        <f>VLOOKUP($A19,'Return Data'!$B$7:$R$2843,3,0)</f>
        <v>44357</v>
      </c>
      <c r="C19" s="65">
        <f>VLOOKUP($A19,'Return Data'!$B$7:$R$2843,4,0)</f>
        <v>27.7133</v>
      </c>
      <c r="D19" s="65">
        <f>VLOOKUP($A19,'Return Data'!$B$7:$R$2843,9,0)</f>
        <v>4.9147999999999996</v>
      </c>
      <c r="E19" s="66">
        <f t="shared" si="0"/>
        <v>18</v>
      </c>
      <c r="F19" s="65">
        <f>VLOOKUP($A19,'Return Data'!$B$7:$R$2843,10,0)</f>
        <v>6.2499000000000002</v>
      </c>
      <c r="G19" s="66">
        <f t="shared" si="1"/>
        <v>18</v>
      </c>
      <c r="H19" s="65">
        <f>VLOOKUP($A19,'Return Data'!$B$7:$R$2843,11,0)</f>
        <v>2.6105</v>
      </c>
      <c r="I19" s="66">
        <f t="shared" si="2"/>
        <v>19</v>
      </c>
      <c r="J19" s="65">
        <f>VLOOKUP($A19,'Return Data'!$B$7:$R$2843,12,0)</f>
        <v>4.3348000000000004</v>
      </c>
      <c r="K19" s="66">
        <f t="shared" si="3"/>
        <v>18</v>
      </c>
      <c r="L19" s="65">
        <f>VLOOKUP($A19,'Return Data'!$B$7:$R$2843,13,0)</f>
        <v>5.173</v>
      </c>
      <c r="M19" s="66">
        <f t="shared" si="4"/>
        <v>19</v>
      </c>
      <c r="N19" s="65">
        <f>VLOOKUP($A19,'Return Data'!$B$7:$R$2843,17,0)</f>
        <v>7.4871999999999996</v>
      </c>
      <c r="O19" s="66">
        <f t="shared" si="5"/>
        <v>15</v>
      </c>
      <c r="P19" s="65">
        <f>VLOOKUP($A19,'Return Data'!$B$7:$R$2843,14,0)</f>
        <v>8.1674000000000007</v>
      </c>
      <c r="Q19" s="66">
        <f t="shared" si="6"/>
        <v>15</v>
      </c>
      <c r="R19" s="65">
        <f>VLOOKUP($A19,'Return Data'!$B$7:$R$2843,16,0)</f>
        <v>7.5296000000000003</v>
      </c>
      <c r="S19" s="67">
        <f t="shared" si="7"/>
        <v>17</v>
      </c>
    </row>
    <row r="20" spans="1:19" x14ac:dyDescent="0.3">
      <c r="A20" s="82" t="s">
        <v>591</v>
      </c>
      <c r="B20" s="64">
        <f>VLOOKUP($A20,'Return Data'!$B$7:$R$2843,3,0)</f>
        <v>44357</v>
      </c>
      <c r="C20" s="65">
        <f>VLOOKUP($A20,'Return Data'!$B$7:$R$2843,4,0)</f>
        <v>16.3537</v>
      </c>
      <c r="D20" s="65">
        <f>VLOOKUP($A20,'Return Data'!$B$7:$R$2843,9,0)</f>
        <v>6.8943000000000003</v>
      </c>
      <c r="E20" s="66">
        <f t="shared" si="0"/>
        <v>11</v>
      </c>
      <c r="F20" s="65">
        <f>VLOOKUP($A20,'Return Data'!$B$7:$R$2843,10,0)</f>
        <v>9.1408000000000005</v>
      </c>
      <c r="G20" s="66">
        <f t="shared" si="1"/>
        <v>4</v>
      </c>
      <c r="H20" s="65">
        <f>VLOOKUP($A20,'Return Data'!$B$7:$R$2843,11,0)</f>
        <v>3.7694000000000001</v>
      </c>
      <c r="I20" s="66">
        <f t="shared" si="2"/>
        <v>9</v>
      </c>
      <c r="J20" s="65">
        <f>VLOOKUP($A20,'Return Data'!$B$7:$R$2843,12,0)</f>
        <v>5.7577999999999996</v>
      </c>
      <c r="K20" s="66">
        <f t="shared" si="3"/>
        <v>8</v>
      </c>
      <c r="L20" s="65">
        <f>VLOOKUP($A20,'Return Data'!$B$7:$R$2843,13,0)</f>
        <v>6.8841000000000001</v>
      </c>
      <c r="M20" s="66">
        <f t="shared" si="4"/>
        <v>9</v>
      </c>
      <c r="N20" s="65">
        <f>VLOOKUP($A20,'Return Data'!$B$7:$R$2843,17,0)</f>
        <v>9.2956000000000003</v>
      </c>
      <c r="O20" s="66">
        <f t="shared" si="5"/>
        <v>3</v>
      </c>
      <c r="P20" s="65">
        <f>VLOOKUP($A20,'Return Data'!$B$7:$R$2843,14,0)</f>
        <v>9.4026999999999994</v>
      </c>
      <c r="Q20" s="66">
        <f t="shared" si="6"/>
        <v>3</v>
      </c>
      <c r="R20" s="65">
        <f>VLOOKUP($A20,'Return Data'!$B$7:$R$2843,16,0)</f>
        <v>8.4308999999999994</v>
      </c>
      <c r="S20" s="67">
        <f t="shared" si="7"/>
        <v>8</v>
      </c>
    </row>
    <row r="21" spans="1:19" x14ac:dyDescent="0.3">
      <c r="A21" s="82" t="s">
        <v>593</v>
      </c>
      <c r="B21" s="64">
        <f>VLOOKUP($A21,'Return Data'!$B$7:$R$2843,3,0)</f>
        <v>44357</v>
      </c>
      <c r="C21" s="65">
        <f>VLOOKUP($A21,'Return Data'!$B$7:$R$2843,4,0)</f>
        <v>19.316800000000001</v>
      </c>
      <c r="D21" s="65">
        <f>VLOOKUP($A21,'Return Data'!$B$7:$R$2843,9,0)</f>
        <v>6.9714</v>
      </c>
      <c r="E21" s="66">
        <f t="shared" si="0"/>
        <v>10</v>
      </c>
      <c r="F21" s="65">
        <f>VLOOKUP($A21,'Return Data'!$B$7:$R$2843,10,0)</f>
        <v>8.1600999999999999</v>
      </c>
      <c r="G21" s="66">
        <f t="shared" si="1"/>
        <v>11</v>
      </c>
      <c r="H21" s="65">
        <f>VLOOKUP($A21,'Return Data'!$B$7:$R$2843,11,0)</f>
        <v>3.8580999999999999</v>
      </c>
      <c r="I21" s="66">
        <f t="shared" si="2"/>
        <v>8</v>
      </c>
      <c r="J21" s="65">
        <f>VLOOKUP($A21,'Return Data'!$B$7:$R$2843,12,0)</f>
        <v>5.5507999999999997</v>
      </c>
      <c r="K21" s="66">
        <f t="shared" si="3"/>
        <v>13</v>
      </c>
      <c r="L21" s="65">
        <f>VLOOKUP($A21,'Return Data'!$B$7:$R$2843,13,0)</f>
        <v>6.5671999999999997</v>
      </c>
      <c r="M21" s="66">
        <f t="shared" si="4"/>
        <v>11</v>
      </c>
      <c r="N21" s="65">
        <f>VLOOKUP($A21,'Return Data'!$B$7:$R$2843,17,0)</f>
        <v>8.6204000000000001</v>
      </c>
      <c r="O21" s="66">
        <f t="shared" si="5"/>
        <v>9</v>
      </c>
      <c r="P21" s="65">
        <f>VLOOKUP($A21,'Return Data'!$B$7:$R$2843,14,0)</f>
        <v>8.9231999999999996</v>
      </c>
      <c r="Q21" s="66">
        <f t="shared" si="6"/>
        <v>10</v>
      </c>
      <c r="R21" s="65">
        <f>VLOOKUP($A21,'Return Data'!$B$7:$R$2843,16,0)</f>
        <v>8.2940000000000005</v>
      </c>
      <c r="S21" s="67">
        <f t="shared" si="7"/>
        <v>12</v>
      </c>
    </row>
    <row r="22" spans="1:19" x14ac:dyDescent="0.3">
      <c r="A22" s="82" t="s">
        <v>596</v>
      </c>
      <c r="B22" s="64">
        <f>VLOOKUP($A22,'Return Data'!$B$7:$R$2843,3,0)</f>
        <v>44357</v>
      </c>
      <c r="C22" s="65">
        <f>VLOOKUP($A22,'Return Data'!$B$7:$R$2843,4,0)</f>
        <v>2486.3566999999998</v>
      </c>
      <c r="D22" s="65">
        <f>VLOOKUP($A22,'Return Data'!$B$7:$R$2843,9,0)</f>
        <v>7.4104999999999999</v>
      </c>
      <c r="E22" s="66">
        <f t="shared" si="0"/>
        <v>9</v>
      </c>
      <c r="F22" s="65">
        <f>VLOOKUP($A22,'Return Data'!$B$7:$R$2843,10,0)</f>
        <v>6.8365999999999998</v>
      </c>
      <c r="G22" s="66">
        <f t="shared" si="1"/>
        <v>16</v>
      </c>
      <c r="H22" s="65">
        <f>VLOOKUP($A22,'Return Data'!$B$7:$R$2843,11,0)</f>
        <v>2.4861</v>
      </c>
      <c r="I22" s="66">
        <f t="shared" si="2"/>
        <v>20</v>
      </c>
      <c r="J22" s="65">
        <f>VLOOKUP($A22,'Return Data'!$B$7:$R$2843,12,0)</f>
        <v>5.3342000000000001</v>
      </c>
      <c r="K22" s="66">
        <f t="shared" si="3"/>
        <v>15</v>
      </c>
      <c r="L22" s="65">
        <f>VLOOKUP($A22,'Return Data'!$B$7:$R$2843,13,0)</f>
        <v>6.2169999999999996</v>
      </c>
      <c r="M22" s="66">
        <f t="shared" si="4"/>
        <v>17</v>
      </c>
      <c r="N22" s="65">
        <f>VLOOKUP($A22,'Return Data'!$B$7:$R$2843,17,0)</f>
        <v>8.4695</v>
      </c>
      <c r="O22" s="66">
        <f t="shared" si="5"/>
        <v>10</v>
      </c>
      <c r="P22" s="65">
        <f>VLOOKUP($A22,'Return Data'!$B$7:$R$2843,14,0)</f>
        <v>8.5861999999999998</v>
      </c>
      <c r="Q22" s="66">
        <f t="shared" si="6"/>
        <v>11</v>
      </c>
      <c r="R22" s="65">
        <f>VLOOKUP($A22,'Return Data'!$B$7:$R$2843,16,0)</f>
        <v>8.1126000000000005</v>
      </c>
      <c r="S22" s="67">
        <f t="shared" si="7"/>
        <v>14</v>
      </c>
    </row>
    <row r="23" spans="1:19" x14ac:dyDescent="0.3">
      <c r="A23" s="82" t="s">
        <v>597</v>
      </c>
      <c r="B23" s="64">
        <f>VLOOKUP($A23,'Return Data'!$B$7:$R$2843,3,0)</f>
        <v>44357</v>
      </c>
      <c r="C23" s="65">
        <f>VLOOKUP($A23,'Return Data'!$B$7:$R$2843,4,0)</f>
        <v>34.126600000000003</v>
      </c>
      <c r="D23" s="65">
        <f>VLOOKUP($A23,'Return Data'!$B$7:$R$2843,9,0)</f>
        <v>3.2208999999999999</v>
      </c>
      <c r="E23" s="66">
        <f t="shared" si="0"/>
        <v>20</v>
      </c>
      <c r="F23" s="65">
        <f>VLOOKUP($A23,'Return Data'!$B$7:$R$2843,10,0)</f>
        <v>3.6156000000000001</v>
      </c>
      <c r="G23" s="66">
        <f t="shared" si="1"/>
        <v>20</v>
      </c>
      <c r="H23" s="65">
        <f>VLOOKUP($A23,'Return Data'!$B$7:$R$2843,11,0)</f>
        <v>3.1461999999999999</v>
      </c>
      <c r="I23" s="66">
        <f t="shared" si="2"/>
        <v>17</v>
      </c>
      <c r="J23" s="65">
        <f>VLOOKUP($A23,'Return Data'!$B$7:$R$2843,12,0)</f>
        <v>3.8380000000000001</v>
      </c>
      <c r="K23" s="66">
        <f t="shared" si="3"/>
        <v>20</v>
      </c>
      <c r="L23" s="65">
        <f>VLOOKUP($A23,'Return Data'!$B$7:$R$2843,13,0)</f>
        <v>4.7698999999999998</v>
      </c>
      <c r="M23" s="66">
        <f t="shared" si="4"/>
        <v>20</v>
      </c>
      <c r="N23" s="65">
        <f>VLOOKUP($A23,'Return Data'!$B$7:$R$2843,17,0)</f>
        <v>7.2469000000000001</v>
      </c>
      <c r="O23" s="66">
        <f t="shared" si="5"/>
        <v>16</v>
      </c>
      <c r="P23" s="65">
        <f>VLOOKUP($A23,'Return Data'!$B$7:$R$2843,14,0)</f>
        <v>8.0907</v>
      </c>
      <c r="Q23" s="66">
        <f t="shared" si="6"/>
        <v>16</v>
      </c>
      <c r="R23" s="65">
        <f>VLOOKUP($A23,'Return Data'!$B$7:$R$2843,16,0)</f>
        <v>7.7450999999999999</v>
      </c>
      <c r="S23" s="67">
        <f t="shared" si="7"/>
        <v>15</v>
      </c>
    </row>
    <row r="24" spans="1:19" x14ac:dyDescent="0.3">
      <c r="A24" s="82" t="s">
        <v>600</v>
      </c>
      <c r="B24" s="64">
        <f>VLOOKUP($A24,'Return Data'!$B$7:$R$2843,3,0)</f>
        <v>44357</v>
      </c>
      <c r="C24" s="65">
        <f>VLOOKUP($A24,'Return Data'!$B$7:$R$2843,4,0)</f>
        <v>11.3941</v>
      </c>
      <c r="D24" s="65">
        <f>VLOOKUP($A24,'Return Data'!$B$7:$R$2843,9,0)</f>
        <v>8.5350000000000001</v>
      </c>
      <c r="E24" s="66">
        <f t="shared" si="0"/>
        <v>6</v>
      </c>
      <c r="F24" s="65">
        <f>VLOOKUP($A24,'Return Data'!$B$7:$R$2843,10,0)</f>
        <v>8.5838000000000001</v>
      </c>
      <c r="G24" s="66">
        <f t="shared" si="1"/>
        <v>8</v>
      </c>
      <c r="H24" s="65">
        <f>VLOOKUP($A24,'Return Data'!$B$7:$R$2843,11,0)</f>
        <v>3.17</v>
      </c>
      <c r="I24" s="66">
        <f t="shared" si="2"/>
        <v>16</v>
      </c>
      <c r="J24" s="65">
        <f>VLOOKUP($A24,'Return Data'!$B$7:$R$2843,12,0)</f>
        <v>6.0209000000000001</v>
      </c>
      <c r="K24" s="66">
        <f t="shared" si="3"/>
        <v>6</v>
      </c>
      <c r="L24" s="65">
        <f>VLOOKUP($A24,'Return Data'!$B$7:$R$2843,13,0)</f>
        <v>7.4276999999999997</v>
      </c>
      <c r="M24" s="66">
        <f t="shared" si="4"/>
        <v>5</v>
      </c>
      <c r="N24" s="65"/>
      <c r="O24" s="66"/>
      <c r="P24" s="65"/>
      <c r="Q24" s="66"/>
      <c r="R24" s="65">
        <f>VLOOKUP($A24,'Return Data'!$B$7:$R$2843,16,0)</f>
        <v>8.1361000000000008</v>
      </c>
      <c r="S24" s="67">
        <f t="shared" si="7"/>
        <v>13</v>
      </c>
    </row>
    <row r="25" spans="1:19" x14ac:dyDescent="0.3">
      <c r="A25" s="82" t="s">
        <v>602</v>
      </c>
      <c r="B25" s="64">
        <f>VLOOKUP($A25,'Return Data'!$B$7:$R$2843,3,0)</f>
        <v>44357</v>
      </c>
      <c r="C25" s="65">
        <f>VLOOKUP($A25,'Return Data'!$B$7:$R$2843,4,0)</f>
        <v>16.3078</v>
      </c>
      <c r="D25" s="65">
        <f>VLOOKUP($A25,'Return Data'!$B$7:$R$2843,9,0)</f>
        <v>4.8136999999999999</v>
      </c>
      <c r="E25" s="66">
        <f t="shared" si="0"/>
        <v>19</v>
      </c>
      <c r="F25" s="65">
        <f>VLOOKUP($A25,'Return Data'!$B$7:$R$2843,10,0)</f>
        <v>6.0162000000000004</v>
      </c>
      <c r="G25" s="66">
        <f t="shared" si="1"/>
        <v>19</v>
      </c>
      <c r="H25" s="65">
        <f>VLOOKUP($A25,'Return Data'!$B$7:$R$2843,11,0)</f>
        <v>2.7513999999999998</v>
      </c>
      <c r="I25" s="66">
        <f t="shared" si="2"/>
        <v>18</v>
      </c>
      <c r="J25" s="65">
        <f>VLOOKUP($A25,'Return Data'!$B$7:$R$2843,12,0)</f>
        <v>4.2464000000000004</v>
      </c>
      <c r="K25" s="66">
        <f t="shared" si="3"/>
        <v>19</v>
      </c>
      <c r="L25" s="65">
        <f>VLOOKUP($A25,'Return Data'!$B$7:$R$2843,13,0)</f>
        <v>5.3121999999999998</v>
      </c>
      <c r="M25" s="66">
        <f t="shared" si="4"/>
        <v>18</v>
      </c>
      <c r="N25" s="65">
        <f>VLOOKUP($A25,'Return Data'!$B$7:$R$2843,17,0)</f>
        <v>6.9847000000000001</v>
      </c>
      <c r="O25" s="66">
        <f>RANK(N25,N$8:N$27,0)</f>
        <v>17</v>
      </c>
      <c r="P25" s="65">
        <f>VLOOKUP($A25,'Return Data'!$B$7:$R$2843,14,0)</f>
        <v>4.5659999999999998</v>
      </c>
      <c r="Q25" s="66">
        <f>RANK(P25,P$8:P$27,0)</f>
        <v>17</v>
      </c>
      <c r="R25" s="65">
        <f>VLOOKUP($A25,'Return Data'!$B$7:$R$2843,16,0)</f>
        <v>6.8769</v>
      </c>
      <c r="S25" s="67">
        <f t="shared" si="7"/>
        <v>19</v>
      </c>
    </row>
    <row r="26" spans="1:19" x14ac:dyDescent="0.3">
      <c r="A26" s="82" t="s">
        <v>714</v>
      </c>
      <c r="B26" s="64">
        <f>VLOOKUP($A26,'Return Data'!$B$7:$R$2843,3,0)</f>
        <v>44357</v>
      </c>
      <c r="C26" s="65">
        <f>VLOOKUP($A26,'Return Data'!$B$7:$R$2843,4,0)</f>
        <v>1133.7260000000001</v>
      </c>
      <c r="D26" s="65">
        <f>VLOOKUP($A26,'Return Data'!$B$7:$R$2843,9,0)</f>
        <v>6.2537000000000003</v>
      </c>
      <c r="E26" s="66">
        <f t="shared" si="0"/>
        <v>13</v>
      </c>
      <c r="F26" s="65">
        <f>VLOOKUP($A26,'Return Data'!$B$7:$R$2843,10,0)</f>
        <v>8.7056000000000004</v>
      </c>
      <c r="G26" s="66">
        <f t="shared" si="1"/>
        <v>6</v>
      </c>
      <c r="H26" s="65">
        <f>VLOOKUP($A26,'Return Data'!$B$7:$R$2843,11,0)</f>
        <v>4.5331999999999999</v>
      </c>
      <c r="I26" s="66">
        <f t="shared" si="2"/>
        <v>3</v>
      </c>
      <c r="J26" s="65">
        <f>VLOOKUP($A26,'Return Data'!$B$7:$R$2843,12,0)</f>
        <v>6.5632000000000001</v>
      </c>
      <c r="K26" s="66">
        <f t="shared" si="3"/>
        <v>2</v>
      </c>
      <c r="L26" s="65">
        <f>VLOOKUP($A26,'Return Data'!$B$7:$R$2843,13,0)</f>
        <v>7.7491000000000003</v>
      </c>
      <c r="M26" s="66">
        <f t="shared" ref="M26:M27" si="8">RANK(L26,L$8:L$27,0)</f>
        <v>2</v>
      </c>
      <c r="N26" s="65"/>
      <c r="O26" s="66"/>
      <c r="P26" s="65"/>
      <c r="Q26" s="66"/>
      <c r="R26" s="65">
        <f>VLOOKUP($A26,'Return Data'!$B$7:$R$2843,16,0)</f>
        <v>9.0162999999999993</v>
      </c>
      <c r="S26" s="67">
        <f t="shared" si="7"/>
        <v>2</v>
      </c>
    </row>
    <row r="27" spans="1:19" x14ac:dyDescent="0.3">
      <c r="A27" s="82" t="s">
        <v>715</v>
      </c>
      <c r="B27" s="64">
        <f>VLOOKUP($A27,'Return Data'!$B$7:$R$2843,3,0)</f>
        <v>44357</v>
      </c>
      <c r="C27" s="65">
        <f>VLOOKUP($A27,'Return Data'!$B$7:$R$2843,4,0)</f>
        <v>1162.3235999999999</v>
      </c>
      <c r="D27" s="65">
        <f>VLOOKUP($A27,'Return Data'!$B$7:$R$2843,9,0)</f>
        <v>15.9095</v>
      </c>
      <c r="E27" s="66">
        <f t="shared" si="0"/>
        <v>1</v>
      </c>
      <c r="F27" s="65">
        <f>VLOOKUP($A27,'Return Data'!$B$7:$R$2843,10,0)</f>
        <v>19.331800000000001</v>
      </c>
      <c r="G27" s="66">
        <f t="shared" si="1"/>
        <v>1</v>
      </c>
      <c r="H27" s="65">
        <f>VLOOKUP($A27,'Return Data'!$B$7:$R$2843,11,0)</f>
        <v>6.0082000000000004</v>
      </c>
      <c r="I27" s="66">
        <f t="shared" si="2"/>
        <v>1</v>
      </c>
      <c r="J27" s="65">
        <f>VLOOKUP($A27,'Return Data'!$B$7:$R$2843,12,0)</f>
        <v>7.6085000000000003</v>
      </c>
      <c r="K27" s="66">
        <f t="shared" si="3"/>
        <v>1</v>
      </c>
      <c r="L27" s="65">
        <f>VLOOKUP($A27,'Return Data'!$B$7:$R$2843,13,0)</f>
        <v>9.0144000000000002</v>
      </c>
      <c r="M27" s="66">
        <f t="shared" si="8"/>
        <v>1</v>
      </c>
      <c r="N27" s="65"/>
      <c r="O27" s="66"/>
      <c r="P27" s="65"/>
      <c r="Q27" s="66"/>
      <c r="R27" s="65">
        <f>VLOOKUP($A27,'Return Data'!$B$7:$R$2843,16,0)</f>
        <v>10.909599999999999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7.815685000000002</v>
      </c>
      <c r="E29" s="88"/>
      <c r="F29" s="89">
        <f>AVERAGE(F8:F27)</f>
        <v>9.131825000000001</v>
      </c>
      <c r="G29" s="88"/>
      <c r="H29" s="89">
        <f>AVERAGE(H8:H27)</f>
        <v>3.7359400000000003</v>
      </c>
      <c r="I29" s="88"/>
      <c r="J29" s="89">
        <f>AVERAGE(J8:J27)</f>
        <v>5.6286049999999994</v>
      </c>
      <c r="K29" s="88"/>
      <c r="L29" s="89">
        <f>AVERAGE(L8:L27)</f>
        <v>6.7164150000000005</v>
      </c>
      <c r="M29" s="88"/>
      <c r="N29" s="89">
        <f>AVERAGE(N8:N27)</f>
        <v>8.6158000000000001</v>
      </c>
      <c r="O29" s="88"/>
      <c r="P29" s="89">
        <f>AVERAGE(P8:P27)</f>
        <v>8.7530999999999999</v>
      </c>
      <c r="Q29" s="88"/>
      <c r="R29" s="89">
        <f>AVERAGE(R8:R27)</f>
        <v>8.1732450000000014</v>
      </c>
      <c r="S29" s="90"/>
    </row>
    <row r="30" spans="1:19" x14ac:dyDescent="0.3">
      <c r="A30" s="87" t="s">
        <v>28</v>
      </c>
      <c r="B30" s="88"/>
      <c r="C30" s="88"/>
      <c r="D30" s="89">
        <f>MIN(D8:D27)</f>
        <v>3.2208999999999999</v>
      </c>
      <c r="E30" s="88"/>
      <c r="F30" s="89">
        <f>MIN(F8:F27)</f>
        <v>3.6156000000000001</v>
      </c>
      <c r="G30" s="88"/>
      <c r="H30" s="89">
        <f>MIN(H8:H27)</f>
        <v>2.4861</v>
      </c>
      <c r="I30" s="88"/>
      <c r="J30" s="89">
        <f>MIN(J8:J27)</f>
        <v>3.8380000000000001</v>
      </c>
      <c r="K30" s="88"/>
      <c r="L30" s="89">
        <f>MIN(L8:L27)</f>
        <v>4.7698999999999998</v>
      </c>
      <c r="M30" s="88"/>
      <c r="N30" s="89">
        <f>MIN(N8:N27)</f>
        <v>6.9847000000000001</v>
      </c>
      <c r="O30" s="88"/>
      <c r="P30" s="89">
        <f>MIN(P8:P27)</f>
        <v>4.5659999999999998</v>
      </c>
      <c r="Q30" s="88"/>
      <c r="R30" s="89">
        <f>MIN(R8:R27)</f>
        <v>5.0590999999999999</v>
      </c>
      <c r="S30" s="90"/>
    </row>
    <row r="31" spans="1:19" ht="15" thickBot="1" x14ac:dyDescent="0.35">
      <c r="A31" s="91" t="s">
        <v>29</v>
      </c>
      <c r="B31" s="92"/>
      <c r="C31" s="92"/>
      <c r="D31" s="93">
        <f>MAX(D8:D27)</f>
        <v>15.9095</v>
      </c>
      <c r="E31" s="92"/>
      <c r="F31" s="93">
        <f>MAX(F8:F27)</f>
        <v>19.331800000000001</v>
      </c>
      <c r="G31" s="92"/>
      <c r="H31" s="93">
        <f>MAX(H8:H27)</f>
        <v>6.0082000000000004</v>
      </c>
      <c r="I31" s="92"/>
      <c r="J31" s="93">
        <f>MAX(J8:J27)</f>
        <v>7.6085000000000003</v>
      </c>
      <c r="K31" s="92"/>
      <c r="L31" s="93">
        <f>MAX(L8:L27)</f>
        <v>9.0144000000000002</v>
      </c>
      <c r="M31" s="92"/>
      <c r="N31" s="93">
        <f>MAX(N8:N27)</f>
        <v>11.053800000000001</v>
      </c>
      <c r="O31" s="92"/>
      <c r="P31" s="93">
        <f>MAX(P8:P27)</f>
        <v>10.8125</v>
      </c>
      <c r="Q31" s="92"/>
      <c r="R31" s="93">
        <f>MAX(R8:R27)</f>
        <v>10.909599999999999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44357</v>
      </c>
      <c r="C8" s="65">
        <f>VLOOKUP($A8,'Return Data'!$B$7:$R$2843,4,0)</f>
        <v>4481.8633</v>
      </c>
      <c r="D8" s="65">
        <f>VLOOKUP($A8,'Return Data'!$B$7:$R$2843,9,0)</f>
        <v>28.000499999999999</v>
      </c>
      <c r="E8" s="66">
        <f>RANK(D8,D$8:D$18,0)</f>
        <v>3</v>
      </c>
      <c r="F8" s="65">
        <f>VLOOKUP($A8,'Return Data'!$B$7:$R$2843,10,0)</f>
        <v>39.2331</v>
      </c>
      <c r="G8" s="66">
        <f>RANK(F8,F$8:F$18,0)</f>
        <v>5</v>
      </c>
      <c r="H8" s="65">
        <f>VLOOKUP($A8,'Return Data'!$B$7:$R$2843,11,0)</f>
        <v>-0.53059999999999996</v>
      </c>
      <c r="I8" s="66">
        <f>RANK(H8,H$8:H$18,0)</f>
        <v>4</v>
      </c>
      <c r="J8" s="65">
        <f>VLOOKUP($A8,'Return Data'!$B$7:$R$2843,12,0)</f>
        <v>-7.6592000000000002</v>
      </c>
      <c r="K8" s="66">
        <f>RANK(J8,J$8:J$18,0)</f>
        <v>4</v>
      </c>
      <c r="L8" s="65">
        <f>VLOOKUP($A8,'Return Data'!$B$7:$R$2843,13,0)</f>
        <v>3.5236000000000001</v>
      </c>
      <c r="M8" s="66">
        <f>RANK(L8,L$8:L$18,0)</f>
        <v>3</v>
      </c>
      <c r="N8" s="65">
        <f>VLOOKUP($A8,'Return Data'!$B$7:$R$2843,17,0)</f>
        <v>21.8188</v>
      </c>
      <c r="O8" s="66">
        <f>RANK(N8,N$8:N$18,0)</f>
        <v>2</v>
      </c>
      <c r="P8" s="65">
        <f>VLOOKUP($A8,'Return Data'!$B$7:$R$2843,14,0)</f>
        <v>15.499599999999999</v>
      </c>
      <c r="Q8" s="66">
        <f>RANK(P8,P$8:P$18,0)</f>
        <v>3</v>
      </c>
      <c r="R8" s="65">
        <f>VLOOKUP($A8,'Return Data'!$B$7:$R$2843,16,0)</f>
        <v>7.1726000000000001</v>
      </c>
      <c r="S8" s="67">
        <f>RANK(R8,R$8:R$18,0)</f>
        <v>10</v>
      </c>
    </row>
    <row r="9" spans="1:19" x14ac:dyDescent="0.3">
      <c r="A9" s="82" t="s">
        <v>878</v>
      </c>
      <c r="B9" s="64">
        <f>VLOOKUP($A9,'Return Data'!$B$7:$R$2843,3,0)</f>
        <v>44357</v>
      </c>
      <c r="C9" s="65">
        <f>VLOOKUP($A9,'Return Data'!$B$7:$R$2843,4,0)</f>
        <v>42.4955</v>
      </c>
      <c r="D9" s="65">
        <f>VLOOKUP($A9,'Return Data'!$B$7:$R$2843,9,0)</f>
        <v>27.802399999999999</v>
      </c>
      <c r="E9" s="66">
        <f t="shared" ref="E9:E18" si="0">RANK(D9,D$8:D$18,0)</f>
        <v>6</v>
      </c>
      <c r="F9" s="65">
        <f>VLOOKUP($A9,'Return Data'!$B$7:$R$2843,10,0)</f>
        <v>39.019399999999997</v>
      </c>
      <c r="G9" s="66">
        <f t="shared" ref="G9:G18" si="1">RANK(F9,F$8:F$18,0)</f>
        <v>9</v>
      </c>
      <c r="H9" s="65">
        <f>VLOOKUP($A9,'Return Data'!$B$7:$R$2843,11,0)</f>
        <v>-0.4516</v>
      </c>
      <c r="I9" s="66">
        <f t="shared" ref="I9:I18" si="2">RANK(H9,H$8:H$18,0)</f>
        <v>2</v>
      </c>
      <c r="J9" s="65">
        <f>VLOOKUP($A9,'Return Data'!$B$7:$R$2843,12,0)</f>
        <v>-7.5190999999999999</v>
      </c>
      <c r="K9" s="66">
        <f t="shared" ref="K9:K18" si="3">RANK(J9,J$8:J$18,0)</f>
        <v>1</v>
      </c>
      <c r="L9" s="65">
        <f>VLOOKUP($A9,'Return Data'!$B$7:$R$2843,13,0)</f>
        <v>3.6162999999999998</v>
      </c>
      <c r="M9" s="66">
        <f t="shared" ref="M9:M18" si="4">RANK(L9,L$8:L$18,0)</f>
        <v>1</v>
      </c>
      <c r="N9" s="65">
        <f>VLOOKUP($A9,'Return Data'!$B$7:$R$2843,17,0)</f>
        <v>21.736000000000001</v>
      </c>
      <c r="O9" s="66">
        <f t="shared" ref="O9:O18" si="5">RANK(N9,N$8:N$18,0)</f>
        <v>3</v>
      </c>
      <c r="P9" s="65">
        <f>VLOOKUP($A9,'Return Data'!$B$7:$R$2843,14,0)</f>
        <v>15.502599999999999</v>
      </c>
      <c r="Q9" s="66">
        <f t="shared" ref="Q9:Q18" si="6">RANK(P9,P$8:P$18,0)</f>
        <v>2</v>
      </c>
      <c r="R9" s="65">
        <f>VLOOKUP($A9,'Return Data'!$B$7:$R$2843,16,0)</f>
        <v>7.2416999999999998</v>
      </c>
      <c r="S9" s="67">
        <f t="shared" ref="S9:S18" si="7">RANK(R9,R$8:R$18,0)</f>
        <v>9</v>
      </c>
    </row>
    <row r="10" spans="1:19" x14ac:dyDescent="0.3">
      <c r="A10" s="82" t="s">
        <v>881</v>
      </c>
      <c r="B10" s="64">
        <f>VLOOKUP($A10,'Return Data'!$B$7:$R$2843,3,0)</f>
        <v>44357</v>
      </c>
      <c r="C10" s="65">
        <f>VLOOKUP($A10,'Return Data'!$B$7:$R$2843,4,0)</f>
        <v>43.668999999999997</v>
      </c>
      <c r="D10" s="65">
        <f>VLOOKUP($A10,'Return Data'!$B$7:$R$2843,9,0)</f>
        <v>27.7072</v>
      </c>
      <c r="E10" s="66">
        <f t="shared" si="0"/>
        <v>8</v>
      </c>
      <c r="F10" s="65">
        <f>VLOOKUP($A10,'Return Data'!$B$7:$R$2843,10,0)</f>
        <v>39.111699999999999</v>
      </c>
      <c r="G10" s="66">
        <f t="shared" si="1"/>
        <v>7</v>
      </c>
      <c r="H10" s="65">
        <f>VLOOKUP($A10,'Return Data'!$B$7:$R$2843,11,0)</f>
        <v>-0.6613</v>
      </c>
      <c r="I10" s="66">
        <f t="shared" si="2"/>
        <v>7</v>
      </c>
      <c r="J10" s="65">
        <f>VLOOKUP($A10,'Return Data'!$B$7:$R$2843,12,0)</f>
        <v>-7.7824</v>
      </c>
      <c r="K10" s="66">
        <f t="shared" si="3"/>
        <v>7</v>
      </c>
      <c r="L10" s="65">
        <f>VLOOKUP($A10,'Return Data'!$B$7:$R$2843,13,0)</f>
        <v>3.3824999999999998</v>
      </c>
      <c r="M10" s="66">
        <f t="shared" si="4"/>
        <v>7</v>
      </c>
      <c r="N10" s="65">
        <f>VLOOKUP($A10,'Return Data'!$B$7:$R$2843,17,0)</f>
        <v>21.312000000000001</v>
      </c>
      <c r="O10" s="66">
        <f t="shared" si="5"/>
        <v>9</v>
      </c>
      <c r="P10" s="65">
        <f>VLOOKUP($A10,'Return Data'!$B$7:$R$2843,14,0)</f>
        <v>15.1425</v>
      </c>
      <c r="Q10" s="66">
        <f t="shared" si="6"/>
        <v>11</v>
      </c>
      <c r="R10" s="65">
        <f>VLOOKUP($A10,'Return Data'!$B$7:$R$2843,16,0)</f>
        <v>8.5234000000000005</v>
      </c>
      <c r="S10" s="67">
        <f t="shared" si="7"/>
        <v>7</v>
      </c>
    </row>
    <row r="11" spans="1:19" x14ac:dyDescent="0.3">
      <c r="A11" s="82" t="s">
        <v>883</v>
      </c>
      <c r="B11" s="64">
        <f>VLOOKUP($A11,'Return Data'!$B$7:$R$2843,3,0)</f>
        <v>44357</v>
      </c>
      <c r="C11" s="65">
        <f>VLOOKUP($A11,'Return Data'!$B$7:$R$2843,4,0)</f>
        <v>43.568399999999997</v>
      </c>
      <c r="D11" s="65">
        <f>VLOOKUP($A11,'Return Data'!$B$7:$R$2843,9,0)</f>
        <v>27.665099999999999</v>
      </c>
      <c r="E11" s="66">
        <f t="shared" si="0"/>
        <v>9</v>
      </c>
      <c r="F11" s="65">
        <f>VLOOKUP($A11,'Return Data'!$B$7:$R$2843,10,0)</f>
        <v>39.1021</v>
      </c>
      <c r="G11" s="66">
        <f t="shared" si="1"/>
        <v>8</v>
      </c>
      <c r="H11" s="65">
        <f>VLOOKUP($A11,'Return Data'!$B$7:$R$2843,11,0)</f>
        <v>-0.73150000000000004</v>
      </c>
      <c r="I11" s="66">
        <f t="shared" si="2"/>
        <v>8</v>
      </c>
      <c r="J11" s="65">
        <f>VLOOKUP($A11,'Return Data'!$B$7:$R$2843,12,0)</f>
        <v>-7.7885</v>
      </c>
      <c r="K11" s="66">
        <f t="shared" si="3"/>
        <v>8</v>
      </c>
      <c r="L11" s="65">
        <f>VLOOKUP($A11,'Return Data'!$B$7:$R$2843,13,0)</f>
        <v>3.3014000000000001</v>
      </c>
      <c r="M11" s="66">
        <f t="shared" si="4"/>
        <v>8</v>
      </c>
      <c r="N11" s="65">
        <f>VLOOKUP($A11,'Return Data'!$B$7:$R$2843,17,0)</f>
        <v>21.285699999999999</v>
      </c>
      <c r="O11" s="66">
        <f t="shared" si="5"/>
        <v>10</v>
      </c>
      <c r="P11" s="65">
        <f>VLOOKUP($A11,'Return Data'!$B$7:$R$2843,14,0)</f>
        <v>15.1623</v>
      </c>
      <c r="Q11" s="66">
        <f t="shared" si="6"/>
        <v>9</v>
      </c>
      <c r="R11" s="65">
        <f>VLOOKUP($A11,'Return Data'!$B$7:$R$2843,16,0)</f>
        <v>8.0248000000000008</v>
      </c>
      <c r="S11" s="67">
        <f t="shared" si="7"/>
        <v>8</v>
      </c>
    </row>
    <row r="12" spans="1:19" x14ac:dyDescent="0.3">
      <c r="A12" s="82" t="s">
        <v>885</v>
      </c>
      <c r="B12" s="64">
        <f>VLOOKUP($A12,'Return Data'!$B$7:$R$2843,3,0)</f>
        <v>44357</v>
      </c>
      <c r="C12" s="65">
        <f>VLOOKUP($A12,'Return Data'!$B$7:$R$2843,4,0)</f>
        <v>4524.7515000000003</v>
      </c>
      <c r="D12" s="65">
        <f>VLOOKUP($A12,'Return Data'!$B$7:$R$2843,9,0)</f>
        <v>28.369900000000001</v>
      </c>
      <c r="E12" s="66">
        <f t="shared" si="0"/>
        <v>1</v>
      </c>
      <c r="F12" s="65">
        <f>VLOOKUP($A12,'Return Data'!$B$7:$R$2843,10,0)</f>
        <v>40.047800000000002</v>
      </c>
      <c r="G12" s="66">
        <f t="shared" si="1"/>
        <v>1</v>
      </c>
      <c r="H12" s="65">
        <f>VLOOKUP($A12,'Return Data'!$B$7:$R$2843,11,0)</f>
        <v>-0.33739999999999998</v>
      </c>
      <c r="I12" s="66">
        <f t="shared" si="2"/>
        <v>1</v>
      </c>
      <c r="J12" s="65">
        <f>VLOOKUP($A12,'Return Data'!$B$7:$R$2843,12,0)</f>
        <v>-7.5662000000000003</v>
      </c>
      <c r="K12" s="66">
        <f t="shared" si="3"/>
        <v>2</v>
      </c>
      <c r="L12" s="65">
        <f>VLOOKUP($A12,'Return Data'!$B$7:$R$2843,13,0)</f>
        <v>3.4542999999999999</v>
      </c>
      <c r="M12" s="66">
        <f t="shared" si="4"/>
        <v>4</v>
      </c>
      <c r="N12" s="65">
        <f>VLOOKUP($A12,'Return Data'!$B$7:$R$2843,17,0)</f>
        <v>21.3644</v>
      </c>
      <c r="O12" s="66">
        <f t="shared" si="5"/>
        <v>6</v>
      </c>
      <c r="P12" s="65">
        <f>VLOOKUP($A12,'Return Data'!$B$7:$R$2843,14,0)</f>
        <v>15.432600000000001</v>
      </c>
      <c r="Q12" s="66">
        <f t="shared" si="6"/>
        <v>4</v>
      </c>
      <c r="R12" s="65">
        <f>VLOOKUP($A12,'Return Data'!$B$7:$R$2843,16,0)</f>
        <v>4.7412000000000001</v>
      </c>
      <c r="S12" s="67">
        <f t="shared" si="7"/>
        <v>11</v>
      </c>
    </row>
    <row r="13" spans="1:19" x14ac:dyDescent="0.3">
      <c r="A13" s="82" t="s">
        <v>887</v>
      </c>
      <c r="B13" s="64">
        <f>VLOOKUP($A13,'Return Data'!$B$7:$R$2843,3,0)</f>
        <v>44357</v>
      </c>
      <c r="C13" s="65">
        <f>VLOOKUP($A13,'Return Data'!$B$7:$R$2843,4,0)</f>
        <v>4423.4587000000001</v>
      </c>
      <c r="D13" s="65">
        <f>VLOOKUP($A13,'Return Data'!$B$7:$R$2843,9,0)</f>
        <v>28.0867</v>
      </c>
      <c r="E13" s="66">
        <f t="shared" si="0"/>
        <v>2</v>
      </c>
      <c r="F13" s="65">
        <f>VLOOKUP($A13,'Return Data'!$B$7:$R$2843,10,0)</f>
        <v>39.6417</v>
      </c>
      <c r="G13" s="66">
        <f t="shared" si="1"/>
        <v>2</v>
      </c>
      <c r="H13" s="65">
        <f>VLOOKUP($A13,'Return Data'!$B$7:$R$2843,11,0)</f>
        <v>-0.46310000000000001</v>
      </c>
      <c r="I13" s="66">
        <f t="shared" si="2"/>
        <v>3</v>
      </c>
      <c r="J13" s="65">
        <f>VLOOKUP($A13,'Return Data'!$B$7:$R$2843,12,0)</f>
        <v>-7.6219999999999999</v>
      </c>
      <c r="K13" s="66">
        <f t="shared" si="3"/>
        <v>3</v>
      </c>
      <c r="L13" s="65">
        <f>VLOOKUP($A13,'Return Data'!$B$7:$R$2843,13,0)</f>
        <v>3.5499000000000001</v>
      </c>
      <c r="M13" s="66">
        <f t="shared" si="4"/>
        <v>2</v>
      </c>
      <c r="N13" s="65">
        <f>VLOOKUP($A13,'Return Data'!$B$7:$R$2843,17,0)</f>
        <v>21.862300000000001</v>
      </c>
      <c r="O13" s="66">
        <f t="shared" si="5"/>
        <v>1</v>
      </c>
      <c r="P13" s="65">
        <f>VLOOKUP($A13,'Return Data'!$B$7:$R$2843,14,0)</f>
        <v>15.5566</v>
      </c>
      <c r="Q13" s="66">
        <f t="shared" si="6"/>
        <v>1</v>
      </c>
      <c r="R13" s="65">
        <f>VLOOKUP($A13,'Return Data'!$B$7:$R$2843,16,0)</f>
        <v>8.9649999999999999</v>
      </c>
      <c r="S13" s="67">
        <f t="shared" si="7"/>
        <v>6</v>
      </c>
    </row>
    <row r="14" spans="1:19" x14ac:dyDescent="0.3">
      <c r="A14" s="82" t="s">
        <v>889</v>
      </c>
      <c r="B14" s="64">
        <f>VLOOKUP($A14,'Return Data'!$B$7:$R$2843,3,0)</f>
        <v>44357</v>
      </c>
      <c r="C14" s="65">
        <f>VLOOKUP($A14,'Return Data'!$B$7:$R$2843,4,0)</f>
        <v>426.03890000000001</v>
      </c>
      <c r="D14" s="65">
        <f>VLOOKUP($A14,'Return Data'!$B$7:$R$2843,9,0)</f>
        <v>27.748899999999999</v>
      </c>
      <c r="E14" s="66">
        <f t="shared" si="0"/>
        <v>7</v>
      </c>
      <c r="F14" s="65">
        <f>VLOOKUP($A14,'Return Data'!$B$7:$R$2843,10,0)</f>
        <v>39.189700000000002</v>
      </c>
      <c r="G14" s="66">
        <f t="shared" si="1"/>
        <v>6</v>
      </c>
      <c r="H14" s="65">
        <f>VLOOKUP($A14,'Return Data'!$B$7:$R$2843,11,0)</f>
        <v>-0.59970000000000001</v>
      </c>
      <c r="I14" s="66">
        <f t="shared" si="2"/>
        <v>6</v>
      </c>
      <c r="J14" s="65">
        <f>VLOOKUP($A14,'Return Data'!$B$7:$R$2843,12,0)</f>
        <v>-7.7366000000000001</v>
      </c>
      <c r="K14" s="66">
        <f t="shared" si="3"/>
        <v>5</v>
      </c>
      <c r="L14" s="65">
        <f>VLOOKUP($A14,'Return Data'!$B$7:$R$2843,13,0)</f>
        <v>3.4348999999999998</v>
      </c>
      <c r="M14" s="66">
        <f t="shared" si="4"/>
        <v>6</v>
      </c>
      <c r="N14" s="65">
        <f>VLOOKUP($A14,'Return Data'!$B$7:$R$2843,17,0)</f>
        <v>21.6538</v>
      </c>
      <c r="O14" s="66">
        <f t="shared" si="5"/>
        <v>5</v>
      </c>
      <c r="P14" s="65">
        <f>VLOOKUP($A14,'Return Data'!$B$7:$R$2843,14,0)</f>
        <v>15.4148</v>
      </c>
      <c r="Q14" s="66">
        <f t="shared" si="6"/>
        <v>5</v>
      </c>
      <c r="R14" s="65">
        <f>VLOOKUP($A14,'Return Data'!$B$7:$R$2843,16,0)</f>
        <v>12.0318</v>
      </c>
      <c r="S14" s="67">
        <f t="shared" si="7"/>
        <v>1</v>
      </c>
    </row>
    <row r="15" spans="1:19" x14ac:dyDescent="0.3">
      <c r="A15" s="82" t="s">
        <v>891</v>
      </c>
      <c r="B15" s="64">
        <f>VLOOKUP($A15,'Return Data'!$B$7:$R$2843,3,0)</f>
        <v>44357</v>
      </c>
      <c r="C15" s="65">
        <f>VLOOKUP($A15,'Return Data'!$B$7:$R$2843,4,0)</f>
        <v>42.557099999999998</v>
      </c>
      <c r="D15" s="65">
        <f>VLOOKUP($A15,'Return Data'!$B$7:$R$2843,9,0)</f>
        <v>23.0807</v>
      </c>
      <c r="E15" s="66">
        <f t="shared" si="0"/>
        <v>11</v>
      </c>
      <c r="F15" s="65">
        <f>VLOOKUP($A15,'Return Data'!$B$7:$R$2843,10,0)</f>
        <v>37.213799999999999</v>
      </c>
      <c r="G15" s="66">
        <f t="shared" si="1"/>
        <v>11</v>
      </c>
      <c r="H15" s="65">
        <f>VLOOKUP($A15,'Return Data'!$B$7:$R$2843,11,0)</f>
        <v>-1.6915</v>
      </c>
      <c r="I15" s="66">
        <f t="shared" si="2"/>
        <v>11</v>
      </c>
      <c r="J15" s="65">
        <f>VLOOKUP($A15,'Return Data'!$B$7:$R$2843,12,0)</f>
        <v>-8.0962999999999994</v>
      </c>
      <c r="K15" s="66">
        <f t="shared" si="3"/>
        <v>10</v>
      </c>
      <c r="L15" s="65">
        <f>VLOOKUP($A15,'Return Data'!$B$7:$R$2843,13,0)</f>
        <v>3.1495000000000002</v>
      </c>
      <c r="M15" s="66">
        <f t="shared" si="4"/>
        <v>10</v>
      </c>
      <c r="N15" s="65">
        <f>VLOOKUP($A15,'Return Data'!$B$7:$R$2843,17,0)</f>
        <v>21.3459</v>
      </c>
      <c r="O15" s="66">
        <f t="shared" si="5"/>
        <v>8</v>
      </c>
      <c r="P15" s="65">
        <f>VLOOKUP($A15,'Return Data'!$B$7:$R$2843,14,0)</f>
        <v>15.1975</v>
      </c>
      <c r="Q15" s="66">
        <f t="shared" si="6"/>
        <v>7</v>
      </c>
      <c r="R15" s="65">
        <f>VLOOKUP($A15,'Return Data'!$B$7:$R$2843,16,0)</f>
        <v>11.1165</v>
      </c>
      <c r="S15" s="67">
        <f t="shared" si="7"/>
        <v>3</v>
      </c>
    </row>
    <row r="16" spans="1:19" x14ac:dyDescent="0.3">
      <c r="A16" s="82" t="s">
        <v>893</v>
      </c>
      <c r="B16" s="64">
        <f>VLOOKUP($A16,'Return Data'!$B$7:$R$2843,3,0)</f>
        <v>44357</v>
      </c>
      <c r="C16" s="65">
        <f>VLOOKUP($A16,'Return Data'!$B$7:$R$2843,4,0)</f>
        <v>2116.2408999999998</v>
      </c>
      <c r="D16" s="65">
        <f>VLOOKUP($A16,'Return Data'!$B$7:$R$2843,9,0)</f>
        <v>27.4086</v>
      </c>
      <c r="E16" s="66">
        <f t="shared" si="0"/>
        <v>10</v>
      </c>
      <c r="F16" s="65">
        <f>VLOOKUP($A16,'Return Data'!$B$7:$R$2843,10,0)</f>
        <v>38.985300000000002</v>
      </c>
      <c r="G16" s="66">
        <f t="shared" si="1"/>
        <v>10</v>
      </c>
      <c r="H16" s="65">
        <f>VLOOKUP($A16,'Return Data'!$B$7:$R$2843,11,0)</f>
        <v>-0.88339999999999996</v>
      </c>
      <c r="I16" s="66">
        <f t="shared" si="2"/>
        <v>9</v>
      </c>
      <c r="J16" s="65">
        <f>VLOOKUP($A16,'Return Data'!$B$7:$R$2843,12,0)</f>
        <v>-8.0140999999999991</v>
      </c>
      <c r="K16" s="66">
        <f t="shared" si="3"/>
        <v>9</v>
      </c>
      <c r="L16" s="65">
        <f>VLOOKUP($A16,'Return Data'!$B$7:$R$2843,13,0)</f>
        <v>3.1516999999999999</v>
      </c>
      <c r="M16" s="66">
        <f t="shared" si="4"/>
        <v>9</v>
      </c>
      <c r="N16" s="65">
        <f>VLOOKUP($A16,'Return Data'!$B$7:$R$2843,17,0)</f>
        <v>21.356300000000001</v>
      </c>
      <c r="O16" s="66">
        <f t="shared" si="5"/>
        <v>7</v>
      </c>
      <c r="P16" s="65">
        <f>VLOOKUP($A16,'Return Data'!$B$7:$R$2843,14,0)</f>
        <v>15.1837</v>
      </c>
      <c r="Q16" s="66">
        <f t="shared" si="6"/>
        <v>8</v>
      </c>
      <c r="R16" s="65">
        <f>VLOOKUP($A16,'Return Data'!$B$7:$R$2843,16,0)</f>
        <v>10.0342</v>
      </c>
      <c r="S16" s="67">
        <f t="shared" si="7"/>
        <v>4</v>
      </c>
    </row>
    <row r="17" spans="1:19" x14ac:dyDescent="0.3">
      <c r="A17" s="82" t="s">
        <v>896</v>
      </c>
      <c r="B17" s="64">
        <f>VLOOKUP($A17,'Return Data'!$B$7:$R$2843,3,0)</f>
        <v>44357</v>
      </c>
      <c r="C17" s="65">
        <f>VLOOKUP($A17,'Return Data'!$B$7:$R$2843,4,0)</f>
        <v>4372.5055000000002</v>
      </c>
      <c r="D17" s="65">
        <f>VLOOKUP($A17,'Return Data'!$B$7:$R$2843,9,0)</f>
        <v>27.8188</v>
      </c>
      <c r="E17" s="66">
        <f t="shared" si="0"/>
        <v>4</v>
      </c>
      <c r="F17" s="65">
        <f>VLOOKUP($A17,'Return Data'!$B$7:$R$2843,10,0)</f>
        <v>39.2941</v>
      </c>
      <c r="G17" s="66">
        <f t="shared" si="1"/>
        <v>4</v>
      </c>
      <c r="H17" s="65">
        <f>VLOOKUP($A17,'Return Data'!$B$7:$R$2843,11,0)</f>
        <v>-0.59630000000000005</v>
      </c>
      <c r="I17" s="66">
        <f t="shared" si="2"/>
        <v>5</v>
      </c>
      <c r="J17" s="65">
        <f>VLOOKUP($A17,'Return Data'!$B$7:$R$2843,12,0)</f>
        <v>-7.7420999999999998</v>
      </c>
      <c r="K17" s="66">
        <f t="shared" si="3"/>
        <v>6</v>
      </c>
      <c r="L17" s="65">
        <f>VLOOKUP($A17,'Return Data'!$B$7:$R$2843,13,0)</f>
        <v>3.4542999999999999</v>
      </c>
      <c r="M17" s="66">
        <f t="shared" si="4"/>
        <v>4</v>
      </c>
      <c r="N17" s="65">
        <f>VLOOKUP($A17,'Return Data'!$B$7:$R$2843,17,0)</f>
        <v>21.714600000000001</v>
      </c>
      <c r="O17" s="66">
        <f t="shared" si="5"/>
        <v>4</v>
      </c>
      <c r="P17" s="65">
        <f>VLOOKUP($A17,'Return Data'!$B$7:$R$2843,14,0)</f>
        <v>15.4091</v>
      </c>
      <c r="Q17" s="66">
        <f t="shared" si="6"/>
        <v>6</v>
      </c>
      <c r="R17" s="65">
        <f>VLOOKUP($A17,'Return Data'!$B$7:$R$2843,16,0)</f>
        <v>9.4933999999999994</v>
      </c>
      <c r="S17" s="67">
        <f t="shared" si="7"/>
        <v>5</v>
      </c>
    </row>
    <row r="18" spans="1:19" x14ac:dyDescent="0.3">
      <c r="A18" s="82" t="s">
        <v>897</v>
      </c>
      <c r="B18" s="64">
        <f>VLOOKUP($A18,'Return Data'!$B$7:$R$2843,3,0)</f>
        <v>44357</v>
      </c>
      <c r="C18" s="65">
        <f>VLOOKUP($A18,'Return Data'!$B$7:$R$2843,4,0)</f>
        <v>42.740699999999997</v>
      </c>
      <c r="D18" s="65">
        <f>VLOOKUP($A18,'Return Data'!$B$7:$R$2843,9,0)</f>
        <v>27.8095</v>
      </c>
      <c r="E18" s="66">
        <f t="shared" si="0"/>
        <v>5</v>
      </c>
      <c r="F18" s="65">
        <f>VLOOKUP($A18,'Return Data'!$B$7:$R$2843,10,0)</f>
        <v>39.474800000000002</v>
      </c>
      <c r="G18" s="66">
        <f t="shared" si="1"/>
        <v>3</v>
      </c>
      <c r="H18" s="65">
        <f>VLOOKUP($A18,'Return Data'!$B$7:$R$2843,11,0)</f>
        <v>-1.1548</v>
      </c>
      <c r="I18" s="66">
        <f t="shared" si="2"/>
        <v>10</v>
      </c>
      <c r="J18" s="65">
        <f>VLOOKUP($A18,'Return Data'!$B$7:$R$2843,12,0)</f>
        <v>-8.3918999999999997</v>
      </c>
      <c r="K18" s="66">
        <f t="shared" si="3"/>
        <v>11</v>
      </c>
      <c r="L18" s="65">
        <f>VLOOKUP($A18,'Return Data'!$B$7:$R$2843,13,0)</f>
        <v>2.8822999999999999</v>
      </c>
      <c r="M18" s="66">
        <f t="shared" si="4"/>
        <v>11</v>
      </c>
      <c r="N18" s="65">
        <f>VLOOKUP($A18,'Return Data'!$B$7:$R$2843,17,0)</f>
        <v>21.178799999999999</v>
      </c>
      <c r="O18" s="66">
        <f t="shared" si="5"/>
        <v>11</v>
      </c>
      <c r="P18" s="65">
        <f>VLOOKUP($A18,'Return Data'!$B$7:$R$2843,14,0)</f>
        <v>15.1487</v>
      </c>
      <c r="Q18" s="66">
        <f t="shared" si="6"/>
        <v>10</v>
      </c>
      <c r="R18" s="65">
        <f>VLOOKUP($A18,'Return Data'!$B$7:$R$2843,16,0)</f>
        <v>11.2317</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27.408936363636368</v>
      </c>
      <c r="E20" s="88"/>
      <c r="F20" s="89">
        <f>AVERAGE(F8:F18)</f>
        <v>39.119409090909095</v>
      </c>
      <c r="G20" s="88"/>
      <c r="H20" s="89">
        <f>AVERAGE(H8:H18)</f>
        <v>-0.73647272727272728</v>
      </c>
      <c r="I20" s="88"/>
      <c r="J20" s="89">
        <f>AVERAGE(J8:J18)</f>
        <v>-7.8107636363636352</v>
      </c>
      <c r="K20" s="88"/>
      <c r="L20" s="89">
        <f>AVERAGE(L8:L18)</f>
        <v>3.3546090909090909</v>
      </c>
      <c r="M20" s="88"/>
      <c r="N20" s="89">
        <f>AVERAGE(N8:N18)</f>
        <v>21.511690909090905</v>
      </c>
      <c r="O20" s="88"/>
      <c r="P20" s="89">
        <f>AVERAGE(P8:P18)</f>
        <v>15.33181818181818</v>
      </c>
      <c r="Q20" s="88"/>
      <c r="R20" s="89">
        <f>AVERAGE(R8:R18)</f>
        <v>8.9614818181818183</v>
      </c>
      <c r="S20" s="90"/>
    </row>
    <row r="21" spans="1:19" x14ac:dyDescent="0.3">
      <c r="A21" s="87" t="s">
        <v>28</v>
      </c>
      <c r="B21" s="88"/>
      <c r="C21" s="88"/>
      <c r="D21" s="89">
        <f>MIN(D8:D18)</f>
        <v>23.0807</v>
      </c>
      <c r="E21" s="88"/>
      <c r="F21" s="89">
        <f>MIN(F8:F18)</f>
        <v>37.213799999999999</v>
      </c>
      <c r="G21" s="88"/>
      <c r="H21" s="89">
        <f>MIN(H8:H18)</f>
        <v>-1.6915</v>
      </c>
      <c r="I21" s="88"/>
      <c r="J21" s="89">
        <f>MIN(J8:J18)</f>
        <v>-8.3918999999999997</v>
      </c>
      <c r="K21" s="88"/>
      <c r="L21" s="89">
        <f>MIN(L8:L18)</f>
        <v>2.8822999999999999</v>
      </c>
      <c r="M21" s="88"/>
      <c r="N21" s="89">
        <f>MIN(N8:N18)</f>
        <v>21.178799999999999</v>
      </c>
      <c r="O21" s="88"/>
      <c r="P21" s="89">
        <f>MIN(P8:P18)</f>
        <v>15.1425</v>
      </c>
      <c r="Q21" s="88"/>
      <c r="R21" s="89">
        <f>MIN(R8:R18)</f>
        <v>4.7412000000000001</v>
      </c>
      <c r="S21" s="90"/>
    </row>
    <row r="22" spans="1:19" ht="15" thickBot="1" x14ac:dyDescent="0.35">
      <c r="A22" s="91" t="s">
        <v>29</v>
      </c>
      <c r="B22" s="92"/>
      <c r="C22" s="92"/>
      <c r="D22" s="93">
        <f>MAX(D8:D18)</f>
        <v>28.369900000000001</v>
      </c>
      <c r="E22" s="92"/>
      <c r="F22" s="93">
        <f>MAX(F8:F18)</f>
        <v>40.047800000000002</v>
      </c>
      <c r="G22" s="92"/>
      <c r="H22" s="93">
        <f>MAX(H8:H18)</f>
        <v>-0.33739999999999998</v>
      </c>
      <c r="I22" s="92"/>
      <c r="J22" s="93">
        <f>MAX(J8:J18)</f>
        <v>-7.5190999999999999</v>
      </c>
      <c r="K22" s="92"/>
      <c r="L22" s="93">
        <f>MAX(L8:L18)</f>
        <v>3.6162999999999998</v>
      </c>
      <c r="M22" s="92"/>
      <c r="N22" s="93">
        <f>MAX(N8:N18)</f>
        <v>21.862300000000001</v>
      </c>
      <c r="O22" s="92"/>
      <c r="P22" s="93">
        <f>MAX(P8:P18)</f>
        <v>15.5566</v>
      </c>
      <c r="Q22" s="92"/>
      <c r="R22" s="93">
        <f>MAX(R8:R18)</f>
        <v>12.0318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44357</v>
      </c>
      <c r="C8" s="65">
        <f>VLOOKUP($A8,'Return Data'!$B$7:$R$2843,4,0)</f>
        <v>14.9696</v>
      </c>
      <c r="D8" s="65">
        <f>VLOOKUP($A8,'Return Data'!$B$7:$R$2843,9,0)</f>
        <v>15.1767</v>
      </c>
      <c r="E8" s="66">
        <f>RANK(D8,D$8:D$18,0)</f>
        <v>10</v>
      </c>
      <c r="F8" s="65">
        <f>VLOOKUP($A8,'Return Data'!$B$7:$R$2843,10,0)</f>
        <v>31.394400000000001</v>
      </c>
      <c r="G8" s="66">
        <f>RANK(F8,F$8:F$18,0)</f>
        <v>11</v>
      </c>
      <c r="H8" s="65">
        <f>VLOOKUP($A8,'Return Data'!$B$7:$R$2843,11,0)</f>
        <v>-3.7235999999999998</v>
      </c>
      <c r="I8" s="66">
        <f>RANK(H8,H$8:H$18,0)</f>
        <v>11</v>
      </c>
      <c r="J8" s="65">
        <f>VLOOKUP($A8,'Return Data'!$B$7:$R$2843,12,0)</f>
        <v>-8.5907</v>
      </c>
      <c r="K8" s="66">
        <f>RANK(J8,J$8:J$18,0)</f>
        <v>7</v>
      </c>
      <c r="L8" s="65">
        <f>VLOOKUP($A8,'Return Data'!$B$7:$R$2843,13,0)</f>
        <v>2.1899000000000002</v>
      </c>
      <c r="M8" s="66">
        <f>RANK(L8,L$8:L$18,0)</f>
        <v>9</v>
      </c>
      <c r="N8" s="65">
        <f>VLOOKUP($A8,'Return Data'!$B$7:$R$2843,17,0)</f>
        <v>19.720500000000001</v>
      </c>
      <c r="O8" s="66">
        <f>RANK(N8,N$8:N$18,0)</f>
        <v>11</v>
      </c>
      <c r="P8" s="65">
        <f>VLOOKUP($A8,'Return Data'!$B$7:$R$2843,14,0)</f>
        <v>14.5779</v>
      </c>
      <c r="Q8" s="66">
        <f>RANK(P8,P$8:P$18,0)</f>
        <v>10</v>
      </c>
      <c r="R8" s="65">
        <f>VLOOKUP($A8,'Return Data'!$B$7:$R$2843,16,0)</f>
        <v>4.4678000000000004</v>
      </c>
      <c r="S8" s="67">
        <f>RANK(R8,R$8:R$18,0)</f>
        <v>7</v>
      </c>
    </row>
    <row r="9" spans="1:19" x14ac:dyDescent="0.3">
      <c r="A9" s="82" t="s">
        <v>879</v>
      </c>
      <c r="B9" s="64">
        <f>VLOOKUP($A9,'Return Data'!$B$7:$R$2843,3,0)</f>
        <v>44357</v>
      </c>
      <c r="C9" s="65">
        <f>VLOOKUP($A9,'Return Data'!$B$7:$R$2843,4,0)</f>
        <v>15.0184</v>
      </c>
      <c r="D9" s="65">
        <f>VLOOKUP($A9,'Return Data'!$B$7:$R$2843,9,0)</f>
        <v>23.1099</v>
      </c>
      <c r="E9" s="66">
        <f t="shared" ref="E9:E18" si="0">RANK(D9,D$8:D$18,0)</f>
        <v>7</v>
      </c>
      <c r="F9" s="65">
        <f>VLOOKUP($A9,'Return Data'!$B$7:$R$2843,10,0)</f>
        <v>33.233400000000003</v>
      </c>
      <c r="G9" s="66">
        <f t="shared" ref="G9:G18" si="1">RANK(F9,F$8:F$18,0)</f>
        <v>9</v>
      </c>
      <c r="H9" s="65">
        <f>VLOOKUP($A9,'Return Data'!$B$7:$R$2843,11,0)</f>
        <v>-1.1999</v>
      </c>
      <c r="I9" s="66">
        <f t="shared" ref="I9:I18" si="2">RANK(H9,H$8:H$18,0)</f>
        <v>2</v>
      </c>
      <c r="J9" s="65">
        <f>VLOOKUP($A9,'Return Data'!$B$7:$R$2843,12,0)</f>
        <v>-7.6130000000000004</v>
      </c>
      <c r="K9" s="66">
        <f t="shared" ref="K9:K18" si="3">RANK(J9,J$8:J$18,0)</f>
        <v>1</v>
      </c>
      <c r="L9" s="65">
        <f>VLOOKUP($A9,'Return Data'!$B$7:$R$2843,13,0)</f>
        <v>3.3414000000000001</v>
      </c>
      <c r="M9" s="66">
        <f t="shared" ref="M9:M18" si="4">RANK(L9,L$8:L$18,0)</f>
        <v>2</v>
      </c>
      <c r="N9" s="65">
        <f>VLOOKUP($A9,'Return Data'!$B$7:$R$2843,17,0)</f>
        <v>21.082100000000001</v>
      </c>
      <c r="O9" s="66">
        <f t="shared" ref="O9:O18" si="5">RANK(N9,N$8:N$18,0)</f>
        <v>4</v>
      </c>
      <c r="P9" s="65">
        <f>VLOOKUP($A9,'Return Data'!$B$7:$R$2843,14,0)</f>
        <v>15.2844</v>
      </c>
      <c r="Q9" s="66">
        <f t="shared" ref="Q9:Q18" si="6">RANK(P9,P$8:P$18,0)</f>
        <v>3</v>
      </c>
      <c r="R9" s="65">
        <f>VLOOKUP($A9,'Return Data'!$B$7:$R$2843,16,0)</f>
        <v>4.306</v>
      </c>
      <c r="S9" s="67">
        <f t="shared" ref="S9:S18" si="7">RANK(R9,R$8:R$18,0)</f>
        <v>8</v>
      </c>
    </row>
    <row r="10" spans="1:19" x14ac:dyDescent="0.3">
      <c r="A10" s="82" t="s">
        <v>880</v>
      </c>
      <c r="B10" s="64">
        <f>VLOOKUP($A10,'Return Data'!$B$7:$R$2843,3,0)</f>
        <v>44357</v>
      </c>
      <c r="C10" s="65">
        <f>VLOOKUP($A10,'Return Data'!$B$7:$R$2843,4,0)</f>
        <v>19.625599999999999</v>
      </c>
      <c r="D10" s="65">
        <f>VLOOKUP($A10,'Return Data'!$B$7:$R$2843,9,0)</f>
        <v>-1.8389</v>
      </c>
      <c r="E10" s="66">
        <f t="shared" si="0"/>
        <v>11</v>
      </c>
      <c r="F10" s="65">
        <f>VLOOKUP($A10,'Return Data'!$B$7:$R$2843,10,0)</f>
        <v>56.7483</v>
      </c>
      <c r="G10" s="66">
        <f t="shared" si="1"/>
        <v>1</v>
      </c>
      <c r="H10" s="65">
        <f>VLOOKUP($A10,'Return Data'!$B$7:$R$2843,11,0)</f>
        <v>5.83</v>
      </c>
      <c r="I10" s="66">
        <f t="shared" si="2"/>
        <v>1</v>
      </c>
      <c r="J10" s="65">
        <f>VLOOKUP($A10,'Return Data'!$B$7:$R$2843,12,0)</f>
        <v>-15.4314</v>
      </c>
      <c r="K10" s="66">
        <f t="shared" si="3"/>
        <v>11</v>
      </c>
      <c r="L10" s="65">
        <f>VLOOKUP($A10,'Return Data'!$B$7:$R$2843,13,0)</f>
        <v>9.8833000000000002</v>
      </c>
      <c r="M10" s="66">
        <f t="shared" si="4"/>
        <v>1</v>
      </c>
      <c r="N10" s="65">
        <f>VLOOKUP($A10,'Return Data'!$B$7:$R$2843,17,0)</f>
        <v>28.655899999999999</v>
      </c>
      <c r="O10" s="66">
        <f t="shared" si="5"/>
        <v>1</v>
      </c>
      <c r="P10" s="65">
        <f>VLOOKUP($A10,'Return Data'!$B$7:$R$2843,14,0)</f>
        <v>20.175999999999998</v>
      </c>
      <c r="Q10" s="66">
        <f t="shared" si="6"/>
        <v>1</v>
      </c>
      <c r="R10" s="65">
        <f>VLOOKUP($A10,'Return Data'!$B$7:$R$2843,16,0)</f>
        <v>5.0266000000000002</v>
      </c>
      <c r="S10" s="67">
        <f t="shared" si="7"/>
        <v>4</v>
      </c>
    </row>
    <row r="11" spans="1:19" x14ac:dyDescent="0.3">
      <c r="A11" s="82" t="s">
        <v>882</v>
      </c>
      <c r="B11" s="64">
        <f>VLOOKUP($A11,'Return Data'!$B$7:$R$2843,3,0)</f>
        <v>44357</v>
      </c>
      <c r="C11" s="65">
        <f>VLOOKUP($A11,'Return Data'!$B$7:$R$2843,4,0)</f>
        <v>15.4572</v>
      </c>
      <c r="D11" s="65">
        <f>VLOOKUP($A11,'Return Data'!$B$7:$R$2843,9,0)</f>
        <v>21.9985</v>
      </c>
      <c r="E11" s="66">
        <f t="shared" si="0"/>
        <v>9</v>
      </c>
      <c r="F11" s="65">
        <f>VLOOKUP($A11,'Return Data'!$B$7:$R$2843,10,0)</f>
        <v>33.730899999999998</v>
      </c>
      <c r="G11" s="66">
        <f t="shared" si="1"/>
        <v>7</v>
      </c>
      <c r="H11" s="65">
        <f>VLOOKUP($A11,'Return Data'!$B$7:$R$2843,11,0)</f>
        <v>-2.2044999999999999</v>
      </c>
      <c r="I11" s="66">
        <f t="shared" si="2"/>
        <v>7</v>
      </c>
      <c r="J11" s="65">
        <f>VLOOKUP($A11,'Return Data'!$B$7:$R$2843,12,0)</f>
        <v>-8.4649999999999999</v>
      </c>
      <c r="K11" s="66">
        <f t="shared" si="3"/>
        <v>5</v>
      </c>
      <c r="L11" s="65">
        <f>VLOOKUP($A11,'Return Data'!$B$7:$R$2843,13,0)</f>
        <v>2.504</v>
      </c>
      <c r="M11" s="66">
        <f t="shared" si="4"/>
        <v>5</v>
      </c>
      <c r="N11" s="65">
        <f>VLOOKUP($A11,'Return Data'!$B$7:$R$2843,17,0)</f>
        <v>21.019300000000001</v>
      </c>
      <c r="O11" s="66">
        <f t="shared" si="5"/>
        <v>5</v>
      </c>
      <c r="P11" s="65">
        <f>VLOOKUP($A11,'Return Data'!$B$7:$R$2843,14,0)</f>
        <v>14.8108</v>
      </c>
      <c r="Q11" s="66">
        <f t="shared" si="6"/>
        <v>6</v>
      </c>
      <c r="R11" s="65">
        <f>VLOOKUP($A11,'Return Data'!$B$7:$R$2843,16,0)</f>
        <v>4.6341000000000001</v>
      </c>
      <c r="S11" s="67">
        <f t="shared" si="7"/>
        <v>6</v>
      </c>
    </row>
    <row r="12" spans="1:19" x14ac:dyDescent="0.3">
      <c r="A12" s="82" t="s">
        <v>884</v>
      </c>
      <c r="B12" s="64">
        <f>VLOOKUP($A12,'Return Data'!$B$7:$R$2843,3,0)</f>
        <v>44357</v>
      </c>
      <c r="C12" s="65">
        <f>VLOOKUP($A12,'Return Data'!$B$7:$R$2843,4,0)</f>
        <v>15.959</v>
      </c>
      <c r="D12" s="65">
        <f>VLOOKUP($A12,'Return Data'!$B$7:$R$2843,9,0)</f>
        <v>23.9998</v>
      </c>
      <c r="E12" s="66">
        <f t="shared" si="0"/>
        <v>3</v>
      </c>
      <c r="F12" s="65">
        <f>VLOOKUP($A12,'Return Data'!$B$7:$R$2843,10,0)</f>
        <v>32.921100000000003</v>
      </c>
      <c r="G12" s="66">
        <f t="shared" si="1"/>
        <v>10</v>
      </c>
      <c r="H12" s="65">
        <f>VLOOKUP($A12,'Return Data'!$B$7:$R$2843,11,0)</f>
        <v>-2.3853</v>
      </c>
      <c r="I12" s="66">
        <f t="shared" si="2"/>
        <v>9</v>
      </c>
      <c r="J12" s="65">
        <f>VLOOKUP($A12,'Return Data'!$B$7:$R$2843,12,0)</f>
        <v>-8.6336999999999993</v>
      </c>
      <c r="K12" s="66">
        <f t="shared" si="3"/>
        <v>8</v>
      </c>
      <c r="L12" s="65">
        <f>VLOOKUP($A12,'Return Data'!$B$7:$R$2843,13,0)</f>
        <v>2.0625</v>
      </c>
      <c r="M12" s="66">
        <f t="shared" si="4"/>
        <v>10</v>
      </c>
      <c r="N12" s="65">
        <f>VLOOKUP($A12,'Return Data'!$B$7:$R$2843,17,0)</f>
        <v>20.162099999999999</v>
      </c>
      <c r="O12" s="66">
        <f t="shared" si="5"/>
        <v>9</v>
      </c>
      <c r="P12" s="65">
        <f>VLOOKUP($A12,'Return Data'!$B$7:$R$2843,14,0)</f>
        <v>14.6374</v>
      </c>
      <c r="Q12" s="66">
        <f t="shared" si="6"/>
        <v>9</v>
      </c>
      <c r="R12" s="65">
        <f>VLOOKUP($A12,'Return Data'!$B$7:$R$2843,16,0)</f>
        <v>4.952</v>
      </c>
      <c r="S12" s="67">
        <f t="shared" si="7"/>
        <v>5</v>
      </c>
    </row>
    <row r="13" spans="1:19" x14ac:dyDescent="0.3">
      <c r="A13" s="82" t="s">
        <v>886</v>
      </c>
      <c r="B13" s="64">
        <f>VLOOKUP($A13,'Return Data'!$B$7:$R$2843,3,0)</f>
        <v>44357</v>
      </c>
      <c r="C13" s="65">
        <f>VLOOKUP($A13,'Return Data'!$B$7:$R$2843,4,0)</f>
        <v>13.3147</v>
      </c>
      <c r="D13" s="65">
        <f>VLOOKUP($A13,'Return Data'!$B$7:$R$2843,9,0)</f>
        <v>23.008299999999998</v>
      </c>
      <c r="E13" s="66">
        <f t="shared" si="0"/>
        <v>8</v>
      </c>
      <c r="F13" s="65">
        <f>VLOOKUP($A13,'Return Data'!$B$7:$R$2843,10,0)</f>
        <v>35.781599999999997</v>
      </c>
      <c r="G13" s="66">
        <f t="shared" si="1"/>
        <v>2</v>
      </c>
      <c r="H13" s="65">
        <f>VLOOKUP($A13,'Return Data'!$B$7:$R$2843,11,0)</f>
        <v>-2.6705999999999999</v>
      </c>
      <c r="I13" s="66">
        <f t="shared" si="2"/>
        <v>10</v>
      </c>
      <c r="J13" s="65">
        <f>VLOOKUP($A13,'Return Data'!$B$7:$R$2843,12,0)</f>
        <v>-9.1904000000000003</v>
      </c>
      <c r="K13" s="66">
        <f t="shared" si="3"/>
        <v>10</v>
      </c>
      <c r="L13" s="65">
        <f>VLOOKUP($A13,'Return Data'!$B$7:$R$2843,13,0)</f>
        <v>-1.6297999999999999</v>
      </c>
      <c r="M13" s="66">
        <f t="shared" si="4"/>
        <v>11</v>
      </c>
      <c r="N13" s="65">
        <f>VLOOKUP($A13,'Return Data'!$B$7:$R$2843,17,0)</f>
        <v>19.847899999999999</v>
      </c>
      <c r="O13" s="66">
        <f t="shared" si="5"/>
        <v>10</v>
      </c>
      <c r="P13" s="65">
        <f>VLOOKUP($A13,'Return Data'!$B$7:$R$2843,14,0)</f>
        <v>13.9724</v>
      </c>
      <c r="Q13" s="66">
        <f t="shared" si="6"/>
        <v>11</v>
      </c>
      <c r="R13" s="65">
        <f>VLOOKUP($A13,'Return Data'!$B$7:$R$2843,16,0)</f>
        <v>3.2963</v>
      </c>
      <c r="S13" s="67">
        <f t="shared" si="7"/>
        <v>11</v>
      </c>
    </row>
    <row r="14" spans="1:19" x14ac:dyDescent="0.3">
      <c r="A14" s="82" t="s">
        <v>888</v>
      </c>
      <c r="B14" s="64">
        <f>VLOOKUP($A14,'Return Data'!$B$7:$R$2843,3,0)</f>
        <v>44357</v>
      </c>
      <c r="C14" s="65">
        <f>VLOOKUP($A14,'Return Data'!$B$7:$R$2843,4,0)</f>
        <v>14.659800000000001</v>
      </c>
      <c r="D14" s="65">
        <f>VLOOKUP($A14,'Return Data'!$B$7:$R$2843,9,0)</f>
        <v>23.486000000000001</v>
      </c>
      <c r="E14" s="66">
        <f t="shared" si="0"/>
        <v>6</v>
      </c>
      <c r="F14" s="65">
        <f>VLOOKUP($A14,'Return Data'!$B$7:$R$2843,10,0)</f>
        <v>34.659500000000001</v>
      </c>
      <c r="G14" s="66">
        <f t="shared" si="1"/>
        <v>4</v>
      </c>
      <c r="H14" s="65">
        <f>VLOOKUP($A14,'Return Data'!$B$7:$R$2843,11,0)</f>
        <v>-1.6875</v>
      </c>
      <c r="I14" s="66">
        <f t="shared" si="2"/>
        <v>3</v>
      </c>
      <c r="J14" s="65">
        <f>VLOOKUP($A14,'Return Data'!$B$7:$R$2843,12,0)</f>
        <v>-8.0756999999999994</v>
      </c>
      <c r="K14" s="66">
        <f t="shared" si="3"/>
        <v>2</v>
      </c>
      <c r="L14" s="65">
        <f>VLOOKUP($A14,'Return Data'!$B$7:$R$2843,13,0)</f>
        <v>2.7669000000000001</v>
      </c>
      <c r="M14" s="66">
        <f t="shared" si="4"/>
        <v>4</v>
      </c>
      <c r="N14" s="65">
        <f>VLOOKUP($A14,'Return Data'!$B$7:$R$2843,17,0)</f>
        <v>20.350300000000001</v>
      </c>
      <c r="O14" s="66">
        <f t="shared" si="5"/>
        <v>8</v>
      </c>
      <c r="P14" s="65">
        <f>VLOOKUP($A14,'Return Data'!$B$7:$R$2843,14,0)</f>
        <v>14.9009</v>
      </c>
      <c r="Q14" s="66">
        <f t="shared" si="6"/>
        <v>5</v>
      </c>
      <c r="R14" s="65">
        <f>VLOOKUP($A14,'Return Data'!$B$7:$R$2843,16,0)</f>
        <v>4.0997000000000003</v>
      </c>
      <c r="S14" s="67">
        <f t="shared" si="7"/>
        <v>10</v>
      </c>
    </row>
    <row r="15" spans="1:19" x14ac:dyDescent="0.3">
      <c r="A15" s="82" t="s">
        <v>890</v>
      </c>
      <c r="B15" s="64">
        <f>VLOOKUP($A15,'Return Data'!$B$7:$R$2843,3,0)</f>
        <v>44357</v>
      </c>
      <c r="C15" s="65">
        <f>VLOOKUP($A15,'Return Data'!$B$7:$R$2843,4,0)</f>
        <v>20.056699999999999</v>
      </c>
      <c r="D15" s="65">
        <f>VLOOKUP($A15,'Return Data'!$B$7:$R$2843,9,0)</f>
        <v>25.299600000000002</v>
      </c>
      <c r="E15" s="66">
        <f t="shared" si="0"/>
        <v>1</v>
      </c>
      <c r="F15" s="65">
        <f>VLOOKUP($A15,'Return Data'!$B$7:$R$2843,10,0)</f>
        <v>34.895899999999997</v>
      </c>
      <c r="G15" s="66">
        <f t="shared" si="1"/>
        <v>3</v>
      </c>
      <c r="H15" s="65">
        <f>VLOOKUP($A15,'Return Data'!$B$7:$R$2843,11,0)</f>
        <v>-1.8908</v>
      </c>
      <c r="I15" s="66">
        <f t="shared" si="2"/>
        <v>6</v>
      </c>
      <c r="J15" s="65">
        <f>VLOOKUP($A15,'Return Data'!$B$7:$R$2843,12,0)</f>
        <v>-8.4989000000000008</v>
      </c>
      <c r="K15" s="66">
        <f t="shared" si="3"/>
        <v>6</v>
      </c>
      <c r="L15" s="65">
        <f>VLOOKUP($A15,'Return Data'!$B$7:$R$2843,13,0)</f>
        <v>2.8992</v>
      </c>
      <c r="M15" s="66">
        <f t="shared" si="4"/>
        <v>3</v>
      </c>
      <c r="N15" s="65">
        <f>VLOOKUP($A15,'Return Data'!$B$7:$R$2843,17,0)</f>
        <v>21.8262</v>
      </c>
      <c r="O15" s="66">
        <f t="shared" si="5"/>
        <v>2</v>
      </c>
      <c r="P15" s="65">
        <f>VLOOKUP($A15,'Return Data'!$B$7:$R$2843,14,0)</f>
        <v>15.6144</v>
      </c>
      <c r="Q15" s="66">
        <f t="shared" si="6"/>
        <v>2</v>
      </c>
      <c r="R15" s="65">
        <f>VLOOKUP($A15,'Return Data'!$B$7:$R$2843,16,0)</f>
        <v>7.0477999999999996</v>
      </c>
      <c r="S15" s="67">
        <f t="shared" si="7"/>
        <v>1</v>
      </c>
    </row>
    <row r="16" spans="1:19" x14ac:dyDescent="0.3">
      <c r="A16" s="82" t="s">
        <v>892</v>
      </c>
      <c r="B16" s="64">
        <f>VLOOKUP($A16,'Return Data'!$B$7:$R$2843,3,0)</f>
        <v>44357</v>
      </c>
      <c r="C16" s="65">
        <f>VLOOKUP($A16,'Return Data'!$B$7:$R$2843,4,0)</f>
        <v>19.8521</v>
      </c>
      <c r="D16" s="65">
        <f>VLOOKUP($A16,'Return Data'!$B$7:$R$2843,9,0)</f>
        <v>24.835899999999999</v>
      </c>
      <c r="E16" s="66">
        <f t="shared" si="0"/>
        <v>2</v>
      </c>
      <c r="F16" s="65">
        <f>VLOOKUP($A16,'Return Data'!$B$7:$R$2843,10,0)</f>
        <v>34.145899999999997</v>
      </c>
      <c r="G16" s="66">
        <f t="shared" si="1"/>
        <v>6</v>
      </c>
      <c r="H16" s="65">
        <f>VLOOKUP($A16,'Return Data'!$B$7:$R$2843,11,0)</f>
        <v>-1.7791999999999999</v>
      </c>
      <c r="I16" s="66">
        <f t="shared" si="2"/>
        <v>4</v>
      </c>
      <c r="J16" s="65">
        <f>VLOOKUP($A16,'Return Data'!$B$7:$R$2843,12,0)</f>
        <v>-8.8263999999999996</v>
      </c>
      <c r="K16" s="66">
        <f t="shared" si="3"/>
        <v>9</v>
      </c>
      <c r="L16" s="65">
        <f>VLOOKUP($A16,'Return Data'!$B$7:$R$2843,13,0)</f>
        <v>2.3900999999999999</v>
      </c>
      <c r="M16" s="66">
        <f t="shared" si="4"/>
        <v>7</v>
      </c>
      <c r="N16" s="65">
        <f>VLOOKUP($A16,'Return Data'!$B$7:$R$2843,17,0)</f>
        <v>20.8672</v>
      </c>
      <c r="O16" s="66">
        <f t="shared" si="5"/>
        <v>7</v>
      </c>
      <c r="P16" s="65">
        <f>VLOOKUP($A16,'Return Data'!$B$7:$R$2843,14,0)</f>
        <v>14.674300000000001</v>
      </c>
      <c r="Q16" s="66">
        <f t="shared" si="6"/>
        <v>8</v>
      </c>
      <c r="R16" s="65">
        <f>VLOOKUP($A16,'Return Data'!$B$7:$R$2843,16,0)</f>
        <v>6.9059999999999997</v>
      </c>
      <c r="S16" s="67">
        <f t="shared" si="7"/>
        <v>2</v>
      </c>
    </row>
    <row r="17" spans="1:19" x14ac:dyDescent="0.3">
      <c r="A17" s="82" t="s">
        <v>894</v>
      </c>
      <c r="B17" s="64">
        <f>VLOOKUP($A17,'Return Data'!$B$7:$R$2843,3,0)</f>
        <v>44357</v>
      </c>
      <c r="C17" s="65">
        <f>VLOOKUP($A17,'Return Data'!$B$7:$R$2843,4,0)</f>
        <v>19.5458</v>
      </c>
      <c r="D17" s="65">
        <f>VLOOKUP($A17,'Return Data'!$B$7:$R$2843,9,0)</f>
        <v>23.8461</v>
      </c>
      <c r="E17" s="66">
        <f t="shared" si="0"/>
        <v>5</v>
      </c>
      <c r="F17" s="65">
        <f>VLOOKUP($A17,'Return Data'!$B$7:$R$2843,10,0)</f>
        <v>34.408799999999999</v>
      </c>
      <c r="G17" s="66">
        <f t="shared" si="1"/>
        <v>5</v>
      </c>
      <c r="H17" s="65">
        <f>VLOOKUP($A17,'Return Data'!$B$7:$R$2843,11,0)</f>
        <v>-1.8320000000000001</v>
      </c>
      <c r="I17" s="66">
        <f t="shared" si="2"/>
        <v>5</v>
      </c>
      <c r="J17" s="65">
        <f>VLOOKUP($A17,'Return Data'!$B$7:$R$2843,12,0)</f>
        <v>-8.4586000000000006</v>
      </c>
      <c r="K17" s="66">
        <f t="shared" si="3"/>
        <v>4</v>
      </c>
      <c r="L17" s="65">
        <f>VLOOKUP($A17,'Return Data'!$B$7:$R$2843,13,0)</f>
        <v>2.3180000000000001</v>
      </c>
      <c r="M17" s="66">
        <f t="shared" si="4"/>
        <v>8</v>
      </c>
      <c r="N17" s="65">
        <f>VLOOKUP($A17,'Return Data'!$B$7:$R$2843,17,0)</f>
        <v>20.919799999999999</v>
      </c>
      <c r="O17" s="66">
        <f t="shared" si="5"/>
        <v>6</v>
      </c>
      <c r="P17" s="65">
        <f>VLOOKUP($A17,'Return Data'!$B$7:$R$2843,14,0)</f>
        <v>14.7445</v>
      </c>
      <c r="Q17" s="66">
        <f t="shared" si="6"/>
        <v>7</v>
      </c>
      <c r="R17" s="65">
        <f>VLOOKUP($A17,'Return Data'!$B$7:$R$2843,16,0)</f>
        <v>6.8826999999999998</v>
      </c>
      <c r="S17" s="67">
        <f t="shared" si="7"/>
        <v>3</v>
      </c>
    </row>
    <row r="18" spans="1:19" x14ac:dyDescent="0.3">
      <c r="A18" s="82" t="s">
        <v>895</v>
      </c>
      <c r="B18" s="64">
        <f>VLOOKUP($A18,'Return Data'!$B$7:$R$2843,3,0)</f>
        <v>44357</v>
      </c>
      <c r="C18" s="65">
        <f>VLOOKUP($A18,'Return Data'!$B$7:$R$2843,4,0)</f>
        <v>15.032</v>
      </c>
      <c r="D18" s="65">
        <f>VLOOKUP($A18,'Return Data'!$B$7:$R$2843,9,0)</f>
        <v>23.895199999999999</v>
      </c>
      <c r="E18" s="66">
        <f t="shared" si="0"/>
        <v>4</v>
      </c>
      <c r="F18" s="65">
        <f>VLOOKUP($A18,'Return Data'!$B$7:$R$2843,10,0)</f>
        <v>33.489199999999997</v>
      </c>
      <c r="G18" s="66">
        <f t="shared" si="1"/>
        <v>8</v>
      </c>
      <c r="H18" s="65">
        <f>VLOOKUP($A18,'Return Data'!$B$7:$R$2843,11,0)</f>
        <v>-2.3691</v>
      </c>
      <c r="I18" s="66">
        <f t="shared" si="2"/>
        <v>8</v>
      </c>
      <c r="J18" s="65">
        <f>VLOOKUP($A18,'Return Data'!$B$7:$R$2843,12,0)</f>
        <v>-8.4068000000000005</v>
      </c>
      <c r="K18" s="66">
        <f t="shared" si="3"/>
        <v>3</v>
      </c>
      <c r="L18" s="65">
        <f>VLOOKUP($A18,'Return Data'!$B$7:$R$2843,13,0)</f>
        <v>2.4550000000000001</v>
      </c>
      <c r="M18" s="66">
        <f t="shared" si="4"/>
        <v>6</v>
      </c>
      <c r="N18" s="65">
        <f>VLOOKUP($A18,'Return Data'!$B$7:$R$2843,17,0)</f>
        <v>21.305499999999999</v>
      </c>
      <c r="O18" s="66">
        <f t="shared" si="5"/>
        <v>3</v>
      </c>
      <c r="P18" s="65">
        <f>VLOOKUP($A18,'Return Data'!$B$7:$R$2843,14,0)</f>
        <v>14.9062</v>
      </c>
      <c r="Q18" s="66">
        <f t="shared" si="6"/>
        <v>4</v>
      </c>
      <c r="R18" s="65">
        <f>VLOOKUP($A18,'Return Data'!$B$7:$R$2843,16,0)</f>
        <v>4.2687999999999997</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20.619736363636363</v>
      </c>
      <c r="E20" s="88"/>
      <c r="F20" s="89">
        <f>AVERAGE(F8:F18)</f>
        <v>35.946272727272721</v>
      </c>
      <c r="G20" s="88"/>
      <c r="H20" s="89">
        <f>AVERAGE(H8:H18)</f>
        <v>-1.446590909090909</v>
      </c>
      <c r="I20" s="88"/>
      <c r="J20" s="89">
        <f>AVERAGE(J8:J18)</f>
        <v>-9.1082363636363635</v>
      </c>
      <c r="K20" s="88"/>
      <c r="L20" s="89">
        <f>AVERAGE(L8:L18)</f>
        <v>2.8345909090909092</v>
      </c>
      <c r="M20" s="88"/>
      <c r="N20" s="89">
        <f>AVERAGE(N8:N18)</f>
        <v>21.432436363636363</v>
      </c>
      <c r="O20" s="88"/>
      <c r="P20" s="89">
        <f>AVERAGE(P8:P18)</f>
        <v>15.299927272727274</v>
      </c>
      <c r="Q20" s="88"/>
      <c r="R20" s="89">
        <f>AVERAGE(R8:R18)</f>
        <v>5.0807090909090906</v>
      </c>
      <c r="S20" s="90"/>
    </row>
    <row r="21" spans="1:19" x14ac:dyDescent="0.3">
      <c r="A21" s="87" t="s">
        <v>28</v>
      </c>
      <c r="B21" s="88"/>
      <c r="C21" s="88"/>
      <c r="D21" s="89">
        <f>MIN(D8:D18)</f>
        <v>-1.8389</v>
      </c>
      <c r="E21" s="88"/>
      <c r="F21" s="89">
        <f>MIN(F8:F18)</f>
        <v>31.394400000000001</v>
      </c>
      <c r="G21" s="88"/>
      <c r="H21" s="89">
        <f>MIN(H8:H18)</f>
        <v>-3.7235999999999998</v>
      </c>
      <c r="I21" s="88"/>
      <c r="J21" s="89">
        <f>MIN(J8:J18)</f>
        <v>-15.4314</v>
      </c>
      <c r="K21" s="88"/>
      <c r="L21" s="89">
        <f>MIN(L8:L18)</f>
        <v>-1.6297999999999999</v>
      </c>
      <c r="M21" s="88"/>
      <c r="N21" s="89">
        <f>MIN(N8:N18)</f>
        <v>19.720500000000001</v>
      </c>
      <c r="O21" s="88"/>
      <c r="P21" s="89">
        <f>MIN(P8:P18)</f>
        <v>13.9724</v>
      </c>
      <c r="Q21" s="88"/>
      <c r="R21" s="89">
        <f>MIN(R8:R18)</f>
        <v>3.2963</v>
      </c>
      <c r="S21" s="90"/>
    </row>
    <row r="22" spans="1:19" ht="15" thickBot="1" x14ac:dyDescent="0.35">
      <c r="A22" s="91" t="s">
        <v>29</v>
      </c>
      <c r="B22" s="92"/>
      <c r="C22" s="92"/>
      <c r="D22" s="93">
        <f>MAX(D8:D18)</f>
        <v>25.299600000000002</v>
      </c>
      <c r="E22" s="92"/>
      <c r="F22" s="93">
        <f>MAX(F8:F18)</f>
        <v>56.7483</v>
      </c>
      <c r="G22" s="92"/>
      <c r="H22" s="93">
        <f>MAX(H8:H18)</f>
        <v>5.83</v>
      </c>
      <c r="I22" s="92"/>
      <c r="J22" s="93">
        <f>MAX(J8:J18)</f>
        <v>-7.6130000000000004</v>
      </c>
      <c r="K22" s="92"/>
      <c r="L22" s="93">
        <f>MAX(L8:L18)</f>
        <v>9.8833000000000002</v>
      </c>
      <c r="M22" s="92"/>
      <c r="N22" s="93">
        <f>MAX(N8:N18)</f>
        <v>28.655899999999999</v>
      </c>
      <c r="O22" s="92"/>
      <c r="P22" s="93">
        <f>MAX(P8:P18)</f>
        <v>20.175999999999998</v>
      </c>
      <c r="Q22" s="92"/>
      <c r="R22" s="93">
        <f>MAX(R8:R18)</f>
        <v>7.0477999999999996</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44357</v>
      </c>
      <c r="C8" s="65">
        <f>VLOOKUP($A8,'Return Data'!$B$7:$R$2843,4,0)</f>
        <v>16.510999999999999</v>
      </c>
      <c r="D8" s="65">
        <f>VLOOKUP($A8,'Return Data'!$B$7:$R$2843,9,0)</f>
        <v>11.1653</v>
      </c>
      <c r="E8" s="66">
        <f t="shared" ref="E8:E27" si="0">RANK(D8,D$8:D$27,0)</f>
        <v>7</v>
      </c>
      <c r="F8" s="65">
        <f>VLOOKUP($A8,'Return Data'!$B$7:$R$2843,10,0)</f>
        <v>9.9460999999999995</v>
      </c>
      <c r="G8" s="66">
        <f t="shared" ref="G8:G27" si="1">RANK(F8,F$8:F$27,0)</f>
        <v>10</v>
      </c>
      <c r="H8" s="65">
        <f>VLOOKUP($A8,'Return Data'!$B$7:$R$2843,11,0)</f>
        <v>9.1786999999999992</v>
      </c>
      <c r="I8" s="66">
        <f t="shared" ref="I8:I27" si="2">RANK(H8,H$8:H$27,0)</f>
        <v>5</v>
      </c>
      <c r="J8" s="65">
        <f>VLOOKUP($A8,'Return Data'!$B$7:$R$2843,12,0)</f>
        <v>10.4298</v>
      </c>
      <c r="K8" s="66">
        <f t="shared" ref="K8:K27" si="3">RANK(J8,J$8:J$27,0)</f>
        <v>6</v>
      </c>
      <c r="L8" s="65">
        <f>VLOOKUP($A8,'Return Data'!$B$7:$R$2843,13,0)</f>
        <v>12.713100000000001</v>
      </c>
      <c r="M8" s="66">
        <f t="shared" ref="M8:M27" si="4">RANK(L8,L$8:L$27,0)</f>
        <v>5</v>
      </c>
      <c r="N8" s="65">
        <f>VLOOKUP($A8,'Return Data'!$B$7:$R$2843,17,0)</f>
        <v>7.3674999999999997</v>
      </c>
      <c r="O8" s="66">
        <f>RANK(N8,N$8:N$27,0)</f>
        <v>7</v>
      </c>
      <c r="P8" s="65">
        <f>VLOOKUP($A8,'Return Data'!$B$7:$R$2843,14,0)</f>
        <v>7.3284000000000002</v>
      </c>
      <c r="Q8" s="66">
        <f>RANK(P8,P$8:P$27,0)</f>
        <v>7</v>
      </c>
      <c r="R8" s="65">
        <f>VLOOKUP($A8,'Return Data'!$B$7:$R$2843,16,0)</f>
        <v>8.4778000000000002</v>
      </c>
      <c r="S8" s="67">
        <f t="shared" ref="S8:S27" si="5">RANK(R8,R$8:R$27,0)</f>
        <v>7</v>
      </c>
    </row>
    <row r="9" spans="1:19" x14ac:dyDescent="0.3">
      <c r="A9" s="82" t="s">
        <v>654</v>
      </c>
      <c r="B9" s="64">
        <f>VLOOKUP($A9,'Return Data'!$B$7:$R$2843,3,0)</f>
        <v>44357</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-16.252099999999999</v>
      </c>
      <c r="S9" s="67">
        <f t="shared" si="5"/>
        <v>19</v>
      </c>
    </row>
    <row r="10" spans="1:19" x14ac:dyDescent="0.3">
      <c r="A10" s="82" t="s">
        <v>656</v>
      </c>
      <c r="B10" s="64">
        <f>VLOOKUP($A10,'Return Data'!$B$7:$R$2843,3,0)</f>
        <v>44357</v>
      </c>
      <c r="C10" s="65">
        <f>VLOOKUP($A10,'Return Data'!$B$7:$R$2843,4,0)</f>
        <v>17.933800000000002</v>
      </c>
      <c r="D10" s="65">
        <f>VLOOKUP($A10,'Return Data'!$B$7:$R$2843,9,0)</f>
        <v>8.9105000000000008</v>
      </c>
      <c r="E10" s="66">
        <f t="shared" si="0"/>
        <v>11</v>
      </c>
      <c r="F10" s="65">
        <f>VLOOKUP($A10,'Return Data'!$B$7:$R$2843,10,0)</f>
        <v>10.437200000000001</v>
      </c>
      <c r="G10" s="66">
        <f t="shared" si="1"/>
        <v>9</v>
      </c>
      <c r="H10" s="65">
        <f>VLOOKUP($A10,'Return Data'!$B$7:$R$2843,11,0)</f>
        <v>8.2136999999999993</v>
      </c>
      <c r="I10" s="66">
        <f t="shared" si="2"/>
        <v>8</v>
      </c>
      <c r="J10" s="65">
        <f>VLOOKUP($A10,'Return Data'!$B$7:$R$2843,12,0)</f>
        <v>9.3262</v>
      </c>
      <c r="K10" s="66">
        <f t="shared" si="3"/>
        <v>10</v>
      </c>
      <c r="L10" s="65">
        <f>VLOOKUP($A10,'Return Data'!$B$7:$R$2843,13,0)</f>
        <v>10.2872</v>
      </c>
      <c r="M10" s="66">
        <f t="shared" si="4"/>
        <v>11</v>
      </c>
      <c r="N10" s="65">
        <f>VLOOKUP($A10,'Return Data'!$B$7:$R$2843,17,0)</f>
        <v>9.3186</v>
      </c>
      <c r="O10" s="66">
        <f t="shared" ref="O10:O22" si="6">RANK(N10,N$8:N$27,0)</f>
        <v>3</v>
      </c>
      <c r="P10" s="65">
        <f>VLOOKUP($A10,'Return Data'!$B$7:$R$2843,14,0)</f>
        <v>7.9410999999999996</v>
      </c>
      <c r="Q10" s="66">
        <f t="shared" ref="Q10:Q22" si="7">RANK(P10,P$8:P$27,0)</f>
        <v>6</v>
      </c>
      <c r="R10" s="65">
        <f>VLOOKUP($A10,'Return Data'!$B$7:$R$2843,16,0)</f>
        <v>8.8210999999999995</v>
      </c>
      <c r="S10" s="67">
        <f t="shared" si="5"/>
        <v>5</v>
      </c>
    </row>
    <row r="11" spans="1:19" x14ac:dyDescent="0.3">
      <c r="A11" s="82" t="s">
        <v>660</v>
      </c>
      <c r="B11" s="64">
        <f>VLOOKUP($A11,'Return Data'!$B$7:$R$2843,3,0)</f>
        <v>44357</v>
      </c>
      <c r="C11" s="65">
        <f>VLOOKUP($A11,'Return Data'!$B$7:$R$2843,4,0)</f>
        <v>16.777699999999999</v>
      </c>
      <c r="D11" s="65">
        <f>VLOOKUP($A11,'Return Data'!$B$7:$R$2843,9,0)</f>
        <v>6.6905999999999999</v>
      </c>
      <c r="E11" s="66">
        <f t="shared" si="0"/>
        <v>15</v>
      </c>
      <c r="F11" s="65">
        <f>VLOOKUP($A11,'Return Data'!$B$7:$R$2843,10,0)</f>
        <v>23.189299999999999</v>
      </c>
      <c r="G11" s="66">
        <f t="shared" si="1"/>
        <v>2</v>
      </c>
      <c r="H11" s="65">
        <f>VLOOKUP($A11,'Return Data'!$B$7:$R$2843,11,0)</f>
        <v>16.484100000000002</v>
      </c>
      <c r="I11" s="66">
        <f t="shared" si="2"/>
        <v>2</v>
      </c>
      <c r="J11" s="65">
        <f>VLOOKUP($A11,'Return Data'!$B$7:$R$2843,12,0)</f>
        <v>15.6381</v>
      </c>
      <c r="K11" s="66">
        <f t="shared" si="3"/>
        <v>2</v>
      </c>
      <c r="L11" s="65">
        <f>VLOOKUP($A11,'Return Data'!$B$7:$R$2843,13,0)</f>
        <v>16.6633</v>
      </c>
      <c r="M11" s="66">
        <f t="shared" si="4"/>
        <v>1</v>
      </c>
      <c r="N11" s="65">
        <f>VLOOKUP($A11,'Return Data'!$B$7:$R$2843,17,0)</f>
        <v>6.5728999999999997</v>
      </c>
      <c r="O11" s="66">
        <f t="shared" si="6"/>
        <v>8</v>
      </c>
      <c r="P11" s="65">
        <f>VLOOKUP($A11,'Return Data'!$B$7:$R$2843,14,0)</f>
        <v>6.1542000000000003</v>
      </c>
      <c r="Q11" s="66">
        <f t="shared" si="7"/>
        <v>9</v>
      </c>
      <c r="R11" s="65">
        <f>VLOOKUP($A11,'Return Data'!$B$7:$R$2843,16,0)</f>
        <v>8.4437999999999995</v>
      </c>
      <c r="S11" s="67">
        <f t="shared" si="5"/>
        <v>8</v>
      </c>
    </row>
    <row r="12" spans="1:19" x14ac:dyDescent="0.3">
      <c r="A12" s="82" t="s">
        <v>662</v>
      </c>
      <c r="B12" s="64">
        <f>VLOOKUP($A12,'Return Data'!$B$7:$R$2843,3,0)</f>
        <v>44357</v>
      </c>
      <c r="C12" s="65">
        <f>VLOOKUP($A12,'Return Data'!$B$7:$R$2843,4,0)</f>
        <v>4.2934000000000001</v>
      </c>
      <c r="D12" s="65">
        <f>VLOOKUP($A12,'Return Data'!$B$7:$R$2843,9,0)</f>
        <v>14.2667</v>
      </c>
      <c r="E12" s="66">
        <f t="shared" si="0"/>
        <v>2</v>
      </c>
      <c r="F12" s="65">
        <f>VLOOKUP($A12,'Return Data'!$B$7:$R$2843,10,0)</f>
        <v>24.7072</v>
      </c>
      <c r="G12" s="66">
        <f t="shared" si="1"/>
        <v>1</v>
      </c>
      <c r="H12" s="65">
        <f>VLOOKUP($A12,'Return Data'!$B$7:$R$2843,11,0)</f>
        <v>15.055300000000001</v>
      </c>
      <c r="I12" s="66">
        <f t="shared" si="2"/>
        <v>3</v>
      </c>
      <c r="J12" s="65">
        <f>VLOOKUP($A12,'Return Data'!$B$7:$R$2843,12,0)</f>
        <v>12.214499999999999</v>
      </c>
      <c r="K12" s="66">
        <f t="shared" si="3"/>
        <v>3</v>
      </c>
      <c r="L12" s="65">
        <f>VLOOKUP($A12,'Return Data'!$B$7:$R$2843,13,0)</f>
        <v>15.061400000000001</v>
      </c>
      <c r="M12" s="66">
        <f t="shared" si="4"/>
        <v>3</v>
      </c>
      <c r="N12" s="65">
        <f>VLOOKUP($A12,'Return Data'!$B$7:$R$2843,17,0)</f>
        <v>-40.434899999999999</v>
      </c>
      <c r="O12" s="66">
        <f t="shared" si="6"/>
        <v>17</v>
      </c>
      <c r="P12" s="65">
        <f>VLOOKUP($A12,'Return Data'!$B$7:$R$2843,14,0)</f>
        <v>-31.668900000000001</v>
      </c>
      <c r="Q12" s="66">
        <f t="shared" si="7"/>
        <v>17</v>
      </c>
      <c r="R12" s="65">
        <f>VLOOKUP($A12,'Return Data'!$B$7:$R$2843,16,0)</f>
        <v>-12.582100000000001</v>
      </c>
      <c r="S12" s="67">
        <f t="shared" si="5"/>
        <v>17</v>
      </c>
    </row>
    <row r="13" spans="1:19" x14ac:dyDescent="0.3">
      <c r="A13" s="82" t="s">
        <v>664</v>
      </c>
      <c r="B13" s="64">
        <f>VLOOKUP($A13,'Return Data'!$B$7:$R$2843,3,0)</f>
        <v>44357</v>
      </c>
      <c r="C13" s="65">
        <f>VLOOKUP($A13,'Return Data'!$B$7:$R$2843,4,0)</f>
        <v>32.265799999999999</v>
      </c>
      <c r="D13" s="65">
        <f>VLOOKUP($A13,'Return Data'!$B$7:$R$2843,9,0)</f>
        <v>3.7265999999999999</v>
      </c>
      <c r="E13" s="66">
        <f t="shared" si="0"/>
        <v>19</v>
      </c>
      <c r="F13" s="65">
        <f>VLOOKUP($A13,'Return Data'!$B$7:$R$2843,10,0)</f>
        <v>5.5949999999999998</v>
      </c>
      <c r="G13" s="66">
        <f t="shared" si="1"/>
        <v>19</v>
      </c>
      <c r="H13" s="65">
        <f>VLOOKUP($A13,'Return Data'!$B$7:$R$2843,11,0)</f>
        <v>4.9741</v>
      </c>
      <c r="I13" s="66">
        <f t="shared" si="2"/>
        <v>16</v>
      </c>
      <c r="J13" s="65">
        <f>VLOOKUP($A13,'Return Data'!$B$7:$R$2843,12,0)</f>
        <v>7.0731000000000002</v>
      </c>
      <c r="K13" s="66">
        <f t="shared" si="3"/>
        <v>16</v>
      </c>
      <c r="L13" s="65">
        <f>VLOOKUP($A13,'Return Data'!$B$7:$R$2843,13,0)</f>
        <v>7.6261999999999999</v>
      </c>
      <c r="M13" s="66">
        <f t="shared" si="4"/>
        <v>15</v>
      </c>
      <c r="N13" s="65">
        <f>VLOOKUP($A13,'Return Data'!$B$7:$R$2843,17,0)</f>
        <v>5.2638999999999996</v>
      </c>
      <c r="O13" s="66">
        <f t="shared" si="6"/>
        <v>11</v>
      </c>
      <c r="P13" s="65">
        <f>VLOOKUP($A13,'Return Data'!$B$7:$R$2843,14,0)</f>
        <v>3.1000999999999999</v>
      </c>
      <c r="Q13" s="66">
        <f t="shared" si="7"/>
        <v>13</v>
      </c>
      <c r="R13" s="65">
        <f>VLOOKUP($A13,'Return Data'!$B$7:$R$2843,16,0)</f>
        <v>7.0156999999999998</v>
      </c>
      <c r="S13" s="67">
        <f t="shared" si="5"/>
        <v>12</v>
      </c>
    </row>
    <row r="14" spans="1:19" x14ac:dyDescent="0.3">
      <c r="A14" s="82" t="s">
        <v>667</v>
      </c>
      <c r="B14" s="64">
        <f>VLOOKUP($A14,'Return Data'!$B$7:$R$2843,3,0)</f>
        <v>44357</v>
      </c>
      <c r="C14" s="65">
        <f>VLOOKUP($A14,'Return Data'!$B$7:$R$2843,4,0)</f>
        <v>22.654699999999998</v>
      </c>
      <c r="D14" s="65">
        <f>VLOOKUP($A14,'Return Data'!$B$7:$R$2843,9,0)</f>
        <v>4.3924000000000003</v>
      </c>
      <c r="E14" s="66">
        <f t="shared" si="0"/>
        <v>18</v>
      </c>
      <c r="F14" s="65">
        <f>VLOOKUP($A14,'Return Data'!$B$7:$R$2843,10,0)</f>
        <v>17.305900000000001</v>
      </c>
      <c r="G14" s="66">
        <f t="shared" si="1"/>
        <v>3</v>
      </c>
      <c r="H14" s="65">
        <f>VLOOKUP($A14,'Return Data'!$B$7:$R$2843,11,0)</f>
        <v>17.037400000000002</v>
      </c>
      <c r="I14" s="66">
        <f t="shared" si="2"/>
        <v>1</v>
      </c>
      <c r="J14" s="65">
        <f>VLOOKUP($A14,'Return Data'!$B$7:$R$2843,12,0)</f>
        <v>19.9313</v>
      </c>
      <c r="K14" s="66">
        <f t="shared" si="3"/>
        <v>1</v>
      </c>
      <c r="L14" s="65">
        <f>VLOOKUP($A14,'Return Data'!$B$7:$R$2843,13,0)</f>
        <v>15.889099999999999</v>
      </c>
      <c r="M14" s="66">
        <f t="shared" si="4"/>
        <v>2</v>
      </c>
      <c r="N14" s="65">
        <f>VLOOKUP($A14,'Return Data'!$B$7:$R$2843,17,0)</f>
        <v>4.8041</v>
      </c>
      <c r="O14" s="66">
        <f t="shared" si="6"/>
        <v>12</v>
      </c>
      <c r="P14" s="65">
        <f>VLOOKUP($A14,'Return Data'!$B$7:$R$2843,14,0)</f>
        <v>6.2145999999999999</v>
      </c>
      <c r="Q14" s="66">
        <f t="shared" si="7"/>
        <v>8</v>
      </c>
      <c r="R14" s="65">
        <f>VLOOKUP($A14,'Return Data'!$B$7:$R$2843,16,0)</f>
        <v>8.5617000000000001</v>
      </c>
      <c r="S14" s="67">
        <f t="shared" si="5"/>
        <v>6</v>
      </c>
    </row>
    <row r="15" spans="1:19" x14ac:dyDescent="0.3">
      <c r="A15" s="82" t="s">
        <v>675</v>
      </c>
      <c r="B15" s="64">
        <f>VLOOKUP($A15,'Return Data'!$B$7:$R$2843,3,0)</f>
        <v>44357</v>
      </c>
      <c r="C15" s="65">
        <f>VLOOKUP($A15,'Return Data'!$B$7:$R$2843,4,0)</f>
        <v>19.6633</v>
      </c>
      <c r="D15" s="65">
        <f>VLOOKUP($A15,'Return Data'!$B$7:$R$2843,9,0)</f>
        <v>13.702299999999999</v>
      </c>
      <c r="E15" s="66">
        <f t="shared" si="0"/>
        <v>3</v>
      </c>
      <c r="F15" s="65">
        <f>VLOOKUP($A15,'Return Data'!$B$7:$R$2843,10,0)</f>
        <v>12.603</v>
      </c>
      <c r="G15" s="66">
        <f t="shared" si="1"/>
        <v>4</v>
      </c>
      <c r="H15" s="65">
        <f>VLOOKUP($A15,'Return Data'!$B$7:$R$2843,11,0)</f>
        <v>8.6729000000000003</v>
      </c>
      <c r="I15" s="66">
        <f t="shared" si="2"/>
        <v>7</v>
      </c>
      <c r="J15" s="65">
        <f>VLOOKUP($A15,'Return Data'!$B$7:$R$2843,12,0)</f>
        <v>11.3553</v>
      </c>
      <c r="K15" s="66">
        <f t="shared" si="3"/>
        <v>5</v>
      </c>
      <c r="L15" s="65">
        <f>VLOOKUP($A15,'Return Data'!$B$7:$R$2843,13,0)</f>
        <v>13.423400000000001</v>
      </c>
      <c r="M15" s="66">
        <f t="shared" si="4"/>
        <v>4</v>
      </c>
      <c r="N15" s="65">
        <f>VLOOKUP($A15,'Return Data'!$B$7:$R$2843,17,0)</f>
        <v>10.325699999999999</v>
      </c>
      <c r="O15" s="66">
        <f t="shared" si="6"/>
        <v>1</v>
      </c>
      <c r="P15" s="65">
        <f>VLOOKUP($A15,'Return Data'!$B$7:$R$2843,14,0)</f>
        <v>9.7896999999999998</v>
      </c>
      <c r="Q15" s="66">
        <f t="shared" si="7"/>
        <v>1</v>
      </c>
      <c r="R15" s="65">
        <f>VLOOKUP($A15,'Return Data'!$B$7:$R$2843,16,0)</f>
        <v>9.8228000000000009</v>
      </c>
      <c r="S15" s="67">
        <f t="shared" si="5"/>
        <v>1</v>
      </c>
    </row>
    <row r="16" spans="1:19" x14ac:dyDescent="0.3">
      <c r="A16" s="82" t="s">
        <v>677</v>
      </c>
      <c r="B16" s="64">
        <f>VLOOKUP($A16,'Return Data'!$B$7:$R$2843,3,0)</f>
        <v>44357</v>
      </c>
      <c r="C16" s="65">
        <f>VLOOKUP($A16,'Return Data'!$B$7:$R$2843,4,0)</f>
        <v>25.8843</v>
      </c>
      <c r="D16" s="65">
        <f>VLOOKUP($A16,'Return Data'!$B$7:$R$2843,9,0)</f>
        <v>15.685700000000001</v>
      </c>
      <c r="E16" s="66">
        <f t="shared" si="0"/>
        <v>1</v>
      </c>
      <c r="F16" s="65">
        <f>VLOOKUP($A16,'Return Data'!$B$7:$R$2843,10,0)</f>
        <v>11.4748</v>
      </c>
      <c r="G16" s="66">
        <f t="shared" si="1"/>
        <v>5</v>
      </c>
      <c r="H16" s="65">
        <f>VLOOKUP($A16,'Return Data'!$B$7:$R$2843,11,0)</f>
        <v>7.9085000000000001</v>
      </c>
      <c r="I16" s="66">
        <f t="shared" si="2"/>
        <v>9</v>
      </c>
      <c r="J16" s="65">
        <f>VLOOKUP($A16,'Return Data'!$B$7:$R$2843,12,0)</f>
        <v>9.4810999999999996</v>
      </c>
      <c r="K16" s="66">
        <f t="shared" si="3"/>
        <v>8</v>
      </c>
      <c r="L16" s="65">
        <f>VLOOKUP($A16,'Return Data'!$B$7:$R$2843,13,0)</f>
        <v>10.9961</v>
      </c>
      <c r="M16" s="66">
        <f t="shared" si="4"/>
        <v>8</v>
      </c>
      <c r="N16" s="65">
        <f>VLOOKUP($A16,'Return Data'!$B$7:$R$2843,17,0)</f>
        <v>10.140700000000001</v>
      </c>
      <c r="O16" s="66">
        <f t="shared" si="6"/>
        <v>2</v>
      </c>
      <c r="P16" s="65">
        <f>VLOOKUP($A16,'Return Data'!$B$7:$R$2843,14,0)</f>
        <v>9.7249999999999996</v>
      </c>
      <c r="Q16" s="66">
        <f t="shared" si="7"/>
        <v>2</v>
      </c>
      <c r="R16" s="65">
        <f>VLOOKUP($A16,'Return Data'!$B$7:$R$2843,16,0)</f>
        <v>9.5410000000000004</v>
      </c>
      <c r="S16" s="67">
        <f t="shared" si="5"/>
        <v>2</v>
      </c>
    </row>
    <row r="17" spans="1:19" x14ac:dyDescent="0.3">
      <c r="A17" s="82" t="s">
        <v>679</v>
      </c>
      <c r="B17" s="64">
        <f>VLOOKUP($A17,'Return Data'!$B$7:$R$2843,3,0)</f>
        <v>44357</v>
      </c>
      <c r="C17" s="65">
        <f>VLOOKUP($A17,'Return Data'!$B$7:$R$2843,4,0)</f>
        <v>14.2453</v>
      </c>
      <c r="D17" s="65">
        <f>VLOOKUP($A17,'Return Data'!$B$7:$R$2843,9,0)</f>
        <v>5.4221000000000004</v>
      </c>
      <c r="E17" s="66">
        <f t="shared" si="0"/>
        <v>17</v>
      </c>
      <c r="F17" s="65">
        <f>VLOOKUP($A17,'Return Data'!$B$7:$R$2843,10,0)</f>
        <v>7.4047000000000001</v>
      </c>
      <c r="G17" s="66">
        <f t="shared" si="1"/>
        <v>18</v>
      </c>
      <c r="H17" s="65">
        <f>VLOOKUP($A17,'Return Data'!$B$7:$R$2843,11,0)</f>
        <v>6.5749000000000004</v>
      </c>
      <c r="I17" s="66">
        <f t="shared" si="2"/>
        <v>11</v>
      </c>
      <c r="J17" s="65">
        <f>VLOOKUP($A17,'Return Data'!$B$7:$R$2843,12,0)</f>
        <v>9.4370999999999992</v>
      </c>
      <c r="K17" s="66">
        <f t="shared" si="3"/>
        <v>9</v>
      </c>
      <c r="L17" s="65">
        <f>VLOOKUP($A17,'Return Data'!$B$7:$R$2843,13,0)</f>
        <v>11.065799999999999</v>
      </c>
      <c r="M17" s="66">
        <f t="shared" si="4"/>
        <v>7</v>
      </c>
      <c r="N17" s="65">
        <f>VLOOKUP($A17,'Return Data'!$B$7:$R$2843,17,0)</f>
        <v>-0.14649999999999999</v>
      </c>
      <c r="O17" s="66">
        <f t="shared" si="6"/>
        <v>15</v>
      </c>
      <c r="P17" s="65">
        <f>VLOOKUP($A17,'Return Data'!$B$7:$R$2843,14,0)</f>
        <v>-0.19689999999999999</v>
      </c>
      <c r="Q17" s="66">
        <f t="shared" si="7"/>
        <v>15</v>
      </c>
      <c r="R17" s="65">
        <f>VLOOKUP($A17,'Return Data'!$B$7:$R$2843,16,0)</f>
        <v>4.9828000000000001</v>
      </c>
      <c r="S17" s="67">
        <f t="shared" si="5"/>
        <v>15</v>
      </c>
    </row>
    <row r="18" spans="1:19" x14ac:dyDescent="0.3">
      <c r="A18" s="82" t="s">
        <v>680</v>
      </c>
      <c r="B18" s="64">
        <f>VLOOKUP($A18,'Return Data'!$B$7:$R$2843,3,0)</f>
        <v>44357</v>
      </c>
      <c r="C18" s="65">
        <f>VLOOKUP($A18,'Return Data'!$B$7:$R$2843,4,0)</f>
        <v>13.8078</v>
      </c>
      <c r="D18" s="65">
        <f>VLOOKUP($A18,'Return Data'!$B$7:$R$2843,9,0)</f>
        <v>9.4379000000000008</v>
      </c>
      <c r="E18" s="66">
        <f t="shared" si="0"/>
        <v>10</v>
      </c>
      <c r="F18" s="65">
        <f>VLOOKUP($A18,'Return Data'!$B$7:$R$2843,10,0)</f>
        <v>9.9343000000000004</v>
      </c>
      <c r="G18" s="66">
        <f t="shared" si="1"/>
        <v>11</v>
      </c>
      <c r="H18" s="65">
        <f>VLOOKUP($A18,'Return Data'!$B$7:$R$2843,11,0)</f>
        <v>5.7614999999999998</v>
      </c>
      <c r="I18" s="66">
        <f t="shared" si="2"/>
        <v>13</v>
      </c>
      <c r="J18" s="65">
        <f>VLOOKUP($A18,'Return Data'!$B$7:$R$2843,12,0)</f>
        <v>7.4717000000000002</v>
      </c>
      <c r="K18" s="66">
        <f t="shared" si="3"/>
        <v>15</v>
      </c>
      <c r="L18" s="65">
        <f>VLOOKUP($A18,'Return Data'!$B$7:$R$2843,13,0)</f>
        <v>8.3330000000000002</v>
      </c>
      <c r="M18" s="66">
        <f t="shared" si="4"/>
        <v>14</v>
      </c>
      <c r="N18" s="65">
        <f>VLOOKUP($A18,'Return Data'!$B$7:$R$2843,17,0)</f>
        <v>8.1852999999999998</v>
      </c>
      <c r="O18" s="66">
        <f t="shared" si="6"/>
        <v>6</v>
      </c>
      <c r="P18" s="65">
        <f>VLOOKUP($A18,'Return Data'!$B$7:$R$2843,14,0)</f>
        <v>8.4503000000000004</v>
      </c>
      <c r="Q18" s="66">
        <f t="shared" si="7"/>
        <v>4</v>
      </c>
      <c r="R18" s="65">
        <f>VLOOKUP($A18,'Return Data'!$B$7:$R$2843,16,0)</f>
        <v>7.8414000000000001</v>
      </c>
      <c r="S18" s="67">
        <f t="shared" si="5"/>
        <v>9</v>
      </c>
    </row>
    <row r="19" spans="1:19" x14ac:dyDescent="0.3">
      <c r="A19" s="82" t="s">
        <v>683</v>
      </c>
      <c r="B19" s="64">
        <f>VLOOKUP($A19,'Return Data'!$B$7:$R$2843,3,0)</f>
        <v>44357</v>
      </c>
      <c r="C19" s="65">
        <f>VLOOKUP($A19,'Return Data'!$B$7:$R$2843,4,0)</f>
        <v>1550.0961</v>
      </c>
      <c r="D19" s="65">
        <f>VLOOKUP($A19,'Return Data'!$B$7:$R$2843,9,0)</f>
        <v>6.7782</v>
      </c>
      <c r="E19" s="66">
        <f t="shared" si="0"/>
        <v>14</v>
      </c>
      <c r="F19" s="65">
        <f>VLOOKUP($A19,'Return Data'!$B$7:$R$2843,10,0)</f>
        <v>8.8191000000000006</v>
      </c>
      <c r="G19" s="66">
        <f t="shared" si="1"/>
        <v>15</v>
      </c>
      <c r="H19" s="65">
        <f>VLOOKUP($A19,'Return Data'!$B$7:$R$2843,11,0)</f>
        <v>3.8546999999999998</v>
      </c>
      <c r="I19" s="66">
        <f t="shared" si="2"/>
        <v>17</v>
      </c>
      <c r="J19" s="65">
        <f>VLOOKUP($A19,'Return Data'!$B$7:$R$2843,12,0)</f>
        <v>5.1158000000000001</v>
      </c>
      <c r="K19" s="66">
        <f t="shared" si="3"/>
        <v>17</v>
      </c>
      <c r="L19" s="65">
        <f>VLOOKUP($A19,'Return Data'!$B$7:$R$2843,13,0)</f>
        <v>6.6700999999999997</v>
      </c>
      <c r="M19" s="66">
        <f t="shared" si="4"/>
        <v>16</v>
      </c>
      <c r="N19" s="65">
        <f>VLOOKUP($A19,'Return Data'!$B$7:$R$2843,17,0)</f>
        <v>5.4988000000000001</v>
      </c>
      <c r="O19" s="66">
        <f t="shared" si="6"/>
        <v>9</v>
      </c>
      <c r="P19" s="65">
        <f>VLOOKUP($A19,'Return Data'!$B$7:$R$2843,14,0)</f>
        <v>3.2353000000000001</v>
      </c>
      <c r="Q19" s="66">
        <f t="shared" si="7"/>
        <v>12</v>
      </c>
      <c r="R19" s="65">
        <f>VLOOKUP($A19,'Return Data'!$B$7:$R$2843,16,0)</f>
        <v>6.6886999999999999</v>
      </c>
      <c r="S19" s="67">
        <f t="shared" si="5"/>
        <v>14</v>
      </c>
    </row>
    <row r="20" spans="1:19" x14ac:dyDescent="0.3">
      <c r="A20" s="82" t="s">
        <v>685</v>
      </c>
      <c r="B20" s="64">
        <f>VLOOKUP($A20,'Return Data'!$B$7:$R$2843,3,0)</f>
        <v>44357</v>
      </c>
      <c r="C20" s="65">
        <f>VLOOKUP($A20,'Return Data'!$B$7:$R$2843,4,0)</f>
        <v>25.720700000000001</v>
      </c>
      <c r="D20" s="65">
        <f>VLOOKUP($A20,'Return Data'!$B$7:$R$2843,9,0)</f>
        <v>9.5061999999999998</v>
      </c>
      <c r="E20" s="66">
        <f t="shared" si="0"/>
        <v>9</v>
      </c>
      <c r="F20" s="65">
        <f>VLOOKUP($A20,'Return Data'!$B$7:$R$2843,10,0)</f>
        <v>10.7477</v>
      </c>
      <c r="G20" s="66">
        <f t="shared" si="1"/>
        <v>8</v>
      </c>
      <c r="H20" s="65">
        <f>VLOOKUP($A20,'Return Data'!$B$7:$R$2843,11,0)</f>
        <v>7.3021000000000003</v>
      </c>
      <c r="I20" s="66">
        <f t="shared" si="2"/>
        <v>10</v>
      </c>
      <c r="J20" s="65">
        <f>VLOOKUP($A20,'Return Data'!$B$7:$R$2843,12,0)</f>
        <v>7.8680000000000003</v>
      </c>
      <c r="K20" s="66">
        <f t="shared" si="3"/>
        <v>12</v>
      </c>
      <c r="L20" s="65">
        <f>VLOOKUP($A20,'Return Data'!$B$7:$R$2843,13,0)</f>
        <v>10.4879</v>
      </c>
      <c r="M20" s="66">
        <f t="shared" si="4"/>
        <v>10</v>
      </c>
      <c r="N20" s="65">
        <f>VLOOKUP($A20,'Return Data'!$B$7:$R$2843,17,0)</f>
        <v>8.4390000000000001</v>
      </c>
      <c r="O20" s="66">
        <f t="shared" si="6"/>
        <v>5</v>
      </c>
      <c r="P20" s="65">
        <f>VLOOKUP($A20,'Return Data'!$B$7:$R$2843,14,0)</f>
        <v>8.5516000000000005</v>
      </c>
      <c r="Q20" s="66">
        <f t="shared" si="7"/>
        <v>3</v>
      </c>
      <c r="R20" s="65">
        <f>VLOOKUP($A20,'Return Data'!$B$7:$R$2843,16,0)</f>
        <v>9.1626999999999992</v>
      </c>
      <c r="S20" s="67">
        <f t="shared" si="5"/>
        <v>4</v>
      </c>
    </row>
    <row r="21" spans="1:19" x14ac:dyDescent="0.3">
      <c r="A21" s="82" t="s">
        <v>687</v>
      </c>
      <c r="B21" s="64">
        <f>VLOOKUP($A21,'Return Data'!$B$7:$R$2843,3,0)</f>
        <v>44357</v>
      </c>
      <c r="C21" s="65">
        <f>VLOOKUP($A21,'Return Data'!$B$7:$R$2843,4,0)</f>
        <v>23.717500000000001</v>
      </c>
      <c r="D21" s="65">
        <f>VLOOKUP($A21,'Return Data'!$B$7:$R$2843,9,0)</f>
        <v>7.5593000000000004</v>
      </c>
      <c r="E21" s="66">
        <f t="shared" si="0"/>
        <v>12</v>
      </c>
      <c r="F21" s="65">
        <f>VLOOKUP($A21,'Return Data'!$B$7:$R$2843,10,0)</f>
        <v>8.5177999999999994</v>
      </c>
      <c r="G21" s="66">
        <f t="shared" si="1"/>
        <v>16</v>
      </c>
      <c r="H21" s="65">
        <f>VLOOKUP($A21,'Return Data'!$B$7:$R$2843,11,0)</f>
        <v>5.1268000000000002</v>
      </c>
      <c r="I21" s="66">
        <f t="shared" si="2"/>
        <v>15</v>
      </c>
      <c r="J21" s="65">
        <f>VLOOKUP($A21,'Return Data'!$B$7:$R$2843,12,0)</f>
        <v>7.6032999999999999</v>
      </c>
      <c r="K21" s="66">
        <f t="shared" si="3"/>
        <v>14</v>
      </c>
      <c r="L21" s="65">
        <f>VLOOKUP($A21,'Return Data'!$B$7:$R$2843,13,0)</f>
        <v>11.136900000000001</v>
      </c>
      <c r="M21" s="66">
        <f t="shared" si="4"/>
        <v>6</v>
      </c>
      <c r="N21" s="65">
        <f>VLOOKUP($A21,'Return Data'!$B$7:$R$2843,17,0)</f>
        <v>5.3951000000000002</v>
      </c>
      <c r="O21" s="66">
        <f t="shared" si="6"/>
        <v>10</v>
      </c>
      <c r="P21" s="65">
        <f>VLOOKUP($A21,'Return Data'!$B$7:$R$2843,14,0)</f>
        <v>5.1658999999999997</v>
      </c>
      <c r="Q21" s="66">
        <f t="shared" si="7"/>
        <v>10</v>
      </c>
      <c r="R21" s="65">
        <f>VLOOKUP($A21,'Return Data'!$B$7:$R$2843,16,0)</f>
        <v>7.5128000000000004</v>
      </c>
      <c r="S21" s="67">
        <f t="shared" si="5"/>
        <v>10</v>
      </c>
    </row>
    <row r="22" spans="1:19" x14ac:dyDescent="0.3">
      <c r="A22" s="82" t="s">
        <v>689</v>
      </c>
      <c r="B22" s="64">
        <f>VLOOKUP($A22,'Return Data'!$B$7:$R$2843,3,0)</f>
        <v>44357</v>
      </c>
      <c r="C22" s="65">
        <f>VLOOKUP($A22,'Return Data'!$B$7:$R$2843,4,0)</f>
        <v>26.809699999999999</v>
      </c>
      <c r="D22" s="65">
        <f>VLOOKUP($A22,'Return Data'!$B$7:$R$2843,9,0)</f>
        <v>11.467700000000001</v>
      </c>
      <c r="E22" s="66">
        <f t="shared" si="0"/>
        <v>4</v>
      </c>
      <c r="F22" s="65">
        <f>VLOOKUP($A22,'Return Data'!$B$7:$R$2843,10,0)</f>
        <v>9.9247999999999994</v>
      </c>
      <c r="G22" s="66">
        <f t="shared" si="1"/>
        <v>12</v>
      </c>
      <c r="H22" s="65">
        <f>VLOOKUP($A22,'Return Data'!$B$7:$R$2843,11,0)</f>
        <v>8.7866</v>
      </c>
      <c r="I22" s="66">
        <f t="shared" si="2"/>
        <v>6</v>
      </c>
      <c r="J22" s="65">
        <f>VLOOKUP($A22,'Return Data'!$B$7:$R$2843,12,0)</f>
        <v>10.3657</v>
      </c>
      <c r="K22" s="66">
        <f t="shared" si="3"/>
        <v>7</v>
      </c>
      <c r="L22" s="65">
        <f>VLOOKUP($A22,'Return Data'!$B$7:$R$2843,13,0)</f>
        <v>10.772399999999999</v>
      </c>
      <c r="M22" s="66">
        <f t="shared" si="4"/>
        <v>9</v>
      </c>
      <c r="N22" s="65">
        <f>VLOOKUP($A22,'Return Data'!$B$7:$R$2843,17,0)</f>
        <v>1.8100000000000002E-2</v>
      </c>
      <c r="O22" s="66">
        <f t="shared" si="6"/>
        <v>14</v>
      </c>
      <c r="P22" s="65">
        <f>VLOOKUP($A22,'Return Data'!$B$7:$R$2843,14,0)</f>
        <v>1.9160999999999999</v>
      </c>
      <c r="Q22" s="66">
        <f t="shared" si="7"/>
        <v>14</v>
      </c>
      <c r="R22" s="65">
        <f>VLOOKUP($A22,'Return Data'!$B$7:$R$2843,16,0)</f>
        <v>6.7024999999999997</v>
      </c>
      <c r="S22" s="67">
        <f t="shared" si="5"/>
        <v>13</v>
      </c>
    </row>
    <row r="23" spans="1:19" x14ac:dyDescent="0.3">
      <c r="A23" s="82" t="s">
        <v>691</v>
      </c>
      <c r="B23" s="64">
        <f>VLOOKUP($A23,'Return Data'!$B$7:$R$2843,3,0)</f>
        <v>44357</v>
      </c>
      <c r="C23" s="65">
        <f>VLOOKUP($A23,'Return Data'!$B$7:$R$2843,4,0)</f>
        <v>0.1265</v>
      </c>
      <c r="D23" s="65">
        <f>VLOOKUP($A23,'Return Data'!$B$7:$R$2843,9,0)</f>
        <v>11.276199999999999</v>
      </c>
      <c r="E23" s="66">
        <f t="shared" si="0"/>
        <v>5</v>
      </c>
      <c r="F23" s="65">
        <f>VLOOKUP($A23,'Return Data'!$B$7:$R$2843,10,0)</f>
        <v>11.289300000000001</v>
      </c>
      <c r="G23" s="66">
        <f t="shared" si="1"/>
        <v>7</v>
      </c>
      <c r="H23" s="65">
        <f>VLOOKUP($A23,'Return Data'!$B$7:$R$2843,11,0)</f>
        <v>-41.293300000000002</v>
      </c>
      <c r="I23" s="66">
        <f t="shared" si="2"/>
        <v>20</v>
      </c>
      <c r="J23" s="65">
        <f>VLOOKUP($A23,'Return Data'!$B$7:$R$2843,12,0)</f>
        <v>-29.8752</v>
      </c>
      <c r="K23" s="66">
        <f t="shared" si="3"/>
        <v>20</v>
      </c>
      <c r="L23" s="65">
        <f>VLOOKUP($A23,'Return Data'!$B$7:$R$2843,13,0)</f>
        <v>-20.540199999999999</v>
      </c>
      <c r="M23" s="66">
        <f t="shared" si="4"/>
        <v>19</v>
      </c>
      <c r="N23" s="65"/>
      <c r="O23" s="66"/>
      <c r="P23" s="65"/>
      <c r="Q23" s="66"/>
      <c r="R23" s="65">
        <f>VLOOKUP($A23,'Return Data'!$B$7:$R$2843,16,0)</f>
        <v>-14.217000000000001</v>
      </c>
      <c r="S23" s="67">
        <f t="shared" si="5"/>
        <v>18</v>
      </c>
    </row>
    <row r="24" spans="1:19" x14ac:dyDescent="0.3">
      <c r="A24" s="82" t="s">
        <v>694</v>
      </c>
      <c r="B24" s="64">
        <f>VLOOKUP($A24,'Return Data'!$B$7:$R$2843,3,0)</f>
        <v>44357</v>
      </c>
      <c r="C24" s="65">
        <f>VLOOKUP($A24,'Return Data'!$B$7:$R$2843,4,0)</f>
        <v>15.968400000000001</v>
      </c>
      <c r="D24" s="65">
        <f>VLOOKUP($A24,'Return Data'!$B$7:$R$2843,9,0)</f>
        <v>5.8018000000000001</v>
      </c>
      <c r="E24" s="66">
        <f t="shared" si="0"/>
        <v>16</v>
      </c>
      <c r="F24" s="65">
        <f>VLOOKUP($A24,'Return Data'!$B$7:$R$2843,10,0)</f>
        <v>9.0180000000000007</v>
      </c>
      <c r="G24" s="66">
        <f t="shared" si="1"/>
        <v>14</v>
      </c>
      <c r="H24" s="65">
        <f>VLOOKUP($A24,'Return Data'!$B$7:$R$2843,11,0)</f>
        <v>10.851800000000001</v>
      </c>
      <c r="I24" s="66">
        <f t="shared" si="2"/>
        <v>4</v>
      </c>
      <c r="J24" s="65">
        <f>VLOOKUP($A24,'Return Data'!$B$7:$R$2843,12,0)</f>
        <v>11.741199999999999</v>
      </c>
      <c r="K24" s="66">
        <f t="shared" si="3"/>
        <v>4</v>
      </c>
      <c r="L24" s="65">
        <f>VLOOKUP($A24,'Return Data'!$B$7:$R$2843,13,0)</f>
        <v>9.8971999999999998</v>
      </c>
      <c r="M24" s="66">
        <f t="shared" si="4"/>
        <v>12</v>
      </c>
      <c r="N24" s="65">
        <f>VLOOKUP($A24,'Return Data'!$B$7:$R$2843,17,0)</f>
        <v>4.6479999999999997</v>
      </c>
      <c r="O24" s="66">
        <f>RANK(N24,N$8:N$27,0)</f>
        <v>13</v>
      </c>
      <c r="P24" s="65">
        <f>VLOOKUP($A24,'Return Data'!$B$7:$R$2843,14,0)</f>
        <v>3.9291</v>
      </c>
      <c r="Q24" s="66">
        <f>RANK(P24,P$8:P$27,0)</f>
        <v>11</v>
      </c>
      <c r="R24" s="65">
        <f>VLOOKUP($A24,'Return Data'!$B$7:$R$2843,16,0)</f>
        <v>7.2336999999999998</v>
      </c>
      <c r="S24" s="67">
        <f t="shared" si="5"/>
        <v>11</v>
      </c>
    </row>
    <row r="25" spans="1:19" x14ac:dyDescent="0.3">
      <c r="A25" s="82" t="s">
        <v>700</v>
      </c>
      <c r="B25" s="64">
        <f>VLOOKUP($A25,'Return Data'!$B$7:$R$2843,3,0)</f>
        <v>44357</v>
      </c>
      <c r="C25" s="65">
        <f>VLOOKUP($A25,'Return Data'!$B$7:$R$2843,4,0)</f>
        <v>36.667999999999999</v>
      </c>
      <c r="D25" s="65">
        <f>VLOOKUP($A25,'Return Data'!$B$7:$R$2843,9,0)</f>
        <v>10.120699999999999</v>
      </c>
      <c r="E25" s="66">
        <f t="shared" si="0"/>
        <v>8</v>
      </c>
      <c r="F25" s="65">
        <f>VLOOKUP($A25,'Return Data'!$B$7:$R$2843,10,0)</f>
        <v>9.1135999999999999</v>
      </c>
      <c r="G25" s="66">
        <f t="shared" si="1"/>
        <v>13</v>
      </c>
      <c r="H25" s="65">
        <f>VLOOKUP($A25,'Return Data'!$B$7:$R$2843,11,0)</f>
        <v>5.8239999999999998</v>
      </c>
      <c r="I25" s="66">
        <f t="shared" si="2"/>
        <v>12</v>
      </c>
      <c r="J25" s="65">
        <f>VLOOKUP($A25,'Return Data'!$B$7:$R$2843,12,0)</f>
        <v>8.4070999999999998</v>
      </c>
      <c r="K25" s="66">
        <f t="shared" si="3"/>
        <v>11</v>
      </c>
      <c r="L25" s="65">
        <f>VLOOKUP($A25,'Return Data'!$B$7:$R$2843,13,0)</f>
        <v>9.7621000000000002</v>
      </c>
      <c r="M25" s="66">
        <f t="shared" si="4"/>
        <v>13</v>
      </c>
      <c r="N25" s="65">
        <f>VLOOKUP($A25,'Return Data'!$B$7:$R$2843,17,0)</f>
        <v>8.6272000000000002</v>
      </c>
      <c r="O25" s="66">
        <f>RANK(N25,N$8:N$27,0)</f>
        <v>4</v>
      </c>
      <c r="P25" s="65">
        <f>VLOOKUP($A25,'Return Data'!$B$7:$R$2843,14,0)</f>
        <v>8.4232999999999993</v>
      </c>
      <c r="Q25" s="66">
        <f>RANK(P25,P$8:P$27,0)</f>
        <v>5</v>
      </c>
      <c r="R25" s="65">
        <f>VLOOKUP($A25,'Return Data'!$B$7:$R$2843,16,0)</f>
        <v>9.2255000000000003</v>
      </c>
      <c r="S25" s="67">
        <f t="shared" si="5"/>
        <v>3</v>
      </c>
    </row>
    <row r="26" spans="1:19" x14ac:dyDescent="0.3">
      <c r="A26" s="82" t="s">
        <v>708</v>
      </c>
      <c r="B26" s="64">
        <f>VLOOKUP($A26,'Return Data'!$B$7:$R$2843,3,0)</f>
        <v>44357</v>
      </c>
      <c r="C26" s="65">
        <f>VLOOKUP($A26,'Return Data'!$B$7:$R$2843,4,0)</f>
        <v>0.63700000000000001</v>
      </c>
      <c r="D26" s="65">
        <f>VLOOKUP($A26,'Return Data'!$B$7:$R$2843,9,0)</f>
        <v>11.1957</v>
      </c>
      <c r="E26" s="66">
        <f t="shared" si="0"/>
        <v>6</v>
      </c>
      <c r="F26" s="65">
        <f>VLOOKUP($A26,'Return Data'!$B$7:$R$2843,10,0)</f>
        <v>11.404999999999999</v>
      </c>
      <c r="G26" s="66">
        <f t="shared" si="1"/>
        <v>6</v>
      </c>
      <c r="H26" s="65">
        <f>VLOOKUP($A26,'Return Data'!$B$7:$R$2843,11,0)</f>
        <v>-40.200499999999998</v>
      </c>
      <c r="I26" s="66">
        <f t="shared" si="2"/>
        <v>19</v>
      </c>
      <c r="J26" s="65">
        <f>VLOOKUP($A26,'Return Data'!$B$7:$R$2843,12,0)</f>
        <v>-24.511600000000001</v>
      </c>
      <c r="K26" s="66">
        <f t="shared" si="3"/>
        <v>19</v>
      </c>
      <c r="L26" s="65">
        <f>VLOOKUP($A26,'Return Data'!$B$7:$R$2843,13,0)</f>
        <v>-59.082700000000003</v>
      </c>
      <c r="M26" s="66">
        <f t="shared" si="4"/>
        <v>20</v>
      </c>
      <c r="N26" s="65"/>
      <c r="O26" s="66"/>
      <c r="P26" s="65"/>
      <c r="Q26" s="66"/>
      <c r="R26" s="65">
        <f>VLOOKUP($A26,'Return Data'!$B$7:$R$2843,16,0)</f>
        <v>-48.390099999999997</v>
      </c>
      <c r="S26" s="67">
        <f t="shared" si="5"/>
        <v>20</v>
      </c>
    </row>
    <row r="27" spans="1:19" x14ac:dyDescent="0.3">
      <c r="A27" s="82" t="s">
        <v>710</v>
      </c>
      <c r="B27" s="64">
        <f>VLOOKUP($A27,'Return Data'!$B$7:$R$2843,3,0)</f>
        <v>44357</v>
      </c>
      <c r="C27" s="65">
        <f>VLOOKUP($A27,'Return Data'!$B$7:$R$2843,4,0)</f>
        <v>12.6538</v>
      </c>
      <c r="D27" s="65">
        <f>VLOOKUP($A27,'Return Data'!$B$7:$R$2843,9,0)</f>
        <v>6.8507999999999996</v>
      </c>
      <c r="E27" s="66">
        <f t="shared" si="0"/>
        <v>13</v>
      </c>
      <c r="F27" s="65">
        <f>VLOOKUP($A27,'Return Data'!$B$7:$R$2843,10,0)</f>
        <v>8.1268999999999991</v>
      </c>
      <c r="G27" s="66">
        <f t="shared" si="1"/>
        <v>17</v>
      </c>
      <c r="H27" s="65">
        <f>VLOOKUP($A27,'Return Data'!$B$7:$R$2843,11,0)</f>
        <v>5.5106999999999999</v>
      </c>
      <c r="I27" s="66">
        <f t="shared" si="2"/>
        <v>14</v>
      </c>
      <c r="J27" s="65">
        <f>VLOOKUP($A27,'Return Data'!$B$7:$R$2843,12,0)</f>
        <v>7.6093999999999999</v>
      </c>
      <c r="K27" s="66">
        <f t="shared" si="3"/>
        <v>13</v>
      </c>
      <c r="L27" s="65">
        <f>VLOOKUP($A27,'Return Data'!$B$7:$R$2843,13,0)</f>
        <v>-2.3769999999999998</v>
      </c>
      <c r="M27" s="66">
        <f t="shared" si="4"/>
        <v>18</v>
      </c>
      <c r="N27" s="65">
        <f>VLOOKUP($A27,'Return Data'!$B$7:$R$2843,17,0)</f>
        <v>-14.850099999999999</v>
      </c>
      <c r="O27" s="66">
        <f>RANK(N27,N$8:N$27,0)</f>
        <v>16</v>
      </c>
      <c r="P27" s="65">
        <f>VLOOKUP($A27,'Return Data'!$B$7:$R$2843,14,0)</f>
        <v>-9.1768000000000001</v>
      </c>
      <c r="Q27" s="66">
        <f>RANK(P27,P$8:P$27,0)</f>
        <v>16</v>
      </c>
      <c r="R27" s="65">
        <f>VLOOKUP($A27,'Return Data'!$B$7:$R$2843,16,0)</f>
        <v>2.6783000000000001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8.6978350000000013</v>
      </c>
      <c r="E29" s="88"/>
      <c r="F29" s="89">
        <f>AVERAGE(F8:F27)</f>
        <v>10.977985</v>
      </c>
      <c r="G29" s="88"/>
      <c r="H29" s="89">
        <f>AVERAGE(H8:H27)</f>
        <v>3.2811999999999997</v>
      </c>
      <c r="I29" s="88"/>
      <c r="J29" s="89">
        <f>AVERAGE(J8:J27)</f>
        <v>5.8340949999999987</v>
      </c>
      <c r="K29" s="88"/>
      <c r="L29" s="89">
        <f>AVERAGE(L8:L27)</f>
        <v>4.9392649999999989</v>
      </c>
      <c r="M29" s="88"/>
      <c r="N29" s="89">
        <f>AVERAGE(N8:N27)</f>
        <v>2.3043176470588236</v>
      </c>
      <c r="O29" s="88"/>
      <c r="P29" s="89">
        <f>AVERAGE(P8:P27)</f>
        <v>2.8754176470588231</v>
      </c>
      <c r="Q29" s="88"/>
      <c r="R29" s="89">
        <f>AVERAGE(R8:R27)</f>
        <v>1.56355</v>
      </c>
      <c r="S29" s="90"/>
    </row>
    <row r="30" spans="1:19" x14ac:dyDescent="0.3">
      <c r="A30" s="87" t="s">
        <v>28</v>
      </c>
      <c r="B30" s="88"/>
      <c r="C30" s="88"/>
      <c r="D30" s="89">
        <f>MIN(D8:D27)</f>
        <v>0</v>
      </c>
      <c r="E30" s="88"/>
      <c r="F30" s="89">
        <f>MIN(F8:F27)</f>
        <v>0</v>
      </c>
      <c r="G30" s="88"/>
      <c r="H30" s="89">
        <f>MIN(H8:H27)</f>
        <v>-41.293300000000002</v>
      </c>
      <c r="I30" s="88"/>
      <c r="J30" s="89">
        <f>MIN(J8:J27)</f>
        <v>-29.8752</v>
      </c>
      <c r="K30" s="88"/>
      <c r="L30" s="89">
        <f>MIN(L8:L27)</f>
        <v>-59.082700000000003</v>
      </c>
      <c r="M30" s="88"/>
      <c r="N30" s="89">
        <f>MIN(N8:N27)</f>
        <v>-40.434899999999999</v>
      </c>
      <c r="O30" s="88"/>
      <c r="P30" s="89">
        <f>MIN(P8:P27)</f>
        <v>-31.668900000000001</v>
      </c>
      <c r="Q30" s="88"/>
      <c r="R30" s="89">
        <f>MIN(R8:R27)</f>
        <v>-48.390099999999997</v>
      </c>
      <c r="S30" s="90"/>
    </row>
    <row r="31" spans="1:19" ht="15" thickBot="1" x14ac:dyDescent="0.35">
      <c r="A31" s="91" t="s">
        <v>29</v>
      </c>
      <c r="B31" s="92"/>
      <c r="C31" s="92"/>
      <c r="D31" s="93">
        <f>MAX(D8:D27)</f>
        <v>15.685700000000001</v>
      </c>
      <c r="E31" s="92"/>
      <c r="F31" s="93">
        <f>MAX(F8:F27)</f>
        <v>24.7072</v>
      </c>
      <c r="G31" s="92"/>
      <c r="H31" s="93">
        <f>MAX(H8:H27)</f>
        <v>17.037400000000002</v>
      </c>
      <c r="I31" s="92"/>
      <c r="J31" s="93">
        <f>MAX(J8:J27)</f>
        <v>19.9313</v>
      </c>
      <c r="K31" s="92"/>
      <c r="L31" s="93">
        <f>MAX(L8:L27)</f>
        <v>16.6633</v>
      </c>
      <c r="M31" s="92"/>
      <c r="N31" s="93">
        <f>MAX(N8:N27)</f>
        <v>10.325699999999999</v>
      </c>
      <c r="O31" s="92"/>
      <c r="P31" s="93">
        <f>MAX(P8:P27)</f>
        <v>9.7896999999999998</v>
      </c>
      <c r="Q31" s="92"/>
      <c r="R31" s="93">
        <f>MAX(R8:R27)</f>
        <v>9.8228000000000009</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44357</v>
      </c>
      <c r="C8" s="65">
        <f>VLOOKUP($A8,'Return Data'!$B$7:$R$2843,4,0)</f>
        <v>15.6069</v>
      </c>
      <c r="D8" s="65">
        <f>VLOOKUP($A8,'Return Data'!$B$7:$R$2843,9,0)</f>
        <v>9.8591999999999995</v>
      </c>
      <c r="E8" s="66">
        <f t="shared" ref="E8:E27" si="0">RANK(D8,D$8:D$27,0)</f>
        <v>7</v>
      </c>
      <c r="F8" s="65">
        <f>VLOOKUP($A8,'Return Data'!$B$7:$R$2843,10,0)</f>
        <v>8.9206000000000003</v>
      </c>
      <c r="G8" s="66">
        <f t="shared" ref="G8:G27" si="1">RANK(F8,F$8:F$27,0)</f>
        <v>12</v>
      </c>
      <c r="H8" s="65">
        <f>VLOOKUP($A8,'Return Data'!$B$7:$R$2843,11,0)</f>
        <v>8.2520000000000007</v>
      </c>
      <c r="I8" s="66">
        <f t="shared" ref="I8:I27" si="2">RANK(H8,H$8:H$27,0)</f>
        <v>5</v>
      </c>
      <c r="J8" s="65">
        <f>VLOOKUP($A8,'Return Data'!$B$7:$R$2843,12,0)</f>
        <v>9.5258000000000003</v>
      </c>
      <c r="K8" s="66">
        <f t="shared" ref="K8:K27" si="3">RANK(J8,J$8:J$27,0)</f>
        <v>7</v>
      </c>
      <c r="L8" s="65">
        <f>VLOOKUP($A8,'Return Data'!$B$7:$R$2843,13,0)</f>
        <v>11.775700000000001</v>
      </c>
      <c r="M8" s="66">
        <f t="shared" ref="M8:M27" si="4">RANK(L8,L$8:L$27,0)</f>
        <v>5</v>
      </c>
      <c r="N8" s="65">
        <f>VLOOKUP($A8,'Return Data'!$B$7:$R$2843,17,0)</f>
        <v>6.4867999999999997</v>
      </c>
      <c r="O8" s="66">
        <f>RANK(N8,N$8:N$27,0)</f>
        <v>7</v>
      </c>
      <c r="P8" s="65">
        <f>VLOOKUP($A8,'Return Data'!$B$7:$R$2843,14,0)</f>
        <v>6.3815</v>
      </c>
      <c r="Q8" s="66">
        <f>RANK(P8,P$8:P$27,0)</f>
        <v>7</v>
      </c>
      <c r="R8" s="65">
        <f>VLOOKUP($A8,'Return Data'!$B$7:$R$2843,16,0)</f>
        <v>7.4894999999999996</v>
      </c>
      <c r="S8" s="67">
        <f t="shared" ref="S8:S27" si="5">RANK(R8,R$8:R$27,0)</f>
        <v>7</v>
      </c>
    </row>
    <row r="9" spans="1:19" x14ac:dyDescent="0.3">
      <c r="A9" s="82" t="s">
        <v>655</v>
      </c>
      <c r="B9" s="64">
        <f>VLOOKUP($A9,'Return Data'!$B$7:$R$2843,3,0)</f>
        <v>44357</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-16.248899999999999</v>
      </c>
      <c r="S9" s="67">
        <f t="shared" si="5"/>
        <v>19</v>
      </c>
    </row>
    <row r="10" spans="1:19" x14ac:dyDescent="0.3">
      <c r="A10" s="82" t="s">
        <v>657</v>
      </c>
      <c r="B10" s="64">
        <f>VLOOKUP($A10,'Return Data'!$B$7:$R$2843,3,0)</f>
        <v>44357</v>
      </c>
      <c r="C10" s="65">
        <f>VLOOKUP($A10,'Return Data'!$B$7:$R$2843,4,0)</f>
        <v>16.573</v>
      </c>
      <c r="D10" s="65">
        <f>VLOOKUP($A10,'Return Data'!$B$7:$R$2843,9,0)</f>
        <v>7.8742999999999999</v>
      </c>
      <c r="E10" s="66">
        <f t="shared" si="0"/>
        <v>11</v>
      </c>
      <c r="F10" s="65">
        <f>VLOOKUP($A10,'Return Data'!$B$7:$R$2843,10,0)</f>
        <v>9.3529</v>
      </c>
      <c r="G10" s="66">
        <f t="shared" si="1"/>
        <v>9</v>
      </c>
      <c r="H10" s="65">
        <f>VLOOKUP($A10,'Return Data'!$B$7:$R$2843,11,0)</f>
        <v>7.0964999999999998</v>
      </c>
      <c r="I10" s="66">
        <f t="shared" si="2"/>
        <v>9</v>
      </c>
      <c r="J10" s="65">
        <f>VLOOKUP($A10,'Return Data'!$B$7:$R$2843,12,0)</f>
        <v>8.1699000000000002</v>
      </c>
      <c r="K10" s="66">
        <f t="shared" si="3"/>
        <v>10</v>
      </c>
      <c r="L10" s="65">
        <f>VLOOKUP($A10,'Return Data'!$B$7:$R$2843,13,0)</f>
        <v>9.0960999999999999</v>
      </c>
      <c r="M10" s="66">
        <f t="shared" si="4"/>
        <v>11</v>
      </c>
      <c r="N10" s="65">
        <f>VLOOKUP($A10,'Return Data'!$B$7:$R$2843,17,0)</f>
        <v>8.1102000000000007</v>
      </c>
      <c r="O10" s="66">
        <f t="shared" ref="O10:O22" si="6">RANK(N10,N$8:N$27,0)</f>
        <v>3</v>
      </c>
      <c r="P10" s="65">
        <f>VLOOKUP($A10,'Return Data'!$B$7:$R$2843,14,0)</f>
        <v>6.7355999999999998</v>
      </c>
      <c r="Q10" s="66">
        <f t="shared" ref="Q10:Q22" si="7">RANK(P10,P$8:P$27,0)</f>
        <v>6</v>
      </c>
      <c r="R10" s="65">
        <f>VLOOKUP($A10,'Return Data'!$B$7:$R$2843,16,0)</f>
        <v>7.5853999999999999</v>
      </c>
      <c r="S10" s="67">
        <f t="shared" si="5"/>
        <v>6</v>
      </c>
    </row>
    <row r="11" spans="1:19" x14ac:dyDescent="0.3">
      <c r="A11" s="82" t="s">
        <v>658</v>
      </c>
      <c r="B11" s="64">
        <f>VLOOKUP($A11,'Return Data'!$B$7:$R$2843,3,0)</f>
        <v>44357</v>
      </c>
      <c r="C11" s="65">
        <f>VLOOKUP($A11,'Return Data'!$B$7:$R$2843,4,0)</f>
        <v>15.7347</v>
      </c>
      <c r="D11" s="65">
        <f>VLOOKUP($A11,'Return Data'!$B$7:$R$2843,9,0)</f>
        <v>5.9943</v>
      </c>
      <c r="E11" s="66">
        <f t="shared" si="0"/>
        <v>14</v>
      </c>
      <c r="F11" s="65">
        <f>VLOOKUP($A11,'Return Data'!$B$7:$R$2843,10,0)</f>
        <v>22.453299999999999</v>
      </c>
      <c r="G11" s="66">
        <f t="shared" si="1"/>
        <v>2</v>
      </c>
      <c r="H11" s="65">
        <f>VLOOKUP($A11,'Return Data'!$B$7:$R$2843,11,0)</f>
        <v>15.719900000000001</v>
      </c>
      <c r="I11" s="66">
        <f t="shared" si="2"/>
        <v>2</v>
      </c>
      <c r="J11" s="65">
        <f>VLOOKUP($A11,'Return Data'!$B$7:$R$2843,12,0)</f>
        <v>14.8453</v>
      </c>
      <c r="K11" s="66">
        <f t="shared" si="3"/>
        <v>2</v>
      </c>
      <c r="L11" s="65">
        <f>VLOOKUP($A11,'Return Data'!$B$7:$R$2843,13,0)</f>
        <v>15.833399999999999</v>
      </c>
      <c r="M11" s="66">
        <f t="shared" si="4"/>
        <v>1</v>
      </c>
      <c r="N11" s="65">
        <f>VLOOKUP($A11,'Return Data'!$B$7:$R$2843,17,0)</f>
        <v>5.7446000000000002</v>
      </c>
      <c r="O11" s="66">
        <f t="shared" si="6"/>
        <v>8</v>
      </c>
      <c r="P11" s="65">
        <f>VLOOKUP($A11,'Return Data'!$B$7:$R$2843,14,0)</f>
        <v>5.2864000000000004</v>
      </c>
      <c r="Q11" s="66">
        <f t="shared" si="7"/>
        <v>9</v>
      </c>
      <c r="R11" s="65">
        <f>VLOOKUP($A11,'Return Data'!$B$7:$R$2843,16,0)</f>
        <v>7.359</v>
      </c>
      <c r="S11" s="67">
        <f t="shared" si="5"/>
        <v>8</v>
      </c>
    </row>
    <row r="12" spans="1:19" x14ac:dyDescent="0.3">
      <c r="A12" s="82" t="s">
        <v>663</v>
      </c>
      <c r="B12" s="64">
        <f>VLOOKUP($A12,'Return Data'!$B$7:$R$2843,3,0)</f>
        <v>44357</v>
      </c>
      <c r="C12" s="65">
        <f>VLOOKUP($A12,'Return Data'!$B$7:$R$2843,4,0)</f>
        <v>4.2427000000000001</v>
      </c>
      <c r="D12" s="65">
        <f>VLOOKUP($A12,'Return Data'!$B$7:$R$2843,9,0)</f>
        <v>13.984500000000001</v>
      </c>
      <c r="E12" s="66">
        <f t="shared" si="0"/>
        <v>2</v>
      </c>
      <c r="F12" s="65">
        <f>VLOOKUP($A12,'Return Data'!$B$7:$R$2843,10,0)</f>
        <v>24.409099999999999</v>
      </c>
      <c r="G12" s="66">
        <f t="shared" si="1"/>
        <v>1</v>
      </c>
      <c r="H12" s="65">
        <f>VLOOKUP($A12,'Return Data'!$B$7:$R$2843,11,0)</f>
        <v>14.752000000000001</v>
      </c>
      <c r="I12" s="66">
        <f t="shared" si="2"/>
        <v>3</v>
      </c>
      <c r="J12" s="65">
        <f>VLOOKUP($A12,'Return Data'!$B$7:$R$2843,12,0)</f>
        <v>11.909000000000001</v>
      </c>
      <c r="K12" s="66">
        <f t="shared" si="3"/>
        <v>3</v>
      </c>
      <c r="L12" s="65">
        <f>VLOOKUP($A12,'Return Data'!$B$7:$R$2843,13,0)</f>
        <v>14.738899999999999</v>
      </c>
      <c r="M12" s="66">
        <f t="shared" si="4"/>
        <v>3</v>
      </c>
      <c r="N12" s="65">
        <f>VLOOKUP($A12,'Return Data'!$B$7:$R$2843,17,0)</f>
        <v>-40.596899999999998</v>
      </c>
      <c r="O12" s="66">
        <f t="shared" si="6"/>
        <v>17</v>
      </c>
      <c r="P12" s="65">
        <f>VLOOKUP($A12,'Return Data'!$B$7:$R$2843,14,0)</f>
        <v>-31.847100000000001</v>
      </c>
      <c r="Q12" s="66">
        <f t="shared" si="7"/>
        <v>17</v>
      </c>
      <c r="R12" s="65">
        <f>VLOOKUP($A12,'Return Data'!$B$7:$R$2843,16,0)</f>
        <v>-12.7471</v>
      </c>
      <c r="S12" s="67">
        <f t="shared" si="5"/>
        <v>17</v>
      </c>
    </row>
    <row r="13" spans="1:19" x14ac:dyDescent="0.3">
      <c r="A13" s="82" t="s">
        <v>665</v>
      </c>
      <c r="B13" s="64">
        <f>VLOOKUP($A13,'Return Data'!$B$7:$R$2843,3,0)</f>
        <v>44357</v>
      </c>
      <c r="C13" s="65">
        <f>VLOOKUP($A13,'Return Data'!$B$7:$R$2843,4,0)</f>
        <v>30.542300000000001</v>
      </c>
      <c r="D13" s="65">
        <f>VLOOKUP($A13,'Return Data'!$B$7:$R$2843,9,0)</f>
        <v>2.9293999999999998</v>
      </c>
      <c r="E13" s="66">
        <f t="shared" si="0"/>
        <v>19</v>
      </c>
      <c r="F13" s="65">
        <f>VLOOKUP($A13,'Return Data'!$B$7:$R$2843,10,0)</f>
        <v>4.8052999999999999</v>
      </c>
      <c r="G13" s="66">
        <f t="shared" si="1"/>
        <v>19</v>
      </c>
      <c r="H13" s="65">
        <f>VLOOKUP($A13,'Return Data'!$B$7:$R$2843,11,0)</f>
        <v>4.1711999999999998</v>
      </c>
      <c r="I13" s="66">
        <f t="shared" si="2"/>
        <v>16</v>
      </c>
      <c r="J13" s="65">
        <f>VLOOKUP($A13,'Return Data'!$B$7:$R$2843,12,0)</f>
        <v>6.2453000000000003</v>
      </c>
      <c r="K13" s="66">
        <f t="shared" si="3"/>
        <v>16</v>
      </c>
      <c r="L13" s="65">
        <f>VLOOKUP($A13,'Return Data'!$B$7:$R$2843,13,0)</f>
        <v>6.7603</v>
      </c>
      <c r="M13" s="66">
        <f t="shared" si="4"/>
        <v>15</v>
      </c>
      <c r="N13" s="65">
        <f>VLOOKUP($A13,'Return Data'!$B$7:$R$2843,17,0)</f>
        <v>4.4287000000000001</v>
      </c>
      <c r="O13" s="66">
        <f t="shared" si="6"/>
        <v>10</v>
      </c>
      <c r="P13" s="65">
        <f>VLOOKUP($A13,'Return Data'!$B$7:$R$2843,14,0)</f>
        <v>2.2888000000000002</v>
      </c>
      <c r="Q13" s="66">
        <f t="shared" si="7"/>
        <v>12</v>
      </c>
      <c r="R13" s="65">
        <f>VLOOKUP($A13,'Return Data'!$B$7:$R$2843,16,0)</f>
        <v>6.3663999999999996</v>
      </c>
      <c r="S13" s="67">
        <f t="shared" si="5"/>
        <v>11</v>
      </c>
    </row>
    <row r="14" spans="1:19" x14ac:dyDescent="0.3">
      <c r="A14" s="82" t="s">
        <v>666</v>
      </c>
      <c r="B14" s="64">
        <f>VLOOKUP($A14,'Return Data'!$B$7:$R$2843,3,0)</f>
        <v>44357</v>
      </c>
      <c r="C14" s="65">
        <f>VLOOKUP($A14,'Return Data'!$B$7:$R$2843,4,0)</f>
        <v>21.267800000000001</v>
      </c>
      <c r="D14" s="65">
        <f>VLOOKUP($A14,'Return Data'!$B$7:$R$2843,9,0)</f>
        <v>4.3954000000000004</v>
      </c>
      <c r="E14" s="66">
        <f t="shared" si="0"/>
        <v>18</v>
      </c>
      <c r="F14" s="65">
        <f>VLOOKUP($A14,'Return Data'!$B$7:$R$2843,10,0)</f>
        <v>17.258500000000002</v>
      </c>
      <c r="G14" s="66">
        <f t="shared" si="1"/>
        <v>3</v>
      </c>
      <c r="H14" s="65">
        <f>VLOOKUP($A14,'Return Data'!$B$7:$R$2843,11,0)</f>
        <v>16.701599999999999</v>
      </c>
      <c r="I14" s="66">
        <f t="shared" si="2"/>
        <v>1</v>
      </c>
      <c r="J14" s="65">
        <f>VLOOKUP($A14,'Return Data'!$B$7:$R$2843,12,0)</f>
        <v>19.472999999999999</v>
      </c>
      <c r="K14" s="66">
        <f t="shared" si="3"/>
        <v>1</v>
      </c>
      <c r="L14" s="65">
        <f>VLOOKUP($A14,'Return Data'!$B$7:$R$2843,13,0)</f>
        <v>15.374599999999999</v>
      </c>
      <c r="M14" s="66">
        <f t="shared" si="4"/>
        <v>2</v>
      </c>
      <c r="N14" s="65">
        <f>VLOOKUP($A14,'Return Data'!$B$7:$R$2843,17,0)</f>
        <v>4.2262000000000004</v>
      </c>
      <c r="O14" s="66">
        <f t="shared" si="6"/>
        <v>12</v>
      </c>
      <c r="P14" s="65">
        <f>VLOOKUP($A14,'Return Data'!$B$7:$R$2843,14,0)</f>
        <v>5.5667</v>
      </c>
      <c r="Q14" s="66">
        <f t="shared" si="7"/>
        <v>8</v>
      </c>
      <c r="R14" s="65">
        <f>VLOOKUP($A14,'Return Data'!$B$7:$R$2843,16,0)</f>
        <v>8.2536000000000005</v>
      </c>
      <c r="S14" s="67">
        <f t="shared" si="5"/>
        <v>3</v>
      </c>
    </row>
    <row r="15" spans="1:19" x14ac:dyDescent="0.3">
      <c r="A15" s="82" t="s">
        <v>674</v>
      </c>
      <c r="B15" s="64">
        <f>VLOOKUP($A15,'Return Data'!$B$7:$R$2843,3,0)</f>
        <v>44357</v>
      </c>
      <c r="C15" s="65">
        <f>VLOOKUP($A15,'Return Data'!$B$7:$R$2843,4,0)</f>
        <v>18.654699999999998</v>
      </c>
      <c r="D15" s="65">
        <f>VLOOKUP($A15,'Return Data'!$B$7:$R$2843,9,0)</f>
        <v>13.173</v>
      </c>
      <c r="E15" s="66">
        <f t="shared" si="0"/>
        <v>3</v>
      </c>
      <c r="F15" s="65">
        <f>VLOOKUP($A15,'Return Data'!$B$7:$R$2843,10,0)</f>
        <v>12.0457</v>
      </c>
      <c r="G15" s="66">
        <f t="shared" si="1"/>
        <v>4</v>
      </c>
      <c r="H15" s="65">
        <f>VLOOKUP($A15,'Return Data'!$B$7:$R$2843,11,0)</f>
        <v>8.1349999999999998</v>
      </c>
      <c r="I15" s="66">
        <f t="shared" si="2"/>
        <v>7</v>
      </c>
      <c r="J15" s="65">
        <f>VLOOKUP($A15,'Return Data'!$B$7:$R$2843,12,0)</f>
        <v>10.802</v>
      </c>
      <c r="K15" s="66">
        <f t="shared" si="3"/>
        <v>4</v>
      </c>
      <c r="L15" s="65">
        <f>VLOOKUP($A15,'Return Data'!$B$7:$R$2843,13,0)</f>
        <v>12.8597</v>
      </c>
      <c r="M15" s="66">
        <f t="shared" si="4"/>
        <v>4</v>
      </c>
      <c r="N15" s="65">
        <f>VLOOKUP($A15,'Return Data'!$B$7:$R$2843,17,0)</f>
        <v>9.8208000000000002</v>
      </c>
      <c r="O15" s="66">
        <f t="shared" si="6"/>
        <v>1</v>
      </c>
      <c r="P15" s="65">
        <f>VLOOKUP($A15,'Return Data'!$B$7:$R$2843,14,0)</f>
        <v>9.2375000000000007</v>
      </c>
      <c r="Q15" s="66">
        <f t="shared" si="7"/>
        <v>1</v>
      </c>
      <c r="R15" s="65">
        <f>VLOOKUP($A15,'Return Data'!$B$7:$R$2843,16,0)</f>
        <v>9.0244</v>
      </c>
      <c r="S15" s="67">
        <f t="shared" si="5"/>
        <v>1</v>
      </c>
    </row>
    <row r="16" spans="1:19" x14ac:dyDescent="0.3">
      <c r="A16" s="82" t="s">
        <v>676</v>
      </c>
      <c r="B16" s="64">
        <f>VLOOKUP($A16,'Return Data'!$B$7:$R$2843,3,0)</f>
        <v>44357</v>
      </c>
      <c r="C16" s="65">
        <f>VLOOKUP($A16,'Return Data'!$B$7:$R$2843,4,0)</f>
        <v>24.126300000000001</v>
      </c>
      <c r="D16" s="65">
        <f>VLOOKUP($A16,'Return Data'!$B$7:$R$2843,9,0)</f>
        <v>15.0002</v>
      </c>
      <c r="E16" s="66">
        <f t="shared" si="0"/>
        <v>1</v>
      </c>
      <c r="F16" s="65">
        <f>VLOOKUP($A16,'Return Data'!$B$7:$R$2843,10,0)</f>
        <v>10.795500000000001</v>
      </c>
      <c r="G16" s="66">
        <f t="shared" si="1"/>
        <v>7</v>
      </c>
      <c r="H16" s="65">
        <f>VLOOKUP($A16,'Return Data'!$B$7:$R$2843,11,0)</f>
        <v>7.1986999999999997</v>
      </c>
      <c r="I16" s="66">
        <f t="shared" si="2"/>
        <v>8</v>
      </c>
      <c r="J16" s="65">
        <f>VLOOKUP($A16,'Return Data'!$B$7:$R$2843,12,0)</f>
        <v>8.7421000000000006</v>
      </c>
      <c r="K16" s="66">
        <f t="shared" si="3"/>
        <v>8</v>
      </c>
      <c r="L16" s="65">
        <f>VLOOKUP($A16,'Return Data'!$B$7:$R$2843,13,0)</f>
        <v>10.2423</v>
      </c>
      <c r="M16" s="66">
        <f t="shared" si="4"/>
        <v>7</v>
      </c>
      <c r="N16" s="65">
        <f>VLOOKUP($A16,'Return Data'!$B$7:$R$2843,17,0)</f>
        <v>9.4673999999999996</v>
      </c>
      <c r="O16" s="66">
        <f t="shared" si="6"/>
        <v>2</v>
      </c>
      <c r="P16" s="65">
        <f>VLOOKUP($A16,'Return Data'!$B$7:$R$2843,14,0)</f>
        <v>8.9581</v>
      </c>
      <c r="Q16" s="66">
        <f t="shared" si="7"/>
        <v>2</v>
      </c>
      <c r="R16" s="65">
        <f>VLOOKUP($A16,'Return Data'!$B$7:$R$2843,16,0)</f>
        <v>8.7271000000000001</v>
      </c>
      <c r="S16" s="67">
        <f t="shared" si="5"/>
        <v>2</v>
      </c>
    </row>
    <row r="17" spans="1:19" x14ac:dyDescent="0.3">
      <c r="A17" s="82" t="s">
        <v>678</v>
      </c>
      <c r="B17" s="64">
        <f>VLOOKUP($A17,'Return Data'!$B$7:$R$2843,3,0)</f>
        <v>44357</v>
      </c>
      <c r="C17" s="65">
        <f>VLOOKUP($A17,'Return Data'!$B$7:$R$2843,4,0)</f>
        <v>13.3912</v>
      </c>
      <c r="D17" s="65">
        <f>VLOOKUP($A17,'Return Data'!$B$7:$R$2843,9,0)</f>
        <v>4.6874000000000002</v>
      </c>
      <c r="E17" s="66">
        <f t="shared" si="0"/>
        <v>16</v>
      </c>
      <c r="F17" s="65">
        <f>VLOOKUP($A17,'Return Data'!$B$7:$R$2843,10,0)</f>
        <v>6.6604999999999999</v>
      </c>
      <c r="G17" s="66">
        <f t="shared" si="1"/>
        <v>18</v>
      </c>
      <c r="H17" s="65">
        <f>VLOOKUP($A17,'Return Data'!$B$7:$R$2843,11,0)</f>
        <v>5.8318000000000003</v>
      </c>
      <c r="I17" s="66">
        <f t="shared" si="2"/>
        <v>11</v>
      </c>
      <c r="J17" s="65">
        <f>VLOOKUP($A17,'Return Data'!$B$7:$R$2843,12,0)</f>
        <v>8.6869999999999994</v>
      </c>
      <c r="K17" s="66">
        <f t="shared" si="3"/>
        <v>9</v>
      </c>
      <c r="L17" s="65">
        <f>VLOOKUP($A17,'Return Data'!$B$7:$R$2843,13,0)</f>
        <v>10.2982</v>
      </c>
      <c r="M17" s="66">
        <f t="shared" si="4"/>
        <v>6</v>
      </c>
      <c r="N17" s="65">
        <f>VLOOKUP($A17,'Return Data'!$B$7:$R$2843,17,0)</f>
        <v>-0.80020000000000002</v>
      </c>
      <c r="O17" s="66">
        <f t="shared" si="6"/>
        <v>15</v>
      </c>
      <c r="P17" s="65">
        <f>VLOOKUP($A17,'Return Data'!$B$7:$R$2843,14,0)</f>
        <v>-0.89980000000000004</v>
      </c>
      <c r="Q17" s="66">
        <f t="shared" si="7"/>
        <v>15</v>
      </c>
      <c r="R17" s="65">
        <f>VLOOKUP($A17,'Return Data'!$B$7:$R$2843,16,0)</f>
        <v>4.0945999999999998</v>
      </c>
      <c r="S17" s="67">
        <f t="shared" si="5"/>
        <v>15</v>
      </c>
    </row>
    <row r="18" spans="1:19" x14ac:dyDescent="0.3">
      <c r="A18" s="82" t="s">
        <v>681</v>
      </c>
      <c r="B18" s="64">
        <f>VLOOKUP($A18,'Return Data'!$B$7:$R$2843,3,0)</f>
        <v>44357</v>
      </c>
      <c r="C18" s="65">
        <f>VLOOKUP($A18,'Return Data'!$B$7:$R$2843,4,0)</f>
        <v>13.2301</v>
      </c>
      <c r="D18" s="65">
        <f>VLOOKUP($A18,'Return Data'!$B$7:$R$2843,9,0)</f>
        <v>8.4795999999999996</v>
      </c>
      <c r="E18" s="66">
        <f t="shared" si="0"/>
        <v>10</v>
      </c>
      <c r="F18" s="65">
        <f>VLOOKUP($A18,'Return Data'!$B$7:$R$2843,10,0)</f>
        <v>8.9382999999999999</v>
      </c>
      <c r="G18" s="66">
        <f t="shared" si="1"/>
        <v>11</v>
      </c>
      <c r="H18" s="65">
        <f>VLOOKUP($A18,'Return Data'!$B$7:$R$2843,11,0)</f>
        <v>4.7102000000000004</v>
      </c>
      <c r="I18" s="66">
        <f t="shared" si="2"/>
        <v>13</v>
      </c>
      <c r="J18" s="65">
        <f>VLOOKUP($A18,'Return Data'!$B$7:$R$2843,12,0)</f>
        <v>6.4124999999999996</v>
      </c>
      <c r="K18" s="66">
        <f t="shared" si="3"/>
        <v>15</v>
      </c>
      <c r="L18" s="65">
        <f>VLOOKUP($A18,'Return Data'!$B$7:$R$2843,13,0)</f>
        <v>7.2687999999999997</v>
      </c>
      <c r="M18" s="66">
        <f t="shared" si="4"/>
        <v>14</v>
      </c>
      <c r="N18" s="65">
        <f>VLOOKUP($A18,'Return Data'!$B$7:$R$2843,17,0)</f>
        <v>7.1920999999999999</v>
      </c>
      <c r="O18" s="66">
        <f t="shared" si="6"/>
        <v>6</v>
      </c>
      <c r="P18" s="65">
        <f>VLOOKUP($A18,'Return Data'!$B$7:$R$2843,14,0)</f>
        <v>7.4245000000000001</v>
      </c>
      <c r="Q18" s="66">
        <f t="shared" si="7"/>
        <v>5</v>
      </c>
      <c r="R18" s="65">
        <f>VLOOKUP($A18,'Return Data'!$B$7:$R$2843,16,0)</f>
        <v>6.7683999999999997</v>
      </c>
      <c r="S18" s="67">
        <f t="shared" si="5"/>
        <v>10</v>
      </c>
    </row>
    <row r="19" spans="1:19" x14ac:dyDescent="0.3">
      <c r="A19" s="82" t="s">
        <v>682</v>
      </c>
      <c r="B19" s="64">
        <f>VLOOKUP($A19,'Return Data'!$B$7:$R$2843,3,0)</f>
        <v>44357</v>
      </c>
      <c r="C19" s="65">
        <f>VLOOKUP($A19,'Return Data'!$B$7:$R$2843,4,0)</f>
        <v>1460.5929000000001</v>
      </c>
      <c r="D19" s="65">
        <f>VLOOKUP($A19,'Return Data'!$B$7:$R$2843,9,0)</f>
        <v>5.5919999999999996</v>
      </c>
      <c r="E19" s="66">
        <f t="shared" si="0"/>
        <v>15</v>
      </c>
      <c r="F19" s="65">
        <f>VLOOKUP($A19,'Return Data'!$B$7:$R$2843,10,0)</f>
        <v>7.64</v>
      </c>
      <c r="G19" s="66">
        <f t="shared" si="1"/>
        <v>16</v>
      </c>
      <c r="H19" s="65">
        <f>VLOOKUP($A19,'Return Data'!$B$7:$R$2843,11,0)</f>
        <v>2.6880999999999999</v>
      </c>
      <c r="I19" s="66">
        <f t="shared" si="2"/>
        <v>17</v>
      </c>
      <c r="J19" s="65">
        <f>VLOOKUP($A19,'Return Data'!$B$7:$R$2843,12,0)</f>
        <v>3.9318</v>
      </c>
      <c r="K19" s="66">
        <f t="shared" si="3"/>
        <v>17</v>
      </c>
      <c r="L19" s="65">
        <f>VLOOKUP($A19,'Return Data'!$B$7:$R$2843,13,0)</f>
        <v>5.4569000000000001</v>
      </c>
      <c r="M19" s="66">
        <f t="shared" si="4"/>
        <v>16</v>
      </c>
      <c r="N19" s="65">
        <f>VLOOKUP($A19,'Return Data'!$B$7:$R$2843,17,0)</f>
        <v>4.2930999999999999</v>
      </c>
      <c r="O19" s="66">
        <f t="shared" si="6"/>
        <v>11</v>
      </c>
      <c r="P19" s="65">
        <f>VLOOKUP($A19,'Return Data'!$B$7:$R$2843,14,0)</f>
        <v>2.1677</v>
      </c>
      <c r="Q19" s="66">
        <f t="shared" si="7"/>
        <v>13</v>
      </c>
      <c r="R19" s="65">
        <f>VLOOKUP($A19,'Return Data'!$B$7:$R$2843,16,0)</f>
        <v>5.7556000000000003</v>
      </c>
      <c r="S19" s="67">
        <f t="shared" si="5"/>
        <v>14</v>
      </c>
    </row>
    <row r="20" spans="1:19" x14ac:dyDescent="0.3">
      <c r="A20" s="82" t="s">
        <v>684</v>
      </c>
      <c r="B20" s="64">
        <f>VLOOKUP($A20,'Return Data'!$B$7:$R$2843,3,0)</f>
        <v>44357</v>
      </c>
      <c r="C20" s="65">
        <f>VLOOKUP($A20,'Return Data'!$B$7:$R$2843,4,0)</f>
        <v>23.7712</v>
      </c>
      <c r="D20" s="65">
        <f>VLOOKUP($A20,'Return Data'!$B$7:$R$2843,9,0)</f>
        <v>8.4860000000000007</v>
      </c>
      <c r="E20" s="66">
        <f t="shared" si="0"/>
        <v>9</v>
      </c>
      <c r="F20" s="65">
        <f>VLOOKUP($A20,'Return Data'!$B$7:$R$2843,10,0)</f>
        <v>9.6908999999999992</v>
      </c>
      <c r="G20" s="66">
        <f t="shared" si="1"/>
        <v>8</v>
      </c>
      <c r="H20" s="65">
        <f>VLOOKUP($A20,'Return Data'!$B$7:$R$2843,11,0)</f>
        <v>6.2183999999999999</v>
      </c>
      <c r="I20" s="66">
        <f t="shared" si="2"/>
        <v>10</v>
      </c>
      <c r="J20" s="65">
        <f>VLOOKUP($A20,'Return Data'!$B$7:$R$2843,12,0)</f>
        <v>6.7510000000000003</v>
      </c>
      <c r="K20" s="66">
        <f t="shared" si="3"/>
        <v>12</v>
      </c>
      <c r="L20" s="65">
        <f>VLOOKUP($A20,'Return Data'!$B$7:$R$2843,13,0)</f>
        <v>9.3430999999999997</v>
      </c>
      <c r="M20" s="66">
        <f t="shared" si="4"/>
        <v>10</v>
      </c>
      <c r="N20" s="65">
        <f>VLOOKUP($A20,'Return Data'!$B$7:$R$2843,17,0)</f>
        <v>7.3703000000000003</v>
      </c>
      <c r="O20" s="66">
        <f t="shared" si="6"/>
        <v>5</v>
      </c>
      <c r="P20" s="65">
        <f>VLOOKUP($A20,'Return Data'!$B$7:$R$2843,14,0)</f>
        <v>7.5110000000000001</v>
      </c>
      <c r="Q20" s="66">
        <f t="shared" si="7"/>
        <v>4</v>
      </c>
      <c r="R20" s="65">
        <f>VLOOKUP($A20,'Return Data'!$B$7:$R$2843,16,0)</f>
        <v>8.1204000000000001</v>
      </c>
      <c r="S20" s="67">
        <f t="shared" si="5"/>
        <v>4</v>
      </c>
    </row>
    <row r="21" spans="1:19" x14ac:dyDescent="0.3">
      <c r="A21" s="82" t="s">
        <v>686</v>
      </c>
      <c r="B21" s="64">
        <f>VLOOKUP($A21,'Return Data'!$B$7:$R$2843,3,0)</f>
        <v>44357</v>
      </c>
      <c r="C21" s="65">
        <f>VLOOKUP($A21,'Return Data'!$B$7:$R$2843,4,0)</f>
        <v>22.601900000000001</v>
      </c>
      <c r="D21" s="65">
        <f>VLOOKUP($A21,'Return Data'!$B$7:$R$2843,9,0)</f>
        <v>6.7587000000000002</v>
      </c>
      <c r="E21" s="66">
        <f t="shared" si="0"/>
        <v>12</v>
      </c>
      <c r="F21" s="65">
        <f>VLOOKUP($A21,'Return Data'!$B$7:$R$2843,10,0)</f>
        <v>7.7016</v>
      </c>
      <c r="G21" s="66">
        <f t="shared" si="1"/>
        <v>15</v>
      </c>
      <c r="H21" s="65">
        <f>VLOOKUP($A21,'Return Data'!$B$7:$R$2843,11,0)</f>
        <v>4.3125999999999998</v>
      </c>
      <c r="I21" s="66">
        <f t="shared" si="2"/>
        <v>15</v>
      </c>
      <c r="J21" s="65">
        <f>VLOOKUP($A21,'Return Data'!$B$7:$R$2843,12,0)</f>
        <v>6.4649999999999999</v>
      </c>
      <c r="K21" s="66">
        <f t="shared" si="3"/>
        <v>14</v>
      </c>
      <c r="L21" s="65">
        <f>VLOOKUP($A21,'Return Data'!$B$7:$R$2843,13,0)</f>
        <v>10.022399999999999</v>
      </c>
      <c r="M21" s="66">
        <f t="shared" si="4"/>
        <v>9</v>
      </c>
      <c r="N21" s="65">
        <f>VLOOKUP($A21,'Return Data'!$B$7:$R$2843,17,0)</f>
        <v>4.4880000000000004</v>
      </c>
      <c r="O21" s="66">
        <f t="shared" si="6"/>
        <v>9</v>
      </c>
      <c r="P21" s="65">
        <f>VLOOKUP($A21,'Return Data'!$B$7:$R$2843,14,0)</f>
        <v>4.3510999999999997</v>
      </c>
      <c r="Q21" s="66">
        <f t="shared" si="7"/>
        <v>10</v>
      </c>
      <c r="R21" s="65">
        <f>VLOOKUP($A21,'Return Data'!$B$7:$R$2843,16,0)</f>
        <v>7.2313999999999998</v>
      </c>
      <c r="S21" s="67">
        <f t="shared" si="5"/>
        <v>9</v>
      </c>
    </row>
    <row r="22" spans="1:19" x14ac:dyDescent="0.3">
      <c r="A22" s="82" t="s">
        <v>688</v>
      </c>
      <c r="B22" s="64">
        <f>VLOOKUP($A22,'Return Data'!$B$7:$R$2843,3,0)</f>
        <v>44357</v>
      </c>
      <c r="C22" s="65">
        <f>VLOOKUP($A22,'Return Data'!$B$7:$R$2843,4,0)</f>
        <v>25.070399999999999</v>
      </c>
      <c r="D22" s="65">
        <f>VLOOKUP($A22,'Return Data'!$B$7:$R$2843,9,0)</f>
        <v>10.8445</v>
      </c>
      <c r="E22" s="66">
        <f t="shared" si="0"/>
        <v>6</v>
      </c>
      <c r="F22" s="65">
        <f>VLOOKUP($A22,'Return Data'!$B$7:$R$2843,10,0)</f>
        <v>9.2913999999999994</v>
      </c>
      <c r="G22" s="66">
        <f t="shared" si="1"/>
        <v>10</v>
      </c>
      <c r="H22" s="65">
        <f>VLOOKUP($A22,'Return Data'!$B$7:$R$2843,11,0)</f>
        <v>8.1435999999999993</v>
      </c>
      <c r="I22" s="66">
        <f t="shared" si="2"/>
        <v>6</v>
      </c>
      <c r="J22" s="65">
        <f>VLOOKUP($A22,'Return Data'!$B$7:$R$2843,12,0)</f>
        <v>9.7034000000000002</v>
      </c>
      <c r="K22" s="66">
        <f t="shared" si="3"/>
        <v>6</v>
      </c>
      <c r="L22" s="65">
        <f>VLOOKUP($A22,'Return Data'!$B$7:$R$2843,13,0)</f>
        <v>10.0921</v>
      </c>
      <c r="M22" s="66">
        <f t="shared" si="4"/>
        <v>8</v>
      </c>
      <c r="N22" s="65">
        <f>VLOOKUP($A22,'Return Data'!$B$7:$R$2843,17,0)</f>
        <v>-0.6008</v>
      </c>
      <c r="O22" s="66">
        <f t="shared" si="6"/>
        <v>14</v>
      </c>
      <c r="P22" s="65">
        <f>VLOOKUP($A22,'Return Data'!$B$7:$R$2843,14,0)</f>
        <v>1.236</v>
      </c>
      <c r="Q22" s="66">
        <f t="shared" si="7"/>
        <v>14</v>
      </c>
      <c r="R22" s="65">
        <f>VLOOKUP($A22,'Return Data'!$B$7:$R$2843,16,0)</f>
        <v>5.8897000000000004</v>
      </c>
      <c r="S22" s="67">
        <f t="shared" si="5"/>
        <v>13</v>
      </c>
    </row>
    <row r="23" spans="1:19" x14ac:dyDescent="0.3">
      <c r="A23" s="82" t="s">
        <v>690</v>
      </c>
      <c r="B23" s="64">
        <f>VLOOKUP($A23,'Return Data'!$B$7:$R$2843,3,0)</f>
        <v>44357</v>
      </c>
      <c r="C23" s="65">
        <f>VLOOKUP($A23,'Return Data'!$B$7:$R$2843,4,0)</f>
        <v>0.1193</v>
      </c>
      <c r="D23" s="65">
        <f>VLOOKUP($A23,'Return Data'!$B$7:$R$2843,9,0)</f>
        <v>10.9574</v>
      </c>
      <c r="E23" s="66">
        <f t="shared" si="0"/>
        <v>5</v>
      </c>
      <c r="F23" s="65">
        <f>VLOOKUP($A23,'Return Data'!$B$7:$R$2843,10,0)</f>
        <v>11.2865</v>
      </c>
      <c r="G23" s="66">
        <f t="shared" si="1"/>
        <v>6</v>
      </c>
      <c r="H23" s="65">
        <f>VLOOKUP($A23,'Return Data'!$B$7:$R$2843,11,0)</f>
        <v>-41.258200000000002</v>
      </c>
      <c r="I23" s="66">
        <f t="shared" si="2"/>
        <v>20</v>
      </c>
      <c r="J23" s="65">
        <f>VLOOKUP($A23,'Return Data'!$B$7:$R$2843,12,0)</f>
        <v>-29.856100000000001</v>
      </c>
      <c r="K23" s="66">
        <f t="shared" si="3"/>
        <v>20</v>
      </c>
      <c r="L23" s="65">
        <f>VLOOKUP($A23,'Return Data'!$B$7:$R$2843,13,0)</f>
        <v>-20.5197</v>
      </c>
      <c r="M23" s="66">
        <f t="shared" si="4"/>
        <v>19</v>
      </c>
      <c r="N23" s="65"/>
      <c r="O23" s="66"/>
      <c r="P23" s="65"/>
      <c r="Q23" s="66"/>
      <c r="R23" s="65">
        <f>VLOOKUP($A23,'Return Data'!$B$7:$R$2843,16,0)</f>
        <v>-14.2193</v>
      </c>
      <c r="S23" s="67">
        <f t="shared" si="5"/>
        <v>18</v>
      </c>
    </row>
    <row r="24" spans="1:19" x14ac:dyDescent="0.3">
      <c r="A24" s="82" t="s">
        <v>695</v>
      </c>
      <c r="B24" s="64">
        <f>VLOOKUP($A24,'Return Data'!$B$7:$R$2843,3,0)</f>
        <v>44357</v>
      </c>
      <c r="C24" s="65">
        <f>VLOOKUP($A24,'Return Data'!$B$7:$R$2843,4,0)</f>
        <v>14.8874</v>
      </c>
      <c r="D24" s="65">
        <f>VLOOKUP($A24,'Return Data'!$B$7:$R$2843,9,0)</f>
        <v>4.6210000000000004</v>
      </c>
      <c r="E24" s="66">
        <f t="shared" si="0"/>
        <v>17</v>
      </c>
      <c r="F24" s="65">
        <f>VLOOKUP($A24,'Return Data'!$B$7:$R$2843,10,0)</f>
        <v>7.8292000000000002</v>
      </c>
      <c r="G24" s="66">
        <f t="shared" si="1"/>
        <v>14</v>
      </c>
      <c r="H24" s="65">
        <f>VLOOKUP($A24,'Return Data'!$B$7:$R$2843,11,0)</f>
        <v>9.6327999999999996</v>
      </c>
      <c r="I24" s="66">
        <f t="shared" si="2"/>
        <v>4</v>
      </c>
      <c r="J24" s="65">
        <f>VLOOKUP($A24,'Return Data'!$B$7:$R$2843,12,0)</f>
        <v>10.5205</v>
      </c>
      <c r="K24" s="66">
        <f t="shared" si="3"/>
        <v>5</v>
      </c>
      <c r="L24" s="65">
        <f>VLOOKUP($A24,'Return Data'!$B$7:$R$2843,13,0)</f>
        <v>8.5640999999999998</v>
      </c>
      <c r="M24" s="66">
        <f t="shared" si="4"/>
        <v>13</v>
      </c>
      <c r="N24" s="65">
        <f>VLOOKUP($A24,'Return Data'!$B$7:$R$2843,17,0)</f>
        <v>3.5076000000000001</v>
      </c>
      <c r="O24" s="66">
        <f>RANK(N24,N$8:N$27,0)</f>
        <v>13</v>
      </c>
      <c r="P24" s="65">
        <f>VLOOKUP($A24,'Return Data'!$B$7:$R$2843,14,0)</f>
        <v>2.8292999999999999</v>
      </c>
      <c r="Q24" s="66">
        <f>RANK(P24,P$8:P$27,0)</f>
        <v>11</v>
      </c>
      <c r="R24" s="65">
        <f>VLOOKUP($A24,'Return Data'!$B$7:$R$2843,16,0)</f>
        <v>6.1178999999999997</v>
      </c>
      <c r="S24" s="67">
        <f t="shared" si="5"/>
        <v>12</v>
      </c>
    </row>
    <row r="25" spans="1:19" x14ac:dyDescent="0.3">
      <c r="A25" s="82" t="s">
        <v>701</v>
      </c>
      <c r="B25" s="64">
        <f>VLOOKUP($A25,'Return Data'!$B$7:$R$2843,3,0)</f>
        <v>44357</v>
      </c>
      <c r="C25" s="65">
        <f>VLOOKUP($A25,'Return Data'!$B$7:$R$2843,4,0)</f>
        <v>34.8476</v>
      </c>
      <c r="D25" s="65">
        <f>VLOOKUP($A25,'Return Data'!$B$7:$R$2843,9,0)</f>
        <v>9.4891000000000005</v>
      </c>
      <c r="E25" s="66">
        <f t="shared" si="0"/>
        <v>8</v>
      </c>
      <c r="F25" s="65">
        <f>VLOOKUP($A25,'Return Data'!$B$7:$R$2843,10,0)</f>
        <v>8.4733999999999998</v>
      </c>
      <c r="G25" s="66">
        <f t="shared" si="1"/>
        <v>13</v>
      </c>
      <c r="H25" s="65">
        <f>VLOOKUP($A25,'Return Data'!$B$7:$R$2843,11,0)</f>
        <v>5.1672000000000002</v>
      </c>
      <c r="I25" s="66">
        <f t="shared" si="2"/>
        <v>12</v>
      </c>
      <c r="J25" s="65">
        <f>VLOOKUP($A25,'Return Data'!$B$7:$R$2843,12,0)</f>
        <v>7.7324000000000002</v>
      </c>
      <c r="K25" s="66">
        <f t="shared" si="3"/>
        <v>11</v>
      </c>
      <c r="L25" s="65">
        <f>VLOOKUP($A25,'Return Data'!$B$7:$R$2843,13,0)</f>
        <v>9.0692000000000004</v>
      </c>
      <c r="M25" s="66">
        <f t="shared" si="4"/>
        <v>12</v>
      </c>
      <c r="N25" s="65">
        <f>VLOOKUP($A25,'Return Data'!$B$7:$R$2843,17,0)</f>
        <v>7.9562999999999997</v>
      </c>
      <c r="O25" s="66">
        <f>RANK(N25,N$8:N$27,0)</f>
        <v>4</v>
      </c>
      <c r="P25" s="65">
        <f>VLOOKUP($A25,'Return Data'!$B$7:$R$2843,14,0)</f>
        <v>7.7131999999999996</v>
      </c>
      <c r="Q25" s="66">
        <f>RANK(P25,P$8:P$27,0)</f>
        <v>3</v>
      </c>
      <c r="R25" s="65">
        <f>VLOOKUP($A25,'Return Data'!$B$7:$R$2843,16,0)</f>
        <v>7.6582999999999997</v>
      </c>
      <c r="S25" s="67">
        <f t="shared" si="5"/>
        <v>5</v>
      </c>
    </row>
    <row r="26" spans="1:19" x14ac:dyDescent="0.3">
      <c r="A26" s="82" t="s">
        <v>709</v>
      </c>
      <c r="B26" s="64">
        <f>VLOOKUP($A26,'Return Data'!$B$7:$R$2843,3,0)</f>
        <v>44357</v>
      </c>
      <c r="C26" s="65">
        <f>VLOOKUP($A26,'Return Data'!$B$7:$R$2843,4,0)</f>
        <v>0.58040000000000003</v>
      </c>
      <c r="D26" s="65">
        <f>VLOOKUP($A26,'Return Data'!$B$7:$R$2843,9,0)</f>
        <v>11.264200000000001</v>
      </c>
      <c r="E26" s="66">
        <f t="shared" si="0"/>
        <v>4</v>
      </c>
      <c r="F26" s="65">
        <f>VLOOKUP($A26,'Return Data'!$B$7:$R$2843,10,0)</f>
        <v>11.3917</v>
      </c>
      <c r="G26" s="66">
        <f t="shared" si="1"/>
        <v>5</v>
      </c>
      <c r="H26" s="65">
        <f>VLOOKUP($A26,'Return Data'!$B$7:$R$2843,11,0)</f>
        <v>-40.616900000000001</v>
      </c>
      <c r="I26" s="66">
        <f t="shared" si="2"/>
        <v>19</v>
      </c>
      <c r="J26" s="65">
        <f>VLOOKUP($A26,'Return Data'!$B$7:$R$2843,12,0)</f>
        <v>-24.803699999999999</v>
      </c>
      <c r="K26" s="66">
        <f t="shared" si="3"/>
        <v>19</v>
      </c>
      <c r="L26" s="65">
        <f>VLOOKUP($A26,'Return Data'!$B$7:$R$2843,13,0)</f>
        <v>-59.528599999999997</v>
      </c>
      <c r="M26" s="66">
        <f t="shared" si="4"/>
        <v>20</v>
      </c>
      <c r="N26" s="65"/>
      <c r="O26" s="66"/>
      <c r="P26" s="65"/>
      <c r="Q26" s="66"/>
      <c r="R26" s="65">
        <f>VLOOKUP($A26,'Return Data'!$B$7:$R$2843,16,0)</f>
        <v>-48.819299999999998</v>
      </c>
      <c r="S26" s="67">
        <f t="shared" si="5"/>
        <v>20</v>
      </c>
    </row>
    <row r="27" spans="1:19" x14ac:dyDescent="0.3">
      <c r="A27" s="82" t="s">
        <v>711</v>
      </c>
      <c r="B27" s="64">
        <f>VLOOKUP($A27,'Return Data'!$B$7:$R$2843,3,0)</f>
        <v>44357</v>
      </c>
      <c r="C27" s="65">
        <f>VLOOKUP($A27,'Return Data'!$B$7:$R$2843,4,0)</f>
        <v>11.5307</v>
      </c>
      <c r="D27" s="65">
        <f>VLOOKUP($A27,'Return Data'!$B$7:$R$2843,9,0)</f>
        <v>6.0246000000000004</v>
      </c>
      <c r="E27" s="66">
        <f t="shared" si="0"/>
        <v>13</v>
      </c>
      <c r="F27" s="65">
        <f>VLOOKUP($A27,'Return Data'!$B$7:$R$2843,10,0)</f>
        <v>7.2953000000000001</v>
      </c>
      <c r="G27" s="66">
        <f t="shared" si="1"/>
        <v>17</v>
      </c>
      <c r="H27" s="65">
        <f>VLOOKUP($A27,'Return Data'!$B$7:$R$2843,11,0)</f>
        <v>4.6700999999999997</v>
      </c>
      <c r="I27" s="66">
        <f t="shared" si="2"/>
        <v>14</v>
      </c>
      <c r="J27" s="65">
        <f>VLOOKUP($A27,'Return Data'!$B$7:$R$2843,12,0)</f>
        <v>6.73</v>
      </c>
      <c r="K27" s="66">
        <f t="shared" si="3"/>
        <v>13</v>
      </c>
      <c r="L27" s="65">
        <f>VLOOKUP($A27,'Return Data'!$B$7:$R$2843,13,0)</f>
        <v>-3.1911999999999998</v>
      </c>
      <c r="M27" s="66">
        <f t="shared" si="4"/>
        <v>18</v>
      </c>
      <c r="N27" s="65">
        <f>VLOOKUP($A27,'Return Data'!$B$7:$R$2843,17,0)</f>
        <v>-15.573499999999999</v>
      </c>
      <c r="O27" s="66">
        <f>RANK(N27,N$8:N$27,0)</f>
        <v>16</v>
      </c>
      <c r="P27" s="65">
        <f>VLOOKUP($A27,'Return Data'!$B$7:$R$2843,14,0)</f>
        <v>-10.004799999999999</v>
      </c>
      <c r="Q27" s="66">
        <f>RANK(P27,P$8:P$27,0)</f>
        <v>16</v>
      </c>
      <c r="R27" s="65">
        <f>VLOOKUP($A27,'Return Data'!$B$7:$R$2843,16,0)</f>
        <v>1.6775</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8.02074</v>
      </c>
      <c r="E29" s="88"/>
      <c r="F29" s="89">
        <f>AVERAGE(F8:F27)</f>
        <v>10.311984999999998</v>
      </c>
      <c r="G29" s="88"/>
      <c r="H29" s="89">
        <f>AVERAGE(H8:H27)</f>
        <v>2.5763300000000013</v>
      </c>
      <c r="I29" s="88"/>
      <c r="J29" s="89">
        <f>AVERAGE(J8:J27)</f>
        <v>5.0993099999999991</v>
      </c>
      <c r="K29" s="88"/>
      <c r="L29" s="89">
        <f>AVERAGE(L8:L27)</f>
        <v>4.1778149999999998</v>
      </c>
      <c r="M29" s="88"/>
      <c r="N29" s="89">
        <f>AVERAGE(N8:N27)</f>
        <v>1.5012176470588237</v>
      </c>
      <c r="O29" s="88"/>
      <c r="P29" s="89">
        <f>AVERAGE(P8:P27)</f>
        <v>2.055041176470588</v>
      </c>
      <c r="Q29" s="88"/>
      <c r="R29" s="89">
        <f>AVERAGE(R8:R27)</f>
        <v>0.80422999999999956</v>
      </c>
      <c r="S29" s="90"/>
    </row>
    <row r="30" spans="1:19" x14ac:dyDescent="0.3">
      <c r="A30" s="87" t="s">
        <v>28</v>
      </c>
      <c r="B30" s="88"/>
      <c r="C30" s="88"/>
      <c r="D30" s="89">
        <f>MIN(D8:D27)</f>
        <v>0</v>
      </c>
      <c r="E30" s="88"/>
      <c r="F30" s="89">
        <f>MIN(F8:F27)</f>
        <v>0</v>
      </c>
      <c r="G30" s="88"/>
      <c r="H30" s="89">
        <f>MIN(H8:H27)</f>
        <v>-41.258200000000002</v>
      </c>
      <c r="I30" s="88"/>
      <c r="J30" s="89">
        <f>MIN(J8:J27)</f>
        <v>-29.856100000000001</v>
      </c>
      <c r="K30" s="88"/>
      <c r="L30" s="89">
        <f>MIN(L8:L27)</f>
        <v>-59.528599999999997</v>
      </c>
      <c r="M30" s="88"/>
      <c r="N30" s="89">
        <f>MIN(N8:N27)</f>
        <v>-40.596899999999998</v>
      </c>
      <c r="O30" s="88"/>
      <c r="P30" s="89">
        <f>MIN(P8:P27)</f>
        <v>-31.847100000000001</v>
      </c>
      <c r="Q30" s="88"/>
      <c r="R30" s="89">
        <f>MIN(R8:R27)</f>
        <v>-48.819299999999998</v>
      </c>
      <c r="S30" s="90"/>
    </row>
    <row r="31" spans="1:19" ht="15" thickBot="1" x14ac:dyDescent="0.35">
      <c r="A31" s="91" t="s">
        <v>29</v>
      </c>
      <c r="B31" s="92"/>
      <c r="C31" s="92"/>
      <c r="D31" s="93">
        <f>MAX(D8:D27)</f>
        <v>15.0002</v>
      </c>
      <c r="E31" s="92"/>
      <c r="F31" s="93">
        <f>MAX(F8:F27)</f>
        <v>24.409099999999999</v>
      </c>
      <c r="G31" s="92"/>
      <c r="H31" s="93">
        <f>MAX(H8:H27)</f>
        <v>16.701599999999999</v>
      </c>
      <c r="I31" s="92"/>
      <c r="J31" s="93">
        <f>MAX(J8:J27)</f>
        <v>19.472999999999999</v>
      </c>
      <c r="K31" s="92"/>
      <c r="L31" s="93">
        <f>MAX(L8:L27)</f>
        <v>15.833399999999999</v>
      </c>
      <c r="M31" s="92"/>
      <c r="N31" s="93">
        <f>MAX(N8:N27)</f>
        <v>9.8208000000000002</v>
      </c>
      <c r="O31" s="92"/>
      <c r="P31" s="93">
        <f>MAX(P8:P27)</f>
        <v>9.2375000000000007</v>
      </c>
      <c r="Q31" s="92"/>
      <c r="R31" s="93">
        <f>MAX(R8:R27)</f>
        <v>9.0244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44357</v>
      </c>
      <c r="C8" s="65">
        <f>VLOOKUP($A8,'Return Data'!$B$7:$R$2843,4,0)</f>
        <v>88.195800000000006</v>
      </c>
      <c r="D8" s="65">
        <f>VLOOKUP($A8,'Return Data'!$B$7:$R$2843,9,0)</f>
        <v>7.3440000000000003</v>
      </c>
      <c r="E8" s="66">
        <f>RANK(D8,D$8:D$27,0)</f>
        <v>9</v>
      </c>
      <c r="F8" s="65">
        <f>VLOOKUP($A8,'Return Data'!$B$7:$R$2843,10,0)</f>
        <v>9.8507999999999996</v>
      </c>
      <c r="G8" s="66">
        <f>RANK(F8,F$8:F$27,0)</f>
        <v>4</v>
      </c>
      <c r="H8" s="65">
        <f>VLOOKUP($A8,'Return Data'!$B$7:$R$2843,11,0)</f>
        <v>4.6519000000000004</v>
      </c>
      <c r="I8" s="66">
        <f>RANK(H8,H$8:H$27,0)</f>
        <v>4</v>
      </c>
      <c r="J8" s="65">
        <f>VLOOKUP($A8,'Return Data'!$B$7:$R$2843,12,0)</f>
        <v>6.7842000000000002</v>
      </c>
      <c r="K8" s="66">
        <f>RANK(J8,J$8:J$27,0)</f>
        <v>6</v>
      </c>
      <c r="L8" s="65">
        <f>VLOOKUP($A8,'Return Data'!$B$7:$R$2843,13,0)</f>
        <v>8.1944999999999997</v>
      </c>
      <c r="M8" s="66">
        <f>RANK(L8,L$8:L$27,0)</f>
        <v>4</v>
      </c>
      <c r="N8" s="65">
        <f>VLOOKUP($A8,'Return Data'!$B$7:$R$2843,17,0)</f>
        <v>9.5345999999999993</v>
      </c>
      <c r="O8" s="66">
        <f>RANK(N8,N$8:N$27,0)</f>
        <v>8</v>
      </c>
      <c r="P8" s="65">
        <f>VLOOKUP($A8,'Return Data'!$B$7:$R$2843,14,0)</f>
        <v>9.6565999999999992</v>
      </c>
      <c r="Q8" s="66">
        <f>RANK(P8,P$8:P$27,0)</f>
        <v>4</v>
      </c>
      <c r="R8" s="65">
        <f>VLOOKUP($A8,'Return Data'!$B$7:$R$2843,16,0)</f>
        <v>9.0249000000000006</v>
      </c>
      <c r="S8" s="67">
        <f>RANK(R8,R$8:R$27,0)</f>
        <v>5</v>
      </c>
    </row>
    <row r="9" spans="1:19" x14ac:dyDescent="0.3">
      <c r="A9" s="82" t="s">
        <v>613</v>
      </c>
      <c r="B9" s="64">
        <f>VLOOKUP($A9,'Return Data'!$B$7:$R$2843,3,0)</f>
        <v>44357</v>
      </c>
      <c r="C9" s="65">
        <f>VLOOKUP($A9,'Return Data'!$B$7:$R$2843,4,0)</f>
        <v>13.7827</v>
      </c>
      <c r="D9" s="65">
        <f>VLOOKUP($A9,'Return Data'!$B$7:$R$2843,9,0)</f>
        <v>6.8136000000000001</v>
      </c>
      <c r="E9" s="66">
        <f t="shared" ref="E9:E27" si="0">RANK(D9,D$8:D$27,0)</f>
        <v>13</v>
      </c>
      <c r="F9" s="65">
        <f>VLOOKUP($A9,'Return Data'!$B$7:$R$2843,10,0)</f>
        <v>8.5782000000000007</v>
      </c>
      <c r="G9" s="66">
        <f t="shared" ref="G9:G27" si="1">RANK(F9,F$8:F$27,0)</f>
        <v>12</v>
      </c>
      <c r="H9" s="65">
        <f>VLOOKUP($A9,'Return Data'!$B$7:$R$2843,11,0)</f>
        <v>4.7668999999999997</v>
      </c>
      <c r="I9" s="66">
        <f t="shared" ref="I9:I27" si="2">RANK(H9,H$8:H$27,0)</f>
        <v>3</v>
      </c>
      <c r="J9" s="65">
        <f>VLOOKUP($A9,'Return Data'!$B$7:$R$2843,12,0)</f>
        <v>6.8014000000000001</v>
      </c>
      <c r="K9" s="66">
        <f t="shared" ref="K9:K27" si="3">RANK(J9,J$8:J$27,0)</f>
        <v>4</v>
      </c>
      <c r="L9" s="65">
        <f>VLOOKUP($A9,'Return Data'!$B$7:$R$2843,13,0)</f>
        <v>9.0946999999999996</v>
      </c>
      <c r="M9" s="66">
        <f t="shared" ref="M9:M27" si="4">RANK(L9,L$8:L$27,0)</f>
        <v>1</v>
      </c>
      <c r="N9" s="65">
        <f>VLOOKUP($A9,'Return Data'!$B$7:$R$2843,17,0)</f>
        <v>10.314299999999999</v>
      </c>
      <c r="O9" s="66">
        <f t="shared" ref="O9:O27" si="5">RANK(N9,N$8:N$27,0)</f>
        <v>3</v>
      </c>
      <c r="P9" s="65">
        <f>VLOOKUP($A9,'Return Data'!$B$7:$R$2843,14,0)</f>
        <v>8.9704999999999995</v>
      </c>
      <c r="Q9" s="66">
        <f t="shared" ref="Q9:Q24" si="6">RANK(P9,P$8:P$27,0)</f>
        <v>10</v>
      </c>
      <c r="R9" s="65">
        <f>VLOOKUP($A9,'Return Data'!$B$7:$R$2843,16,0)</f>
        <v>8.5460999999999991</v>
      </c>
      <c r="S9" s="67">
        <f t="shared" ref="S9:S27" si="7">RANK(R9,R$8:R$27,0)</f>
        <v>10</v>
      </c>
    </row>
    <row r="10" spans="1:19" x14ac:dyDescent="0.3">
      <c r="A10" s="82" t="s">
        <v>616</v>
      </c>
      <c r="B10" s="64">
        <f>VLOOKUP($A10,'Return Data'!$B$7:$R$2843,3,0)</f>
        <v>44357</v>
      </c>
      <c r="C10" s="65">
        <f>VLOOKUP($A10,'Return Data'!$B$7:$R$2843,4,0)</f>
        <v>22.911200000000001</v>
      </c>
      <c r="D10" s="65">
        <f>VLOOKUP($A10,'Return Data'!$B$7:$R$2843,9,0)</f>
        <v>5.7061999999999999</v>
      </c>
      <c r="E10" s="66">
        <f t="shared" si="0"/>
        <v>17</v>
      </c>
      <c r="F10" s="65">
        <f>VLOOKUP($A10,'Return Data'!$B$7:$R$2843,10,0)</f>
        <v>7.1841999999999997</v>
      </c>
      <c r="G10" s="66">
        <f t="shared" si="1"/>
        <v>17</v>
      </c>
      <c r="H10" s="65">
        <f>VLOOKUP($A10,'Return Data'!$B$7:$R$2843,11,0)</f>
        <v>2.4714</v>
      </c>
      <c r="I10" s="66">
        <f t="shared" si="2"/>
        <v>18</v>
      </c>
      <c r="J10" s="65">
        <f>VLOOKUP($A10,'Return Data'!$B$7:$R$2843,12,0)</f>
        <v>5.0834000000000001</v>
      </c>
      <c r="K10" s="66">
        <f t="shared" si="3"/>
        <v>17</v>
      </c>
      <c r="L10" s="65">
        <f>VLOOKUP($A10,'Return Data'!$B$7:$R$2843,13,0)</f>
        <v>6.5865</v>
      </c>
      <c r="M10" s="66">
        <f t="shared" si="4"/>
        <v>16</v>
      </c>
      <c r="N10" s="65">
        <f>VLOOKUP($A10,'Return Data'!$B$7:$R$2843,17,0)</f>
        <v>10.883100000000001</v>
      </c>
      <c r="O10" s="66">
        <f t="shared" si="5"/>
        <v>1</v>
      </c>
      <c r="P10" s="65">
        <f>VLOOKUP($A10,'Return Data'!$B$7:$R$2843,14,0)</f>
        <v>5.8113000000000001</v>
      </c>
      <c r="Q10" s="66">
        <f t="shared" si="6"/>
        <v>14</v>
      </c>
      <c r="R10" s="65">
        <f>VLOOKUP($A10,'Return Data'!$B$7:$R$2843,16,0)</f>
        <v>7.5209000000000001</v>
      </c>
      <c r="S10" s="67">
        <f t="shared" si="7"/>
        <v>17</v>
      </c>
    </row>
    <row r="11" spans="1:19" x14ac:dyDescent="0.3">
      <c r="A11" s="82" t="s">
        <v>617</v>
      </c>
      <c r="B11" s="64">
        <f>VLOOKUP($A11,'Return Data'!$B$7:$R$2843,3,0)</f>
        <v>44357</v>
      </c>
      <c r="C11" s="65">
        <f>VLOOKUP($A11,'Return Data'!$B$7:$R$2843,4,0)</f>
        <v>18.343299999999999</v>
      </c>
      <c r="D11" s="65">
        <f>VLOOKUP($A11,'Return Data'!$B$7:$R$2843,9,0)</f>
        <v>5.7210999999999999</v>
      </c>
      <c r="E11" s="66">
        <f t="shared" si="0"/>
        <v>16</v>
      </c>
      <c r="F11" s="65">
        <f>VLOOKUP($A11,'Return Data'!$B$7:$R$2843,10,0)</f>
        <v>8.6681000000000008</v>
      </c>
      <c r="G11" s="66">
        <f t="shared" si="1"/>
        <v>9</v>
      </c>
      <c r="H11" s="65">
        <f>VLOOKUP($A11,'Return Data'!$B$7:$R$2843,11,0)</f>
        <v>3.7511000000000001</v>
      </c>
      <c r="I11" s="66">
        <f t="shared" si="2"/>
        <v>14</v>
      </c>
      <c r="J11" s="65">
        <f>VLOOKUP($A11,'Return Data'!$B$7:$R$2843,12,0)</f>
        <v>5.6670999999999996</v>
      </c>
      <c r="K11" s="66">
        <f t="shared" si="3"/>
        <v>16</v>
      </c>
      <c r="L11" s="65">
        <f>VLOOKUP($A11,'Return Data'!$B$7:$R$2843,13,0)</f>
        <v>6.5647000000000002</v>
      </c>
      <c r="M11" s="66">
        <f t="shared" si="4"/>
        <v>17</v>
      </c>
      <c r="N11" s="65">
        <f>VLOOKUP($A11,'Return Data'!$B$7:$R$2843,17,0)</f>
        <v>8.5446000000000009</v>
      </c>
      <c r="O11" s="66">
        <f t="shared" si="5"/>
        <v>16</v>
      </c>
      <c r="P11" s="65">
        <f>VLOOKUP($A11,'Return Data'!$B$7:$R$2843,14,0)</f>
        <v>8.9568999999999992</v>
      </c>
      <c r="Q11" s="66">
        <f t="shared" si="6"/>
        <v>11</v>
      </c>
      <c r="R11" s="65">
        <f>VLOOKUP($A11,'Return Data'!$B$7:$R$2843,16,0)</f>
        <v>8.6135999999999999</v>
      </c>
      <c r="S11" s="67">
        <f t="shared" si="7"/>
        <v>9</v>
      </c>
    </row>
    <row r="12" spans="1:19" x14ac:dyDescent="0.3">
      <c r="A12" s="82" t="s">
        <v>619</v>
      </c>
      <c r="B12" s="64">
        <f>VLOOKUP($A12,'Return Data'!$B$7:$R$2843,3,0)</f>
        <v>44357</v>
      </c>
      <c r="C12" s="65">
        <f>VLOOKUP($A12,'Return Data'!$B$7:$R$2843,4,0)</f>
        <v>12.9091</v>
      </c>
      <c r="D12" s="65">
        <f>VLOOKUP($A12,'Return Data'!$B$7:$R$2843,9,0)</f>
        <v>3.6871999999999998</v>
      </c>
      <c r="E12" s="66">
        <f t="shared" si="0"/>
        <v>18</v>
      </c>
      <c r="F12" s="65">
        <f>VLOOKUP($A12,'Return Data'!$B$7:$R$2843,10,0)</f>
        <v>5.1272000000000002</v>
      </c>
      <c r="G12" s="66">
        <f t="shared" si="1"/>
        <v>18</v>
      </c>
      <c r="H12" s="65">
        <f>VLOOKUP($A12,'Return Data'!$B$7:$R$2843,11,0)</f>
        <v>3.6798999999999999</v>
      </c>
      <c r="I12" s="66">
        <f t="shared" si="2"/>
        <v>15</v>
      </c>
      <c r="J12" s="65">
        <f>VLOOKUP($A12,'Return Data'!$B$7:$R$2843,12,0)</f>
        <v>4.9302000000000001</v>
      </c>
      <c r="K12" s="66">
        <f t="shared" si="3"/>
        <v>18</v>
      </c>
      <c r="L12" s="65">
        <f>VLOOKUP($A12,'Return Data'!$B$7:$R$2843,13,0)</f>
        <v>6.2766000000000002</v>
      </c>
      <c r="M12" s="66">
        <f t="shared" si="4"/>
        <v>18</v>
      </c>
      <c r="N12" s="65">
        <f>VLOOKUP($A12,'Return Data'!$B$7:$R$2843,17,0)</f>
        <v>8.6785999999999994</v>
      </c>
      <c r="O12" s="66">
        <f t="shared" si="5"/>
        <v>14</v>
      </c>
      <c r="P12" s="65"/>
      <c r="Q12" s="66"/>
      <c r="R12" s="65">
        <f>VLOOKUP($A12,'Return Data'!$B$7:$R$2843,16,0)</f>
        <v>9.7276000000000007</v>
      </c>
      <c r="S12" s="67">
        <f t="shared" si="7"/>
        <v>1</v>
      </c>
    </row>
    <row r="13" spans="1:19" x14ac:dyDescent="0.3">
      <c r="A13" s="82" t="s">
        <v>621</v>
      </c>
      <c r="B13" s="64">
        <f>VLOOKUP($A13,'Return Data'!$B$7:$R$2843,3,0)</f>
        <v>0</v>
      </c>
      <c r="C13" s="65">
        <f>VLOOKUP($A13,'Return Data'!$B$7:$R$2843,4,0)</f>
        <v>0</v>
      </c>
      <c r="D13" s="65">
        <f>VLOOKUP($A13,'Return Data'!$B$7:$R$2843,9,0)</f>
        <v>0</v>
      </c>
      <c r="E13" s="66">
        <f t="shared" si="0"/>
        <v>19</v>
      </c>
      <c r="F13" s="65">
        <f>VLOOKUP($A13,'Return Data'!$B$7:$R$2843,10,0)</f>
        <v>0</v>
      </c>
      <c r="G13" s="66">
        <f t="shared" si="1"/>
        <v>19</v>
      </c>
      <c r="H13" s="65">
        <f>VLOOKUP($A13,'Return Data'!$B$7:$R$2843,11,0)</f>
        <v>0</v>
      </c>
      <c r="I13" s="66">
        <f t="shared" si="2"/>
        <v>19</v>
      </c>
      <c r="J13" s="65">
        <f>VLOOKUP($A13,'Return Data'!$B$7:$R$2843,12,0)</f>
        <v>0</v>
      </c>
      <c r="K13" s="66">
        <f t="shared" si="3"/>
        <v>19</v>
      </c>
      <c r="L13" s="65">
        <f>VLOOKUP($A13,'Return Data'!$B$7:$R$2843,13,0)</f>
        <v>0</v>
      </c>
      <c r="M13" s="66">
        <f t="shared" si="4"/>
        <v>19</v>
      </c>
      <c r="N13" s="65">
        <f>VLOOKUP($A13,'Return Data'!$B$7:$R$2843,17,0)</f>
        <v>0</v>
      </c>
      <c r="O13" s="66">
        <f t="shared" si="5"/>
        <v>19</v>
      </c>
      <c r="P13" s="65">
        <f>VLOOKUP($A13,'Return Data'!$B$7:$R$2843,14,0)</f>
        <v>0</v>
      </c>
      <c r="Q13" s="66">
        <f t="shared" si="6"/>
        <v>15</v>
      </c>
      <c r="R13" s="65">
        <f>VLOOKUP($A13,'Return Data'!$B$7:$R$2843,16,0)</f>
        <v>0</v>
      </c>
      <c r="S13" s="67">
        <f t="shared" si="7"/>
        <v>19</v>
      </c>
    </row>
    <row r="14" spans="1:19" x14ac:dyDescent="0.3">
      <c r="A14" s="82" t="s">
        <v>624</v>
      </c>
      <c r="B14" s="64">
        <f>VLOOKUP($A14,'Return Data'!$B$7:$R$2843,3,0)</f>
        <v>44357</v>
      </c>
      <c r="C14" s="65">
        <f>VLOOKUP($A14,'Return Data'!$B$7:$R$2843,4,0)</f>
        <v>82.830100000000002</v>
      </c>
      <c r="D14" s="65">
        <f>VLOOKUP($A14,'Return Data'!$B$7:$R$2843,9,0)</f>
        <v>6.0079000000000002</v>
      </c>
      <c r="E14" s="66">
        <f t="shared" si="0"/>
        <v>15</v>
      </c>
      <c r="F14" s="65">
        <f>VLOOKUP($A14,'Return Data'!$B$7:$R$2843,10,0)</f>
        <v>8.6265999999999998</v>
      </c>
      <c r="G14" s="66">
        <f t="shared" si="1"/>
        <v>10</v>
      </c>
      <c r="H14" s="65">
        <f>VLOOKUP($A14,'Return Data'!$B$7:$R$2843,11,0)</f>
        <v>4.6177999999999999</v>
      </c>
      <c r="I14" s="66">
        <f t="shared" si="2"/>
        <v>5</v>
      </c>
      <c r="J14" s="65">
        <f>VLOOKUP($A14,'Return Data'!$B$7:$R$2843,12,0)</f>
        <v>7.3864000000000001</v>
      </c>
      <c r="K14" s="66">
        <f t="shared" si="3"/>
        <v>1</v>
      </c>
      <c r="L14" s="65">
        <f>VLOOKUP($A14,'Return Data'!$B$7:$R$2843,13,0)</f>
        <v>8.9621999999999993</v>
      </c>
      <c r="M14" s="66">
        <f t="shared" si="4"/>
        <v>2</v>
      </c>
      <c r="N14" s="65">
        <f>VLOOKUP($A14,'Return Data'!$B$7:$R$2843,17,0)</f>
        <v>8.0922000000000001</v>
      </c>
      <c r="O14" s="66">
        <f t="shared" si="5"/>
        <v>18</v>
      </c>
      <c r="P14" s="65">
        <f>VLOOKUP($A14,'Return Data'!$B$7:$R$2843,14,0)</f>
        <v>9.1877999999999993</v>
      </c>
      <c r="Q14" s="66">
        <f t="shared" si="6"/>
        <v>8</v>
      </c>
      <c r="R14" s="65">
        <f>VLOOKUP($A14,'Return Data'!$B$7:$R$2843,16,0)</f>
        <v>9.3584999999999994</v>
      </c>
      <c r="S14" s="67">
        <f t="shared" si="7"/>
        <v>4</v>
      </c>
    </row>
    <row r="15" spans="1:19" x14ac:dyDescent="0.3">
      <c r="A15" s="82" t="s">
        <v>627</v>
      </c>
      <c r="B15" s="64">
        <f>VLOOKUP($A15,'Return Data'!$B$7:$R$2843,3,0)</f>
        <v>44357</v>
      </c>
      <c r="C15" s="65">
        <f>VLOOKUP($A15,'Return Data'!$B$7:$R$2843,4,0)</f>
        <v>25.6252</v>
      </c>
      <c r="D15" s="65">
        <f>VLOOKUP($A15,'Return Data'!$B$7:$R$2843,9,0)</f>
        <v>9.3412000000000006</v>
      </c>
      <c r="E15" s="66">
        <f t="shared" si="0"/>
        <v>2</v>
      </c>
      <c r="F15" s="65">
        <f>VLOOKUP($A15,'Return Data'!$B$7:$R$2843,10,0)</f>
        <v>10.3874</v>
      </c>
      <c r="G15" s="66">
        <f t="shared" si="1"/>
        <v>3</v>
      </c>
      <c r="H15" s="65">
        <f>VLOOKUP($A15,'Return Data'!$B$7:$R$2843,11,0)</f>
        <v>4.4553000000000003</v>
      </c>
      <c r="I15" s="66">
        <f t="shared" si="2"/>
        <v>6</v>
      </c>
      <c r="J15" s="65">
        <f>VLOOKUP($A15,'Return Data'!$B$7:$R$2843,12,0)</f>
        <v>6.6893000000000002</v>
      </c>
      <c r="K15" s="66">
        <f t="shared" si="3"/>
        <v>7</v>
      </c>
      <c r="L15" s="65">
        <f>VLOOKUP($A15,'Return Data'!$B$7:$R$2843,13,0)</f>
        <v>8.0169999999999995</v>
      </c>
      <c r="M15" s="66">
        <f t="shared" si="4"/>
        <v>7</v>
      </c>
      <c r="N15" s="65">
        <f>VLOOKUP($A15,'Return Data'!$B$7:$R$2843,17,0)</f>
        <v>9.6402000000000001</v>
      </c>
      <c r="O15" s="66">
        <f t="shared" si="5"/>
        <v>7</v>
      </c>
      <c r="P15" s="65">
        <f>VLOOKUP($A15,'Return Data'!$B$7:$R$2843,14,0)</f>
        <v>9.8078000000000003</v>
      </c>
      <c r="Q15" s="66">
        <f t="shared" si="6"/>
        <v>3</v>
      </c>
      <c r="R15" s="65">
        <f>VLOOKUP($A15,'Return Data'!$B$7:$R$2843,16,0)</f>
        <v>8.9245999999999999</v>
      </c>
      <c r="S15" s="67">
        <f t="shared" si="7"/>
        <v>6</v>
      </c>
    </row>
    <row r="16" spans="1:19" x14ac:dyDescent="0.3">
      <c r="A16" s="82" t="s">
        <v>629</v>
      </c>
      <c r="B16" s="64">
        <f>VLOOKUP($A16,'Return Data'!$B$7:$R$2843,3,0)</f>
        <v>44357</v>
      </c>
      <c r="C16" s="65">
        <f>VLOOKUP($A16,'Return Data'!$B$7:$R$2843,4,0)</f>
        <v>23.817799999999998</v>
      </c>
      <c r="D16" s="65">
        <f>VLOOKUP($A16,'Return Data'!$B$7:$R$2843,9,0)</f>
        <v>7.3570000000000002</v>
      </c>
      <c r="E16" s="66">
        <f t="shared" si="0"/>
        <v>8</v>
      </c>
      <c r="F16" s="65">
        <f>VLOOKUP($A16,'Return Data'!$B$7:$R$2843,10,0)</f>
        <v>7.9448999999999996</v>
      </c>
      <c r="G16" s="66">
        <f t="shared" si="1"/>
        <v>16</v>
      </c>
      <c r="H16" s="65">
        <f>VLOOKUP($A16,'Return Data'!$B$7:$R$2843,11,0)</f>
        <v>4.3962000000000003</v>
      </c>
      <c r="I16" s="66">
        <f t="shared" si="2"/>
        <v>7</v>
      </c>
      <c r="J16" s="65">
        <f>VLOOKUP($A16,'Return Data'!$B$7:$R$2843,12,0)</f>
        <v>6.2138999999999998</v>
      </c>
      <c r="K16" s="66">
        <f t="shared" si="3"/>
        <v>8</v>
      </c>
      <c r="L16" s="65">
        <f>VLOOKUP($A16,'Return Data'!$B$7:$R$2843,13,0)</f>
        <v>7.4995000000000003</v>
      </c>
      <c r="M16" s="66">
        <f t="shared" si="4"/>
        <v>8</v>
      </c>
      <c r="N16" s="65">
        <f>VLOOKUP($A16,'Return Data'!$B$7:$R$2843,17,0)</f>
        <v>9.1042000000000005</v>
      </c>
      <c r="O16" s="66">
        <f t="shared" si="5"/>
        <v>13</v>
      </c>
      <c r="P16" s="65">
        <f>VLOOKUP($A16,'Return Data'!$B$7:$R$2843,14,0)</f>
        <v>9.2274999999999991</v>
      </c>
      <c r="Q16" s="66">
        <f t="shared" si="6"/>
        <v>6</v>
      </c>
      <c r="R16" s="65">
        <f>VLOOKUP($A16,'Return Data'!$B$7:$R$2843,16,0)</f>
        <v>8.8914000000000009</v>
      </c>
      <c r="S16" s="67">
        <f t="shared" si="7"/>
        <v>7</v>
      </c>
    </row>
    <row r="17" spans="1:19" x14ac:dyDescent="0.3">
      <c r="A17" s="82" t="s">
        <v>630</v>
      </c>
      <c r="B17" s="64">
        <f>VLOOKUP($A17,'Return Data'!$B$7:$R$2843,3,0)</f>
        <v>44357</v>
      </c>
      <c r="C17" s="65">
        <f>VLOOKUP($A17,'Return Data'!$B$7:$R$2843,4,0)</f>
        <v>15.5566</v>
      </c>
      <c r="D17" s="65">
        <f>VLOOKUP($A17,'Return Data'!$B$7:$R$2843,9,0)</f>
        <v>7.7786</v>
      </c>
      <c r="E17" s="66">
        <f t="shared" si="0"/>
        <v>5</v>
      </c>
      <c r="F17" s="65">
        <f>VLOOKUP($A17,'Return Data'!$B$7:$R$2843,10,0)</f>
        <v>10.5806</v>
      </c>
      <c r="G17" s="66">
        <f t="shared" si="1"/>
        <v>2</v>
      </c>
      <c r="H17" s="65">
        <f>VLOOKUP($A17,'Return Data'!$B$7:$R$2843,11,0)</f>
        <v>4.2012</v>
      </c>
      <c r="I17" s="66">
        <f t="shared" si="2"/>
        <v>9</v>
      </c>
      <c r="J17" s="65">
        <f>VLOOKUP($A17,'Return Data'!$B$7:$R$2843,12,0)</f>
        <v>6.7979000000000003</v>
      </c>
      <c r="K17" s="66">
        <f t="shared" si="3"/>
        <v>5</v>
      </c>
      <c r="L17" s="65">
        <f>VLOOKUP($A17,'Return Data'!$B$7:$R$2843,13,0)</f>
        <v>8.1897000000000002</v>
      </c>
      <c r="M17" s="66">
        <f t="shared" si="4"/>
        <v>5</v>
      </c>
      <c r="N17" s="65">
        <f>VLOOKUP($A17,'Return Data'!$B$7:$R$2843,17,0)</f>
        <v>9.1257000000000001</v>
      </c>
      <c r="O17" s="66">
        <f t="shared" si="5"/>
        <v>12</v>
      </c>
      <c r="P17" s="65">
        <f>VLOOKUP($A17,'Return Data'!$B$7:$R$2843,14,0)</f>
        <v>9.2040000000000006</v>
      </c>
      <c r="Q17" s="66">
        <f t="shared" si="6"/>
        <v>7</v>
      </c>
      <c r="R17" s="65">
        <f>VLOOKUP($A17,'Return Data'!$B$7:$R$2843,16,0)</f>
        <v>8.5050000000000008</v>
      </c>
      <c r="S17" s="67">
        <f t="shared" si="7"/>
        <v>12</v>
      </c>
    </row>
    <row r="18" spans="1:19" x14ac:dyDescent="0.3">
      <c r="A18" s="82" t="s">
        <v>633</v>
      </c>
      <c r="B18" s="64">
        <f>VLOOKUP($A18,'Return Data'!$B$7:$R$2843,3,0)</f>
        <v>44357</v>
      </c>
      <c r="C18" s="65">
        <f>VLOOKUP($A18,'Return Data'!$B$7:$R$2843,4,0)</f>
        <v>2655.1913</v>
      </c>
      <c r="D18" s="65">
        <f>VLOOKUP($A18,'Return Data'!$B$7:$R$2843,9,0)</f>
        <v>7.0899000000000001</v>
      </c>
      <c r="E18" s="66">
        <f t="shared" si="0"/>
        <v>10</v>
      </c>
      <c r="F18" s="65">
        <f>VLOOKUP($A18,'Return Data'!$B$7:$R$2843,10,0)</f>
        <v>8.7608999999999995</v>
      </c>
      <c r="G18" s="66">
        <f t="shared" si="1"/>
        <v>8</v>
      </c>
      <c r="H18" s="65">
        <f>VLOOKUP($A18,'Return Data'!$B$7:$R$2843,11,0)</f>
        <v>3.9971999999999999</v>
      </c>
      <c r="I18" s="66">
        <f t="shared" si="2"/>
        <v>11</v>
      </c>
      <c r="J18" s="65">
        <f>VLOOKUP($A18,'Return Data'!$B$7:$R$2843,12,0)</f>
        <v>5.8907999999999996</v>
      </c>
      <c r="K18" s="66">
        <f t="shared" si="3"/>
        <v>13</v>
      </c>
      <c r="L18" s="65">
        <f>VLOOKUP($A18,'Return Data'!$B$7:$R$2843,13,0)</f>
        <v>7.4451999999999998</v>
      </c>
      <c r="M18" s="66">
        <f t="shared" si="4"/>
        <v>10</v>
      </c>
      <c r="N18" s="65">
        <f>VLOOKUP($A18,'Return Data'!$B$7:$R$2843,17,0)</f>
        <v>9.2019000000000002</v>
      </c>
      <c r="O18" s="66">
        <f t="shared" si="5"/>
        <v>9</v>
      </c>
      <c r="P18" s="65">
        <f>VLOOKUP($A18,'Return Data'!$B$7:$R$2843,14,0)</f>
        <v>9.5806000000000004</v>
      </c>
      <c r="Q18" s="66">
        <f t="shared" si="6"/>
        <v>5</v>
      </c>
      <c r="R18" s="65">
        <f>VLOOKUP($A18,'Return Data'!$B$7:$R$2843,16,0)</f>
        <v>8.0815000000000001</v>
      </c>
      <c r="S18" s="67">
        <f t="shared" si="7"/>
        <v>16</v>
      </c>
    </row>
    <row r="19" spans="1:19" x14ac:dyDescent="0.3">
      <c r="A19" s="82" t="s">
        <v>635</v>
      </c>
      <c r="B19" s="64">
        <f>VLOOKUP($A19,'Return Data'!$B$7:$R$2843,3,0)</f>
        <v>44357</v>
      </c>
      <c r="C19" s="65">
        <f>VLOOKUP($A19,'Return Data'!$B$7:$R$2843,4,0)</f>
        <v>3027.8096999999998</v>
      </c>
      <c r="D19" s="65">
        <f>VLOOKUP($A19,'Return Data'!$B$7:$R$2843,9,0)</f>
        <v>7.6494999999999997</v>
      </c>
      <c r="E19" s="66">
        <f t="shared" si="0"/>
        <v>7</v>
      </c>
      <c r="F19" s="65">
        <f>VLOOKUP($A19,'Return Data'!$B$7:$R$2843,10,0)</f>
        <v>8.4514999999999993</v>
      </c>
      <c r="G19" s="66">
        <f t="shared" si="1"/>
        <v>14</v>
      </c>
      <c r="H19" s="65">
        <f>VLOOKUP($A19,'Return Data'!$B$7:$R$2843,11,0)</f>
        <v>3.9203000000000001</v>
      </c>
      <c r="I19" s="66">
        <f t="shared" si="2"/>
        <v>12</v>
      </c>
      <c r="J19" s="65">
        <f>VLOOKUP($A19,'Return Data'!$B$7:$R$2843,12,0)</f>
        <v>5.9809999999999999</v>
      </c>
      <c r="K19" s="66">
        <f t="shared" si="3"/>
        <v>12</v>
      </c>
      <c r="L19" s="65">
        <f>VLOOKUP($A19,'Return Data'!$B$7:$R$2843,13,0)</f>
        <v>7.3202999999999996</v>
      </c>
      <c r="M19" s="66">
        <f t="shared" si="4"/>
        <v>13</v>
      </c>
      <c r="N19" s="65">
        <f>VLOOKUP($A19,'Return Data'!$B$7:$R$2843,17,0)</f>
        <v>8.4917999999999996</v>
      </c>
      <c r="O19" s="66">
        <f t="shared" si="5"/>
        <v>17</v>
      </c>
      <c r="P19" s="65">
        <f>VLOOKUP($A19,'Return Data'!$B$7:$R$2843,14,0)</f>
        <v>8.7743000000000002</v>
      </c>
      <c r="Q19" s="66">
        <f t="shared" si="6"/>
        <v>12</v>
      </c>
      <c r="R19" s="65">
        <f>VLOOKUP($A19,'Return Data'!$B$7:$R$2843,16,0)</f>
        <v>8.7568000000000001</v>
      </c>
      <c r="S19" s="67">
        <f t="shared" si="7"/>
        <v>8</v>
      </c>
    </row>
    <row r="20" spans="1:19" x14ac:dyDescent="0.3">
      <c r="A20" s="82" t="s">
        <v>636</v>
      </c>
      <c r="B20" s="64">
        <f>VLOOKUP($A20,'Return Data'!$B$7:$R$2843,3,0)</f>
        <v>44357</v>
      </c>
      <c r="C20" s="65">
        <f>VLOOKUP($A20,'Return Data'!$B$7:$R$2843,4,0)</f>
        <v>60.989199999999997</v>
      </c>
      <c r="D20" s="65">
        <f>VLOOKUP($A20,'Return Data'!$B$7:$R$2843,9,0)</f>
        <v>13.556100000000001</v>
      </c>
      <c r="E20" s="66">
        <f t="shared" si="0"/>
        <v>1</v>
      </c>
      <c r="F20" s="65">
        <f>VLOOKUP($A20,'Return Data'!$B$7:$R$2843,10,0)</f>
        <v>15.733499999999999</v>
      </c>
      <c r="G20" s="66">
        <f t="shared" si="1"/>
        <v>1</v>
      </c>
      <c r="H20" s="65">
        <f>VLOOKUP($A20,'Return Data'!$B$7:$R$2843,11,0)</f>
        <v>4.1679000000000004</v>
      </c>
      <c r="I20" s="66">
        <f t="shared" si="2"/>
        <v>10</v>
      </c>
      <c r="J20" s="65">
        <f>VLOOKUP($A20,'Return Data'!$B$7:$R$2843,12,0)</f>
        <v>6.0503999999999998</v>
      </c>
      <c r="K20" s="66">
        <f t="shared" si="3"/>
        <v>10</v>
      </c>
      <c r="L20" s="65">
        <f>VLOOKUP($A20,'Return Data'!$B$7:$R$2843,13,0)</f>
        <v>6.6817000000000002</v>
      </c>
      <c r="M20" s="66">
        <f t="shared" si="4"/>
        <v>14</v>
      </c>
      <c r="N20" s="65">
        <f>VLOOKUP($A20,'Return Data'!$B$7:$R$2843,17,0)</f>
        <v>10.7927</v>
      </c>
      <c r="O20" s="66">
        <f t="shared" si="5"/>
        <v>2</v>
      </c>
      <c r="P20" s="65">
        <f>VLOOKUP($A20,'Return Data'!$B$7:$R$2843,14,0)</f>
        <v>10.9438</v>
      </c>
      <c r="Q20" s="66">
        <f t="shared" si="6"/>
        <v>1</v>
      </c>
      <c r="R20" s="65">
        <f>VLOOKUP($A20,'Return Data'!$B$7:$R$2843,16,0)</f>
        <v>8.4802</v>
      </c>
      <c r="S20" s="67">
        <f t="shared" si="7"/>
        <v>13</v>
      </c>
    </row>
    <row r="21" spans="1:19" x14ac:dyDescent="0.3">
      <c r="A21" s="117" t="s">
        <v>1776</v>
      </c>
      <c r="B21" s="64">
        <f>VLOOKUP($A21,'Return Data'!$B$7:$R$2843,3,0)</f>
        <v>44357</v>
      </c>
      <c r="C21" s="65">
        <f>VLOOKUP($A21,'Return Data'!$B$7:$R$2843,4,0)</f>
        <v>47.654400000000003</v>
      </c>
      <c r="D21" s="65">
        <f>VLOOKUP($A21,'Return Data'!$B$7:$R$2843,9,0)</f>
        <v>7.9748999999999999</v>
      </c>
      <c r="E21" s="66">
        <f t="shared" si="0"/>
        <v>4</v>
      </c>
      <c r="F21" s="65">
        <f>VLOOKUP($A21,'Return Data'!$B$7:$R$2843,10,0)</f>
        <v>8.5568000000000008</v>
      </c>
      <c r="G21" s="66">
        <f t="shared" si="1"/>
        <v>13</v>
      </c>
      <c r="H21" s="65">
        <f>VLOOKUP($A21,'Return Data'!$B$7:$R$2843,11,0)</f>
        <v>5.3209999999999997</v>
      </c>
      <c r="I21" s="66">
        <f t="shared" si="2"/>
        <v>1</v>
      </c>
      <c r="J21" s="65">
        <f>VLOOKUP($A21,'Return Data'!$B$7:$R$2843,12,0)</f>
        <v>7.1540999999999997</v>
      </c>
      <c r="K21" s="66">
        <f t="shared" si="3"/>
        <v>2</v>
      </c>
      <c r="L21" s="65">
        <f>VLOOKUP($A21,'Return Data'!$B$7:$R$2843,13,0)</f>
        <v>8.3818000000000001</v>
      </c>
      <c r="M21" s="66">
        <f t="shared" si="4"/>
        <v>3</v>
      </c>
      <c r="N21" s="65">
        <f>VLOOKUP($A21,'Return Data'!$B$7:$R$2843,17,0)</f>
        <v>8.6281999999999996</v>
      </c>
      <c r="O21" s="66">
        <f t="shared" si="5"/>
        <v>15</v>
      </c>
      <c r="P21" s="65">
        <f>VLOOKUP($A21,'Return Data'!$B$7:$R$2843,14,0)</f>
        <v>8.4049999999999994</v>
      </c>
      <c r="Q21" s="66">
        <f t="shared" si="6"/>
        <v>13</v>
      </c>
      <c r="R21" s="65">
        <f>VLOOKUP($A21,'Return Data'!$B$7:$R$2843,16,0)</f>
        <v>8.5303000000000004</v>
      </c>
      <c r="S21" s="67">
        <f t="shared" si="7"/>
        <v>11</v>
      </c>
    </row>
    <row r="22" spans="1:19" x14ac:dyDescent="0.3">
      <c r="A22" s="82" t="s">
        <v>639</v>
      </c>
      <c r="B22" s="64">
        <f>VLOOKUP($A22,'Return Data'!$B$7:$R$2843,3,0)</f>
        <v>44357</v>
      </c>
      <c r="C22" s="65">
        <f>VLOOKUP($A22,'Return Data'!$B$7:$R$2843,4,0)</f>
        <v>37.1509</v>
      </c>
      <c r="D22" s="65">
        <f>VLOOKUP($A22,'Return Data'!$B$7:$R$2843,9,0)</f>
        <v>8.43</v>
      </c>
      <c r="E22" s="66">
        <f t="shared" si="0"/>
        <v>3</v>
      </c>
      <c r="F22" s="65">
        <f>VLOOKUP($A22,'Return Data'!$B$7:$R$2843,10,0)</f>
        <v>9.5091999999999999</v>
      </c>
      <c r="G22" s="66">
        <f t="shared" si="1"/>
        <v>6</v>
      </c>
      <c r="H22" s="65">
        <f>VLOOKUP($A22,'Return Data'!$B$7:$R$2843,11,0)</f>
        <v>5.2572000000000001</v>
      </c>
      <c r="I22" s="66">
        <f t="shared" si="2"/>
        <v>2</v>
      </c>
      <c r="J22" s="65">
        <f>VLOOKUP($A22,'Return Data'!$B$7:$R$2843,12,0)</f>
        <v>6.9880000000000004</v>
      </c>
      <c r="K22" s="66">
        <f t="shared" si="3"/>
        <v>3</v>
      </c>
      <c r="L22" s="65">
        <f>VLOOKUP($A22,'Return Data'!$B$7:$R$2843,13,0)</f>
        <v>8.0640000000000001</v>
      </c>
      <c r="M22" s="66">
        <f t="shared" si="4"/>
        <v>6</v>
      </c>
      <c r="N22" s="65">
        <f>VLOOKUP($A22,'Return Data'!$B$7:$R$2843,17,0)</f>
        <v>9.1509</v>
      </c>
      <c r="O22" s="66">
        <f t="shared" si="5"/>
        <v>11</v>
      </c>
      <c r="P22" s="65">
        <f>VLOOKUP($A22,'Return Data'!$B$7:$R$2843,14,0)</f>
        <v>8.9847000000000001</v>
      </c>
      <c r="Q22" s="66">
        <f t="shared" si="6"/>
        <v>9</v>
      </c>
      <c r="R22" s="65">
        <f>VLOOKUP($A22,'Return Data'!$B$7:$R$2843,16,0)</f>
        <v>8.1835000000000004</v>
      </c>
      <c r="S22" s="67">
        <f t="shared" si="7"/>
        <v>15</v>
      </c>
    </row>
    <row r="23" spans="1:19" x14ac:dyDescent="0.3">
      <c r="A23" s="82" t="s">
        <v>640</v>
      </c>
      <c r="B23" s="64">
        <f>VLOOKUP($A23,'Return Data'!$B$7:$R$2843,3,0)</f>
        <v>44357</v>
      </c>
      <c r="C23" s="65">
        <f>VLOOKUP($A23,'Return Data'!$B$7:$R$2843,4,0)</f>
        <v>12.3964</v>
      </c>
      <c r="D23" s="65">
        <f>VLOOKUP($A23,'Return Data'!$B$7:$R$2843,9,0)</f>
        <v>6.8304999999999998</v>
      </c>
      <c r="E23" s="66">
        <f t="shared" si="0"/>
        <v>12</v>
      </c>
      <c r="F23" s="65">
        <f>VLOOKUP($A23,'Return Data'!$B$7:$R$2843,10,0)</f>
        <v>8.2024000000000008</v>
      </c>
      <c r="G23" s="66">
        <f t="shared" si="1"/>
        <v>15</v>
      </c>
      <c r="H23" s="65">
        <f>VLOOKUP($A23,'Return Data'!$B$7:$R$2843,11,0)</f>
        <v>3.2084999999999999</v>
      </c>
      <c r="I23" s="66">
        <f t="shared" si="2"/>
        <v>16</v>
      </c>
      <c r="J23" s="65">
        <f>VLOOKUP($A23,'Return Data'!$B$7:$R$2843,12,0)</f>
        <v>5.7823000000000002</v>
      </c>
      <c r="K23" s="66">
        <f t="shared" si="3"/>
        <v>14</v>
      </c>
      <c r="L23" s="65">
        <f>VLOOKUP($A23,'Return Data'!$B$7:$R$2843,13,0)</f>
        <v>6.6797000000000004</v>
      </c>
      <c r="M23" s="66">
        <f t="shared" si="4"/>
        <v>15</v>
      </c>
      <c r="N23" s="65">
        <f>VLOOKUP($A23,'Return Data'!$B$7:$R$2843,17,0)</f>
        <v>9.1633999999999993</v>
      </c>
      <c r="O23" s="66">
        <f t="shared" si="5"/>
        <v>10</v>
      </c>
      <c r="P23" s="65"/>
      <c r="Q23" s="66"/>
      <c r="R23" s="65">
        <f>VLOOKUP($A23,'Return Data'!$B$7:$R$2843,16,0)</f>
        <v>9.5459999999999994</v>
      </c>
      <c r="S23" s="67">
        <f t="shared" si="7"/>
        <v>3</v>
      </c>
    </row>
    <row r="24" spans="1:19" x14ac:dyDescent="0.3">
      <c r="A24" s="82" t="s">
        <v>643</v>
      </c>
      <c r="B24" s="64">
        <f>VLOOKUP($A24,'Return Data'!$B$7:$R$2843,3,0)</f>
        <v>44357</v>
      </c>
      <c r="C24" s="65">
        <f>VLOOKUP($A24,'Return Data'!$B$7:$R$2843,4,0)</f>
        <v>32.516800000000003</v>
      </c>
      <c r="D24" s="65">
        <f>VLOOKUP($A24,'Return Data'!$B$7:$R$2843,9,0)</f>
        <v>6.8762999999999996</v>
      </c>
      <c r="E24" s="66">
        <f t="shared" si="0"/>
        <v>11</v>
      </c>
      <c r="F24" s="65">
        <f>VLOOKUP($A24,'Return Data'!$B$7:$R$2843,10,0)</f>
        <v>8.8510000000000009</v>
      </c>
      <c r="G24" s="66">
        <f t="shared" si="1"/>
        <v>7</v>
      </c>
      <c r="H24" s="65">
        <f>VLOOKUP($A24,'Return Data'!$B$7:$R$2843,11,0)</f>
        <v>4.2744999999999997</v>
      </c>
      <c r="I24" s="66">
        <f t="shared" si="2"/>
        <v>8</v>
      </c>
      <c r="J24" s="65">
        <f>VLOOKUP($A24,'Return Data'!$B$7:$R$2843,12,0)</f>
        <v>6.1627999999999998</v>
      </c>
      <c r="K24" s="66">
        <f t="shared" si="3"/>
        <v>9</v>
      </c>
      <c r="L24" s="65">
        <f>VLOOKUP($A24,'Return Data'!$B$7:$R$2843,13,0)</f>
        <v>7.4615999999999998</v>
      </c>
      <c r="M24" s="66">
        <f t="shared" si="4"/>
        <v>9</v>
      </c>
      <c r="N24" s="65">
        <f>VLOOKUP($A24,'Return Data'!$B$7:$R$2843,17,0)</f>
        <v>9.7603000000000009</v>
      </c>
      <c r="O24" s="66">
        <f t="shared" si="5"/>
        <v>6</v>
      </c>
      <c r="P24" s="65">
        <f>VLOOKUP($A24,'Return Data'!$B$7:$R$2843,14,0)</f>
        <v>10.108700000000001</v>
      </c>
      <c r="Q24" s="66">
        <f t="shared" si="6"/>
        <v>2</v>
      </c>
      <c r="R24" s="65">
        <f>VLOOKUP($A24,'Return Data'!$B$7:$R$2843,16,0)</f>
        <v>8.3477999999999994</v>
      </c>
      <c r="S24" s="67">
        <f t="shared" si="7"/>
        <v>14</v>
      </c>
    </row>
    <row r="25" spans="1:19" x14ac:dyDescent="0.3">
      <c r="A25" s="82" t="s">
        <v>644</v>
      </c>
      <c r="B25" s="64">
        <f>VLOOKUP($A25,'Return Data'!$B$7:$R$2843,3,0)</f>
        <v>44357</v>
      </c>
      <c r="C25" s="65">
        <f>VLOOKUP($A25,'Return Data'!$B$7:$R$2843,4,0)</f>
        <v>200.18340000000001</v>
      </c>
      <c r="D25" s="65">
        <f>VLOOKUP($A25,'Return Data'!$B$7:$R$2843,9,0)</f>
        <v>0</v>
      </c>
      <c r="E25" s="66">
        <f t="shared" si="0"/>
        <v>19</v>
      </c>
      <c r="F25" s="65">
        <f>VLOOKUP($A25,'Return Data'!$B$7:$R$2843,10,0)</f>
        <v>0</v>
      </c>
      <c r="G25" s="66">
        <f t="shared" si="1"/>
        <v>19</v>
      </c>
      <c r="H25" s="65">
        <f>VLOOKUP($A25,'Return Data'!$B$7:$R$2843,11,0)</f>
        <v>0</v>
      </c>
      <c r="I25" s="66">
        <f t="shared" si="2"/>
        <v>19</v>
      </c>
      <c r="J25" s="65">
        <f>VLOOKUP($A25,'Return Data'!$B$7:$R$2843,12,0)</f>
        <v>0</v>
      </c>
      <c r="K25" s="66">
        <f t="shared" si="3"/>
        <v>19</v>
      </c>
      <c r="L25" s="65">
        <f>VLOOKUP($A25,'Return Data'!$B$7:$R$2843,13,0)</f>
        <v>-15.1547</v>
      </c>
      <c r="M25" s="66">
        <f t="shared" si="4"/>
        <v>20</v>
      </c>
      <c r="N25" s="65"/>
      <c r="O25" s="66"/>
      <c r="P25" s="65"/>
      <c r="Q25" s="66"/>
      <c r="R25" s="65">
        <f>VLOOKUP($A25,'Return Data'!$B$7:$R$2843,16,0)</f>
        <v>-11.0319</v>
      </c>
      <c r="S25" s="67">
        <f t="shared" si="7"/>
        <v>20</v>
      </c>
    </row>
    <row r="26" spans="1:19" x14ac:dyDescent="0.3">
      <c r="A26" s="82" t="s">
        <v>646</v>
      </c>
      <c r="B26" s="64">
        <f>VLOOKUP($A26,'Return Data'!$B$7:$R$2843,3,0)</f>
        <v>44357</v>
      </c>
      <c r="C26" s="65">
        <f>VLOOKUP($A26,'Return Data'!$B$7:$R$2843,4,0)</f>
        <v>12.322100000000001</v>
      </c>
      <c r="D26" s="65">
        <f>VLOOKUP($A26,'Return Data'!$B$7:$R$2843,9,0)</f>
        <v>7.6651999999999996</v>
      </c>
      <c r="E26" s="66">
        <f t="shared" si="0"/>
        <v>6</v>
      </c>
      <c r="F26" s="65">
        <f>VLOOKUP($A26,'Return Data'!$B$7:$R$2843,10,0)</f>
        <v>9.6669999999999998</v>
      </c>
      <c r="G26" s="66">
        <f t="shared" si="1"/>
        <v>5</v>
      </c>
      <c r="H26" s="65">
        <f>VLOOKUP($A26,'Return Data'!$B$7:$R$2843,11,0)</f>
        <v>3.1677</v>
      </c>
      <c r="I26" s="66">
        <f t="shared" si="2"/>
        <v>17</v>
      </c>
      <c r="J26" s="65">
        <f>VLOOKUP($A26,'Return Data'!$B$7:$R$2843,12,0)</f>
        <v>5.7148000000000003</v>
      </c>
      <c r="K26" s="66">
        <f t="shared" si="3"/>
        <v>15</v>
      </c>
      <c r="L26" s="65">
        <f>VLOOKUP($A26,'Return Data'!$B$7:$R$2843,13,0)</f>
        <v>7.3494000000000002</v>
      </c>
      <c r="M26" s="66">
        <f t="shared" si="4"/>
        <v>11</v>
      </c>
      <c r="N26" s="65">
        <f>VLOOKUP($A26,'Return Data'!$B$7:$R$2843,17,0)</f>
        <v>9.9175000000000004</v>
      </c>
      <c r="O26" s="66">
        <f t="shared" si="5"/>
        <v>4</v>
      </c>
      <c r="P26" s="65"/>
      <c r="Q26" s="66"/>
      <c r="R26" s="65">
        <f>VLOOKUP($A26,'Return Data'!$B$7:$R$2843,16,0)</f>
        <v>7.0941999999999998</v>
      </c>
      <c r="S26" s="67">
        <f t="shared" si="7"/>
        <v>18</v>
      </c>
    </row>
    <row r="27" spans="1:19" x14ac:dyDescent="0.3">
      <c r="A27" s="82" t="s">
        <v>648</v>
      </c>
      <c r="B27" s="64">
        <f>VLOOKUP($A27,'Return Data'!$B$7:$R$2843,3,0)</f>
        <v>44357</v>
      </c>
      <c r="C27" s="65">
        <f>VLOOKUP($A27,'Return Data'!$B$7:$R$2843,4,0)</f>
        <v>12.9991</v>
      </c>
      <c r="D27" s="65">
        <f>VLOOKUP($A27,'Return Data'!$B$7:$R$2843,9,0)</f>
        <v>6.7135999999999996</v>
      </c>
      <c r="E27" s="66">
        <f t="shared" si="0"/>
        <v>14</v>
      </c>
      <c r="F27" s="65">
        <f>VLOOKUP($A27,'Return Data'!$B$7:$R$2843,10,0)</f>
        <v>8.6128</v>
      </c>
      <c r="G27" s="66">
        <f t="shared" si="1"/>
        <v>11</v>
      </c>
      <c r="H27" s="65">
        <f>VLOOKUP($A27,'Return Data'!$B$7:$R$2843,11,0)</f>
        <v>3.7964000000000002</v>
      </c>
      <c r="I27" s="66">
        <f t="shared" si="2"/>
        <v>13</v>
      </c>
      <c r="J27" s="65">
        <f>VLOOKUP($A27,'Return Data'!$B$7:$R$2843,12,0)</f>
        <v>6.0472000000000001</v>
      </c>
      <c r="K27" s="66">
        <f t="shared" si="3"/>
        <v>11</v>
      </c>
      <c r="L27" s="65">
        <f>VLOOKUP($A27,'Return Data'!$B$7:$R$2843,13,0)</f>
        <v>7.3480999999999996</v>
      </c>
      <c r="M27" s="66">
        <f t="shared" si="4"/>
        <v>12</v>
      </c>
      <c r="N27" s="65">
        <f>VLOOKUP($A27,'Return Data'!$B$7:$R$2843,17,0)</f>
        <v>9.7662999999999993</v>
      </c>
      <c r="O27" s="66">
        <f t="shared" si="5"/>
        <v>5</v>
      </c>
      <c r="P27" s="65"/>
      <c r="Q27" s="66"/>
      <c r="R27" s="65">
        <f>VLOOKUP($A27,'Return Data'!$B$7:$R$2843,16,0)</f>
        <v>9.6717999999999993</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6.6271399999999998</v>
      </c>
      <c r="E29" s="88"/>
      <c r="F29" s="89">
        <f>AVERAGE(F8:F27)</f>
        <v>8.1646549999999998</v>
      </c>
      <c r="G29" s="88"/>
      <c r="H29" s="89">
        <f>AVERAGE(H8:H27)</f>
        <v>3.70512</v>
      </c>
      <c r="I29" s="88"/>
      <c r="J29" s="89">
        <f>AVERAGE(J8:J27)</f>
        <v>5.6062600000000007</v>
      </c>
      <c r="K29" s="88"/>
      <c r="L29" s="89">
        <f>AVERAGE(L8:L27)</f>
        <v>6.0481250000000006</v>
      </c>
      <c r="M29" s="88"/>
      <c r="N29" s="89">
        <f>AVERAGE(N8:N27)</f>
        <v>8.8837105263157881</v>
      </c>
      <c r="O29" s="88"/>
      <c r="P29" s="89">
        <f>AVERAGE(P8:P27)</f>
        <v>8.5079666666666665</v>
      </c>
      <c r="Q29" s="88"/>
      <c r="R29" s="89">
        <f>AVERAGE(R8:R27)</f>
        <v>7.2386399999999993</v>
      </c>
      <c r="S29" s="90"/>
    </row>
    <row r="30" spans="1:19" x14ac:dyDescent="0.3">
      <c r="A30" s="87" t="s">
        <v>28</v>
      </c>
      <c r="B30" s="88"/>
      <c r="C30" s="88"/>
      <c r="D30" s="89">
        <f>MIN(D8:D27)</f>
        <v>0</v>
      </c>
      <c r="E30" s="88"/>
      <c r="F30" s="89">
        <f>MIN(F8:F27)</f>
        <v>0</v>
      </c>
      <c r="G30" s="88"/>
      <c r="H30" s="89">
        <f>MIN(H8:H27)</f>
        <v>0</v>
      </c>
      <c r="I30" s="88"/>
      <c r="J30" s="89">
        <f>MIN(J8:J27)</f>
        <v>0</v>
      </c>
      <c r="K30" s="88"/>
      <c r="L30" s="89">
        <f>MIN(L8:L27)</f>
        <v>-15.1547</v>
      </c>
      <c r="M30" s="88"/>
      <c r="N30" s="89">
        <f>MIN(N8:N27)</f>
        <v>0</v>
      </c>
      <c r="O30" s="88"/>
      <c r="P30" s="89">
        <f>MIN(P8:P27)</f>
        <v>0</v>
      </c>
      <c r="Q30" s="88"/>
      <c r="R30" s="89">
        <f>MIN(R8:R27)</f>
        <v>-11.0319</v>
      </c>
      <c r="S30" s="90"/>
    </row>
    <row r="31" spans="1:19" ht="15" thickBot="1" x14ac:dyDescent="0.35">
      <c r="A31" s="91" t="s">
        <v>29</v>
      </c>
      <c r="B31" s="92"/>
      <c r="C31" s="92"/>
      <c r="D31" s="93">
        <f>MAX(D8:D27)</f>
        <v>13.556100000000001</v>
      </c>
      <c r="E31" s="92"/>
      <c r="F31" s="93">
        <f>MAX(F8:F27)</f>
        <v>15.733499999999999</v>
      </c>
      <c r="G31" s="92"/>
      <c r="H31" s="93">
        <f>MAX(H8:H27)</f>
        <v>5.3209999999999997</v>
      </c>
      <c r="I31" s="92"/>
      <c r="J31" s="93">
        <f>MAX(J8:J27)</f>
        <v>7.3864000000000001</v>
      </c>
      <c r="K31" s="92"/>
      <c r="L31" s="93">
        <f>MAX(L8:L27)</f>
        <v>9.0946999999999996</v>
      </c>
      <c r="M31" s="92"/>
      <c r="N31" s="93">
        <f>MAX(N8:N27)</f>
        <v>10.883100000000001</v>
      </c>
      <c r="O31" s="92"/>
      <c r="P31" s="93">
        <f>MAX(P8:P27)</f>
        <v>10.9438</v>
      </c>
      <c r="Q31" s="92"/>
      <c r="R31" s="93">
        <f>MAX(R8:R27)</f>
        <v>9.7276000000000007</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44357</v>
      </c>
      <c r="C8" s="65">
        <f>VLOOKUP($A8,'Return Data'!$B$7:$R$2843,4,0)</f>
        <v>87.325999999999993</v>
      </c>
      <c r="D8" s="65">
        <f>VLOOKUP($A8,'Return Data'!$B$7:$R$2843,9,0)</f>
        <v>7.1760000000000002</v>
      </c>
      <c r="E8" s="66">
        <f>RANK(D8,D$8:D$27,0)</f>
        <v>8</v>
      </c>
      <c r="F8" s="65">
        <f>VLOOKUP($A8,'Return Data'!$B$7:$R$2843,10,0)</f>
        <v>9.6846999999999994</v>
      </c>
      <c r="G8" s="66">
        <f>RANK(F8,F$8:F$27,0)</f>
        <v>4</v>
      </c>
      <c r="H8" s="65">
        <f>VLOOKUP($A8,'Return Data'!$B$7:$R$2843,11,0)</f>
        <v>4.4912000000000001</v>
      </c>
      <c r="I8" s="66">
        <f>RANK(H8,H$8:H$27,0)</f>
        <v>3</v>
      </c>
      <c r="J8" s="65">
        <f>VLOOKUP($A8,'Return Data'!$B$7:$R$2843,12,0)</f>
        <v>6.6214000000000004</v>
      </c>
      <c r="K8" s="66">
        <f>RANK(J8,J$8:J$27,0)</f>
        <v>3</v>
      </c>
      <c r="L8" s="65">
        <f>VLOOKUP($A8,'Return Data'!$B$7:$R$2843,13,0)</f>
        <v>8.0233000000000008</v>
      </c>
      <c r="M8" s="66">
        <f>RANK(L8,L$8:L$27,0)</f>
        <v>3</v>
      </c>
      <c r="N8" s="65">
        <f>VLOOKUP($A8,'Return Data'!$B$7:$R$2843,17,0)</f>
        <v>9.3757000000000001</v>
      </c>
      <c r="O8" s="66">
        <f>RANK(N8,N$8:N$27,0)</f>
        <v>8</v>
      </c>
      <c r="P8" s="65">
        <f>VLOOKUP($A8,'Return Data'!$B$7:$R$2843,14,0)</f>
        <v>9.5081000000000007</v>
      </c>
      <c r="Q8" s="66">
        <f>RANK(P8,P$8:P$27,0)</f>
        <v>4</v>
      </c>
      <c r="R8" s="65">
        <f>VLOOKUP($A8,'Return Data'!$B$7:$R$2843,16,0)</f>
        <v>9.3325999999999993</v>
      </c>
      <c r="S8" s="67">
        <f>RANK(R8,R$8:R$27,0)</f>
        <v>3</v>
      </c>
    </row>
    <row r="9" spans="1:19" x14ac:dyDescent="0.3">
      <c r="A9" s="82" t="s">
        <v>614</v>
      </c>
      <c r="B9" s="64">
        <f>VLOOKUP($A9,'Return Data'!$B$7:$R$2843,3,0)</f>
        <v>44357</v>
      </c>
      <c r="C9" s="65">
        <f>VLOOKUP($A9,'Return Data'!$B$7:$R$2843,4,0)</f>
        <v>13.367699999999999</v>
      </c>
      <c r="D9" s="65">
        <f>VLOOKUP($A9,'Return Data'!$B$7:$R$2843,9,0)</f>
        <v>6.1356999999999999</v>
      </c>
      <c r="E9" s="66">
        <f t="shared" ref="E9:E27" si="0">RANK(D9,D$8:D$27,0)</f>
        <v>14</v>
      </c>
      <c r="F9" s="65">
        <f>VLOOKUP($A9,'Return Data'!$B$7:$R$2843,10,0)</f>
        <v>7.8788</v>
      </c>
      <c r="G9" s="66">
        <f t="shared" ref="G9:G27" si="1">RANK(F9,F$8:F$27,0)</f>
        <v>14</v>
      </c>
      <c r="H9" s="65">
        <f>VLOOKUP($A9,'Return Data'!$B$7:$R$2843,11,0)</f>
        <v>4.0747999999999998</v>
      </c>
      <c r="I9" s="66">
        <f t="shared" ref="I9:I27" si="2">RANK(H9,H$8:H$27,0)</f>
        <v>6</v>
      </c>
      <c r="J9" s="65">
        <f>VLOOKUP($A9,'Return Data'!$B$7:$R$2843,12,0)</f>
        <v>6.1002000000000001</v>
      </c>
      <c r="K9" s="66">
        <f t="shared" ref="K9:K27" si="3">RANK(J9,J$8:J$27,0)</f>
        <v>7</v>
      </c>
      <c r="L9" s="65">
        <f>VLOOKUP($A9,'Return Data'!$B$7:$R$2843,13,0)</f>
        <v>8.3615999999999993</v>
      </c>
      <c r="M9" s="66">
        <f t="shared" ref="M9:M27" si="4">RANK(L9,L$8:L$27,0)</f>
        <v>1</v>
      </c>
      <c r="N9" s="65">
        <f>VLOOKUP($A9,'Return Data'!$B$7:$R$2843,17,0)</f>
        <v>9.5218000000000007</v>
      </c>
      <c r="O9" s="66">
        <f t="shared" ref="O9:O22" si="5">RANK(N9,N$8:N$27,0)</f>
        <v>4</v>
      </c>
      <c r="P9" s="65">
        <f>VLOOKUP($A9,'Return Data'!$B$7:$R$2843,14,0)</f>
        <v>8.1569000000000003</v>
      </c>
      <c r="Q9" s="66">
        <f t="shared" ref="Q9" si="6">RANK(P9,P$8:P$27,0)</f>
        <v>11</v>
      </c>
      <c r="R9" s="65">
        <f>VLOOKUP($A9,'Return Data'!$B$7:$R$2843,16,0)</f>
        <v>7.7012</v>
      </c>
      <c r="S9" s="67">
        <f t="shared" ref="S9:S27" si="7">RANK(R9,R$8:R$27,0)</f>
        <v>10</v>
      </c>
    </row>
    <row r="10" spans="1:19" x14ac:dyDescent="0.3">
      <c r="A10" s="82" t="s">
        <v>615</v>
      </c>
      <c r="B10" s="64">
        <f>VLOOKUP($A10,'Return Data'!$B$7:$R$2843,3,0)</f>
        <v>44357</v>
      </c>
      <c r="C10" s="65">
        <f>VLOOKUP($A10,'Return Data'!$B$7:$R$2843,4,0)</f>
        <v>21.9025</v>
      </c>
      <c r="D10" s="65">
        <f>VLOOKUP($A10,'Return Data'!$B$7:$R$2843,9,0)</f>
        <v>4.9394</v>
      </c>
      <c r="E10" s="66">
        <f t="shared" si="0"/>
        <v>17</v>
      </c>
      <c r="F10" s="65">
        <f>VLOOKUP($A10,'Return Data'!$B$7:$R$2843,10,0)</f>
        <v>6.4128999999999996</v>
      </c>
      <c r="G10" s="66">
        <f t="shared" si="1"/>
        <v>17</v>
      </c>
      <c r="H10" s="65">
        <f>VLOOKUP($A10,'Return Data'!$B$7:$R$2843,11,0)</f>
        <v>1.7931999999999999</v>
      </c>
      <c r="I10" s="66">
        <f t="shared" si="2"/>
        <v>18</v>
      </c>
      <c r="J10" s="65">
        <f>VLOOKUP($A10,'Return Data'!$B$7:$R$2843,12,0)</f>
        <v>4.4649000000000001</v>
      </c>
      <c r="K10" s="66">
        <f t="shared" si="3"/>
        <v>18</v>
      </c>
      <c r="L10" s="65">
        <f>VLOOKUP($A10,'Return Data'!$B$7:$R$2843,13,0)</f>
        <v>5.9515000000000002</v>
      </c>
      <c r="M10" s="66">
        <f t="shared" si="4"/>
        <v>17</v>
      </c>
      <c r="N10" s="65">
        <f>VLOOKUP($A10,'Return Data'!$B$7:$R$2843,17,0)</f>
        <v>10.347099999999999</v>
      </c>
      <c r="O10" s="66">
        <f t="shared" si="5"/>
        <v>2</v>
      </c>
      <c r="P10" s="65">
        <f>VLOOKUP($A10,'Return Data'!$B$7:$R$2843,14,0)</f>
        <v>5.3345000000000002</v>
      </c>
      <c r="Q10" s="66">
        <f t="shared" ref="Q10:Q22" si="8">RANK(P10,P$8:P$27,0)</f>
        <v>14</v>
      </c>
      <c r="R10" s="65">
        <f>VLOOKUP($A10,'Return Data'!$B$7:$R$2843,16,0)</f>
        <v>6.4229000000000003</v>
      </c>
      <c r="S10" s="67">
        <f t="shared" si="7"/>
        <v>18</v>
      </c>
    </row>
    <row r="11" spans="1:19" x14ac:dyDescent="0.3">
      <c r="A11" s="82" t="s">
        <v>618</v>
      </c>
      <c r="B11" s="64">
        <f>VLOOKUP($A11,'Return Data'!$B$7:$R$2843,3,0)</f>
        <v>44357</v>
      </c>
      <c r="C11" s="65">
        <f>VLOOKUP($A11,'Return Data'!$B$7:$R$2843,4,0)</f>
        <v>17.571100000000001</v>
      </c>
      <c r="D11" s="65">
        <f>VLOOKUP($A11,'Return Data'!$B$7:$R$2843,9,0)</f>
        <v>5.0877999999999997</v>
      </c>
      <c r="E11" s="66">
        <f t="shared" si="0"/>
        <v>16</v>
      </c>
      <c r="F11" s="65">
        <f>VLOOKUP($A11,'Return Data'!$B$7:$R$2843,10,0)</f>
        <v>8.0655999999999999</v>
      </c>
      <c r="G11" s="66">
        <f t="shared" si="1"/>
        <v>12</v>
      </c>
      <c r="H11" s="65">
        <f>VLOOKUP($A11,'Return Data'!$B$7:$R$2843,11,0)</f>
        <v>3.1356000000000002</v>
      </c>
      <c r="I11" s="66">
        <f t="shared" si="2"/>
        <v>15</v>
      </c>
      <c r="J11" s="65">
        <f>VLOOKUP($A11,'Return Data'!$B$7:$R$2843,12,0)</f>
        <v>5.0251999999999999</v>
      </c>
      <c r="K11" s="66">
        <f t="shared" si="3"/>
        <v>16</v>
      </c>
      <c r="L11" s="65">
        <f>VLOOKUP($A11,'Return Data'!$B$7:$R$2843,13,0)</f>
        <v>5.8869999999999996</v>
      </c>
      <c r="M11" s="66">
        <f t="shared" si="4"/>
        <v>18</v>
      </c>
      <c r="N11" s="65">
        <f>VLOOKUP($A11,'Return Data'!$B$7:$R$2843,17,0)</f>
        <v>7.8143000000000002</v>
      </c>
      <c r="O11" s="66">
        <f t="shared" si="5"/>
        <v>17</v>
      </c>
      <c r="P11" s="65">
        <f>VLOOKUP($A11,'Return Data'!$B$7:$R$2843,14,0)</f>
        <v>8.2032000000000007</v>
      </c>
      <c r="Q11" s="66">
        <f t="shared" si="8"/>
        <v>10</v>
      </c>
      <c r="R11" s="65">
        <f>VLOOKUP($A11,'Return Data'!$B$7:$R$2843,16,0)</f>
        <v>7.9791999999999996</v>
      </c>
      <c r="S11" s="67">
        <f t="shared" si="7"/>
        <v>9</v>
      </c>
    </row>
    <row r="12" spans="1:19" x14ac:dyDescent="0.3">
      <c r="A12" s="82" t="s">
        <v>620</v>
      </c>
      <c r="B12" s="64">
        <f>VLOOKUP($A12,'Return Data'!$B$7:$R$2843,3,0)</f>
        <v>44357</v>
      </c>
      <c r="C12" s="65">
        <f>VLOOKUP($A12,'Return Data'!$B$7:$R$2843,4,0)</f>
        <v>12.8195</v>
      </c>
      <c r="D12" s="65">
        <f>VLOOKUP($A12,'Return Data'!$B$7:$R$2843,9,0)</f>
        <v>3.4266000000000001</v>
      </c>
      <c r="E12" s="66">
        <f t="shared" si="0"/>
        <v>18</v>
      </c>
      <c r="F12" s="65">
        <f>VLOOKUP($A12,'Return Data'!$B$7:$R$2843,10,0)</f>
        <v>4.8651999999999997</v>
      </c>
      <c r="G12" s="66">
        <f t="shared" si="1"/>
        <v>18</v>
      </c>
      <c r="H12" s="65">
        <f>VLOOKUP($A12,'Return Data'!$B$7:$R$2843,11,0)</f>
        <v>3.4159999999999999</v>
      </c>
      <c r="I12" s="66">
        <f t="shared" si="2"/>
        <v>14</v>
      </c>
      <c r="J12" s="65">
        <f>VLOOKUP($A12,'Return Data'!$B$7:$R$2843,12,0)</f>
        <v>4.6692999999999998</v>
      </c>
      <c r="K12" s="66">
        <f t="shared" si="3"/>
        <v>17</v>
      </c>
      <c r="L12" s="65">
        <f>VLOOKUP($A12,'Return Data'!$B$7:$R$2843,13,0)</f>
        <v>6.0119999999999996</v>
      </c>
      <c r="M12" s="66">
        <f t="shared" si="4"/>
        <v>16</v>
      </c>
      <c r="N12" s="65">
        <f>VLOOKUP($A12,'Return Data'!$B$7:$R$2843,17,0)</f>
        <v>8.4024000000000001</v>
      </c>
      <c r="O12" s="66">
        <f t="shared" ref="O12" si="9">RANK(N12,N$8:N$27,0)</f>
        <v>13</v>
      </c>
      <c r="P12" s="65"/>
      <c r="Q12" s="66"/>
      <c r="R12" s="65">
        <f>VLOOKUP($A12,'Return Data'!$B$7:$R$2843,16,0)</f>
        <v>9.4501000000000008</v>
      </c>
      <c r="S12" s="67">
        <f t="shared" si="7"/>
        <v>1</v>
      </c>
    </row>
    <row r="13" spans="1:19" x14ac:dyDescent="0.3">
      <c r="A13" s="82" t="s">
        <v>622</v>
      </c>
      <c r="B13" s="64">
        <f>VLOOKUP($A13,'Return Data'!$B$7:$R$2843,3,0)</f>
        <v>0</v>
      </c>
      <c r="C13" s="65">
        <f>VLOOKUP($A13,'Return Data'!$B$7:$R$2843,4,0)</f>
        <v>0</v>
      </c>
      <c r="D13" s="65">
        <f>VLOOKUP($A13,'Return Data'!$B$7:$R$2843,9,0)</f>
        <v>0</v>
      </c>
      <c r="E13" s="66">
        <f t="shared" si="0"/>
        <v>19</v>
      </c>
      <c r="F13" s="65">
        <f>VLOOKUP($A13,'Return Data'!$B$7:$R$2843,10,0)</f>
        <v>0</v>
      </c>
      <c r="G13" s="66">
        <f t="shared" si="1"/>
        <v>19</v>
      </c>
      <c r="H13" s="65">
        <f>VLOOKUP($A13,'Return Data'!$B$7:$R$2843,11,0)</f>
        <v>0</v>
      </c>
      <c r="I13" s="66">
        <f t="shared" si="2"/>
        <v>19</v>
      </c>
      <c r="J13" s="65">
        <f>VLOOKUP($A13,'Return Data'!$B$7:$R$2843,12,0)</f>
        <v>0</v>
      </c>
      <c r="K13" s="66">
        <f t="shared" si="3"/>
        <v>19</v>
      </c>
      <c r="L13" s="65">
        <f>VLOOKUP($A13,'Return Data'!$B$7:$R$2843,13,0)</f>
        <v>0</v>
      </c>
      <c r="M13" s="66">
        <f t="shared" si="4"/>
        <v>19</v>
      </c>
      <c r="N13" s="65">
        <f>VLOOKUP($A13,'Return Data'!$B$7:$R$2843,17,0)</f>
        <v>0</v>
      </c>
      <c r="O13" s="66">
        <f t="shared" si="5"/>
        <v>19</v>
      </c>
      <c r="P13" s="65">
        <f>VLOOKUP($A13,'Return Data'!$B$7:$R$2843,14,0)</f>
        <v>0</v>
      </c>
      <c r="Q13" s="66">
        <f t="shared" si="8"/>
        <v>15</v>
      </c>
      <c r="R13" s="65">
        <f>VLOOKUP($A13,'Return Data'!$B$7:$R$2843,16,0)</f>
        <v>0</v>
      </c>
      <c r="S13" s="67">
        <f t="shared" si="7"/>
        <v>19</v>
      </c>
    </row>
    <row r="14" spans="1:19" x14ac:dyDescent="0.3">
      <c r="A14" s="82" t="s">
        <v>623</v>
      </c>
      <c r="B14" s="64">
        <f>VLOOKUP($A14,'Return Data'!$B$7:$R$2843,3,0)</f>
        <v>44357</v>
      </c>
      <c r="C14" s="65">
        <f>VLOOKUP($A14,'Return Data'!$B$7:$R$2843,4,0)</f>
        <v>78.193299999999994</v>
      </c>
      <c r="D14" s="65">
        <f>VLOOKUP($A14,'Return Data'!$B$7:$R$2843,9,0)</f>
        <v>5.4763000000000002</v>
      </c>
      <c r="E14" s="66">
        <f t="shared" si="0"/>
        <v>15</v>
      </c>
      <c r="F14" s="65">
        <f>VLOOKUP($A14,'Return Data'!$B$7:$R$2843,10,0)</f>
        <v>8.0647000000000002</v>
      </c>
      <c r="G14" s="66">
        <f t="shared" si="1"/>
        <v>13</v>
      </c>
      <c r="H14" s="65">
        <f>VLOOKUP($A14,'Return Data'!$B$7:$R$2843,11,0)</f>
        <v>4.0502000000000002</v>
      </c>
      <c r="I14" s="66">
        <f t="shared" si="2"/>
        <v>7</v>
      </c>
      <c r="J14" s="65">
        <f>VLOOKUP($A14,'Return Data'!$B$7:$R$2843,12,0)</f>
        <v>6.7995000000000001</v>
      </c>
      <c r="K14" s="66">
        <f t="shared" si="3"/>
        <v>1</v>
      </c>
      <c r="L14" s="65">
        <f>VLOOKUP($A14,'Return Data'!$B$7:$R$2843,13,0)</f>
        <v>8.3541000000000007</v>
      </c>
      <c r="M14" s="66">
        <f t="shared" si="4"/>
        <v>2</v>
      </c>
      <c r="N14" s="65">
        <f>VLOOKUP($A14,'Return Data'!$B$7:$R$2843,17,0)</f>
        <v>7.4835000000000003</v>
      </c>
      <c r="O14" s="66">
        <f t="shared" si="5"/>
        <v>18</v>
      </c>
      <c r="P14" s="65">
        <f>VLOOKUP($A14,'Return Data'!$B$7:$R$2843,14,0)</f>
        <v>8.5736000000000008</v>
      </c>
      <c r="Q14" s="66">
        <f t="shared" si="8"/>
        <v>8</v>
      </c>
      <c r="R14" s="65">
        <f>VLOOKUP($A14,'Return Data'!$B$7:$R$2843,16,0)</f>
        <v>8.9544999999999995</v>
      </c>
      <c r="S14" s="67">
        <f t="shared" si="7"/>
        <v>5</v>
      </c>
    </row>
    <row r="15" spans="1:19" x14ac:dyDescent="0.3">
      <c r="A15" s="82" t="s">
        <v>626</v>
      </c>
      <c r="B15" s="64">
        <f>VLOOKUP($A15,'Return Data'!$B$7:$R$2843,3,0)</f>
        <v>44357</v>
      </c>
      <c r="C15" s="65">
        <f>VLOOKUP($A15,'Return Data'!$B$7:$R$2843,4,0)</f>
        <v>25.35</v>
      </c>
      <c r="D15" s="65">
        <f>VLOOKUP($A15,'Return Data'!$B$7:$R$2843,9,0)</f>
        <v>9.0282</v>
      </c>
      <c r="E15" s="66">
        <f t="shared" si="0"/>
        <v>2</v>
      </c>
      <c r="F15" s="65">
        <f>VLOOKUP($A15,'Return Data'!$B$7:$R$2843,10,0)</f>
        <v>10.0732</v>
      </c>
      <c r="G15" s="66">
        <f t="shared" si="1"/>
        <v>3</v>
      </c>
      <c r="H15" s="65">
        <f>VLOOKUP($A15,'Return Data'!$B$7:$R$2843,11,0)</f>
        <v>4.1439000000000004</v>
      </c>
      <c r="I15" s="66">
        <f t="shared" si="2"/>
        <v>4</v>
      </c>
      <c r="J15" s="65">
        <f>VLOOKUP($A15,'Return Data'!$B$7:$R$2843,12,0)</f>
        <v>6.3703000000000003</v>
      </c>
      <c r="K15" s="66">
        <f t="shared" si="3"/>
        <v>5</v>
      </c>
      <c r="L15" s="65">
        <f>VLOOKUP($A15,'Return Data'!$B$7:$R$2843,13,0)</f>
        <v>7.6904000000000003</v>
      </c>
      <c r="M15" s="66">
        <f t="shared" si="4"/>
        <v>6</v>
      </c>
      <c r="N15" s="65">
        <f>VLOOKUP($A15,'Return Data'!$B$7:$R$2843,17,0)</f>
        <v>9.3864000000000001</v>
      </c>
      <c r="O15" s="66">
        <f t="shared" si="5"/>
        <v>7</v>
      </c>
      <c r="P15" s="65">
        <f>VLOOKUP($A15,'Return Data'!$B$7:$R$2843,14,0)</f>
        <v>9.6072000000000006</v>
      </c>
      <c r="Q15" s="66">
        <f t="shared" si="8"/>
        <v>3</v>
      </c>
      <c r="R15" s="65">
        <f>VLOOKUP($A15,'Return Data'!$B$7:$R$2843,16,0)</f>
        <v>8.8610000000000007</v>
      </c>
      <c r="S15" s="67">
        <f t="shared" si="7"/>
        <v>6</v>
      </c>
    </row>
    <row r="16" spans="1:19" x14ac:dyDescent="0.3">
      <c r="A16" s="82" t="s">
        <v>628</v>
      </c>
      <c r="B16" s="64">
        <f>VLOOKUP($A16,'Return Data'!$B$7:$R$2843,3,0)</f>
        <v>44357</v>
      </c>
      <c r="C16" s="65">
        <f>VLOOKUP($A16,'Return Data'!$B$7:$R$2843,4,0)</f>
        <v>22.974299999999999</v>
      </c>
      <c r="D16" s="65">
        <f>VLOOKUP($A16,'Return Data'!$B$7:$R$2843,9,0)</f>
        <v>7.0425000000000004</v>
      </c>
      <c r="E16" s="66">
        <f t="shared" si="0"/>
        <v>9</v>
      </c>
      <c r="F16" s="65">
        <f>VLOOKUP($A16,'Return Data'!$B$7:$R$2843,10,0)</f>
        <v>7.6264000000000003</v>
      </c>
      <c r="G16" s="66">
        <f t="shared" si="1"/>
        <v>16</v>
      </c>
      <c r="H16" s="65">
        <f>VLOOKUP($A16,'Return Data'!$B$7:$R$2843,11,0)</f>
        <v>4.0766</v>
      </c>
      <c r="I16" s="66">
        <f t="shared" si="2"/>
        <v>5</v>
      </c>
      <c r="J16" s="65">
        <f>VLOOKUP($A16,'Return Data'!$B$7:$R$2843,12,0)</f>
        <v>5.8861999999999997</v>
      </c>
      <c r="K16" s="66">
        <f t="shared" si="3"/>
        <v>9</v>
      </c>
      <c r="L16" s="65">
        <f>VLOOKUP($A16,'Return Data'!$B$7:$R$2843,13,0)</f>
        <v>7.1627000000000001</v>
      </c>
      <c r="M16" s="66">
        <f t="shared" si="4"/>
        <v>9</v>
      </c>
      <c r="N16" s="65">
        <f>VLOOKUP($A16,'Return Data'!$B$7:$R$2843,17,0)</f>
        <v>8.7650000000000006</v>
      </c>
      <c r="O16" s="66">
        <f t="shared" si="5"/>
        <v>11</v>
      </c>
      <c r="P16" s="65">
        <f>VLOOKUP($A16,'Return Data'!$B$7:$R$2843,14,0)</f>
        <v>8.8912999999999993</v>
      </c>
      <c r="Q16" s="66">
        <f t="shared" si="8"/>
        <v>6</v>
      </c>
      <c r="R16" s="65">
        <f>VLOOKUP($A16,'Return Data'!$B$7:$R$2843,16,0)</f>
        <v>7.2789999999999999</v>
      </c>
      <c r="S16" s="67">
        <f t="shared" si="7"/>
        <v>13</v>
      </c>
    </row>
    <row r="17" spans="1:19" x14ac:dyDescent="0.3">
      <c r="A17" s="82" t="s">
        <v>631</v>
      </c>
      <c r="B17" s="64">
        <f>VLOOKUP($A17,'Return Data'!$B$7:$R$2843,3,0)</f>
        <v>44357</v>
      </c>
      <c r="C17" s="65">
        <f>VLOOKUP($A17,'Return Data'!$B$7:$R$2843,4,0)</f>
        <v>15.298299999999999</v>
      </c>
      <c r="D17" s="65">
        <f>VLOOKUP($A17,'Return Data'!$B$7:$R$2843,9,0)</f>
        <v>7.4820000000000002</v>
      </c>
      <c r="E17" s="66">
        <f t="shared" si="0"/>
        <v>5</v>
      </c>
      <c r="F17" s="65">
        <f>VLOOKUP($A17,'Return Data'!$B$7:$R$2843,10,0)</f>
        <v>10.269500000000001</v>
      </c>
      <c r="G17" s="66">
        <f t="shared" si="1"/>
        <v>2</v>
      </c>
      <c r="H17" s="65">
        <f>VLOOKUP($A17,'Return Data'!$B$7:$R$2843,11,0)</f>
        <v>3.8915000000000002</v>
      </c>
      <c r="I17" s="66">
        <f t="shared" si="2"/>
        <v>9</v>
      </c>
      <c r="J17" s="65">
        <f>VLOOKUP($A17,'Return Data'!$B$7:$R$2843,12,0)</f>
        <v>6.4763000000000002</v>
      </c>
      <c r="K17" s="66">
        <f t="shared" si="3"/>
        <v>4</v>
      </c>
      <c r="L17" s="65">
        <f>VLOOKUP($A17,'Return Data'!$B$7:$R$2843,13,0)</f>
        <v>7.8575999999999997</v>
      </c>
      <c r="M17" s="66">
        <f t="shared" si="4"/>
        <v>5</v>
      </c>
      <c r="N17" s="65">
        <f>VLOOKUP($A17,'Return Data'!$B$7:$R$2843,17,0)</f>
        <v>8.7922999999999991</v>
      </c>
      <c r="O17" s="66">
        <f t="shared" si="5"/>
        <v>9</v>
      </c>
      <c r="P17" s="65">
        <f>VLOOKUP($A17,'Return Data'!$B$7:$R$2843,14,0)</f>
        <v>8.8666</v>
      </c>
      <c r="Q17" s="66">
        <f t="shared" si="8"/>
        <v>7</v>
      </c>
      <c r="R17" s="65">
        <f>VLOOKUP($A17,'Return Data'!$B$7:$R$2843,16,0)</f>
        <v>8.17</v>
      </c>
      <c r="S17" s="67">
        <f t="shared" si="7"/>
        <v>8</v>
      </c>
    </row>
    <row r="18" spans="1:19" x14ac:dyDescent="0.3">
      <c r="A18" s="82" t="s">
        <v>632</v>
      </c>
      <c r="B18" s="64">
        <f>VLOOKUP($A18,'Return Data'!$B$7:$R$2843,3,0)</f>
        <v>44357</v>
      </c>
      <c r="C18" s="65">
        <f>VLOOKUP($A18,'Return Data'!$B$7:$R$2843,4,0)</f>
        <v>2516.4823999999999</v>
      </c>
      <c r="D18" s="65">
        <f>VLOOKUP($A18,'Return Data'!$B$7:$R$2843,9,0)</f>
        <v>6.6875999999999998</v>
      </c>
      <c r="E18" s="66">
        <f t="shared" si="0"/>
        <v>10</v>
      </c>
      <c r="F18" s="65">
        <f>VLOOKUP($A18,'Return Data'!$B$7:$R$2843,10,0)</f>
        <v>8.3529</v>
      </c>
      <c r="G18" s="66">
        <f t="shared" si="1"/>
        <v>8</v>
      </c>
      <c r="H18" s="65">
        <f>VLOOKUP($A18,'Return Data'!$B$7:$R$2843,11,0)</f>
        <v>3.59</v>
      </c>
      <c r="I18" s="66">
        <f t="shared" si="2"/>
        <v>11</v>
      </c>
      <c r="J18" s="65">
        <f>VLOOKUP($A18,'Return Data'!$B$7:$R$2843,12,0)</f>
        <v>5.4737999999999998</v>
      </c>
      <c r="K18" s="66">
        <f t="shared" si="3"/>
        <v>14</v>
      </c>
      <c r="L18" s="65">
        <f>VLOOKUP($A18,'Return Data'!$B$7:$R$2843,13,0)</f>
        <v>7.0164</v>
      </c>
      <c r="M18" s="66">
        <f t="shared" si="4"/>
        <v>12</v>
      </c>
      <c r="N18" s="65">
        <f>VLOOKUP($A18,'Return Data'!$B$7:$R$2843,17,0)</f>
        <v>8.7691999999999997</v>
      </c>
      <c r="O18" s="66">
        <f t="shared" si="5"/>
        <v>10</v>
      </c>
      <c r="P18" s="65">
        <f>VLOOKUP($A18,'Return Data'!$B$7:$R$2843,14,0)</f>
        <v>9.0780999999999992</v>
      </c>
      <c r="Q18" s="66">
        <f t="shared" si="8"/>
        <v>5</v>
      </c>
      <c r="R18" s="65">
        <f>VLOOKUP($A18,'Return Data'!$B$7:$R$2843,16,0)</f>
        <v>6.8822000000000001</v>
      </c>
      <c r="S18" s="67">
        <f t="shared" si="7"/>
        <v>16</v>
      </c>
    </row>
    <row r="19" spans="1:19" x14ac:dyDescent="0.3">
      <c r="A19" s="82" t="s">
        <v>634</v>
      </c>
      <c r="B19" s="64">
        <f>VLOOKUP($A19,'Return Data'!$B$7:$R$2843,3,0)</f>
        <v>44357</v>
      </c>
      <c r="C19" s="65">
        <f>VLOOKUP($A19,'Return Data'!$B$7:$R$2843,4,0)</f>
        <v>2940.4670999999998</v>
      </c>
      <c r="D19" s="65">
        <f>VLOOKUP($A19,'Return Data'!$B$7:$R$2843,9,0)</f>
        <v>7.2923999999999998</v>
      </c>
      <c r="E19" s="66">
        <f t="shared" si="0"/>
        <v>7</v>
      </c>
      <c r="F19" s="65">
        <f>VLOOKUP($A19,'Return Data'!$B$7:$R$2843,10,0)</f>
        <v>8.0670000000000002</v>
      </c>
      <c r="G19" s="66">
        <f t="shared" si="1"/>
        <v>11</v>
      </c>
      <c r="H19" s="65">
        <f>VLOOKUP($A19,'Return Data'!$B$7:$R$2843,11,0)</f>
        <v>3.5520999999999998</v>
      </c>
      <c r="I19" s="66">
        <f t="shared" si="2"/>
        <v>12</v>
      </c>
      <c r="J19" s="65">
        <f>VLOOKUP($A19,'Return Data'!$B$7:$R$2843,12,0)</f>
        <v>5.6262999999999996</v>
      </c>
      <c r="K19" s="66">
        <f t="shared" si="3"/>
        <v>12</v>
      </c>
      <c r="L19" s="65">
        <f>VLOOKUP($A19,'Return Data'!$B$7:$R$2843,13,0)</f>
        <v>6.9695999999999998</v>
      </c>
      <c r="M19" s="66">
        <f t="shared" si="4"/>
        <v>13</v>
      </c>
      <c r="N19" s="65">
        <f>VLOOKUP($A19,'Return Data'!$B$7:$R$2843,17,0)</f>
        <v>8.1616999999999997</v>
      </c>
      <c r="O19" s="66">
        <f t="shared" si="5"/>
        <v>16</v>
      </c>
      <c r="P19" s="65">
        <f>VLOOKUP($A19,'Return Data'!$B$7:$R$2843,14,0)</f>
        <v>8.4513999999999996</v>
      </c>
      <c r="Q19" s="66">
        <f t="shared" si="8"/>
        <v>9</v>
      </c>
      <c r="R19" s="65">
        <f>VLOOKUP($A19,'Return Data'!$B$7:$R$2843,16,0)</f>
        <v>8.1730999999999998</v>
      </c>
      <c r="S19" s="67">
        <f t="shared" si="7"/>
        <v>7</v>
      </c>
    </row>
    <row r="20" spans="1:19" x14ac:dyDescent="0.3">
      <c r="A20" s="82" t="s">
        <v>637</v>
      </c>
      <c r="B20" s="64">
        <f>VLOOKUP($A20,'Return Data'!$B$7:$R$2843,3,0)</f>
        <v>44357</v>
      </c>
      <c r="C20" s="65">
        <f>VLOOKUP($A20,'Return Data'!$B$7:$R$2843,4,0)</f>
        <v>58.049500000000002</v>
      </c>
      <c r="D20" s="65">
        <f>VLOOKUP($A20,'Return Data'!$B$7:$R$2843,9,0)</f>
        <v>13.210900000000001</v>
      </c>
      <c r="E20" s="66">
        <f t="shared" si="0"/>
        <v>1</v>
      </c>
      <c r="F20" s="65">
        <f>VLOOKUP($A20,'Return Data'!$B$7:$R$2843,10,0)</f>
        <v>15.3751</v>
      </c>
      <c r="G20" s="66">
        <f t="shared" si="1"/>
        <v>1</v>
      </c>
      <c r="H20" s="65">
        <f>VLOOKUP($A20,'Return Data'!$B$7:$R$2843,11,0)</f>
        <v>3.8026</v>
      </c>
      <c r="I20" s="66">
        <f t="shared" si="2"/>
        <v>10</v>
      </c>
      <c r="J20" s="65">
        <f>VLOOKUP($A20,'Return Data'!$B$7:$R$2843,12,0)</f>
        <v>5.6859000000000002</v>
      </c>
      <c r="K20" s="66">
        <f t="shared" si="3"/>
        <v>11</v>
      </c>
      <c r="L20" s="65">
        <f>VLOOKUP($A20,'Return Data'!$B$7:$R$2843,13,0)</f>
        <v>6.3175999999999997</v>
      </c>
      <c r="M20" s="66">
        <f t="shared" si="4"/>
        <v>14</v>
      </c>
      <c r="N20" s="65">
        <f>VLOOKUP($A20,'Return Data'!$B$7:$R$2843,17,0)</f>
        <v>10.4246</v>
      </c>
      <c r="O20" s="66">
        <f t="shared" si="5"/>
        <v>1</v>
      </c>
      <c r="P20" s="65">
        <f>VLOOKUP($A20,'Return Data'!$B$7:$R$2843,14,0)</f>
        <v>10.5914</v>
      </c>
      <c r="Q20" s="66">
        <f t="shared" si="8"/>
        <v>1</v>
      </c>
      <c r="R20" s="65">
        <f>VLOOKUP($A20,'Return Data'!$B$7:$R$2843,16,0)</f>
        <v>7.5345000000000004</v>
      </c>
      <c r="S20" s="67">
        <f t="shared" si="7"/>
        <v>12</v>
      </c>
    </row>
    <row r="21" spans="1:19" x14ac:dyDescent="0.3">
      <c r="A21" s="116" t="s">
        <v>1775</v>
      </c>
      <c r="B21" s="64">
        <f>VLOOKUP($A21,'Return Data'!$B$7:$R$2843,3,0)</f>
        <v>44357</v>
      </c>
      <c r="C21" s="65">
        <f>VLOOKUP($A21,'Return Data'!$B$7:$R$2843,4,0)</f>
        <v>46.085999999999999</v>
      </c>
      <c r="D21" s="65">
        <f>VLOOKUP($A21,'Return Data'!$B$7:$R$2843,9,0)</f>
        <v>7.5750000000000002</v>
      </c>
      <c r="E21" s="66">
        <f t="shared" si="0"/>
        <v>4</v>
      </c>
      <c r="F21" s="65">
        <f>VLOOKUP($A21,'Return Data'!$B$7:$R$2843,10,0)</f>
        <v>8.1485000000000003</v>
      </c>
      <c r="G21" s="66">
        <f t="shared" si="1"/>
        <v>10</v>
      </c>
      <c r="H21" s="65">
        <f>VLOOKUP($A21,'Return Data'!$B$7:$R$2843,11,0)</f>
        <v>4.9112</v>
      </c>
      <c r="I21" s="66">
        <f t="shared" si="2"/>
        <v>1</v>
      </c>
      <c r="J21" s="65">
        <f>VLOOKUP($A21,'Return Data'!$B$7:$R$2843,12,0)</f>
        <v>6.7333999999999996</v>
      </c>
      <c r="K21" s="66">
        <f t="shared" si="3"/>
        <v>2</v>
      </c>
      <c r="L21" s="65">
        <f>VLOOKUP($A21,'Return Data'!$B$7:$R$2843,13,0)</f>
        <v>7.9494999999999996</v>
      </c>
      <c r="M21" s="66">
        <f t="shared" si="4"/>
        <v>4</v>
      </c>
      <c r="N21" s="65">
        <f>VLOOKUP($A21,'Return Data'!$B$7:$R$2843,17,0)</f>
        <v>8.1956000000000007</v>
      </c>
      <c r="O21" s="66">
        <f t="shared" si="5"/>
        <v>15</v>
      </c>
      <c r="P21" s="65">
        <f>VLOOKUP($A21,'Return Data'!$B$7:$R$2843,14,0)</f>
        <v>7.9729999999999999</v>
      </c>
      <c r="Q21" s="66">
        <f t="shared" si="8"/>
        <v>13</v>
      </c>
      <c r="R21" s="65">
        <f>VLOOKUP($A21,'Return Data'!$B$7:$R$2843,16,0)</f>
        <v>7.6410999999999998</v>
      </c>
      <c r="S21" s="67">
        <f t="shared" si="7"/>
        <v>11</v>
      </c>
    </row>
    <row r="22" spans="1:19" x14ac:dyDescent="0.3">
      <c r="A22" s="82" t="s">
        <v>638</v>
      </c>
      <c r="B22" s="64">
        <f>VLOOKUP($A22,'Return Data'!$B$7:$R$2843,3,0)</f>
        <v>44357</v>
      </c>
      <c r="C22" s="65">
        <f>VLOOKUP($A22,'Return Data'!$B$7:$R$2843,4,0)</f>
        <v>34.327599999999997</v>
      </c>
      <c r="D22" s="65">
        <f>VLOOKUP($A22,'Return Data'!$B$7:$R$2843,9,0)</f>
        <v>8.0359999999999996</v>
      </c>
      <c r="E22" s="66">
        <f t="shared" si="0"/>
        <v>3</v>
      </c>
      <c r="F22" s="65">
        <f>VLOOKUP($A22,'Return Data'!$B$7:$R$2843,10,0)</f>
        <v>9.0744000000000007</v>
      </c>
      <c r="G22" s="66">
        <f t="shared" si="1"/>
        <v>6</v>
      </c>
      <c r="H22" s="65">
        <f>VLOOKUP($A22,'Return Data'!$B$7:$R$2843,11,0)</f>
        <v>4.617</v>
      </c>
      <c r="I22" s="66">
        <f t="shared" si="2"/>
        <v>2</v>
      </c>
      <c r="J22" s="65">
        <f>VLOOKUP($A22,'Return Data'!$B$7:$R$2843,12,0)</f>
        <v>6.2674000000000003</v>
      </c>
      <c r="K22" s="66">
        <f t="shared" si="3"/>
        <v>6</v>
      </c>
      <c r="L22" s="65">
        <f>VLOOKUP($A22,'Return Data'!$B$7:$R$2843,13,0)</f>
        <v>7.2931999999999997</v>
      </c>
      <c r="M22" s="66">
        <f t="shared" si="4"/>
        <v>7</v>
      </c>
      <c r="N22" s="65">
        <f>VLOOKUP($A22,'Return Data'!$B$7:$R$2843,17,0)</f>
        <v>8.3253000000000004</v>
      </c>
      <c r="O22" s="66">
        <f t="shared" si="5"/>
        <v>14</v>
      </c>
      <c r="P22" s="65">
        <f>VLOOKUP($A22,'Return Data'!$B$7:$R$2843,14,0)</f>
        <v>8.0540000000000003</v>
      </c>
      <c r="Q22" s="66">
        <f t="shared" si="8"/>
        <v>12</v>
      </c>
      <c r="R22" s="65">
        <f>VLOOKUP($A22,'Return Data'!$B$7:$R$2843,16,0)</f>
        <v>6.9435000000000002</v>
      </c>
      <c r="S22" s="67">
        <f t="shared" si="7"/>
        <v>15</v>
      </c>
    </row>
    <row r="23" spans="1:19" x14ac:dyDescent="0.3">
      <c r="A23" s="82" t="s">
        <v>641</v>
      </c>
      <c r="B23" s="64">
        <f>VLOOKUP($A23,'Return Data'!$B$7:$R$2843,3,0)</f>
        <v>44357</v>
      </c>
      <c r="C23" s="65">
        <f>VLOOKUP($A23,'Return Data'!$B$7:$R$2843,4,0)</f>
        <v>12.251099999999999</v>
      </c>
      <c r="D23" s="65">
        <f>VLOOKUP($A23,'Return Data'!$B$7:$R$2843,9,0)</f>
        <v>6.3579999999999997</v>
      </c>
      <c r="E23" s="66">
        <f t="shared" si="0"/>
        <v>13</v>
      </c>
      <c r="F23" s="65">
        <f>VLOOKUP($A23,'Return Data'!$B$7:$R$2843,10,0)</f>
        <v>7.7253999999999996</v>
      </c>
      <c r="G23" s="66">
        <f t="shared" si="1"/>
        <v>15</v>
      </c>
      <c r="H23" s="65">
        <f>VLOOKUP($A23,'Return Data'!$B$7:$R$2843,11,0)</f>
        <v>2.7362000000000002</v>
      </c>
      <c r="I23" s="66">
        <f t="shared" si="2"/>
        <v>17</v>
      </c>
      <c r="J23" s="65">
        <f>VLOOKUP($A23,'Return Data'!$B$7:$R$2843,12,0)</f>
        <v>5.2866999999999997</v>
      </c>
      <c r="K23" s="66">
        <f t="shared" si="3"/>
        <v>15</v>
      </c>
      <c r="L23" s="65">
        <f>VLOOKUP($A23,'Return Data'!$B$7:$R$2843,13,0)</f>
        <v>6.1611000000000002</v>
      </c>
      <c r="M23" s="66">
        <f t="shared" si="4"/>
        <v>15</v>
      </c>
      <c r="N23" s="65">
        <f>VLOOKUP($A23,'Return Data'!$B$7:$R$2843,17,0)</f>
        <v>8.6254000000000008</v>
      </c>
      <c r="O23" s="66">
        <f t="shared" ref="O23:O27" si="10">RANK(N23,N$8:N$27,0)</f>
        <v>12</v>
      </c>
      <c r="P23" s="65"/>
      <c r="Q23" s="66"/>
      <c r="R23" s="65">
        <f>VLOOKUP($A23,'Return Data'!$B$7:$R$2843,16,0)</f>
        <v>8.9992000000000001</v>
      </c>
      <c r="S23" s="67">
        <f t="shared" si="7"/>
        <v>4</v>
      </c>
    </row>
    <row r="24" spans="1:19" x14ac:dyDescent="0.3">
      <c r="A24" s="82" t="s">
        <v>642</v>
      </c>
      <c r="B24" s="64">
        <f>VLOOKUP($A24,'Return Data'!$B$7:$R$2843,3,0)</f>
        <v>44357</v>
      </c>
      <c r="C24" s="65">
        <f>VLOOKUP($A24,'Return Data'!$B$7:$R$2843,4,0)</f>
        <v>31.7438</v>
      </c>
      <c r="D24" s="65">
        <f>VLOOKUP($A24,'Return Data'!$B$7:$R$2843,9,0)</f>
        <v>6.6207000000000003</v>
      </c>
      <c r="E24" s="66">
        <f t="shared" si="0"/>
        <v>11</v>
      </c>
      <c r="F24" s="65">
        <f>VLOOKUP($A24,'Return Data'!$B$7:$R$2843,10,0)</f>
        <v>8.5843000000000007</v>
      </c>
      <c r="G24" s="66">
        <f t="shared" si="1"/>
        <v>7</v>
      </c>
      <c r="H24" s="65">
        <f>VLOOKUP($A24,'Return Data'!$B$7:$R$2843,11,0)</f>
        <v>4.0133999999999999</v>
      </c>
      <c r="I24" s="66">
        <f t="shared" si="2"/>
        <v>8</v>
      </c>
      <c r="J24" s="65">
        <f>VLOOKUP($A24,'Return Data'!$B$7:$R$2843,12,0)</f>
        <v>5.9036</v>
      </c>
      <c r="K24" s="66">
        <f t="shared" si="3"/>
        <v>8</v>
      </c>
      <c r="L24" s="65">
        <f>VLOOKUP($A24,'Return Data'!$B$7:$R$2843,13,0)</f>
        <v>7.1990999999999996</v>
      </c>
      <c r="M24" s="66">
        <f t="shared" si="4"/>
        <v>8</v>
      </c>
      <c r="N24" s="65">
        <f>VLOOKUP($A24,'Return Data'!$B$7:$R$2843,17,0)</f>
        <v>9.5105000000000004</v>
      </c>
      <c r="O24" s="66">
        <f t="shared" si="10"/>
        <v>5</v>
      </c>
      <c r="P24" s="65">
        <f>VLOOKUP($A24,'Return Data'!$B$7:$R$2843,14,0)</f>
        <v>9.8122000000000007</v>
      </c>
      <c r="Q24" s="66">
        <f t="shared" ref="Q24" si="11">RANK(P24,P$8:P$27,0)</f>
        <v>2</v>
      </c>
      <c r="R24" s="65">
        <f>VLOOKUP($A24,'Return Data'!$B$7:$R$2843,16,0)</f>
        <v>7.2721999999999998</v>
      </c>
      <c r="S24" s="67">
        <f t="shared" si="7"/>
        <v>14</v>
      </c>
    </row>
    <row r="25" spans="1:19" x14ac:dyDescent="0.3">
      <c r="A25" s="82" t="s">
        <v>645</v>
      </c>
      <c r="B25" s="64">
        <f>VLOOKUP($A25,'Return Data'!$B$7:$R$2843,3,0)</f>
        <v>44357</v>
      </c>
      <c r="C25" s="65">
        <f>VLOOKUP($A25,'Return Data'!$B$7:$R$2843,4,0)</f>
        <v>192.02520000000001</v>
      </c>
      <c r="D25" s="65">
        <f>VLOOKUP($A25,'Return Data'!$B$7:$R$2843,9,0)</f>
        <v>0</v>
      </c>
      <c r="E25" s="66">
        <f t="shared" si="0"/>
        <v>19</v>
      </c>
      <c r="F25" s="65">
        <f>VLOOKUP($A25,'Return Data'!$B$7:$R$2843,10,0)</f>
        <v>0</v>
      </c>
      <c r="G25" s="66">
        <f t="shared" si="1"/>
        <v>19</v>
      </c>
      <c r="H25" s="65">
        <f>VLOOKUP($A25,'Return Data'!$B$7:$R$2843,11,0)</f>
        <v>0</v>
      </c>
      <c r="I25" s="66">
        <f t="shared" si="2"/>
        <v>19</v>
      </c>
      <c r="J25" s="65">
        <f>VLOOKUP($A25,'Return Data'!$B$7:$R$2843,12,0)</f>
        <v>0</v>
      </c>
      <c r="K25" s="66">
        <f t="shared" si="3"/>
        <v>19</v>
      </c>
      <c r="L25" s="65">
        <f>VLOOKUP($A25,'Return Data'!$B$7:$R$2843,13,0)</f>
        <v>-15.1547</v>
      </c>
      <c r="M25" s="66">
        <f t="shared" si="4"/>
        <v>20</v>
      </c>
      <c r="N25" s="65"/>
      <c r="O25" s="66"/>
      <c r="P25" s="65"/>
      <c r="Q25" s="66"/>
      <c r="R25" s="65">
        <f>VLOOKUP($A25,'Return Data'!$B$7:$R$2843,16,0)</f>
        <v>-11.0319</v>
      </c>
      <c r="S25" s="67">
        <f t="shared" si="7"/>
        <v>20</v>
      </c>
    </row>
    <row r="26" spans="1:19" x14ac:dyDescent="0.3">
      <c r="A26" s="82" t="s">
        <v>647</v>
      </c>
      <c r="B26" s="64">
        <f>VLOOKUP($A26,'Return Data'!$B$7:$R$2843,3,0)</f>
        <v>44357</v>
      </c>
      <c r="C26" s="65">
        <f>VLOOKUP($A26,'Return Data'!$B$7:$R$2843,4,0)</f>
        <v>12.203099999999999</v>
      </c>
      <c r="D26" s="65">
        <f>VLOOKUP($A26,'Return Data'!$B$7:$R$2843,9,0)</f>
        <v>7.3105000000000002</v>
      </c>
      <c r="E26" s="66">
        <f t="shared" si="0"/>
        <v>6</v>
      </c>
      <c r="F26" s="65">
        <f>VLOOKUP($A26,'Return Data'!$B$7:$R$2843,10,0)</f>
        <v>9.3612000000000002</v>
      </c>
      <c r="G26" s="66">
        <f t="shared" si="1"/>
        <v>5</v>
      </c>
      <c r="H26" s="65">
        <f>VLOOKUP($A26,'Return Data'!$B$7:$R$2843,11,0)</f>
        <v>2.9668999999999999</v>
      </c>
      <c r="I26" s="66">
        <f t="shared" si="2"/>
        <v>16</v>
      </c>
      <c r="J26" s="65">
        <f>VLOOKUP($A26,'Return Data'!$B$7:$R$2843,12,0)</f>
        <v>5.4825999999999997</v>
      </c>
      <c r="K26" s="66">
        <f t="shared" si="3"/>
        <v>13</v>
      </c>
      <c r="L26" s="65">
        <f>VLOOKUP($A26,'Return Data'!$B$7:$R$2843,13,0)</f>
        <v>7.0917000000000003</v>
      </c>
      <c r="M26" s="66">
        <f t="shared" si="4"/>
        <v>10</v>
      </c>
      <c r="N26" s="65">
        <f>VLOOKUP($A26,'Return Data'!$B$7:$R$2843,17,0)</f>
        <v>9.5681999999999992</v>
      </c>
      <c r="O26" s="66">
        <f t="shared" si="10"/>
        <v>3</v>
      </c>
      <c r="P26" s="65"/>
      <c r="Q26" s="66"/>
      <c r="R26" s="65">
        <f>VLOOKUP($A26,'Return Data'!$B$7:$R$2843,16,0)</f>
        <v>6.7537000000000003</v>
      </c>
      <c r="S26" s="67">
        <f t="shared" si="7"/>
        <v>17</v>
      </c>
    </row>
    <row r="27" spans="1:19" x14ac:dyDescent="0.3">
      <c r="A27" s="82" t="s">
        <v>649</v>
      </c>
      <c r="B27" s="64">
        <f>VLOOKUP($A27,'Return Data'!$B$7:$R$2843,3,0)</f>
        <v>44357</v>
      </c>
      <c r="C27" s="65">
        <f>VLOOKUP($A27,'Return Data'!$B$7:$R$2843,4,0)</f>
        <v>12.886200000000001</v>
      </c>
      <c r="D27" s="65">
        <f>VLOOKUP($A27,'Return Data'!$B$7:$R$2843,9,0)</f>
        <v>6.4215999999999998</v>
      </c>
      <c r="E27" s="66">
        <f t="shared" si="0"/>
        <v>12</v>
      </c>
      <c r="F27" s="65">
        <f>VLOOKUP($A27,'Return Data'!$B$7:$R$2843,10,0)</f>
        <v>8.3204999999999991</v>
      </c>
      <c r="G27" s="66">
        <f t="shared" si="1"/>
        <v>9</v>
      </c>
      <c r="H27" s="65">
        <f>VLOOKUP($A27,'Return Data'!$B$7:$R$2843,11,0)</f>
        <v>3.5091000000000001</v>
      </c>
      <c r="I27" s="66">
        <f t="shared" si="2"/>
        <v>13</v>
      </c>
      <c r="J27" s="65">
        <f>VLOOKUP($A27,'Return Data'!$B$7:$R$2843,12,0)</f>
        <v>5.7529000000000003</v>
      </c>
      <c r="K27" s="66">
        <f t="shared" si="3"/>
        <v>10</v>
      </c>
      <c r="L27" s="65">
        <f>VLOOKUP($A27,'Return Data'!$B$7:$R$2843,13,0)</f>
        <v>7.0477999999999996</v>
      </c>
      <c r="M27" s="66">
        <f t="shared" si="4"/>
        <v>11</v>
      </c>
      <c r="N27" s="65">
        <f>VLOOKUP($A27,'Return Data'!$B$7:$R$2843,17,0)</f>
        <v>9.4651999999999994</v>
      </c>
      <c r="O27" s="66">
        <f t="shared" si="10"/>
        <v>6</v>
      </c>
      <c r="P27" s="65"/>
      <c r="Q27" s="66"/>
      <c r="R27" s="65">
        <f>VLOOKUP($A27,'Return Data'!$B$7:$R$2843,16,0)</f>
        <v>9.3355999999999995</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6.2653600000000003</v>
      </c>
      <c r="E29" s="88"/>
      <c r="F29" s="89">
        <f>AVERAGE(F8:F27)</f>
        <v>7.7975150000000015</v>
      </c>
      <c r="G29" s="88"/>
      <c r="H29" s="89">
        <f>AVERAGE(H8:H27)</f>
        <v>3.3385750000000001</v>
      </c>
      <c r="I29" s="88"/>
      <c r="J29" s="89">
        <f>AVERAGE(J8:J27)</f>
        <v>5.2312950000000003</v>
      </c>
      <c r="K29" s="88"/>
      <c r="L29" s="89">
        <f>AVERAGE(L8:L27)</f>
        <v>5.6595750000000002</v>
      </c>
      <c r="M29" s="88"/>
      <c r="N29" s="89">
        <f>AVERAGE(N8:N27)</f>
        <v>8.4702210526315795</v>
      </c>
      <c r="O29" s="88"/>
      <c r="P29" s="89">
        <f>AVERAGE(P8:P27)</f>
        <v>8.0734333333333339</v>
      </c>
      <c r="Q29" s="88"/>
      <c r="R29" s="89">
        <f>AVERAGE(R8:R27)</f>
        <v>6.6326849999999977</v>
      </c>
      <c r="S29" s="90"/>
    </row>
    <row r="30" spans="1:19" x14ac:dyDescent="0.3">
      <c r="A30" s="87" t="s">
        <v>28</v>
      </c>
      <c r="B30" s="88"/>
      <c r="C30" s="88"/>
      <c r="D30" s="89">
        <f>MIN(D8:D27)</f>
        <v>0</v>
      </c>
      <c r="E30" s="88"/>
      <c r="F30" s="89">
        <f>MIN(F8:F27)</f>
        <v>0</v>
      </c>
      <c r="G30" s="88"/>
      <c r="H30" s="89">
        <f>MIN(H8:H27)</f>
        <v>0</v>
      </c>
      <c r="I30" s="88"/>
      <c r="J30" s="89">
        <f>MIN(J8:J27)</f>
        <v>0</v>
      </c>
      <c r="K30" s="88"/>
      <c r="L30" s="89">
        <f>MIN(L8:L27)</f>
        <v>-15.1547</v>
      </c>
      <c r="M30" s="88"/>
      <c r="N30" s="89">
        <f>MIN(N8:N27)</f>
        <v>0</v>
      </c>
      <c r="O30" s="88"/>
      <c r="P30" s="89">
        <f>MIN(P8:P27)</f>
        <v>0</v>
      </c>
      <c r="Q30" s="88"/>
      <c r="R30" s="89">
        <f>MIN(R8:R27)</f>
        <v>-11.0319</v>
      </c>
      <c r="S30" s="90"/>
    </row>
    <row r="31" spans="1:19" ht="15" thickBot="1" x14ac:dyDescent="0.35">
      <c r="A31" s="91" t="s">
        <v>29</v>
      </c>
      <c r="B31" s="92"/>
      <c r="C31" s="92"/>
      <c r="D31" s="93">
        <f>MAX(D8:D27)</f>
        <v>13.210900000000001</v>
      </c>
      <c r="E31" s="92"/>
      <c r="F31" s="93">
        <f>MAX(F8:F27)</f>
        <v>15.3751</v>
      </c>
      <c r="G31" s="92"/>
      <c r="H31" s="93">
        <f>MAX(H8:H27)</f>
        <v>4.9112</v>
      </c>
      <c r="I31" s="92"/>
      <c r="J31" s="93">
        <f>MAX(J8:J27)</f>
        <v>6.7995000000000001</v>
      </c>
      <c r="K31" s="92"/>
      <c r="L31" s="93">
        <f>MAX(L8:L27)</f>
        <v>8.3615999999999993</v>
      </c>
      <c r="M31" s="92"/>
      <c r="N31" s="93">
        <f>MAX(N8:N27)</f>
        <v>10.4246</v>
      </c>
      <c r="O31" s="92"/>
      <c r="P31" s="93">
        <f>MAX(P8:P27)</f>
        <v>10.5914</v>
      </c>
      <c r="Q31" s="92"/>
      <c r="R31" s="93">
        <f>MAX(R8:R27)</f>
        <v>9.4501000000000008</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44357</v>
      </c>
      <c r="C8" s="65">
        <f>VLOOKUP($A8,'Return Data'!$B$7:$R$2843,4,0)</f>
        <v>303.8</v>
      </c>
      <c r="D8" s="65">
        <f>VLOOKUP($A8,'Return Data'!$B$7:$R$2843,10,0)</f>
        <v>4.4847999999999999</v>
      </c>
      <c r="E8" s="66">
        <f t="shared" ref="E8:E36" si="0">RANK(D8,D$8:D$36,0)</f>
        <v>13</v>
      </c>
      <c r="F8" s="65">
        <f>VLOOKUP($A8,'Return Data'!$B$7:$R$2843,11,0)</f>
        <v>18.658000000000001</v>
      </c>
      <c r="G8" s="66">
        <f t="shared" ref="G8:G36" si="1">RANK(F8,F$8:F$36,0)</f>
        <v>8</v>
      </c>
      <c r="H8" s="65">
        <f>VLOOKUP($A8,'Return Data'!$B$7:$R$2843,12,0)</f>
        <v>40.459600000000002</v>
      </c>
      <c r="I8" s="66">
        <f t="shared" ref="I8:I36" si="2">RANK(H8,H$8:H$36,0)</f>
        <v>7</v>
      </c>
      <c r="J8" s="65">
        <f>VLOOKUP($A8,'Return Data'!$B$7:$R$2843,13,0)</f>
        <v>57.213799999999999</v>
      </c>
      <c r="K8" s="66">
        <f t="shared" ref="K8:K36" si="3">RANK(J8,J$8:J$36,0)</f>
        <v>8</v>
      </c>
      <c r="L8" s="65">
        <f>VLOOKUP($A8,'Return Data'!$B$7:$R$2843,17,0)</f>
        <v>15.321</v>
      </c>
      <c r="M8" s="66">
        <f t="shared" ref="M8:M36" si="4">RANK(L8,L$8:L$36,0)</f>
        <v>19</v>
      </c>
      <c r="N8" s="65">
        <f>VLOOKUP($A8,'Return Data'!$B$7:$R$2843,14,0)</f>
        <v>11.781599999999999</v>
      </c>
      <c r="O8" s="66">
        <f t="shared" ref="O8:O26" si="5">RANK(N8,N$8:N$36,0)</f>
        <v>22</v>
      </c>
      <c r="P8" s="65">
        <f>VLOOKUP($A8,'Return Data'!$B$7:$R$2843,15,0)</f>
        <v>12.8574</v>
      </c>
      <c r="Q8" s="66">
        <f t="shared" ref="Q8:Q26" si="6">RANK(P8,P$8:P$36,0)</f>
        <v>16</v>
      </c>
      <c r="R8" s="65">
        <f>VLOOKUP($A8,'Return Data'!$B$7:$R$2843,16,0)</f>
        <v>19.921099999999999</v>
      </c>
      <c r="S8" s="67">
        <f t="shared" ref="S8:S36" si="7">RANK(R8,R$8:R$36,0)</f>
        <v>3</v>
      </c>
    </row>
    <row r="9" spans="1:20" x14ac:dyDescent="0.3">
      <c r="A9" s="63" t="s">
        <v>953</v>
      </c>
      <c r="B9" s="64">
        <f>VLOOKUP($A9,'Return Data'!$B$7:$R$2843,3,0)</f>
        <v>44357</v>
      </c>
      <c r="C9" s="65">
        <f>VLOOKUP($A9,'Return Data'!$B$7:$R$2843,4,0)</f>
        <v>41.55</v>
      </c>
      <c r="D9" s="65">
        <f>VLOOKUP($A9,'Return Data'!$B$7:$R$2843,10,0)</f>
        <v>3.9009999999999998</v>
      </c>
      <c r="E9" s="66">
        <f t="shared" si="0"/>
        <v>19</v>
      </c>
      <c r="F9" s="65">
        <f>VLOOKUP($A9,'Return Data'!$B$7:$R$2843,11,0)</f>
        <v>13.493600000000001</v>
      </c>
      <c r="G9" s="66">
        <f t="shared" si="1"/>
        <v>27</v>
      </c>
      <c r="H9" s="65">
        <f>VLOOKUP($A9,'Return Data'!$B$7:$R$2843,12,0)</f>
        <v>33.902700000000003</v>
      </c>
      <c r="I9" s="66">
        <f t="shared" si="2"/>
        <v>24</v>
      </c>
      <c r="J9" s="65">
        <f>VLOOKUP($A9,'Return Data'!$B$7:$R$2843,13,0)</f>
        <v>47.497300000000003</v>
      </c>
      <c r="K9" s="66">
        <f t="shared" si="3"/>
        <v>26</v>
      </c>
      <c r="L9" s="65">
        <f>VLOOKUP($A9,'Return Data'!$B$7:$R$2843,17,0)</f>
        <v>17.974399999999999</v>
      </c>
      <c r="M9" s="66">
        <f t="shared" si="4"/>
        <v>6</v>
      </c>
      <c r="N9" s="65">
        <f>VLOOKUP($A9,'Return Data'!$B$7:$R$2843,14,0)</f>
        <v>15.692500000000001</v>
      </c>
      <c r="O9" s="66">
        <f t="shared" si="5"/>
        <v>2</v>
      </c>
      <c r="P9" s="65">
        <f>VLOOKUP($A9,'Return Data'!$B$7:$R$2843,15,0)</f>
        <v>16.4681</v>
      </c>
      <c r="Q9" s="66">
        <f t="shared" si="6"/>
        <v>2</v>
      </c>
      <c r="R9" s="65">
        <f>VLOOKUP($A9,'Return Data'!$B$7:$R$2843,16,0)</f>
        <v>13.2639</v>
      </c>
      <c r="S9" s="67">
        <f t="shared" si="7"/>
        <v>16</v>
      </c>
    </row>
    <row r="10" spans="1:20" x14ac:dyDescent="0.3">
      <c r="A10" s="63" t="s">
        <v>954</v>
      </c>
      <c r="B10" s="64">
        <f>VLOOKUP($A10,'Return Data'!$B$7:$R$2843,3,0)</f>
        <v>44357</v>
      </c>
      <c r="C10" s="65">
        <f>VLOOKUP($A10,'Return Data'!$B$7:$R$2843,4,0)</f>
        <v>19.86</v>
      </c>
      <c r="D10" s="65">
        <f>VLOOKUP($A10,'Return Data'!$B$7:$R$2843,10,0)</f>
        <v>2.4767999999999999</v>
      </c>
      <c r="E10" s="66">
        <f t="shared" si="0"/>
        <v>27</v>
      </c>
      <c r="F10" s="65">
        <f>VLOOKUP($A10,'Return Data'!$B$7:$R$2843,11,0)</f>
        <v>16.412700000000001</v>
      </c>
      <c r="G10" s="66">
        <f t="shared" si="1"/>
        <v>20</v>
      </c>
      <c r="H10" s="65">
        <f>VLOOKUP($A10,'Return Data'!$B$7:$R$2843,12,0)</f>
        <v>36.213999999999999</v>
      </c>
      <c r="I10" s="66">
        <f t="shared" si="2"/>
        <v>18</v>
      </c>
      <c r="J10" s="65">
        <f>VLOOKUP($A10,'Return Data'!$B$7:$R$2843,13,0)</f>
        <v>50.682899999999997</v>
      </c>
      <c r="K10" s="66">
        <f t="shared" si="3"/>
        <v>21</v>
      </c>
      <c r="L10" s="65">
        <f>VLOOKUP($A10,'Return Data'!$B$7:$R$2843,17,0)</f>
        <v>15.6608</v>
      </c>
      <c r="M10" s="66">
        <f t="shared" si="4"/>
        <v>14</v>
      </c>
      <c r="N10" s="65">
        <f>VLOOKUP($A10,'Return Data'!$B$7:$R$2843,14,0)</f>
        <v>12.8642</v>
      </c>
      <c r="O10" s="66">
        <f t="shared" si="5"/>
        <v>10</v>
      </c>
      <c r="P10" s="65">
        <f>VLOOKUP($A10,'Return Data'!$B$7:$R$2843,15,0)</f>
        <v>13.3504</v>
      </c>
      <c r="Q10" s="66">
        <f t="shared" si="6"/>
        <v>12</v>
      </c>
      <c r="R10" s="65">
        <f>VLOOKUP($A10,'Return Data'!$B$7:$R$2843,16,0)</f>
        <v>6.4509999999999996</v>
      </c>
      <c r="S10" s="67">
        <f t="shared" si="7"/>
        <v>29</v>
      </c>
    </row>
    <row r="11" spans="1:20" x14ac:dyDescent="0.3">
      <c r="A11" s="63" t="s">
        <v>956</v>
      </c>
      <c r="B11" s="64">
        <f>VLOOKUP($A11,'Return Data'!$B$7:$R$2843,3,0)</f>
        <v>44357</v>
      </c>
      <c r="C11" s="65">
        <f>VLOOKUP($A11,'Return Data'!$B$7:$R$2843,4,0)</f>
        <v>126.02</v>
      </c>
      <c r="D11" s="65">
        <f>VLOOKUP($A11,'Return Data'!$B$7:$R$2843,10,0)</f>
        <v>2.9659</v>
      </c>
      <c r="E11" s="66">
        <f t="shared" si="0"/>
        <v>25</v>
      </c>
      <c r="F11" s="65">
        <f>VLOOKUP($A11,'Return Data'!$B$7:$R$2843,11,0)</f>
        <v>14.761900000000001</v>
      </c>
      <c r="G11" s="66">
        <f t="shared" si="1"/>
        <v>25</v>
      </c>
      <c r="H11" s="65">
        <f>VLOOKUP($A11,'Return Data'!$B$7:$R$2843,12,0)</f>
        <v>34.177999999999997</v>
      </c>
      <c r="I11" s="66">
        <f t="shared" si="2"/>
        <v>23</v>
      </c>
      <c r="J11" s="65">
        <f>VLOOKUP($A11,'Return Data'!$B$7:$R$2843,13,0)</f>
        <v>47.236800000000002</v>
      </c>
      <c r="K11" s="66">
        <f t="shared" si="3"/>
        <v>27</v>
      </c>
      <c r="L11" s="65">
        <f>VLOOKUP($A11,'Return Data'!$B$7:$R$2843,17,0)</f>
        <v>17.088799999999999</v>
      </c>
      <c r="M11" s="66">
        <f t="shared" si="4"/>
        <v>8</v>
      </c>
      <c r="N11" s="65">
        <f>VLOOKUP($A11,'Return Data'!$B$7:$R$2843,14,0)</f>
        <v>14.603300000000001</v>
      </c>
      <c r="O11" s="66">
        <f t="shared" si="5"/>
        <v>4</v>
      </c>
      <c r="P11" s="65">
        <f>VLOOKUP($A11,'Return Data'!$B$7:$R$2843,15,0)</f>
        <v>13.3386</v>
      </c>
      <c r="Q11" s="66">
        <f t="shared" si="6"/>
        <v>13</v>
      </c>
      <c r="R11" s="65">
        <f>VLOOKUP($A11,'Return Data'!$B$7:$R$2843,16,0)</f>
        <v>16.3598</v>
      </c>
      <c r="S11" s="67">
        <f t="shared" si="7"/>
        <v>10</v>
      </c>
    </row>
    <row r="12" spans="1:20" x14ac:dyDescent="0.3">
      <c r="A12" s="63" t="s">
        <v>959</v>
      </c>
      <c r="B12" s="64">
        <f>VLOOKUP($A12,'Return Data'!$B$7:$R$2843,3,0)</f>
        <v>44357</v>
      </c>
      <c r="C12" s="65">
        <f>VLOOKUP($A12,'Return Data'!$B$7:$R$2843,4,0)</f>
        <v>37.67</v>
      </c>
      <c r="D12" s="65">
        <f>VLOOKUP($A12,'Return Data'!$B$7:$R$2843,10,0)</f>
        <v>4.2624000000000004</v>
      </c>
      <c r="E12" s="66">
        <f t="shared" si="0"/>
        <v>16</v>
      </c>
      <c r="F12" s="65">
        <f>VLOOKUP($A12,'Return Data'!$B$7:$R$2843,11,0)</f>
        <v>17.4984</v>
      </c>
      <c r="G12" s="66">
        <f t="shared" si="1"/>
        <v>14</v>
      </c>
      <c r="H12" s="65">
        <f>VLOOKUP($A12,'Return Data'!$B$7:$R$2843,12,0)</f>
        <v>36.882300000000001</v>
      </c>
      <c r="I12" s="66">
        <f t="shared" si="2"/>
        <v>15</v>
      </c>
      <c r="J12" s="65">
        <f>VLOOKUP($A12,'Return Data'!$B$7:$R$2843,13,0)</f>
        <v>52.695599999999999</v>
      </c>
      <c r="K12" s="66">
        <f t="shared" si="3"/>
        <v>15</v>
      </c>
      <c r="L12" s="65">
        <f>VLOOKUP($A12,'Return Data'!$B$7:$R$2843,17,0)</f>
        <v>21.414899999999999</v>
      </c>
      <c r="M12" s="66">
        <f t="shared" si="4"/>
        <v>1</v>
      </c>
      <c r="N12" s="65">
        <f>VLOOKUP($A12,'Return Data'!$B$7:$R$2843,14,0)</f>
        <v>17.3828</v>
      </c>
      <c r="O12" s="66">
        <f t="shared" si="5"/>
        <v>1</v>
      </c>
      <c r="P12" s="65">
        <f>VLOOKUP($A12,'Return Data'!$B$7:$R$2843,15,0)</f>
        <v>16.951499999999999</v>
      </c>
      <c r="Q12" s="66">
        <f t="shared" si="6"/>
        <v>1</v>
      </c>
      <c r="R12" s="65">
        <f>VLOOKUP($A12,'Return Data'!$B$7:$R$2843,16,0)</f>
        <v>13.0486</v>
      </c>
      <c r="S12" s="67">
        <f t="shared" si="7"/>
        <v>17</v>
      </c>
    </row>
    <row r="13" spans="1:20" x14ac:dyDescent="0.3">
      <c r="A13" s="63" t="s">
        <v>961</v>
      </c>
      <c r="B13" s="64">
        <f>VLOOKUP($A13,'Return Data'!$B$7:$R$2843,3,0)</f>
        <v>44357</v>
      </c>
      <c r="C13" s="65">
        <f>VLOOKUP($A13,'Return Data'!$B$7:$R$2843,4,0)</f>
        <v>272.94499999999999</v>
      </c>
      <c r="D13" s="65">
        <f>VLOOKUP($A13,'Return Data'!$B$7:$R$2843,10,0)</f>
        <v>5.7521000000000004</v>
      </c>
      <c r="E13" s="66">
        <f t="shared" si="0"/>
        <v>4</v>
      </c>
      <c r="F13" s="65">
        <f>VLOOKUP($A13,'Return Data'!$B$7:$R$2843,11,0)</f>
        <v>17.0047</v>
      </c>
      <c r="G13" s="66">
        <f t="shared" si="1"/>
        <v>18</v>
      </c>
      <c r="H13" s="65">
        <f>VLOOKUP($A13,'Return Data'!$B$7:$R$2843,12,0)</f>
        <v>37.3294</v>
      </c>
      <c r="I13" s="66">
        <f t="shared" si="2"/>
        <v>13</v>
      </c>
      <c r="J13" s="65">
        <f>VLOOKUP($A13,'Return Data'!$B$7:$R$2843,13,0)</f>
        <v>51.308300000000003</v>
      </c>
      <c r="K13" s="66">
        <f t="shared" si="3"/>
        <v>19</v>
      </c>
      <c r="L13" s="65">
        <f>VLOOKUP($A13,'Return Data'!$B$7:$R$2843,17,0)</f>
        <v>13.076000000000001</v>
      </c>
      <c r="M13" s="66">
        <f t="shared" si="4"/>
        <v>25</v>
      </c>
      <c r="N13" s="65">
        <f>VLOOKUP($A13,'Return Data'!$B$7:$R$2843,14,0)</f>
        <v>10.593299999999999</v>
      </c>
      <c r="O13" s="66">
        <f t="shared" si="5"/>
        <v>26</v>
      </c>
      <c r="P13" s="65">
        <f>VLOOKUP($A13,'Return Data'!$B$7:$R$2843,15,0)</f>
        <v>12.042899999999999</v>
      </c>
      <c r="Q13" s="66">
        <f t="shared" si="6"/>
        <v>24</v>
      </c>
      <c r="R13" s="65">
        <f>VLOOKUP($A13,'Return Data'!$B$7:$R$2843,16,0)</f>
        <v>19.845300000000002</v>
      </c>
      <c r="S13" s="67">
        <f t="shared" si="7"/>
        <v>5</v>
      </c>
    </row>
    <row r="14" spans="1:20" x14ac:dyDescent="0.3">
      <c r="A14" s="63" t="s">
        <v>962</v>
      </c>
      <c r="B14" s="64">
        <f>VLOOKUP($A14,'Return Data'!$B$7:$R$2843,3,0)</f>
        <v>44357</v>
      </c>
      <c r="C14" s="65">
        <f>VLOOKUP($A14,'Return Data'!$B$7:$R$2843,4,0)</f>
        <v>49.2</v>
      </c>
      <c r="D14" s="65">
        <f>VLOOKUP($A14,'Return Data'!$B$7:$R$2843,10,0)</f>
        <v>3.7974999999999999</v>
      </c>
      <c r="E14" s="66">
        <f t="shared" si="0"/>
        <v>20</v>
      </c>
      <c r="F14" s="65">
        <f>VLOOKUP($A14,'Return Data'!$B$7:$R$2843,11,0)</f>
        <v>15.873799999999999</v>
      </c>
      <c r="G14" s="66">
        <f t="shared" si="1"/>
        <v>21</v>
      </c>
      <c r="H14" s="65">
        <f>VLOOKUP($A14,'Return Data'!$B$7:$R$2843,12,0)</f>
        <v>35.799100000000003</v>
      </c>
      <c r="I14" s="66">
        <f t="shared" si="2"/>
        <v>19</v>
      </c>
      <c r="J14" s="65">
        <f>VLOOKUP($A14,'Return Data'!$B$7:$R$2843,13,0)</f>
        <v>52.510800000000003</v>
      </c>
      <c r="K14" s="66">
        <f t="shared" si="3"/>
        <v>16</v>
      </c>
      <c r="L14" s="65">
        <f>VLOOKUP($A14,'Return Data'!$B$7:$R$2843,17,0)</f>
        <v>15.9663</v>
      </c>
      <c r="M14" s="66">
        <f t="shared" si="4"/>
        <v>11</v>
      </c>
      <c r="N14" s="65">
        <f>VLOOKUP($A14,'Return Data'!$B$7:$R$2843,14,0)</f>
        <v>12.653499999999999</v>
      </c>
      <c r="O14" s="66">
        <f t="shared" si="5"/>
        <v>14</v>
      </c>
      <c r="P14" s="65">
        <f>VLOOKUP($A14,'Return Data'!$B$7:$R$2843,15,0)</f>
        <v>14.236800000000001</v>
      </c>
      <c r="Q14" s="66">
        <f t="shared" si="6"/>
        <v>5</v>
      </c>
      <c r="R14" s="65">
        <f>VLOOKUP($A14,'Return Data'!$B$7:$R$2843,16,0)</f>
        <v>14.1168</v>
      </c>
      <c r="S14" s="67">
        <f t="shared" si="7"/>
        <v>14</v>
      </c>
    </row>
    <row r="15" spans="1:20" x14ac:dyDescent="0.3">
      <c r="A15" s="63" t="s">
        <v>964</v>
      </c>
      <c r="B15" s="64">
        <f>VLOOKUP($A15,'Return Data'!$B$7:$R$2843,3,0)</f>
        <v>44357</v>
      </c>
      <c r="C15" s="65">
        <f>VLOOKUP($A15,'Return Data'!$B$7:$R$2843,4,0)</f>
        <v>1577.1709010967099</v>
      </c>
      <c r="D15" s="65">
        <f>VLOOKUP($A15,'Return Data'!$B$7:$R$2843,10,0)</f>
        <v>6.2257999999999996</v>
      </c>
      <c r="E15" s="66">
        <f t="shared" si="0"/>
        <v>1</v>
      </c>
      <c r="F15" s="65">
        <f>VLOOKUP($A15,'Return Data'!$B$7:$R$2843,11,0)</f>
        <v>25.490100000000002</v>
      </c>
      <c r="G15" s="66">
        <f t="shared" si="1"/>
        <v>1</v>
      </c>
      <c r="H15" s="65">
        <f>VLOOKUP($A15,'Return Data'!$B$7:$R$2843,12,0)</f>
        <v>54.452800000000003</v>
      </c>
      <c r="I15" s="66">
        <f t="shared" si="2"/>
        <v>1</v>
      </c>
      <c r="J15" s="65">
        <f>VLOOKUP($A15,'Return Data'!$B$7:$R$2843,13,0)</f>
        <v>60.7988</v>
      </c>
      <c r="K15" s="66">
        <f t="shared" si="3"/>
        <v>1</v>
      </c>
      <c r="L15" s="65">
        <f>VLOOKUP($A15,'Return Data'!$B$7:$R$2843,17,0)</f>
        <v>18.3062</v>
      </c>
      <c r="M15" s="66">
        <f t="shared" si="4"/>
        <v>4</v>
      </c>
      <c r="N15" s="65">
        <f>VLOOKUP($A15,'Return Data'!$B$7:$R$2843,14,0)</f>
        <v>13.0944</v>
      </c>
      <c r="O15" s="66">
        <f t="shared" si="5"/>
        <v>8</v>
      </c>
      <c r="P15" s="65">
        <f>VLOOKUP($A15,'Return Data'!$B$7:$R$2843,15,0)</f>
        <v>12.516</v>
      </c>
      <c r="Q15" s="66">
        <f t="shared" si="6"/>
        <v>22</v>
      </c>
      <c r="R15" s="65">
        <f>VLOOKUP($A15,'Return Data'!$B$7:$R$2843,16,0)</f>
        <v>20.170999999999999</v>
      </c>
      <c r="S15" s="67">
        <f t="shared" si="7"/>
        <v>1</v>
      </c>
    </row>
    <row r="16" spans="1:20" x14ac:dyDescent="0.3">
      <c r="A16" s="63" t="s">
        <v>966</v>
      </c>
      <c r="B16" s="64">
        <f>VLOOKUP($A16,'Return Data'!$B$7:$R$2843,3,0)</f>
        <v>44357</v>
      </c>
      <c r="C16" s="65">
        <f>VLOOKUP($A16,'Return Data'!$B$7:$R$2843,4,0)</f>
        <v>775.52245319151302</v>
      </c>
      <c r="D16" s="65">
        <f>VLOOKUP($A16,'Return Data'!$B$7:$R$2843,10,0)</f>
        <v>5.1509</v>
      </c>
      <c r="E16" s="66">
        <f t="shared" si="0"/>
        <v>9</v>
      </c>
      <c r="F16" s="65">
        <f>VLOOKUP($A16,'Return Data'!$B$7:$R$2843,11,0)</f>
        <v>22.790199999999999</v>
      </c>
      <c r="G16" s="66">
        <f t="shared" si="1"/>
        <v>3</v>
      </c>
      <c r="H16" s="65">
        <f>VLOOKUP($A16,'Return Data'!$B$7:$R$2843,12,0)</f>
        <v>44.834200000000003</v>
      </c>
      <c r="I16" s="66">
        <f t="shared" si="2"/>
        <v>2</v>
      </c>
      <c r="J16" s="65">
        <f>VLOOKUP($A16,'Return Data'!$B$7:$R$2843,13,0)</f>
        <v>57.725200000000001</v>
      </c>
      <c r="K16" s="66">
        <f t="shared" si="3"/>
        <v>6</v>
      </c>
      <c r="L16" s="65">
        <f>VLOOKUP($A16,'Return Data'!$B$7:$R$2843,17,0)</f>
        <v>11.1447</v>
      </c>
      <c r="M16" s="66">
        <f t="shared" si="4"/>
        <v>28</v>
      </c>
      <c r="N16" s="65">
        <f>VLOOKUP($A16,'Return Data'!$B$7:$R$2843,14,0)</f>
        <v>12.213900000000001</v>
      </c>
      <c r="O16" s="66">
        <f t="shared" si="5"/>
        <v>18</v>
      </c>
      <c r="P16" s="65">
        <f>VLOOKUP($A16,'Return Data'!$B$7:$R$2843,15,0)</f>
        <v>13.6852</v>
      </c>
      <c r="Q16" s="66">
        <f t="shared" si="6"/>
        <v>10</v>
      </c>
      <c r="R16" s="65">
        <f>VLOOKUP($A16,'Return Data'!$B$7:$R$2843,16,0)</f>
        <v>19.191099999999999</v>
      </c>
      <c r="S16" s="67">
        <f t="shared" si="7"/>
        <v>7</v>
      </c>
    </row>
    <row r="17" spans="1:19" x14ac:dyDescent="0.3">
      <c r="A17" s="63" t="s">
        <v>968</v>
      </c>
      <c r="B17" s="64">
        <f>VLOOKUP($A17,'Return Data'!$B$7:$R$2843,3,0)</f>
        <v>44357</v>
      </c>
      <c r="C17" s="65">
        <f>VLOOKUP($A17,'Return Data'!$B$7:$R$2843,4,0)</f>
        <v>288.67419999999998</v>
      </c>
      <c r="D17" s="65">
        <f>VLOOKUP($A17,'Return Data'!$B$7:$R$2843,10,0)</f>
        <v>2.1768999999999998</v>
      </c>
      <c r="E17" s="66">
        <f t="shared" si="0"/>
        <v>28</v>
      </c>
      <c r="F17" s="65">
        <f>VLOOKUP($A17,'Return Data'!$B$7:$R$2843,11,0)</f>
        <v>15.153600000000001</v>
      </c>
      <c r="G17" s="66">
        <f t="shared" si="1"/>
        <v>23</v>
      </c>
      <c r="H17" s="65">
        <f>VLOOKUP($A17,'Return Data'!$B$7:$R$2843,12,0)</f>
        <v>36.551900000000003</v>
      </c>
      <c r="I17" s="66">
        <f t="shared" si="2"/>
        <v>17</v>
      </c>
      <c r="J17" s="65">
        <f>VLOOKUP($A17,'Return Data'!$B$7:$R$2843,13,0)</f>
        <v>51.161099999999998</v>
      </c>
      <c r="K17" s="66">
        <f t="shared" si="3"/>
        <v>20</v>
      </c>
      <c r="L17" s="65">
        <f>VLOOKUP($A17,'Return Data'!$B$7:$R$2843,17,0)</f>
        <v>15.9819</v>
      </c>
      <c r="M17" s="66">
        <f t="shared" si="4"/>
        <v>10</v>
      </c>
      <c r="N17" s="65">
        <f>VLOOKUP($A17,'Return Data'!$B$7:$R$2843,14,0)</f>
        <v>12.298400000000001</v>
      </c>
      <c r="O17" s="66">
        <f t="shared" si="5"/>
        <v>17</v>
      </c>
      <c r="P17" s="65">
        <f>VLOOKUP($A17,'Return Data'!$B$7:$R$2843,15,0)</f>
        <v>13.884499999999999</v>
      </c>
      <c r="Q17" s="66">
        <f t="shared" si="6"/>
        <v>8</v>
      </c>
      <c r="R17" s="65">
        <f>VLOOKUP($A17,'Return Data'!$B$7:$R$2843,16,0)</f>
        <v>19.9191</v>
      </c>
      <c r="S17" s="67">
        <f t="shared" si="7"/>
        <v>4</v>
      </c>
    </row>
    <row r="18" spans="1:19" x14ac:dyDescent="0.3">
      <c r="A18" s="63" t="s">
        <v>970</v>
      </c>
      <c r="B18" s="64">
        <f>VLOOKUP($A18,'Return Data'!$B$7:$R$2843,3,0)</f>
        <v>44357</v>
      </c>
      <c r="C18" s="65">
        <f>VLOOKUP($A18,'Return Data'!$B$7:$R$2843,4,0)</f>
        <v>57.8</v>
      </c>
      <c r="D18" s="65">
        <f>VLOOKUP($A18,'Return Data'!$B$7:$R$2843,10,0)</f>
        <v>3.7702</v>
      </c>
      <c r="E18" s="66">
        <f t="shared" si="0"/>
        <v>21</v>
      </c>
      <c r="F18" s="65">
        <f>VLOOKUP($A18,'Return Data'!$B$7:$R$2843,11,0)</f>
        <v>18.200399999999998</v>
      </c>
      <c r="G18" s="66">
        <f t="shared" si="1"/>
        <v>10</v>
      </c>
      <c r="H18" s="65">
        <f>VLOOKUP($A18,'Return Data'!$B$7:$R$2843,12,0)</f>
        <v>38.476300000000002</v>
      </c>
      <c r="I18" s="66">
        <f t="shared" si="2"/>
        <v>11</v>
      </c>
      <c r="J18" s="65">
        <f>VLOOKUP($A18,'Return Data'!$B$7:$R$2843,13,0)</f>
        <v>53.928100000000001</v>
      </c>
      <c r="K18" s="66">
        <f t="shared" si="3"/>
        <v>13</v>
      </c>
      <c r="L18" s="65">
        <f>VLOOKUP($A18,'Return Data'!$B$7:$R$2843,17,0)</f>
        <v>15.5405</v>
      </c>
      <c r="M18" s="66">
        <f t="shared" si="4"/>
        <v>17</v>
      </c>
      <c r="N18" s="65">
        <f>VLOOKUP($A18,'Return Data'!$B$7:$R$2843,14,0)</f>
        <v>12.6716</v>
      </c>
      <c r="O18" s="66">
        <f t="shared" si="5"/>
        <v>13</v>
      </c>
      <c r="P18" s="65">
        <f>VLOOKUP($A18,'Return Data'!$B$7:$R$2843,15,0)</f>
        <v>14.468</v>
      </c>
      <c r="Q18" s="66">
        <f t="shared" si="6"/>
        <v>4</v>
      </c>
      <c r="R18" s="65">
        <f>VLOOKUP($A18,'Return Data'!$B$7:$R$2843,16,0)</f>
        <v>14.3804</v>
      </c>
      <c r="S18" s="67">
        <f t="shared" si="7"/>
        <v>13</v>
      </c>
    </row>
    <row r="19" spans="1:19" x14ac:dyDescent="0.3">
      <c r="A19" s="63" t="s">
        <v>972</v>
      </c>
      <c r="B19" s="64">
        <f>VLOOKUP($A19,'Return Data'!$B$7:$R$2843,3,0)</f>
        <v>44357</v>
      </c>
      <c r="C19" s="65">
        <f>VLOOKUP($A19,'Return Data'!$B$7:$R$2843,4,0)</f>
        <v>34.82</v>
      </c>
      <c r="D19" s="65">
        <f>VLOOKUP($A19,'Return Data'!$B$7:$R$2843,10,0)</f>
        <v>6.1261999999999999</v>
      </c>
      <c r="E19" s="66">
        <f t="shared" si="0"/>
        <v>2</v>
      </c>
      <c r="F19" s="65">
        <f>VLOOKUP($A19,'Return Data'!$B$7:$R$2843,11,0)</f>
        <v>20.359500000000001</v>
      </c>
      <c r="G19" s="66">
        <f t="shared" si="1"/>
        <v>6</v>
      </c>
      <c r="H19" s="65">
        <f>VLOOKUP($A19,'Return Data'!$B$7:$R$2843,12,0)</f>
        <v>40.290100000000002</v>
      </c>
      <c r="I19" s="66">
        <f t="shared" si="2"/>
        <v>9</v>
      </c>
      <c r="J19" s="65">
        <f>VLOOKUP($A19,'Return Data'!$B$7:$R$2843,13,0)</f>
        <v>56.424100000000003</v>
      </c>
      <c r="K19" s="66">
        <f t="shared" si="3"/>
        <v>10</v>
      </c>
      <c r="L19" s="65">
        <f>VLOOKUP($A19,'Return Data'!$B$7:$R$2843,17,0)</f>
        <v>19.3569</v>
      </c>
      <c r="M19" s="66">
        <f t="shared" si="4"/>
        <v>2</v>
      </c>
      <c r="N19" s="65">
        <f>VLOOKUP($A19,'Return Data'!$B$7:$R$2843,14,0)</f>
        <v>13.6905</v>
      </c>
      <c r="O19" s="66">
        <f t="shared" si="5"/>
        <v>7</v>
      </c>
      <c r="P19" s="65">
        <f>VLOOKUP($A19,'Return Data'!$B$7:$R$2843,15,0)</f>
        <v>12.955299999999999</v>
      </c>
      <c r="Q19" s="66">
        <f t="shared" si="6"/>
        <v>15</v>
      </c>
      <c r="R19" s="65">
        <f>VLOOKUP($A19,'Return Data'!$B$7:$R$2843,16,0)</f>
        <v>14.7346</v>
      </c>
      <c r="S19" s="67">
        <f t="shared" si="7"/>
        <v>12</v>
      </c>
    </row>
    <row r="20" spans="1:19" x14ac:dyDescent="0.3">
      <c r="A20" s="63" t="s">
        <v>975</v>
      </c>
      <c r="B20" s="64">
        <f>VLOOKUP($A20,'Return Data'!$B$7:$R$2843,3,0)</f>
        <v>44357</v>
      </c>
      <c r="C20" s="65">
        <f>VLOOKUP($A20,'Return Data'!$B$7:$R$2843,4,0)</f>
        <v>44.23</v>
      </c>
      <c r="D20" s="65">
        <f>VLOOKUP($A20,'Return Data'!$B$7:$R$2843,10,0)</f>
        <v>3.4862000000000002</v>
      </c>
      <c r="E20" s="66">
        <f t="shared" si="0"/>
        <v>24</v>
      </c>
      <c r="F20" s="65">
        <f>VLOOKUP($A20,'Return Data'!$B$7:$R$2843,11,0)</f>
        <v>14.793699999999999</v>
      </c>
      <c r="G20" s="66">
        <f t="shared" si="1"/>
        <v>24</v>
      </c>
      <c r="H20" s="65">
        <f>VLOOKUP($A20,'Return Data'!$B$7:$R$2843,12,0)</f>
        <v>30.9742</v>
      </c>
      <c r="I20" s="66">
        <f t="shared" si="2"/>
        <v>27</v>
      </c>
      <c r="J20" s="65">
        <f>VLOOKUP($A20,'Return Data'!$B$7:$R$2843,13,0)</f>
        <v>48.822299999999998</v>
      </c>
      <c r="K20" s="66">
        <f t="shared" si="3"/>
        <v>23</v>
      </c>
      <c r="L20" s="65">
        <f>VLOOKUP($A20,'Return Data'!$B$7:$R$2843,17,0)</f>
        <v>15.6783</v>
      </c>
      <c r="M20" s="66">
        <f t="shared" si="4"/>
        <v>13</v>
      </c>
      <c r="N20" s="65">
        <f>VLOOKUP($A20,'Return Data'!$B$7:$R$2843,14,0)</f>
        <v>12.0405</v>
      </c>
      <c r="O20" s="66">
        <f t="shared" si="5"/>
        <v>19</v>
      </c>
      <c r="P20" s="65">
        <f>VLOOKUP($A20,'Return Data'!$B$7:$R$2843,15,0)</f>
        <v>13.5243</v>
      </c>
      <c r="Q20" s="66">
        <f t="shared" si="6"/>
        <v>11</v>
      </c>
      <c r="R20" s="65">
        <f>VLOOKUP($A20,'Return Data'!$B$7:$R$2843,16,0)</f>
        <v>10.41</v>
      </c>
      <c r="S20" s="67">
        <f t="shared" si="7"/>
        <v>23</v>
      </c>
    </row>
    <row r="21" spans="1:19" x14ac:dyDescent="0.3">
      <c r="A21" s="63" t="s">
        <v>976</v>
      </c>
      <c r="B21" s="64">
        <f>VLOOKUP($A21,'Return Data'!$B$7:$R$2843,3,0)</f>
        <v>44357</v>
      </c>
      <c r="C21" s="65">
        <f>VLOOKUP($A21,'Return Data'!$B$7:$R$2843,4,0)</f>
        <v>26.26</v>
      </c>
      <c r="D21" s="65">
        <f>VLOOKUP($A21,'Return Data'!$B$7:$R$2843,10,0)</f>
        <v>1.9410000000000001</v>
      </c>
      <c r="E21" s="66">
        <f t="shared" si="0"/>
        <v>29</v>
      </c>
      <c r="F21" s="65">
        <f>VLOOKUP($A21,'Return Data'!$B$7:$R$2843,11,0)</f>
        <v>9.0078999999999994</v>
      </c>
      <c r="G21" s="66">
        <f t="shared" si="1"/>
        <v>29</v>
      </c>
      <c r="H21" s="65">
        <f>VLOOKUP($A21,'Return Data'!$B$7:$R$2843,12,0)</f>
        <v>28.978400000000001</v>
      </c>
      <c r="I21" s="66">
        <f t="shared" si="2"/>
        <v>28</v>
      </c>
      <c r="J21" s="65">
        <f>VLOOKUP($A21,'Return Data'!$B$7:$R$2843,13,0)</f>
        <v>44.285699999999999</v>
      </c>
      <c r="K21" s="66">
        <f t="shared" si="3"/>
        <v>28</v>
      </c>
      <c r="L21" s="65">
        <f>VLOOKUP($A21,'Return Data'!$B$7:$R$2843,17,0)</f>
        <v>9.5891999999999999</v>
      </c>
      <c r="M21" s="66">
        <f t="shared" si="4"/>
        <v>29</v>
      </c>
      <c r="N21" s="65">
        <f>VLOOKUP($A21,'Return Data'!$B$7:$R$2843,14,0)</f>
        <v>9.2934000000000001</v>
      </c>
      <c r="O21" s="66">
        <f t="shared" si="5"/>
        <v>28</v>
      </c>
      <c r="P21" s="65">
        <f>VLOOKUP($A21,'Return Data'!$B$7:$R$2843,15,0)</f>
        <v>11.710699999999999</v>
      </c>
      <c r="Q21" s="66">
        <f t="shared" si="6"/>
        <v>25</v>
      </c>
      <c r="R21" s="65">
        <f>VLOOKUP($A21,'Return Data'!$B$7:$R$2843,16,0)</f>
        <v>10.893700000000001</v>
      </c>
      <c r="S21" s="67">
        <f t="shared" si="7"/>
        <v>22</v>
      </c>
    </row>
    <row r="22" spans="1:19" x14ac:dyDescent="0.3">
      <c r="A22" s="63" t="s">
        <v>978</v>
      </c>
      <c r="B22" s="64">
        <f>VLOOKUP($A22,'Return Data'!$B$7:$R$2843,3,0)</f>
        <v>44357</v>
      </c>
      <c r="C22" s="65">
        <f>VLOOKUP($A22,'Return Data'!$B$7:$R$2843,4,0)</f>
        <v>38.700000000000003</v>
      </c>
      <c r="D22" s="65">
        <f>VLOOKUP($A22,'Return Data'!$B$7:$R$2843,10,0)</f>
        <v>5.4782999999999999</v>
      </c>
      <c r="E22" s="66">
        <f t="shared" si="0"/>
        <v>7</v>
      </c>
      <c r="F22" s="65">
        <f>VLOOKUP($A22,'Return Data'!$B$7:$R$2843,11,0)</f>
        <v>17.308299999999999</v>
      </c>
      <c r="G22" s="66">
        <f t="shared" si="1"/>
        <v>16</v>
      </c>
      <c r="H22" s="65">
        <f>VLOOKUP($A22,'Return Data'!$B$7:$R$2843,12,0)</f>
        <v>33.081200000000003</v>
      </c>
      <c r="I22" s="66">
        <f t="shared" si="2"/>
        <v>26</v>
      </c>
      <c r="J22" s="65">
        <f>VLOOKUP($A22,'Return Data'!$B$7:$R$2843,13,0)</f>
        <v>49.018099999999997</v>
      </c>
      <c r="K22" s="66">
        <f t="shared" si="3"/>
        <v>22</v>
      </c>
      <c r="L22" s="65">
        <f>VLOOKUP($A22,'Return Data'!$B$7:$R$2843,17,0)</f>
        <v>15.061999999999999</v>
      </c>
      <c r="M22" s="66">
        <f t="shared" si="4"/>
        <v>20</v>
      </c>
      <c r="N22" s="65">
        <f>VLOOKUP($A22,'Return Data'!$B$7:$R$2843,14,0)</f>
        <v>11.865399999999999</v>
      </c>
      <c r="O22" s="66">
        <f t="shared" si="5"/>
        <v>20</v>
      </c>
      <c r="P22" s="65">
        <f>VLOOKUP($A22,'Return Data'!$B$7:$R$2843,15,0)</f>
        <v>12.8156</v>
      </c>
      <c r="Q22" s="66">
        <f t="shared" si="6"/>
        <v>17</v>
      </c>
      <c r="R22" s="65">
        <f>VLOOKUP($A22,'Return Data'!$B$7:$R$2843,16,0)</f>
        <v>12.139799999999999</v>
      </c>
      <c r="S22" s="67">
        <f t="shared" si="7"/>
        <v>19</v>
      </c>
    </row>
    <row r="23" spans="1:19" x14ac:dyDescent="0.3">
      <c r="A23" s="63" t="s">
        <v>980</v>
      </c>
      <c r="B23" s="64">
        <f>VLOOKUP($A23,'Return Data'!$B$7:$R$2843,3,0)</f>
        <v>44357</v>
      </c>
      <c r="C23" s="65">
        <f>VLOOKUP($A23,'Return Data'!$B$7:$R$2843,4,0)</f>
        <v>87.971400000000003</v>
      </c>
      <c r="D23" s="65">
        <f>VLOOKUP($A23,'Return Data'!$B$7:$R$2843,10,0)</f>
        <v>3.6633</v>
      </c>
      <c r="E23" s="66">
        <f t="shared" si="0"/>
        <v>22</v>
      </c>
      <c r="F23" s="65">
        <f>VLOOKUP($A23,'Return Data'!$B$7:$R$2843,11,0)</f>
        <v>12.0177</v>
      </c>
      <c r="G23" s="66">
        <f t="shared" si="1"/>
        <v>28</v>
      </c>
      <c r="H23" s="65">
        <f>VLOOKUP($A23,'Return Data'!$B$7:$R$2843,12,0)</f>
        <v>24.851199999999999</v>
      </c>
      <c r="I23" s="66">
        <f t="shared" si="2"/>
        <v>29</v>
      </c>
      <c r="J23" s="65">
        <f>VLOOKUP($A23,'Return Data'!$B$7:$R$2843,13,0)</f>
        <v>35.7958</v>
      </c>
      <c r="K23" s="66">
        <f t="shared" si="3"/>
        <v>29</v>
      </c>
      <c r="L23" s="65">
        <f>VLOOKUP($A23,'Return Data'!$B$7:$R$2843,17,0)</f>
        <v>14.5427</v>
      </c>
      <c r="M23" s="66">
        <f t="shared" si="4"/>
        <v>21</v>
      </c>
      <c r="N23" s="65">
        <f>VLOOKUP($A23,'Return Data'!$B$7:$R$2843,14,0)</f>
        <v>10.8588</v>
      </c>
      <c r="O23" s="66">
        <f t="shared" si="5"/>
        <v>25</v>
      </c>
      <c r="P23" s="65">
        <f>VLOOKUP($A23,'Return Data'!$B$7:$R$2843,15,0)</f>
        <v>10.445600000000001</v>
      </c>
      <c r="Q23" s="66">
        <f t="shared" si="6"/>
        <v>26</v>
      </c>
      <c r="R23" s="65">
        <f>VLOOKUP($A23,'Return Data'!$B$7:$R$2843,16,0)</f>
        <v>8.6496999999999993</v>
      </c>
      <c r="S23" s="67">
        <f t="shared" si="7"/>
        <v>28</v>
      </c>
    </row>
    <row r="24" spans="1:19" x14ac:dyDescent="0.3">
      <c r="A24" s="63" t="s">
        <v>1913</v>
      </c>
      <c r="B24" s="64">
        <f>VLOOKUP($A24,'Return Data'!$B$7:$R$2843,3,0)</f>
        <v>44357</v>
      </c>
      <c r="C24" s="65">
        <f>VLOOKUP($A24,'Return Data'!$B$7:$R$2843,4,0)</f>
        <v>338.11700000000002</v>
      </c>
      <c r="D24" s="65">
        <f>VLOOKUP($A24,'Return Data'!$B$7:$R$2843,10,0)</f>
        <v>4.8470000000000004</v>
      </c>
      <c r="E24" s="66">
        <f t="shared" si="0"/>
        <v>10</v>
      </c>
      <c r="F24" s="65">
        <f>VLOOKUP($A24,'Return Data'!$B$7:$R$2843,11,0)</f>
        <v>19.335999999999999</v>
      </c>
      <c r="G24" s="66">
        <f t="shared" si="1"/>
        <v>7</v>
      </c>
      <c r="H24" s="65">
        <f>VLOOKUP($A24,'Return Data'!$B$7:$R$2843,12,0)</f>
        <v>39.690600000000003</v>
      </c>
      <c r="I24" s="66">
        <f t="shared" si="2"/>
        <v>10</v>
      </c>
      <c r="J24" s="65">
        <f>VLOOKUP($A24,'Return Data'!$B$7:$R$2843,13,0)</f>
        <v>58.6785</v>
      </c>
      <c r="K24" s="66">
        <f t="shared" si="3"/>
        <v>3</v>
      </c>
      <c r="L24" s="65">
        <f>VLOOKUP($A24,'Return Data'!$B$7:$R$2843,17,0)</f>
        <v>18.829499999999999</v>
      </c>
      <c r="M24" s="66">
        <f t="shared" si="4"/>
        <v>3</v>
      </c>
      <c r="N24" s="65">
        <f>VLOOKUP($A24,'Return Data'!$B$7:$R$2843,14,0)</f>
        <v>14.8055</v>
      </c>
      <c r="O24" s="66">
        <f t="shared" si="5"/>
        <v>3</v>
      </c>
      <c r="P24" s="65">
        <f>VLOOKUP($A24,'Return Data'!$B$7:$R$2843,15,0)</f>
        <v>14.026400000000001</v>
      </c>
      <c r="Q24" s="66">
        <f t="shared" si="6"/>
        <v>7</v>
      </c>
      <c r="R24" s="65">
        <f>VLOOKUP($A24,'Return Data'!$B$7:$R$2843,16,0)</f>
        <v>19.925000000000001</v>
      </c>
      <c r="S24" s="67">
        <f t="shared" si="7"/>
        <v>2</v>
      </c>
    </row>
    <row r="25" spans="1:19" x14ac:dyDescent="0.3">
      <c r="A25" s="63" t="s">
        <v>983</v>
      </c>
      <c r="B25" s="64">
        <f>VLOOKUP($A25,'Return Data'!$B$7:$R$2843,3,0)</f>
        <v>44357</v>
      </c>
      <c r="C25" s="65">
        <f>VLOOKUP($A25,'Return Data'!$B$7:$R$2843,4,0)</f>
        <v>36.859000000000002</v>
      </c>
      <c r="D25" s="65">
        <f>VLOOKUP($A25,'Return Data'!$B$7:$R$2843,10,0)</f>
        <v>4.2717000000000001</v>
      </c>
      <c r="E25" s="66">
        <f t="shared" si="0"/>
        <v>15</v>
      </c>
      <c r="F25" s="65">
        <f>VLOOKUP($A25,'Return Data'!$B$7:$R$2843,11,0)</f>
        <v>16.849499999999999</v>
      </c>
      <c r="G25" s="66">
        <f t="shared" si="1"/>
        <v>19</v>
      </c>
      <c r="H25" s="65">
        <f>VLOOKUP($A25,'Return Data'!$B$7:$R$2843,12,0)</f>
        <v>35.212800000000001</v>
      </c>
      <c r="I25" s="66">
        <f t="shared" si="2"/>
        <v>20</v>
      </c>
      <c r="J25" s="65">
        <f>VLOOKUP($A25,'Return Data'!$B$7:$R$2843,13,0)</f>
        <v>51.521000000000001</v>
      </c>
      <c r="K25" s="66">
        <f t="shared" si="3"/>
        <v>18</v>
      </c>
      <c r="L25" s="65">
        <f>VLOOKUP($A25,'Return Data'!$B$7:$R$2843,17,0)</f>
        <v>14.3056</v>
      </c>
      <c r="M25" s="66">
        <f t="shared" si="4"/>
        <v>22</v>
      </c>
      <c r="N25" s="65">
        <f>VLOOKUP($A25,'Return Data'!$B$7:$R$2843,14,0)</f>
        <v>12.3705</v>
      </c>
      <c r="O25" s="66">
        <f t="shared" si="5"/>
        <v>16</v>
      </c>
      <c r="P25" s="65">
        <f>VLOOKUP($A25,'Return Data'!$B$7:$R$2843,15,0)</f>
        <v>12.7463</v>
      </c>
      <c r="Q25" s="66">
        <f t="shared" si="6"/>
        <v>19</v>
      </c>
      <c r="R25" s="65">
        <f>VLOOKUP($A25,'Return Data'!$B$7:$R$2843,16,0)</f>
        <v>10.035299999999999</v>
      </c>
      <c r="S25" s="67">
        <f t="shared" si="7"/>
        <v>27</v>
      </c>
    </row>
    <row r="26" spans="1:19" x14ac:dyDescent="0.3">
      <c r="A26" s="63" t="s">
        <v>984</v>
      </c>
      <c r="B26" s="64">
        <f>VLOOKUP($A26,'Return Data'!$B$7:$R$2843,3,0)</f>
        <v>44357</v>
      </c>
      <c r="C26" s="65">
        <f>VLOOKUP($A26,'Return Data'!$B$7:$R$2843,4,0)</f>
        <v>40.411305428636098</v>
      </c>
      <c r="D26" s="65">
        <f>VLOOKUP($A26,'Return Data'!$B$7:$R$2843,10,0)</f>
        <v>3.9575</v>
      </c>
      <c r="E26" s="66">
        <f t="shared" si="0"/>
        <v>18</v>
      </c>
      <c r="F26" s="65">
        <f>VLOOKUP($A26,'Return Data'!$B$7:$R$2843,11,0)</f>
        <v>13.6067</v>
      </c>
      <c r="G26" s="66">
        <f t="shared" si="1"/>
        <v>26</v>
      </c>
      <c r="H26" s="65">
        <f>VLOOKUP($A26,'Return Data'!$B$7:$R$2843,12,0)</f>
        <v>34.299399999999999</v>
      </c>
      <c r="I26" s="66">
        <f t="shared" si="2"/>
        <v>22</v>
      </c>
      <c r="J26" s="65">
        <f>VLOOKUP($A26,'Return Data'!$B$7:$R$2843,13,0)</f>
        <v>47.664200000000001</v>
      </c>
      <c r="K26" s="66">
        <f t="shared" si="3"/>
        <v>25</v>
      </c>
      <c r="L26" s="65">
        <f>VLOOKUP($A26,'Return Data'!$B$7:$R$2843,17,0)</f>
        <v>15.3515</v>
      </c>
      <c r="M26" s="66">
        <f t="shared" si="4"/>
        <v>18</v>
      </c>
      <c r="N26" s="65">
        <f>VLOOKUP($A26,'Return Data'!$B$7:$R$2843,14,0)</f>
        <v>12.720599999999999</v>
      </c>
      <c r="O26" s="66">
        <f t="shared" si="5"/>
        <v>12</v>
      </c>
      <c r="P26" s="65">
        <f>VLOOKUP($A26,'Return Data'!$B$7:$R$2843,15,0)</f>
        <v>12.660500000000001</v>
      </c>
      <c r="Q26" s="66">
        <f t="shared" si="6"/>
        <v>20</v>
      </c>
      <c r="R26" s="65">
        <f>VLOOKUP($A26,'Return Data'!$B$7:$R$2843,16,0)</f>
        <v>10.2684</v>
      </c>
      <c r="S26" s="67">
        <f t="shared" si="7"/>
        <v>24</v>
      </c>
    </row>
    <row r="27" spans="1:19" x14ac:dyDescent="0.3">
      <c r="A27" s="63" t="s">
        <v>987</v>
      </c>
      <c r="B27" s="64">
        <f>VLOOKUP($A27,'Return Data'!$B$7:$R$2843,3,0)</f>
        <v>44357</v>
      </c>
      <c r="C27" s="65">
        <f>VLOOKUP($A27,'Return Data'!$B$7:$R$2843,4,0)</f>
        <v>14.2363</v>
      </c>
      <c r="D27" s="65">
        <f>VLOOKUP($A27,'Return Data'!$B$7:$R$2843,10,0)</f>
        <v>6.0456000000000003</v>
      </c>
      <c r="E27" s="66">
        <f t="shared" si="0"/>
        <v>3</v>
      </c>
      <c r="F27" s="65">
        <f>VLOOKUP($A27,'Return Data'!$B$7:$R$2843,11,0)</f>
        <v>22.1738</v>
      </c>
      <c r="G27" s="66">
        <f t="shared" si="1"/>
        <v>5</v>
      </c>
      <c r="H27" s="65">
        <f>VLOOKUP($A27,'Return Data'!$B$7:$R$2843,12,0)</f>
        <v>44.186999999999998</v>
      </c>
      <c r="I27" s="66">
        <f t="shared" si="2"/>
        <v>3</v>
      </c>
      <c r="J27" s="65">
        <f>VLOOKUP($A27,'Return Data'!$B$7:$R$2843,13,0)</f>
        <v>57.3733</v>
      </c>
      <c r="K27" s="66">
        <f t="shared" si="3"/>
        <v>7</v>
      </c>
      <c r="L27" s="65">
        <f>VLOOKUP($A27,'Return Data'!$B$7:$R$2843,17,0)</f>
        <v>17.474599999999999</v>
      </c>
      <c r="M27" s="66">
        <f t="shared" si="4"/>
        <v>7</v>
      </c>
      <c r="N27" s="65"/>
      <c r="O27" s="66"/>
      <c r="P27" s="65"/>
      <c r="Q27" s="66"/>
      <c r="R27" s="65">
        <f>VLOOKUP($A27,'Return Data'!$B$7:$R$2843,16,0)</f>
        <v>17.070499999999999</v>
      </c>
      <c r="S27" s="67">
        <f t="shared" si="7"/>
        <v>9</v>
      </c>
    </row>
    <row r="28" spans="1:19" x14ac:dyDescent="0.3">
      <c r="A28" s="63" t="s">
        <v>989</v>
      </c>
      <c r="B28" s="64">
        <f>VLOOKUP($A28,'Return Data'!$B$7:$R$2843,3,0)</f>
        <v>44357</v>
      </c>
      <c r="C28" s="65">
        <f>VLOOKUP($A28,'Return Data'!$B$7:$R$2843,4,0)</f>
        <v>70.311000000000007</v>
      </c>
      <c r="D28" s="65">
        <f>VLOOKUP($A28,'Return Data'!$B$7:$R$2843,10,0)</f>
        <v>4.0549999999999997</v>
      </c>
      <c r="E28" s="66">
        <f t="shared" si="0"/>
        <v>17</v>
      </c>
      <c r="F28" s="65">
        <f>VLOOKUP($A28,'Return Data'!$B$7:$R$2843,11,0)</f>
        <v>17.1557</v>
      </c>
      <c r="G28" s="66">
        <f t="shared" si="1"/>
        <v>17</v>
      </c>
      <c r="H28" s="65">
        <f>VLOOKUP($A28,'Return Data'!$B$7:$R$2843,12,0)</f>
        <v>35.0291</v>
      </c>
      <c r="I28" s="66">
        <f t="shared" si="2"/>
        <v>21</v>
      </c>
      <c r="J28" s="65">
        <f>VLOOKUP($A28,'Return Data'!$B$7:$R$2843,13,0)</f>
        <v>55.486499999999999</v>
      </c>
      <c r="K28" s="66">
        <f t="shared" si="3"/>
        <v>12</v>
      </c>
      <c r="L28" s="65">
        <f>VLOOKUP($A28,'Return Data'!$B$7:$R$2843,17,0)</f>
        <v>15.868600000000001</v>
      </c>
      <c r="M28" s="66">
        <f t="shared" si="4"/>
        <v>12</v>
      </c>
      <c r="N28" s="65">
        <f>VLOOKUP($A28,'Return Data'!$B$7:$R$2843,14,0)</f>
        <v>14.2262</v>
      </c>
      <c r="O28" s="66">
        <f t="shared" ref="O28:O36" si="8">RANK(N28,N$8:N$36,0)</f>
        <v>5</v>
      </c>
      <c r="P28" s="65">
        <f>VLOOKUP($A28,'Return Data'!$B$7:$R$2843,15,0)</f>
        <v>16.104500000000002</v>
      </c>
      <c r="Q28" s="66">
        <f t="shared" ref="Q28:Q36" si="9">RANK(P28,P$8:P$36,0)</f>
        <v>3</v>
      </c>
      <c r="R28" s="65">
        <f>VLOOKUP($A28,'Return Data'!$B$7:$R$2843,16,0)</f>
        <v>15.933400000000001</v>
      </c>
      <c r="S28" s="67">
        <f t="shared" si="7"/>
        <v>11</v>
      </c>
    </row>
    <row r="29" spans="1:19" x14ac:dyDescent="0.3">
      <c r="A29" s="63" t="s">
        <v>2023</v>
      </c>
      <c r="B29" s="64">
        <f>VLOOKUP($A29,'Return Data'!$B$7:$R$2843,3,0)</f>
        <v>44357</v>
      </c>
      <c r="C29" s="65">
        <f>VLOOKUP($A29,'Return Data'!$B$7:$R$2843,4,0)</f>
        <v>30.8154</v>
      </c>
      <c r="D29" s="65">
        <f>VLOOKUP($A29,'Return Data'!$B$7:$R$2843,10,0)</f>
        <v>3.6181000000000001</v>
      </c>
      <c r="E29" s="66">
        <f t="shared" si="0"/>
        <v>23</v>
      </c>
      <c r="F29" s="65">
        <f>VLOOKUP($A29,'Return Data'!$B$7:$R$2843,11,0)</f>
        <v>17.8874</v>
      </c>
      <c r="G29" s="66">
        <f t="shared" si="1"/>
        <v>13</v>
      </c>
      <c r="H29" s="65">
        <f>VLOOKUP($A29,'Return Data'!$B$7:$R$2843,12,0)</f>
        <v>37.267899999999997</v>
      </c>
      <c r="I29" s="66">
        <f t="shared" si="2"/>
        <v>14</v>
      </c>
      <c r="J29" s="65">
        <f>VLOOKUP($A29,'Return Data'!$B$7:$R$2843,13,0)</f>
        <v>51.844099999999997</v>
      </c>
      <c r="K29" s="66">
        <f t="shared" si="3"/>
        <v>17</v>
      </c>
      <c r="L29" s="65">
        <f>VLOOKUP($A29,'Return Data'!$B$7:$R$2843,17,0)</f>
        <v>14.1257</v>
      </c>
      <c r="M29" s="66">
        <f t="shared" si="4"/>
        <v>23</v>
      </c>
      <c r="N29" s="65">
        <f>VLOOKUP($A29,'Return Data'!$B$7:$R$2843,14,0)</f>
        <v>11.258800000000001</v>
      </c>
      <c r="O29" s="66">
        <f t="shared" si="8"/>
        <v>23</v>
      </c>
      <c r="P29" s="65">
        <f>VLOOKUP($A29,'Return Data'!$B$7:$R$2843,15,0)</f>
        <v>12.411300000000001</v>
      </c>
      <c r="Q29" s="66">
        <f t="shared" si="9"/>
        <v>23</v>
      </c>
      <c r="R29" s="65">
        <f>VLOOKUP($A29,'Return Data'!$B$7:$R$2843,16,0)</f>
        <v>12.293100000000001</v>
      </c>
      <c r="S29" s="67">
        <f t="shared" si="7"/>
        <v>18</v>
      </c>
    </row>
    <row r="30" spans="1:19" x14ac:dyDescent="0.3">
      <c r="A30" s="63" t="s">
        <v>990</v>
      </c>
      <c r="B30" s="64">
        <f>VLOOKUP($A30,'Return Data'!$B$7:$R$2843,3,0)</f>
        <v>44357</v>
      </c>
      <c r="C30" s="65">
        <f>VLOOKUP($A30,'Return Data'!$B$7:$R$2843,4,0)</f>
        <v>44.251300000000001</v>
      </c>
      <c r="D30" s="65">
        <f>VLOOKUP($A30,'Return Data'!$B$7:$R$2843,10,0)</f>
        <v>4.7157</v>
      </c>
      <c r="E30" s="66">
        <f t="shared" si="0"/>
        <v>11</v>
      </c>
      <c r="F30" s="65">
        <f>VLOOKUP($A30,'Return Data'!$B$7:$R$2843,11,0)</f>
        <v>22.1753</v>
      </c>
      <c r="G30" s="66">
        <f t="shared" si="1"/>
        <v>4</v>
      </c>
      <c r="H30" s="65">
        <f>VLOOKUP($A30,'Return Data'!$B$7:$R$2843,12,0)</f>
        <v>43.882300000000001</v>
      </c>
      <c r="I30" s="66">
        <f t="shared" si="2"/>
        <v>4</v>
      </c>
      <c r="J30" s="65">
        <f>VLOOKUP($A30,'Return Data'!$B$7:$R$2843,13,0)</f>
        <v>58.676200000000001</v>
      </c>
      <c r="K30" s="66">
        <f t="shared" si="3"/>
        <v>4</v>
      </c>
      <c r="L30" s="65">
        <f>VLOOKUP($A30,'Return Data'!$B$7:$R$2843,17,0)</f>
        <v>11.2996</v>
      </c>
      <c r="M30" s="66">
        <f t="shared" si="4"/>
        <v>27</v>
      </c>
      <c r="N30" s="65">
        <f>VLOOKUP($A30,'Return Data'!$B$7:$R$2843,14,0)</f>
        <v>11.085100000000001</v>
      </c>
      <c r="O30" s="66">
        <f t="shared" si="8"/>
        <v>24</v>
      </c>
      <c r="P30" s="65">
        <f>VLOOKUP($A30,'Return Data'!$B$7:$R$2843,15,0)</f>
        <v>13.805099999999999</v>
      </c>
      <c r="Q30" s="66">
        <f t="shared" si="9"/>
        <v>9</v>
      </c>
      <c r="R30" s="65">
        <f>VLOOKUP($A30,'Return Data'!$B$7:$R$2843,16,0)</f>
        <v>11.337</v>
      </c>
      <c r="S30" s="67">
        <f t="shared" si="7"/>
        <v>21</v>
      </c>
    </row>
    <row r="31" spans="1:19" x14ac:dyDescent="0.3">
      <c r="A31" s="63" t="s">
        <v>992</v>
      </c>
      <c r="B31" s="64">
        <f>VLOOKUP($A31,'Return Data'!$B$7:$R$2843,3,0)</f>
        <v>44357</v>
      </c>
      <c r="C31" s="65">
        <f>VLOOKUP($A31,'Return Data'!$B$7:$R$2843,4,0)</f>
        <v>230.98</v>
      </c>
      <c r="D31" s="65">
        <f>VLOOKUP($A31,'Return Data'!$B$7:$R$2843,10,0)</f>
        <v>5.5088999999999997</v>
      </c>
      <c r="E31" s="66">
        <f t="shared" si="0"/>
        <v>6</v>
      </c>
      <c r="F31" s="65">
        <f>VLOOKUP($A31,'Return Data'!$B$7:$R$2843,11,0)</f>
        <v>18.2028</v>
      </c>
      <c r="G31" s="66">
        <f t="shared" si="1"/>
        <v>9</v>
      </c>
      <c r="H31" s="65">
        <f>VLOOKUP($A31,'Return Data'!$B$7:$R$2843,12,0)</f>
        <v>37.529000000000003</v>
      </c>
      <c r="I31" s="66">
        <f t="shared" si="2"/>
        <v>12</v>
      </c>
      <c r="J31" s="65">
        <f>VLOOKUP($A31,'Return Data'!$B$7:$R$2843,13,0)</f>
        <v>55.741399999999999</v>
      </c>
      <c r="K31" s="66">
        <f t="shared" si="3"/>
        <v>11</v>
      </c>
      <c r="L31" s="65">
        <f>VLOOKUP($A31,'Return Data'!$B$7:$R$2843,17,0)</f>
        <v>15.585699999999999</v>
      </c>
      <c r="M31" s="66">
        <f t="shared" si="4"/>
        <v>15</v>
      </c>
      <c r="N31" s="65">
        <f>VLOOKUP($A31,'Return Data'!$B$7:$R$2843,14,0)</f>
        <v>12.887499999999999</v>
      </c>
      <c r="O31" s="66">
        <f t="shared" si="8"/>
        <v>9</v>
      </c>
      <c r="P31" s="65">
        <f>VLOOKUP($A31,'Return Data'!$B$7:$R$2843,15,0)</f>
        <v>12.778700000000001</v>
      </c>
      <c r="Q31" s="66">
        <f t="shared" si="9"/>
        <v>18</v>
      </c>
      <c r="R31" s="65">
        <f>VLOOKUP($A31,'Return Data'!$B$7:$R$2843,16,0)</f>
        <v>18.636399999999998</v>
      </c>
      <c r="S31" s="67">
        <f t="shared" si="7"/>
        <v>8</v>
      </c>
    </row>
    <row r="32" spans="1:19" x14ac:dyDescent="0.3">
      <c r="A32" s="63" t="s">
        <v>995</v>
      </c>
      <c r="B32" s="64">
        <f>VLOOKUP($A32,'Return Data'!$B$7:$R$2843,3,0)</f>
        <v>44357</v>
      </c>
      <c r="C32" s="65">
        <f>VLOOKUP($A32,'Return Data'!$B$7:$R$2843,4,0)</f>
        <v>55.0959</v>
      </c>
      <c r="D32" s="65">
        <f>VLOOKUP($A32,'Return Data'!$B$7:$R$2843,10,0)</f>
        <v>2.5626000000000002</v>
      </c>
      <c r="E32" s="66">
        <f t="shared" si="0"/>
        <v>26</v>
      </c>
      <c r="F32" s="65">
        <f>VLOOKUP($A32,'Return Data'!$B$7:$R$2843,11,0)</f>
        <v>18.020299999999999</v>
      </c>
      <c r="G32" s="66">
        <f t="shared" si="1"/>
        <v>12</v>
      </c>
      <c r="H32" s="65">
        <f>VLOOKUP($A32,'Return Data'!$B$7:$R$2843,12,0)</f>
        <v>41.857900000000001</v>
      </c>
      <c r="I32" s="66">
        <f t="shared" si="2"/>
        <v>6</v>
      </c>
      <c r="J32" s="65">
        <f>VLOOKUP($A32,'Return Data'!$B$7:$R$2843,13,0)</f>
        <v>58.820399999999999</v>
      </c>
      <c r="K32" s="66">
        <f t="shared" si="3"/>
        <v>2</v>
      </c>
      <c r="L32" s="65">
        <f>VLOOKUP($A32,'Return Data'!$B$7:$R$2843,17,0)</f>
        <v>16.521899999999999</v>
      </c>
      <c r="M32" s="66">
        <f t="shared" si="4"/>
        <v>9</v>
      </c>
      <c r="N32" s="65">
        <f>VLOOKUP($A32,'Return Data'!$B$7:$R$2843,14,0)</f>
        <v>12.730600000000001</v>
      </c>
      <c r="O32" s="66">
        <f t="shared" si="8"/>
        <v>11</v>
      </c>
      <c r="P32" s="65">
        <f>VLOOKUP($A32,'Return Data'!$B$7:$R$2843,15,0)</f>
        <v>13.0479</v>
      </c>
      <c r="Q32" s="66">
        <f t="shared" si="9"/>
        <v>14</v>
      </c>
      <c r="R32" s="65">
        <f>VLOOKUP($A32,'Return Data'!$B$7:$R$2843,16,0)</f>
        <v>11.720599999999999</v>
      </c>
      <c r="S32" s="67">
        <f t="shared" si="7"/>
        <v>20</v>
      </c>
    </row>
    <row r="33" spans="1:19" x14ac:dyDescent="0.3">
      <c r="A33" s="63" t="s">
        <v>996</v>
      </c>
      <c r="B33" s="64">
        <f>VLOOKUP($A33,'Return Data'!$B$7:$R$2843,3,0)</f>
        <v>44357</v>
      </c>
      <c r="C33" s="65">
        <f>VLOOKUP($A33,'Return Data'!$B$7:$R$2843,4,0)</f>
        <v>649.66686714774005</v>
      </c>
      <c r="D33" s="65">
        <f>VLOOKUP($A33,'Return Data'!$B$7:$R$2843,10,0)</f>
        <v>4.5140000000000002</v>
      </c>
      <c r="E33" s="66">
        <f t="shared" si="0"/>
        <v>12</v>
      </c>
      <c r="F33" s="65">
        <f>VLOOKUP($A33,'Return Data'!$B$7:$R$2843,11,0)</f>
        <v>23.0304</v>
      </c>
      <c r="G33" s="66">
        <f t="shared" si="1"/>
        <v>2</v>
      </c>
      <c r="H33" s="65">
        <f>VLOOKUP($A33,'Return Data'!$B$7:$R$2843,12,0)</f>
        <v>41.967599999999997</v>
      </c>
      <c r="I33" s="66">
        <f t="shared" si="2"/>
        <v>5</v>
      </c>
      <c r="J33" s="65">
        <f>VLOOKUP($A33,'Return Data'!$B$7:$R$2843,13,0)</f>
        <v>58.2654</v>
      </c>
      <c r="K33" s="66">
        <f t="shared" si="3"/>
        <v>5</v>
      </c>
      <c r="L33" s="65">
        <f>VLOOKUP($A33,'Return Data'!$B$7:$R$2843,17,0)</f>
        <v>13.822800000000001</v>
      </c>
      <c r="M33" s="66">
        <f t="shared" si="4"/>
        <v>24</v>
      </c>
      <c r="N33" s="65">
        <f>VLOOKUP($A33,'Return Data'!$B$7:$R$2843,14,0)</f>
        <v>12.589600000000001</v>
      </c>
      <c r="O33" s="66">
        <f t="shared" si="8"/>
        <v>15</v>
      </c>
      <c r="P33" s="65">
        <f>VLOOKUP($A33,'Return Data'!$B$7:$R$2843,15,0)</f>
        <v>12.5396</v>
      </c>
      <c r="Q33" s="66">
        <f t="shared" si="9"/>
        <v>21</v>
      </c>
      <c r="R33" s="65">
        <f>VLOOKUP($A33,'Return Data'!$B$7:$R$2843,16,0)</f>
        <v>19.795100000000001</v>
      </c>
      <c r="S33" s="67">
        <f t="shared" si="7"/>
        <v>6</v>
      </c>
    </row>
    <row r="34" spans="1:19" x14ac:dyDescent="0.3">
      <c r="A34" s="63" t="s">
        <v>999</v>
      </c>
      <c r="B34" s="64">
        <f>VLOOKUP($A34,'Return Data'!$B$7:$R$2843,3,0)</f>
        <v>44357</v>
      </c>
      <c r="C34" s="65">
        <f>VLOOKUP($A34,'Return Data'!$B$7:$R$2843,4,0)</f>
        <v>127.026666666667</v>
      </c>
      <c r="D34" s="65">
        <f>VLOOKUP($A34,'Return Data'!$B$7:$R$2843,10,0)</f>
        <v>5.6559999999999997</v>
      </c>
      <c r="E34" s="66">
        <f t="shared" si="0"/>
        <v>5</v>
      </c>
      <c r="F34" s="65">
        <f>VLOOKUP($A34,'Return Data'!$B$7:$R$2843,11,0)</f>
        <v>15.5909</v>
      </c>
      <c r="G34" s="66">
        <f t="shared" si="1"/>
        <v>22</v>
      </c>
      <c r="H34" s="65">
        <f>VLOOKUP($A34,'Return Data'!$B$7:$R$2843,12,0)</f>
        <v>33.319299999999998</v>
      </c>
      <c r="I34" s="66">
        <f t="shared" si="2"/>
        <v>25</v>
      </c>
      <c r="J34" s="65">
        <f>VLOOKUP($A34,'Return Data'!$B$7:$R$2843,13,0)</f>
        <v>48.395600000000002</v>
      </c>
      <c r="K34" s="66">
        <f t="shared" si="3"/>
        <v>24</v>
      </c>
      <c r="L34" s="65">
        <f>VLOOKUP($A34,'Return Data'!$B$7:$R$2843,17,0)</f>
        <v>12.129200000000001</v>
      </c>
      <c r="M34" s="66">
        <f t="shared" si="4"/>
        <v>26</v>
      </c>
      <c r="N34" s="65">
        <f>VLOOKUP($A34,'Return Data'!$B$7:$R$2843,14,0)</f>
        <v>10.011100000000001</v>
      </c>
      <c r="O34" s="66">
        <f t="shared" si="8"/>
        <v>27</v>
      </c>
      <c r="P34" s="65">
        <f>VLOOKUP($A34,'Return Data'!$B$7:$R$2843,15,0)</f>
        <v>9.8333999999999993</v>
      </c>
      <c r="Q34" s="66">
        <f t="shared" si="9"/>
        <v>27</v>
      </c>
      <c r="R34" s="65">
        <f>VLOOKUP($A34,'Return Data'!$B$7:$R$2843,16,0)</f>
        <v>10.1477</v>
      </c>
      <c r="S34" s="67">
        <f t="shared" si="7"/>
        <v>25</v>
      </c>
    </row>
    <row r="35" spans="1:19" x14ac:dyDescent="0.3">
      <c r="A35" s="63" t="s">
        <v>1001</v>
      </c>
      <c r="B35" s="64">
        <f>VLOOKUP($A35,'Return Data'!$B$7:$R$2843,3,0)</f>
        <v>44357</v>
      </c>
      <c r="C35" s="65">
        <f>VLOOKUP($A35,'Return Data'!$B$7:$R$2843,4,0)</f>
        <v>14.78</v>
      </c>
      <c r="D35" s="65">
        <f>VLOOKUP($A35,'Return Data'!$B$7:$R$2843,10,0)</f>
        <v>4.4523000000000001</v>
      </c>
      <c r="E35" s="66">
        <f t="shared" si="0"/>
        <v>14</v>
      </c>
      <c r="F35" s="65">
        <f>VLOOKUP($A35,'Return Data'!$B$7:$R$2843,11,0)</f>
        <v>17.3948</v>
      </c>
      <c r="G35" s="66">
        <f t="shared" si="1"/>
        <v>15</v>
      </c>
      <c r="H35" s="65">
        <f>VLOOKUP($A35,'Return Data'!$B$7:$R$2843,12,0)</f>
        <v>36.851900000000001</v>
      </c>
      <c r="I35" s="66">
        <f t="shared" si="2"/>
        <v>16</v>
      </c>
      <c r="J35" s="65">
        <f>VLOOKUP($A35,'Return Data'!$B$7:$R$2843,13,0)</f>
        <v>53.002099999999999</v>
      </c>
      <c r="K35" s="66">
        <f t="shared" si="3"/>
        <v>14</v>
      </c>
      <c r="L35" s="65">
        <f>VLOOKUP($A35,'Return Data'!$B$7:$R$2843,17,0)</f>
        <v>15.5776</v>
      </c>
      <c r="M35" s="66">
        <f t="shared" si="4"/>
        <v>16</v>
      </c>
      <c r="N35" s="65">
        <f>VLOOKUP($A35,'Return Data'!$B$7:$R$2843,14,0)</f>
        <v>11.8598</v>
      </c>
      <c r="O35" s="66">
        <f t="shared" si="8"/>
        <v>21</v>
      </c>
      <c r="P35" s="65">
        <f>VLOOKUP($A35,'Return Data'!$B$7:$R$2843,15,0)</f>
        <v>0</v>
      </c>
      <c r="Q35" s="66">
        <f t="shared" si="9"/>
        <v>28</v>
      </c>
      <c r="R35" s="65">
        <f>VLOOKUP($A35,'Return Data'!$B$7:$R$2843,16,0)</f>
        <v>10.0365</v>
      </c>
      <c r="S35" s="67">
        <f t="shared" si="7"/>
        <v>26</v>
      </c>
    </row>
    <row r="36" spans="1:19" x14ac:dyDescent="0.3">
      <c r="A36" s="63" t="s">
        <v>1920</v>
      </c>
      <c r="B36" s="64">
        <f>VLOOKUP($A36,'Return Data'!$B$7:$R$2843,3,0)</f>
        <v>44357</v>
      </c>
      <c r="C36" s="65">
        <f>VLOOKUP($A36,'Return Data'!$B$7:$R$2843,4,0)</f>
        <v>173.70599999999999</v>
      </c>
      <c r="D36" s="65">
        <f>VLOOKUP($A36,'Return Data'!$B$7:$R$2843,10,0)</f>
        <v>5.4153000000000002</v>
      </c>
      <c r="E36" s="66">
        <f t="shared" si="0"/>
        <v>8</v>
      </c>
      <c r="F36" s="65">
        <f>VLOOKUP($A36,'Return Data'!$B$7:$R$2843,11,0)</f>
        <v>18.0609</v>
      </c>
      <c r="G36" s="66">
        <f t="shared" si="1"/>
        <v>11</v>
      </c>
      <c r="H36" s="65">
        <f>VLOOKUP($A36,'Return Data'!$B$7:$R$2843,12,0)</f>
        <v>40.410899999999998</v>
      </c>
      <c r="I36" s="66">
        <f t="shared" si="2"/>
        <v>8</v>
      </c>
      <c r="J36" s="65">
        <f>VLOOKUP($A36,'Return Data'!$B$7:$R$2843,13,0)</f>
        <v>56.456800000000001</v>
      </c>
      <c r="K36" s="66">
        <f t="shared" si="3"/>
        <v>9</v>
      </c>
      <c r="L36" s="65">
        <f>VLOOKUP($A36,'Return Data'!$B$7:$R$2843,17,0)</f>
        <v>18.2639</v>
      </c>
      <c r="M36" s="66">
        <f t="shared" si="4"/>
        <v>5</v>
      </c>
      <c r="N36" s="65">
        <f>VLOOKUP($A36,'Return Data'!$B$7:$R$2843,14,0)</f>
        <v>13.8264</v>
      </c>
      <c r="O36" s="66">
        <f t="shared" si="8"/>
        <v>6</v>
      </c>
      <c r="P36" s="65">
        <f>VLOOKUP($A36,'Return Data'!$B$7:$R$2843,15,0)</f>
        <v>14.2149</v>
      </c>
      <c r="Q36" s="66">
        <f t="shared" si="9"/>
        <v>6</v>
      </c>
      <c r="R36" s="65">
        <f>VLOOKUP($A36,'Return Data'!$B$7:$R$2843,16,0)</f>
        <v>13.575100000000001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4.3199655172413784</v>
      </c>
      <c r="E38" s="74"/>
      <c r="F38" s="75">
        <f>AVERAGE(F8:F36)</f>
        <v>17.527896551724137</v>
      </c>
      <c r="G38" s="74"/>
      <c r="H38" s="75">
        <f>AVERAGE(H8:H36)</f>
        <v>37.543486206896553</v>
      </c>
      <c r="I38" s="74"/>
      <c r="J38" s="75">
        <f>AVERAGE(J8:J36)</f>
        <v>52.725179310344842</v>
      </c>
      <c r="K38" s="74"/>
      <c r="L38" s="75">
        <f>AVERAGE(L8:L36)</f>
        <v>15.546924137931038</v>
      </c>
      <c r="M38" s="74"/>
      <c r="N38" s="75">
        <f>AVERAGE(N8:N36)</f>
        <v>12.641778571428571</v>
      </c>
      <c r="O38" s="74"/>
      <c r="P38" s="75">
        <f>AVERAGE(P8:P36)</f>
        <v>12.836410714285714</v>
      </c>
      <c r="Q38" s="74"/>
      <c r="R38" s="75">
        <f>AVERAGE(R8:R36)</f>
        <v>14.2851724137931</v>
      </c>
      <c r="S38" s="76"/>
    </row>
    <row r="39" spans="1:19" x14ac:dyDescent="0.3">
      <c r="A39" s="73" t="s">
        <v>28</v>
      </c>
      <c r="B39" s="74"/>
      <c r="C39" s="74"/>
      <c r="D39" s="75">
        <f>MIN(D8:D36)</f>
        <v>1.9410000000000001</v>
      </c>
      <c r="E39" s="74"/>
      <c r="F39" s="75">
        <f>MIN(F8:F36)</f>
        <v>9.0078999999999994</v>
      </c>
      <c r="G39" s="74"/>
      <c r="H39" s="75">
        <f>MIN(H8:H36)</f>
        <v>24.851199999999999</v>
      </c>
      <c r="I39" s="74"/>
      <c r="J39" s="75">
        <f>MIN(J8:J36)</f>
        <v>35.7958</v>
      </c>
      <c r="K39" s="74"/>
      <c r="L39" s="75">
        <f>MIN(L8:L36)</f>
        <v>9.5891999999999999</v>
      </c>
      <c r="M39" s="74"/>
      <c r="N39" s="75">
        <f>MIN(N8:N36)</f>
        <v>9.2934000000000001</v>
      </c>
      <c r="O39" s="74"/>
      <c r="P39" s="75">
        <f>MIN(P8:P36)</f>
        <v>0</v>
      </c>
      <c r="Q39" s="74"/>
      <c r="R39" s="75">
        <f>MIN(R8:R36)</f>
        <v>6.4509999999999996</v>
      </c>
      <c r="S39" s="76"/>
    </row>
    <row r="40" spans="1:19" ht="15" thickBot="1" x14ac:dyDescent="0.35">
      <c r="A40" s="77" t="s">
        <v>29</v>
      </c>
      <c r="B40" s="78"/>
      <c r="C40" s="78"/>
      <c r="D40" s="79">
        <f>MAX(D8:D36)</f>
        <v>6.2257999999999996</v>
      </c>
      <c r="E40" s="78"/>
      <c r="F40" s="79">
        <f>MAX(F8:F36)</f>
        <v>25.490100000000002</v>
      </c>
      <c r="G40" s="78"/>
      <c r="H40" s="79">
        <f>MAX(H8:H36)</f>
        <v>54.452800000000003</v>
      </c>
      <c r="I40" s="78"/>
      <c r="J40" s="79">
        <f>MAX(J8:J36)</f>
        <v>60.7988</v>
      </c>
      <c r="K40" s="78"/>
      <c r="L40" s="79">
        <f>MAX(L8:L36)</f>
        <v>21.414899999999999</v>
      </c>
      <c r="M40" s="78"/>
      <c r="N40" s="79">
        <f>MAX(N8:N36)</f>
        <v>17.3828</v>
      </c>
      <c r="O40" s="78"/>
      <c r="P40" s="79">
        <f>MAX(P8:P36)</f>
        <v>16.951499999999999</v>
      </c>
      <c r="Q40" s="78"/>
      <c r="R40" s="79">
        <f>MAX(R8:R36)</f>
        <v>20.170999999999999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44357</v>
      </c>
      <c r="C8" s="65">
        <f>VLOOKUP($A8,'Return Data'!$B$7:$R$2843,4,0)</f>
        <v>36.761800000000001</v>
      </c>
      <c r="D8" s="65">
        <f>VLOOKUP($A8,'Return Data'!$B$7:$R$2843,9,0)</f>
        <v>9.8504000000000005</v>
      </c>
      <c r="E8" s="66">
        <f t="shared" ref="E8:E35" si="0">RANK(D8,D$8:D$35,0)</f>
        <v>6</v>
      </c>
      <c r="F8" s="65">
        <f>VLOOKUP($A8,'Return Data'!$B$7:$R$2843,10,0)</f>
        <v>11.2799</v>
      </c>
      <c r="G8" s="66">
        <f t="shared" ref="G8:G35" si="1">RANK(F8,F$8:F$35,0)</f>
        <v>11</v>
      </c>
      <c r="H8" s="65">
        <f>VLOOKUP($A8,'Return Data'!$B$7:$R$2843,11,0)</f>
        <v>6.4984000000000002</v>
      </c>
      <c r="I8" s="66">
        <f t="shared" ref="I8:I35" si="2">RANK(H8,H$8:H$35,0)</f>
        <v>3</v>
      </c>
      <c r="J8" s="65">
        <f>VLOOKUP($A8,'Return Data'!$B$7:$R$2843,12,0)</f>
        <v>7.4093999999999998</v>
      </c>
      <c r="K8" s="66">
        <f t="shared" ref="K8:K33" si="3">RANK(J8,J$8:J$35,0)</f>
        <v>5</v>
      </c>
      <c r="L8" s="65">
        <f>VLOOKUP($A8,'Return Data'!$B$7:$R$2843,13,0)</f>
        <v>9.6676000000000002</v>
      </c>
      <c r="M8" s="66">
        <f>RANK(L8,L$8:L$35,0)</f>
        <v>2</v>
      </c>
      <c r="N8" s="65">
        <f>VLOOKUP($A8,'Return Data'!$B$7:$R$2843,17,0)</f>
        <v>5.3391000000000002</v>
      </c>
      <c r="O8" s="66">
        <f>RANK(N8,N$8:N$35,0)</f>
        <v>23</v>
      </c>
      <c r="P8" s="65">
        <f>VLOOKUP($A8,'Return Data'!$B$7:$R$2843,14,0)</f>
        <v>6.2983000000000002</v>
      </c>
      <c r="Q8" s="66">
        <f>RANK(P8,P$8:P$35,0)</f>
        <v>22</v>
      </c>
      <c r="R8" s="65">
        <f>VLOOKUP($A8,'Return Data'!$B$7:$R$2843,16,0)</f>
        <v>7.8426</v>
      </c>
      <c r="S8" s="67">
        <f t="shared" ref="S8:S35" si="4">RANK(R8,R$8:R$35,0)</f>
        <v>20</v>
      </c>
    </row>
    <row r="9" spans="1:19" x14ac:dyDescent="0.3">
      <c r="A9" s="82" t="s">
        <v>54</v>
      </c>
      <c r="B9" s="64">
        <f>VLOOKUP($A9,'Return Data'!$B$7:$R$2843,3,0)</f>
        <v>44357</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-16.2559</v>
      </c>
      <c r="S9" s="67">
        <f t="shared" si="4"/>
        <v>27</v>
      </c>
    </row>
    <row r="10" spans="1:19" x14ac:dyDescent="0.3">
      <c r="A10" s="82" t="s">
        <v>55</v>
      </c>
      <c r="B10" s="64">
        <f>VLOOKUP($A10,'Return Data'!$B$7:$R$2843,3,0)</f>
        <v>44357</v>
      </c>
      <c r="C10" s="65">
        <f>VLOOKUP($A10,'Return Data'!$B$7:$R$2843,4,0)</f>
        <v>25.4115</v>
      </c>
      <c r="D10" s="65">
        <f>VLOOKUP($A10,'Return Data'!$B$7:$R$2843,9,0)</f>
        <v>13.018599999999999</v>
      </c>
      <c r="E10" s="66">
        <f t="shared" si="0"/>
        <v>2</v>
      </c>
      <c r="F10" s="65">
        <f>VLOOKUP($A10,'Return Data'!$B$7:$R$2843,10,0)</f>
        <v>17.720700000000001</v>
      </c>
      <c r="G10" s="66">
        <f t="shared" si="1"/>
        <v>1</v>
      </c>
      <c r="H10" s="65">
        <f>VLOOKUP($A10,'Return Data'!$B$7:$R$2843,11,0)</f>
        <v>4.8372999999999999</v>
      </c>
      <c r="I10" s="66">
        <f t="shared" si="2"/>
        <v>8</v>
      </c>
      <c r="J10" s="65">
        <f>VLOOKUP($A10,'Return Data'!$B$7:$R$2843,12,0)</f>
        <v>6.4206000000000003</v>
      </c>
      <c r="K10" s="66">
        <f t="shared" si="3"/>
        <v>10</v>
      </c>
      <c r="L10" s="65">
        <f>VLOOKUP($A10,'Return Data'!$B$7:$R$2843,13,0)</f>
        <v>7.6124999999999998</v>
      </c>
      <c r="M10" s="66">
        <f t="shared" ref="M10:M33" si="5">RANK(L10,L$8:L$35,0)</f>
        <v>7</v>
      </c>
      <c r="N10" s="65">
        <f>VLOOKUP($A10,'Return Data'!$B$7:$R$2843,17,0)</f>
        <v>10.4428</v>
      </c>
      <c r="O10" s="66">
        <f t="shared" ref="O10:O21" si="6">RANK(N10,N$8:N$35,0)</f>
        <v>4</v>
      </c>
      <c r="P10" s="65">
        <f>VLOOKUP($A10,'Return Data'!$B$7:$R$2843,14,0)</f>
        <v>11.019600000000001</v>
      </c>
      <c r="Q10" s="66">
        <f t="shared" ref="Q10:Q21" si="7">RANK(P10,P$8:P$35,0)</f>
        <v>2</v>
      </c>
      <c r="R10" s="65">
        <f>VLOOKUP($A10,'Return Data'!$B$7:$R$2843,16,0)</f>
        <v>9.6717999999999993</v>
      </c>
      <c r="S10" s="67">
        <f t="shared" si="4"/>
        <v>3</v>
      </c>
    </row>
    <row r="11" spans="1:19" x14ac:dyDescent="0.3">
      <c r="A11" s="82" t="s">
        <v>56</v>
      </c>
      <c r="B11" s="64">
        <f>VLOOKUP($A11,'Return Data'!$B$7:$R$2843,3,0)</f>
        <v>44357</v>
      </c>
      <c r="C11" s="65">
        <f>VLOOKUP($A11,'Return Data'!$B$7:$R$2843,4,0)</f>
        <v>19.613600000000002</v>
      </c>
      <c r="D11" s="65">
        <f>VLOOKUP($A11,'Return Data'!$B$7:$R$2843,9,0)</f>
        <v>7.0717999999999996</v>
      </c>
      <c r="E11" s="66">
        <f t="shared" si="0"/>
        <v>14</v>
      </c>
      <c r="F11" s="65">
        <f>VLOOKUP($A11,'Return Data'!$B$7:$R$2843,10,0)</f>
        <v>10.5425</v>
      </c>
      <c r="G11" s="66">
        <f t="shared" si="1"/>
        <v>15</v>
      </c>
      <c r="H11" s="65">
        <f>VLOOKUP($A11,'Return Data'!$B$7:$R$2843,11,0)</f>
        <v>8.0488999999999997</v>
      </c>
      <c r="I11" s="66">
        <f t="shared" si="2"/>
        <v>2</v>
      </c>
      <c r="J11" s="65">
        <f>VLOOKUP($A11,'Return Data'!$B$7:$R$2843,12,0)</f>
        <v>8.8811</v>
      </c>
      <c r="K11" s="66">
        <f t="shared" si="3"/>
        <v>2</v>
      </c>
      <c r="L11" s="65">
        <f>VLOOKUP($A11,'Return Data'!$B$7:$R$2843,13,0)</f>
        <v>7.37</v>
      </c>
      <c r="M11" s="66">
        <f t="shared" si="5"/>
        <v>8</v>
      </c>
      <c r="N11" s="65">
        <f>VLOOKUP($A11,'Return Data'!$B$7:$R$2843,17,0)</f>
        <v>8.0731000000000002</v>
      </c>
      <c r="O11" s="66">
        <f t="shared" si="6"/>
        <v>17</v>
      </c>
      <c r="P11" s="65">
        <f>VLOOKUP($A11,'Return Data'!$B$7:$R$2843,14,0)</f>
        <v>4.9705000000000004</v>
      </c>
      <c r="Q11" s="66">
        <f t="shared" si="7"/>
        <v>23</v>
      </c>
      <c r="R11" s="65">
        <f>VLOOKUP($A11,'Return Data'!$B$7:$R$2843,16,0)</f>
        <v>7.6439000000000004</v>
      </c>
      <c r="S11" s="67">
        <f t="shared" si="4"/>
        <v>22</v>
      </c>
    </row>
    <row r="12" spans="1:19" x14ac:dyDescent="0.3">
      <c r="A12" s="82" t="s">
        <v>57</v>
      </c>
      <c r="B12" s="64">
        <f>VLOOKUP($A12,'Return Data'!$B$7:$R$2843,3,0)</f>
        <v>44357</v>
      </c>
      <c r="C12" s="65">
        <f>VLOOKUP($A12,'Return Data'!$B$7:$R$2843,4,0)</f>
        <v>38.824300000000001</v>
      </c>
      <c r="D12" s="65">
        <f>VLOOKUP($A12,'Return Data'!$B$7:$R$2843,9,0)</f>
        <v>5.1538000000000004</v>
      </c>
      <c r="E12" s="66">
        <f t="shared" si="0"/>
        <v>22</v>
      </c>
      <c r="F12" s="65">
        <f>VLOOKUP($A12,'Return Data'!$B$7:$R$2843,10,0)</f>
        <v>11.414899999999999</v>
      </c>
      <c r="G12" s="66">
        <f t="shared" si="1"/>
        <v>10</v>
      </c>
      <c r="H12" s="65">
        <f>VLOOKUP($A12,'Return Data'!$B$7:$R$2843,11,0)</f>
        <v>2.0693000000000001</v>
      </c>
      <c r="I12" s="66">
        <f t="shared" si="2"/>
        <v>20</v>
      </c>
      <c r="J12" s="65">
        <f>VLOOKUP($A12,'Return Data'!$B$7:$R$2843,12,0)</f>
        <v>5.1963999999999997</v>
      </c>
      <c r="K12" s="66">
        <f t="shared" si="3"/>
        <v>16</v>
      </c>
      <c r="L12" s="65">
        <f>VLOOKUP($A12,'Return Data'!$B$7:$R$2843,13,0)</f>
        <v>4.1052999999999997</v>
      </c>
      <c r="M12" s="66">
        <f t="shared" si="5"/>
        <v>24</v>
      </c>
      <c r="N12" s="65">
        <f>VLOOKUP($A12,'Return Data'!$B$7:$R$2843,17,0)</f>
        <v>7.6561000000000003</v>
      </c>
      <c r="O12" s="66">
        <f t="shared" si="6"/>
        <v>20</v>
      </c>
      <c r="P12" s="65">
        <f>VLOOKUP($A12,'Return Data'!$B$7:$R$2843,14,0)</f>
        <v>8.4246999999999996</v>
      </c>
      <c r="Q12" s="66">
        <f t="shared" si="7"/>
        <v>17</v>
      </c>
      <c r="R12" s="65">
        <f>VLOOKUP($A12,'Return Data'!$B$7:$R$2843,16,0)</f>
        <v>8.7050000000000001</v>
      </c>
      <c r="S12" s="67">
        <f t="shared" si="4"/>
        <v>10</v>
      </c>
    </row>
    <row r="13" spans="1:19" x14ac:dyDescent="0.3">
      <c r="A13" s="82" t="s">
        <v>58</v>
      </c>
      <c r="B13" s="64">
        <f>VLOOKUP($A13,'Return Data'!$B$7:$R$2843,3,0)</f>
        <v>44357</v>
      </c>
      <c r="C13" s="65">
        <f>VLOOKUP($A13,'Return Data'!$B$7:$R$2843,4,0)</f>
        <v>25.385400000000001</v>
      </c>
      <c r="D13" s="65">
        <f>VLOOKUP($A13,'Return Data'!$B$7:$R$2843,9,0)</f>
        <v>5.5361000000000002</v>
      </c>
      <c r="E13" s="66">
        <f t="shared" si="0"/>
        <v>21</v>
      </c>
      <c r="F13" s="65">
        <f>VLOOKUP($A13,'Return Data'!$B$7:$R$2843,10,0)</f>
        <v>5.7908999999999997</v>
      </c>
      <c r="G13" s="66">
        <f t="shared" si="1"/>
        <v>26</v>
      </c>
      <c r="H13" s="65">
        <f>VLOOKUP($A13,'Return Data'!$B$7:$R$2843,11,0)</f>
        <v>1.5685</v>
      </c>
      <c r="I13" s="66">
        <f t="shared" si="2"/>
        <v>24</v>
      </c>
      <c r="J13" s="65">
        <f>VLOOKUP($A13,'Return Data'!$B$7:$R$2843,12,0)</f>
        <v>4.2445000000000004</v>
      </c>
      <c r="K13" s="66">
        <f t="shared" si="3"/>
        <v>24</v>
      </c>
      <c r="L13" s="65">
        <f>VLOOKUP($A13,'Return Data'!$B$7:$R$2843,13,0)</f>
        <v>3.9805999999999999</v>
      </c>
      <c r="M13" s="66">
        <f t="shared" si="5"/>
        <v>25</v>
      </c>
      <c r="N13" s="65">
        <f>VLOOKUP($A13,'Return Data'!$B$7:$R$2843,17,0)</f>
        <v>7.8377999999999997</v>
      </c>
      <c r="O13" s="66">
        <f t="shared" si="6"/>
        <v>18</v>
      </c>
      <c r="P13" s="65">
        <f>VLOOKUP($A13,'Return Data'!$B$7:$R$2843,14,0)</f>
        <v>8.4853000000000005</v>
      </c>
      <c r="Q13" s="66">
        <f t="shared" si="7"/>
        <v>15</v>
      </c>
      <c r="R13" s="65">
        <f>VLOOKUP($A13,'Return Data'!$B$7:$R$2843,16,0)</f>
        <v>8.6856000000000009</v>
      </c>
      <c r="S13" s="67">
        <f t="shared" si="4"/>
        <v>11</v>
      </c>
    </row>
    <row r="14" spans="1:19" x14ac:dyDescent="0.3">
      <c r="A14" s="82" t="s">
        <v>59</v>
      </c>
      <c r="B14" s="64">
        <f>VLOOKUP($A14,'Return Data'!$B$7:$R$2843,3,0)</f>
        <v>44357</v>
      </c>
      <c r="C14" s="65">
        <f>VLOOKUP($A14,'Return Data'!$B$7:$R$2843,4,0)</f>
        <v>2746.3195000000001</v>
      </c>
      <c r="D14" s="65">
        <f>VLOOKUP($A14,'Return Data'!$B$7:$R$2843,9,0)</f>
        <v>5.1059999999999999</v>
      </c>
      <c r="E14" s="66">
        <f t="shared" si="0"/>
        <v>23</v>
      </c>
      <c r="F14" s="65">
        <f>VLOOKUP($A14,'Return Data'!$B$7:$R$2843,10,0)</f>
        <v>13.143800000000001</v>
      </c>
      <c r="G14" s="66">
        <f t="shared" si="1"/>
        <v>5</v>
      </c>
      <c r="H14" s="65">
        <f>VLOOKUP($A14,'Return Data'!$B$7:$R$2843,11,0)</f>
        <v>2.1265999999999998</v>
      </c>
      <c r="I14" s="66">
        <f t="shared" si="2"/>
        <v>18</v>
      </c>
      <c r="J14" s="65">
        <f>VLOOKUP($A14,'Return Data'!$B$7:$R$2843,12,0)</f>
        <v>5.4980000000000002</v>
      </c>
      <c r="K14" s="66">
        <f t="shared" si="3"/>
        <v>14</v>
      </c>
      <c r="L14" s="65">
        <f>VLOOKUP($A14,'Return Data'!$B$7:$R$2843,13,0)</f>
        <v>4.7666000000000004</v>
      </c>
      <c r="M14" s="66">
        <f t="shared" si="5"/>
        <v>19</v>
      </c>
      <c r="N14" s="65">
        <f>VLOOKUP($A14,'Return Data'!$B$7:$R$2843,17,0)</f>
        <v>12.831099999999999</v>
      </c>
      <c r="O14" s="66">
        <f t="shared" si="6"/>
        <v>1</v>
      </c>
      <c r="P14" s="65">
        <f>VLOOKUP($A14,'Return Data'!$B$7:$R$2843,14,0)</f>
        <v>10.4681</v>
      </c>
      <c r="Q14" s="66">
        <f t="shared" si="7"/>
        <v>4</v>
      </c>
      <c r="R14" s="65">
        <f>VLOOKUP($A14,'Return Data'!$B$7:$R$2843,16,0)</f>
        <v>8.9257000000000009</v>
      </c>
      <c r="S14" s="67">
        <f t="shared" si="4"/>
        <v>8</v>
      </c>
    </row>
    <row r="15" spans="1:19" x14ac:dyDescent="0.3">
      <c r="A15" s="82" t="s">
        <v>61</v>
      </c>
      <c r="B15" s="64">
        <f>VLOOKUP($A15,'Return Data'!$B$7:$R$2843,3,0)</f>
        <v>44357</v>
      </c>
      <c r="C15" s="65">
        <f>VLOOKUP($A15,'Return Data'!$B$7:$R$2843,4,0)</f>
        <v>77.468000000000004</v>
      </c>
      <c r="D15" s="65">
        <f>VLOOKUP($A15,'Return Data'!$B$7:$R$2843,9,0)</f>
        <v>7.0609000000000002</v>
      </c>
      <c r="E15" s="66">
        <f t="shared" si="0"/>
        <v>15</v>
      </c>
      <c r="F15" s="65">
        <f>VLOOKUP($A15,'Return Data'!$B$7:$R$2843,10,0)</f>
        <v>15.6745</v>
      </c>
      <c r="G15" s="66">
        <f t="shared" si="1"/>
        <v>2</v>
      </c>
      <c r="H15" s="65">
        <f>VLOOKUP($A15,'Return Data'!$B$7:$R$2843,11,0)</f>
        <v>15.119199999999999</v>
      </c>
      <c r="I15" s="66">
        <f t="shared" si="2"/>
        <v>1</v>
      </c>
      <c r="J15" s="65">
        <f>VLOOKUP($A15,'Return Data'!$B$7:$R$2843,12,0)</f>
        <v>16.7563</v>
      </c>
      <c r="K15" s="66">
        <f t="shared" si="3"/>
        <v>1</v>
      </c>
      <c r="L15" s="65">
        <f>VLOOKUP($A15,'Return Data'!$B$7:$R$2843,13,0)</f>
        <v>10.765700000000001</v>
      </c>
      <c r="M15" s="66">
        <f t="shared" si="5"/>
        <v>1</v>
      </c>
      <c r="N15" s="65">
        <f>VLOOKUP($A15,'Return Data'!$B$7:$R$2843,17,0)</f>
        <v>4.4370000000000003</v>
      </c>
      <c r="O15" s="66">
        <f t="shared" si="6"/>
        <v>24</v>
      </c>
      <c r="P15" s="65">
        <f>VLOOKUP($A15,'Return Data'!$B$7:$R$2843,14,0)</f>
        <v>6.5648999999999997</v>
      </c>
      <c r="Q15" s="66">
        <f t="shared" si="7"/>
        <v>20</v>
      </c>
      <c r="R15" s="65">
        <f>VLOOKUP($A15,'Return Data'!$B$7:$R$2843,16,0)</f>
        <v>8.4749999999999996</v>
      </c>
      <c r="S15" s="67">
        <f t="shared" si="4"/>
        <v>14</v>
      </c>
    </row>
    <row r="16" spans="1:19" x14ac:dyDescent="0.3">
      <c r="A16" s="82" t="s">
        <v>62</v>
      </c>
      <c r="B16" s="64">
        <f>VLOOKUP($A16,'Return Data'!$B$7:$R$2843,3,0)</f>
        <v>44357</v>
      </c>
      <c r="C16" s="65">
        <f>VLOOKUP($A16,'Return Data'!$B$7:$R$2843,4,0)</f>
        <v>72.837699999999998</v>
      </c>
      <c r="D16" s="65">
        <f>VLOOKUP($A16,'Return Data'!$B$7:$R$2843,9,0)</f>
        <v>5.8646000000000003</v>
      </c>
      <c r="E16" s="66">
        <f t="shared" si="0"/>
        <v>18</v>
      </c>
      <c r="F16" s="65">
        <f>VLOOKUP($A16,'Return Data'!$B$7:$R$2843,10,0)</f>
        <v>5.8752000000000004</v>
      </c>
      <c r="G16" s="66">
        <f t="shared" si="1"/>
        <v>25</v>
      </c>
      <c r="H16" s="65">
        <f>VLOOKUP($A16,'Return Data'!$B$7:$R$2843,11,0)</f>
        <v>2.2964000000000002</v>
      </c>
      <c r="I16" s="66">
        <f t="shared" si="2"/>
        <v>17</v>
      </c>
      <c r="J16" s="65">
        <f>VLOOKUP($A16,'Return Data'!$B$7:$R$2843,12,0)</f>
        <v>4.8936999999999999</v>
      </c>
      <c r="K16" s="66">
        <f t="shared" si="3"/>
        <v>20</v>
      </c>
      <c r="L16" s="65">
        <f>VLOOKUP($A16,'Return Data'!$B$7:$R$2843,13,0)</f>
        <v>6.2534999999999998</v>
      </c>
      <c r="M16" s="66">
        <f t="shared" si="5"/>
        <v>11</v>
      </c>
      <c r="N16" s="65">
        <f>VLOOKUP($A16,'Return Data'!$B$7:$R$2843,17,0)</f>
        <v>7.6849999999999996</v>
      </c>
      <c r="O16" s="66">
        <f t="shared" si="6"/>
        <v>19</v>
      </c>
      <c r="P16" s="65">
        <f>VLOOKUP($A16,'Return Data'!$B$7:$R$2843,14,0)</f>
        <v>6.4467999999999996</v>
      </c>
      <c r="Q16" s="66">
        <f t="shared" si="7"/>
        <v>21</v>
      </c>
      <c r="R16" s="65">
        <f>VLOOKUP($A16,'Return Data'!$B$7:$R$2843,16,0)</f>
        <v>7.8525999999999998</v>
      </c>
      <c r="S16" s="67">
        <f t="shared" si="4"/>
        <v>19</v>
      </c>
    </row>
    <row r="17" spans="1:19" x14ac:dyDescent="0.3">
      <c r="A17" s="82" t="s">
        <v>63</v>
      </c>
      <c r="B17" s="64">
        <f>VLOOKUP($A17,'Return Data'!$B$7:$R$2843,3,0)</f>
        <v>44357</v>
      </c>
      <c r="C17" s="65">
        <f>VLOOKUP($A17,'Return Data'!$B$7:$R$2843,4,0)</f>
        <v>30.4285</v>
      </c>
      <c r="D17" s="65">
        <f>VLOOKUP($A17,'Return Data'!$B$7:$R$2843,9,0)</f>
        <v>5.8289999999999997</v>
      </c>
      <c r="E17" s="66">
        <f t="shared" si="0"/>
        <v>19</v>
      </c>
      <c r="F17" s="65">
        <f>VLOOKUP($A17,'Return Data'!$B$7:$R$2843,10,0)</f>
        <v>11.1364</v>
      </c>
      <c r="G17" s="66">
        <f t="shared" si="1"/>
        <v>14</v>
      </c>
      <c r="H17" s="65">
        <f>VLOOKUP($A17,'Return Data'!$B$7:$R$2843,11,0)</f>
        <v>2.3140999999999998</v>
      </c>
      <c r="I17" s="66">
        <f t="shared" si="2"/>
        <v>16</v>
      </c>
      <c r="J17" s="65">
        <f>VLOOKUP($A17,'Return Data'!$B$7:$R$2843,12,0)</f>
        <v>5.4344000000000001</v>
      </c>
      <c r="K17" s="66">
        <f t="shared" si="3"/>
        <v>15</v>
      </c>
      <c r="L17" s="65">
        <f>VLOOKUP($A17,'Return Data'!$B$7:$R$2843,13,0)</f>
        <v>4.9302000000000001</v>
      </c>
      <c r="M17" s="66">
        <f t="shared" si="5"/>
        <v>17</v>
      </c>
      <c r="N17" s="65">
        <f>VLOOKUP($A17,'Return Data'!$B$7:$R$2843,17,0)</f>
        <v>8.1173000000000002</v>
      </c>
      <c r="O17" s="66">
        <f t="shared" si="6"/>
        <v>15</v>
      </c>
      <c r="P17" s="65">
        <f>VLOOKUP($A17,'Return Data'!$B$7:$R$2843,14,0)</f>
        <v>9.2113999999999994</v>
      </c>
      <c r="Q17" s="66">
        <f t="shared" si="7"/>
        <v>11</v>
      </c>
      <c r="R17" s="65">
        <f>VLOOKUP($A17,'Return Data'!$B$7:$R$2843,16,0)</f>
        <v>7.8540000000000001</v>
      </c>
      <c r="S17" s="67">
        <f t="shared" si="4"/>
        <v>18</v>
      </c>
    </row>
    <row r="18" spans="1:19" x14ac:dyDescent="0.3">
      <c r="A18" s="82" t="s">
        <v>64</v>
      </c>
      <c r="B18" s="64">
        <f>VLOOKUP($A18,'Return Data'!$B$7:$R$2843,3,0)</f>
        <v>44357</v>
      </c>
      <c r="C18" s="65">
        <f>VLOOKUP($A18,'Return Data'!$B$7:$R$2843,4,0)</f>
        <v>29.808700000000002</v>
      </c>
      <c r="D18" s="65">
        <f>VLOOKUP($A18,'Return Data'!$B$7:$R$2843,9,0)</f>
        <v>8.3295999999999992</v>
      </c>
      <c r="E18" s="66">
        <f t="shared" si="0"/>
        <v>9</v>
      </c>
      <c r="F18" s="65">
        <f>VLOOKUP($A18,'Return Data'!$B$7:$R$2843,10,0)</f>
        <v>10.060600000000001</v>
      </c>
      <c r="G18" s="66">
        <f t="shared" si="1"/>
        <v>16</v>
      </c>
      <c r="H18" s="65">
        <f>VLOOKUP($A18,'Return Data'!$B$7:$R$2843,11,0)</f>
        <v>5.4313000000000002</v>
      </c>
      <c r="I18" s="66">
        <f t="shared" si="2"/>
        <v>5</v>
      </c>
      <c r="J18" s="65">
        <f>VLOOKUP($A18,'Return Data'!$B$7:$R$2843,12,0)</f>
        <v>7.7248000000000001</v>
      </c>
      <c r="K18" s="66">
        <f t="shared" si="3"/>
        <v>4</v>
      </c>
      <c r="L18" s="65">
        <f>VLOOKUP($A18,'Return Data'!$B$7:$R$2843,13,0)</f>
        <v>8.5014000000000003</v>
      </c>
      <c r="M18" s="66">
        <f t="shared" si="5"/>
        <v>4</v>
      </c>
      <c r="N18" s="65">
        <f>VLOOKUP($A18,'Return Data'!$B$7:$R$2843,17,0)</f>
        <v>10.591200000000001</v>
      </c>
      <c r="O18" s="66">
        <f t="shared" si="6"/>
        <v>2</v>
      </c>
      <c r="P18" s="65">
        <f>VLOOKUP($A18,'Return Data'!$B$7:$R$2843,14,0)</f>
        <v>10.430999999999999</v>
      </c>
      <c r="Q18" s="66">
        <f t="shared" si="7"/>
        <v>5</v>
      </c>
      <c r="R18" s="65">
        <f>VLOOKUP($A18,'Return Data'!$B$7:$R$2843,16,0)</f>
        <v>10.815799999999999</v>
      </c>
      <c r="S18" s="67">
        <f t="shared" si="4"/>
        <v>1</v>
      </c>
    </row>
    <row r="19" spans="1:19" x14ac:dyDescent="0.3">
      <c r="A19" s="82" t="s">
        <v>65</v>
      </c>
      <c r="B19" s="64">
        <f>VLOOKUP($A19,'Return Data'!$B$7:$R$2843,3,0)</f>
        <v>44357</v>
      </c>
      <c r="C19" s="65">
        <f>VLOOKUP($A19,'Return Data'!$B$7:$R$2843,4,0)</f>
        <v>18.753699999999998</v>
      </c>
      <c r="D19" s="65">
        <f>VLOOKUP($A19,'Return Data'!$B$7:$R$2843,9,0)</f>
        <v>6.5278</v>
      </c>
      <c r="E19" s="66">
        <f t="shared" si="0"/>
        <v>16</v>
      </c>
      <c r="F19" s="65">
        <f>VLOOKUP($A19,'Return Data'!$B$7:$R$2843,10,0)</f>
        <v>9.1595999999999993</v>
      </c>
      <c r="G19" s="66">
        <f t="shared" si="1"/>
        <v>20</v>
      </c>
      <c r="H19" s="65">
        <f>VLOOKUP($A19,'Return Data'!$B$7:$R$2843,11,0)</f>
        <v>5.0743</v>
      </c>
      <c r="I19" s="66">
        <f t="shared" si="2"/>
        <v>6</v>
      </c>
      <c r="J19" s="65">
        <f>VLOOKUP($A19,'Return Data'!$B$7:$R$2843,12,0)</f>
        <v>7.0503999999999998</v>
      </c>
      <c r="K19" s="66">
        <f t="shared" si="3"/>
        <v>6</v>
      </c>
      <c r="L19" s="65">
        <f>VLOOKUP($A19,'Return Data'!$B$7:$R$2843,13,0)</f>
        <v>8.2727000000000004</v>
      </c>
      <c r="M19" s="66">
        <f t="shared" si="5"/>
        <v>5</v>
      </c>
      <c r="N19" s="65">
        <f>VLOOKUP($A19,'Return Data'!$B$7:$R$2843,17,0)</f>
        <v>8.4099000000000004</v>
      </c>
      <c r="O19" s="66">
        <f t="shared" si="6"/>
        <v>13</v>
      </c>
      <c r="P19" s="65">
        <f>VLOOKUP($A19,'Return Data'!$B$7:$R$2843,14,0)</f>
        <v>8.4710000000000001</v>
      </c>
      <c r="Q19" s="66">
        <f t="shared" si="7"/>
        <v>16</v>
      </c>
      <c r="R19" s="65">
        <f>VLOOKUP($A19,'Return Data'!$B$7:$R$2843,16,0)</f>
        <v>6.7061999999999999</v>
      </c>
      <c r="S19" s="67">
        <f t="shared" si="4"/>
        <v>25</v>
      </c>
    </row>
    <row r="20" spans="1:19" x14ac:dyDescent="0.3">
      <c r="A20" s="82" t="s">
        <v>66</v>
      </c>
      <c r="B20" s="64">
        <f>VLOOKUP($A20,'Return Data'!$B$7:$R$2843,3,0)</f>
        <v>44357</v>
      </c>
      <c r="C20" s="65">
        <f>VLOOKUP($A20,'Return Data'!$B$7:$R$2843,4,0)</f>
        <v>29.4315</v>
      </c>
      <c r="D20" s="65">
        <f>VLOOKUP($A20,'Return Data'!$B$7:$R$2843,9,0)</f>
        <v>7.8490000000000002</v>
      </c>
      <c r="E20" s="66">
        <f t="shared" si="0"/>
        <v>11</v>
      </c>
      <c r="F20" s="65">
        <f>VLOOKUP($A20,'Return Data'!$B$7:$R$2843,10,0)</f>
        <v>13.305199999999999</v>
      </c>
      <c r="G20" s="66">
        <f t="shared" si="1"/>
        <v>4</v>
      </c>
      <c r="H20" s="65">
        <f>VLOOKUP($A20,'Return Data'!$B$7:$R$2843,11,0)</f>
        <v>2.1139999999999999</v>
      </c>
      <c r="I20" s="66">
        <f t="shared" si="2"/>
        <v>19</v>
      </c>
      <c r="J20" s="65">
        <f>VLOOKUP($A20,'Return Data'!$B$7:$R$2843,12,0)</f>
        <v>5.9377000000000004</v>
      </c>
      <c r="K20" s="66">
        <f t="shared" si="3"/>
        <v>11</v>
      </c>
      <c r="L20" s="65">
        <f>VLOOKUP($A20,'Return Data'!$B$7:$R$2843,13,0)</f>
        <v>5.2983000000000002</v>
      </c>
      <c r="M20" s="66">
        <f t="shared" si="5"/>
        <v>15</v>
      </c>
      <c r="N20" s="65">
        <f>VLOOKUP($A20,'Return Data'!$B$7:$R$2843,17,0)</f>
        <v>10.4861</v>
      </c>
      <c r="O20" s="66">
        <f t="shared" si="6"/>
        <v>3</v>
      </c>
      <c r="P20" s="65">
        <f>VLOOKUP($A20,'Return Data'!$B$7:$R$2843,14,0)</f>
        <v>11.1189</v>
      </c>
      <c r="Q20" s="66">
        <f t="shared" si="7"/>
        <v>1</v>
      </c>
      <c r="R20" s="65">
        <f>VLOOKUP($A20,'Return Data'!$B$7:$R$2843,16,0)</f>
        <v>9.5218000000000007</v>
      </c>
      <c r="S20" s="67">
        <f t="shared" si="4"/>
        <v>4</v>
      </c>
    </row>
    <row r="21" spans="1:19" x14ac:dyDescent="0.3">
      <c r="A21" s="82" t="s">
        <v>67</v>
      </c>
      <c r="B21" s="64">
        <f>VLOOKUP($A21,'Return Data'!$B$7:$R$2843,3,0)</f>
        <v>44357</v>
      </c>
      <c r="C21" s="65">
        <f>VLOOKUP($A21,'Return Data'!$B$7:$R$2843,4,0)</f>
        <v>18.021799999999999</v>
      </c>
      <c r="D21" s="65">
        <f>VLOOKUP($A21,'Return Data'!$B$7:$R$2843,9,0)</f>
        <v>13.393700000000001</v>
      </c>
      <c r="E21" s="66">
        <f t="shared" si="0"/>
        <v>1</v>
      </c>
      <c r="F21" s="65">
        <f>VLOOKUP($A21,'Return Data'!$B$7:$R$2843,10,0)</f>
        <v>12.758599999999999</v>
      </c>
      <c r="G21" s="66">
        <f t="shared" si="1"/>
        <v>6</v>
      </c>
      <c r="H21" s="65">
        <f>VLOOKUP($A21,'Return Data'!$B$7:$R$2843,11,0)</f>
        <v>6.3925000000000001</v>
      </c>
      <c r="I21" s="66">
        <f t="shared" si="2"/>
        <v>4</v>
      </c>
      <c r="J21" s="65">
        <f>VLOOKUP($A21,'Return Data'!$B$7:$R$2843,12,0)</f>
        <v>8.2966999999999995</v>
      </c>
      <c r="K21" s="66">
        <f t="shared" si="3"/>
        <v>3</v>
      </c>
      <c r="L21" s="65">
        <f>VLOOKUP($A21,'Return Data'!$B$7:$R$2843,13,0)</f>
        <v>9.4225999999999992</v>
      </c>
      <c r="M21" s="66">
        <f t="shared" si="5"/>
        <v>3</v>
      </c>
      <c r="N21" s="65">
        <f>VLOOKUP($A21,'Return Data'!$B$7:$R$2843,17,0)</f>
        <v>8.0822000000000003</v>
      </c>
      <c r="O21" s="66">
        <f t="shared" si="6"/>
        <v>16</v>
      </c>
      <c r="P21" s="65">
        <f>VLOOKUP($A21,'Return Data'!$B$7:$R$2843,14,0)</f>
        <v>8.2067999999999994</v>
      </c>
      <c r="Q21" s="66">
        <f t="shared" si="7"/>
        <v>18</v>
      </c>
      <c r="R21" s="65">
        <f>VLOOKUP($A21,'Return Data'!$B$7:$R$2843,16,0)</f>
        <v>7.673</v>
      </c>
      <c r="S21" s="67">
        <f t="shared" si="4"/>
        <v>21</v>
      </c>
    </row>
    <row r="22" spans="1:19" x14ac:dyDescent="0.3">
      <c r="A22" s="82" t="s">
        <v>68</v>
      </c>
      <c r="B22" s="64">
        <f>VLOOKUP($A22,'Return Data'!$B$7:$R$2843,3,0)</f>
        <v>44357</v>
      </c>
      <c r="C22" s="65">
        <f>VLOOKUP($A22,'Return Data'!$B$7:$R$2843,4,0)</f>
        <v>1215.0291999999999</v>
      </c>
      <c r="D22" s="65">
        <f>VLOOKUP($A22,'Return Data'!$B$7:$R$2843,9,0)</f>
        <v>7.2832999999999997</v>
      </c>
      <c r="E22" s="66">
        <f t="shared" si="0"/>
        <v>13</v>
      </c>
      <c r="F22" s="65">
        <f>VLOOKUP($A22,'Return Data'!$B$7:$R$2843,10,0)</f>
        <v>8.8059999999999992</v>
      </c>
      <c r="G22" s="66">
        <f t="shared" si="1"/>
        <v>21</v>
      </c>
      <c r="H22" s="65">
        <f>VLOOKUP($A22,'Return Data'!$B$7:$R$2843,11,0)</f>
        <v>4.0050999999999997</v>
      </c>
      <c r="I22" s="66">
        <f t="shared" si="2"/>
        <v>9</v>
      </c>
      <c r="J22" s="65">
        <f>VLOOKUP($A22,'Return Data'!$B$7:$R$2843,12,0)</f>
        <v>6.9039000000000001</v>
      </c>
      <c r="K22" s="66">
        <f t="shared" si="3"/>
        <v>7</v>
      </c>
      <c r="L22" s="65">
        <f>VLOOKUP($A22,'Return Data'!$B$7:$R$2843,13,0)</f>
        <v>6.0914000000000001</v>
      </c>
      <c r="M22" s="66">
        <f t="shared" si="5"/>
        <v>12</v>
      </c>
      <c r="N22" s="65"/>
      <c r="O22" s="66"/>
      <c r="P22" s="65"/>
      <c r="Q22" s="66"/>
      <c r="R22" s="65">
        <f>VLOOKUP($A22,'Return Data'!$B$7:$R$2843,16,0)</f>
        <v>8.0427</v>
      </c>
      <c r="S22" s="67">
        <f t="shared" si="4"/>
        <v>17</v>
      </c>
    </row>
    <row r="23" spans="1:19" x14ac:dyDescent="0.3">
      <c r="A23" s="82" t="s">
        <v>69</v>
      </c>
      <c r="B23" s="64">
        <f>VLOOKUP($A23,'Return Data'!$B$7:$R$2843,3,0)</f>
        <v>44357</v>
      </c>
      <c r="C23" s="65">
        <f>VLOOKUP($A23,'Return Data'!$B$7:$R$2843,4,0)</f>
        <v>34.336599999999997</v>
      </c>
      <c r="D23" s="65">
        <f>VLOOKUP($A23,'Return Data'!$B$7:$R$2843,9,0)</f>
        <v>6.3261000000000003</v>
      </c>
      <c r="E23" s="66">
        <f t="shared" si="0"/>
        <v>17</v>
      </c>
      <c r="F23" s="65">
        <f>VLOOKUP($A23,'Return Data'!$B$7:$R$2843,10,0)</f>
        <v>9.5596999999999994</v>
      </c>
      <c r="G23" s="66">
        <f t="shared" si="1"/>
        <v>18</v>
      </c>
      <c r="H23" s="65">
        <f>VLOOKUP($A23,'Return Data'!$B$7:$R$2843,11,0)</f>
        <v>3.7339000000000002</v>
      </c>
      <c r="I23" s="66">
        <f t="shared" si="2"/>
        <v>11</v>
      </c>
      <c r="J23" s="65">
        <f>VLOOKUP($A23,'Return Data'!$B$7:$R$2843,12,0)</f>
        <v>5.7680999999999996</v>
      </c>
      <c r="K23" s="66">
        <f t="shared" si="3"/>
        <v>12</v>
      </c>
      <c r="L23" s="65">
        <f>VLOOKUP($A23,'Return Data'!$B$7:$R$2843,13,0)</f>
        <v>6.5156999999999998</v>
      </c>
      <c r="M23" s="66">
        <f t="shared" si="5"/>
        <v>10</v>
      </c>
      <c r="N23" s="65">
        <f>VLOOKUP($A23,'Return Data'!$B$7:$R$2843,17,0)</f>
        <v>6.6528</v>
      </c>
      <c r="O23" s="66">
        <f t="shared" ref="O23:O33" si="8">RANK(N23,N$8:N$35,0)</f>
        <v>21</v>
      </c>
      <c r="P23" s="65">
        <f>VLOOKUP($A23,'Return Data'!$B$7:$R$2843,14,0)</f>
        <v>7.0659999999999998</v>
      </c>
      <c r="Q23" s="66">
        <f t="shared" ref="Q23:Q33" si="9">RANK(P23,P$8:P$35,0)</f>
        <v>19</v>
      </c>
      <c r="R23" s="65">
        <f>VLOOKUP($A23,'Return Data'!$B$7:$R$2843,16,0)</f>
        <v>8.2079000000000004</v>
      </c>
      <c r="S23" s="67">
        <f t="shared" si="4"/>
        <v>16</v>
      </c>
    </row>
    <row r="24" spans="1:19" x14ac:dyDescent="0.3">
      <c r="A24" s="82" t="s">
        <v>70</v>
      </c>
      <c r="B24" s="64">
        <f>VLOOKUP($A24,'Return Data'!$B$7:$R$2843,3,0)</f>
        <v>44357</v>
      </c>
      <c r="C24" s="65">
        <f>VLOOKUP($A24,'Return Data'!$B$7:$R$2843,4,0)</f>
        <v>31.072600000000001</v>
      </c>
      <c r="D24" s="65">
        <f>VLOOKUP($A24,'Return Data'!$B$7:$R$2843,9,0)</f>
        <v>10.3438</v>
      </c>
      <c r="E24" s="66">
        <f t="shared" si="0"/>
        <v>4</v>
      </c>
      <c r="F24" s="65">
        <f>VLOOKUP($A24,'Return Data'!$B$7:$R$2843,10,0)</f>
        <v>11.6784</v>
      </c>
      <c r="G24" s="66">
        <f t="shared" si="1"/>
        <v>8</v>
      </c>
      <c r="H24" s="65">
        <f>VLOOKUP($A24,'Return Data'!$B$7:$R$2843,11,0)</f>
        <v>3.1899000000000002</v>
      </c>
      <c r="I24" s="66">
        <f t="shared" si="2"/>
        <v>15</v>
      </c>
      <c r="J24" s="65">
        <f>VLOOKUP($A24,'Return Data'!$B$7:$R$2843,12,0)</f>
        <v>6.4394999999999998</v>
      </c>
      <c r="K24" s="66">
        <f t="shared" si="3"/>
        <v>9</v>
      </c>
      <c r="L24" s="65">
        <f>VLOOKUP($A24,'Return Data'!$B$7:$R$2843,13,0)</f>
        <v>7.6323999999999996</v>
      </c>
      <c r="M24" s="66">
        <f t="shared" si="5"/>
        <v>6</v>
      </c>
      <c r="N24" s="65">
        <f>VLOOKUP($A24,'Return Data'!$B$7:$R$2843,17,0)</f>
        <v>9.6456</v>
      </c>
      <c r="O24" s="66">
        <f t="shared" si="8"/>
        <v>6</v>
      </c>
      <c r="P24" s="65">
        <f>VLOOKUP($A24,'Return Data'!$B$7:$R$2843,14,0)</f>
        <v>10.712400000000001</v>
      </c>
      <c r="Q24" s="66">
        <f t="shared" si="9"/>
        <v>3</v>
      </c>
      <c r="R24" s="65">
        <f>VLOOKUP($A24,'Return Data'!$B$7:$R$2843,16,0)</f>
        <v>9.7227999999999994</v>
      </c>
      <c r="S24" s="67">
        <f t="shared" si="4"/>
        <v>2</v>
      </c>
    </row>
    <row r="25" spans="1:19" x14ac:dyDescent="0.3">
      <c r="A25" s="82" t="s">
        <v>71</v>
      </c>
      <c r="B25" s="64">
        <f>VLOOKUP($A25,'Return Data'!$B$7:$R$2843,3,0)</f>
        <v>44357</v>
      </c>
      <c r="C25" s="65">
        <f>VLOOKUP($A25,'Return Data'!$B$7:$R$2843,4,0)</f>
        <v>24.967500000000001</v>
      </c>
      <c r="D25" s="65">
        <f>VLOOKUP($A25,'Return Data'!$B$7:$R$2843,9,0)</f>
        <v>10.0687</v>
      </c>
      <c r="E25" s="66">
        <f t="shared" si="0"/>
        <v>5</v>
      </c>
      <c r="F25" s="65">
        <f>VLOOKUP($A25,'Return Data'!$B$7:$R$2843,10,0)</f>
        <v>11.5433</v>
      </c>
      <c r="G25" s="66">
        <f t="shared" si="1"/>
        <v>9</v>
      </c>
      <c r="H25" s="65">
        <f>VLOOKUP($A25,'Return Data'!$B$7:$R$2843,11,0)</f>
        <v>1.5533999999999999</v>
      </c>
      <c r="I25" s="66">
        <f t="shared" si="2"/>
        <v>25</v>
      </c>
      <c r="J25" s="65">
        <f>VLOOKUP($A25,'Return Data'!$B$7:$R$2843,12,0)</f>
        <v>4.9271000000000003</v>
      </c>
      <c r="K25" s="66">
        <f t="shared" si="3"/>
        <v>19</v>
      </c>
      <c r="L25" s="65">
        <f>VLOOKUP($A25,'Return Data'!$B$7:$R$2843,13,0)</f>
        <v>4.7018000000000004</v>
      </c>
      <c r="M25" s="66">
        <f t="shared" si="5"/>
        <v>20</v>
      </c>
      <c r="N25" s="65">
        <f>VLOOKUP($A25,'Return Data'!$B$7:$R$2843,17,0)</f>
        <v>8.4688999999999997</v>
      </c>
      <c r="O25" s="66">
        <f t="shared" si="8"/>
        <v>11</v>
      </c>
      <c r="P25" s="65">
        <f>VLOOKUP($A25,'Return Data'!$B$7:$R$2843,14,0)</f>
        <v>9.2527000000000008</v>
      </c>
      <c r="Q25" s="66">
        <f t="shared" si="9"/>
        <v>10</v>
      </c>
      <c r="R25" s="65">
        <f>VLOOKUP($A25,'Return Data'!$B$7:$R$2843,16,0)</f>
        <v>8.9922000000000004</v>
      </c>
      <c r="S25" s="67">
        <f t="shared" si="4"/>
        <v>7</v>
      </c>
    </row>
    <row r="26" spans="1:19" x14ac:dyDescent="0.3">
      <c r="A26" s="82" t="s">
        <v>72</v>
      </c>
      <c r="B26" s="64">
        <f>VLOOKUP($A26,'Return Data'!$B$7:$R$2843,3,0)</f>
        <v>44357</v>
      </c>
      <c r="C26" s="65">
        <f>VLOOKUP($A26,'Return Data'!$B$7:$R$2843,4,0)</f>
        <v>14.036899999999999</v>
      </c>
      <c r="D26" s="65">
        <f>VLOOKUP($A26,'Return Data'!$B$7:$R$2843,9,0)</f>
        <v>5.7994000000000003</v>
      </c>
      <c r="E26" s="66">
        <f t="shared" si="0"/>
        <v>20</v>
      </c>
      <c r="F26" s="65">
        <f>VLOOKUP($A26,'Return Data'!$B$7:$R$2843,10,0)</f>
        <v>8.3988999999999994</v>
      </c>
      <c r="G26" s="66">
        <f t="shared" si="1"/>
        <v>22</v>
      </c>
      <c r="H26" s="65">
        <f>VLOOKUP($A26,'Return Data'!$B$7:$R$2843,11,0)</f>
        <v>3.4279999999999999</v>
      </c>
      <c r="I26" s="66">
        <f t="shared" si="2"/>
        <v>12</v>
      </c>
      <c r="J26" s="65">
        <f>VLOOKUP($A26,'Return Data'!$B$7:$R$2843,12,0)</f>
        <v>4.8533999999999997</v>
      </c>
      <c r="K26" s="66">
        <f t="shared" si="3"/>
        <v>21</v>
      </c>
      <c r="L26" s="65">
        <f>VLOOKUP($A26,'Return Data'!$B$7:$R$2843,13,0)</f>
        <v>4.1189</v>
      </c>
      <c r="M26" s="66">
        <f t="shared" si="5"/>
        <v>23</v>
      </c>
      <c r="N26" s="65">
        <f>VLOOKUP($A26,'Return Data'!$B$7:$R$2843,17,0)</f>
        <v>9.8031000000000006</v>
      </c>
      <c r="O26" s="66">
        <f t="shared" si="8"/>
        <v>5</v>
      </c>
      <c r="P26" s="65">
        <f>VLOOKUP($A26,'Return Data'!$B$7:$R$2843,14,0)</f>
        <v>10.0677</v>
      </c>
      <c r="Q26" s="66">
        <f t="shared" si="9"/>
        <v>7</v>
      </c>
      <c r="R26" s="65">
        <f>VLOOKUP($A26,'Return Data'!$B$7:$R$2843,16,0)</f>
        <v>8.3747000000000007</v>
      </c>
      <c r="S26" s="67">
        <f t="shared" si="4"/>
        <v>15</v>
      </c>
    </row>
    <row r="27" spans="1:19" x14ac:dyDescent="0.3">
      <c r="A27" s="82" t="s">
        <v>73</v>
      </c>
      <c r="B27" s="64">
        <f>VLOOKUP($A27,'Return Data'!$B$7:$R$2843,3,0)</f>
        <v>44357</v>
      </c>
      <c r="C27" s="65">
        <f>VLOOKUP($A27,'Return Data'!$B$7:$R$2843,4,0)</f>
        <v>30.9422</v>
      </c>
      <c r="D27" s="65">
        <f>VLOOKUP($A27,'Return Data'!$B$7:$R$2843,9,0)</f>
        <v>9.2078000000000007</v>
      </c>
      <c r="E27" s="66">
        <f t="shared" si="0"/>
        <v>7</v>
      </c>
      <c r="F27" s="65">
        <f>VLOOKUP($A27,'Return Data'!$B$7:$R$2843,10,0)</f>
        <v>14.6502</v>
      </c>
      <c r="G27" s="66">
        <f t="shared" si="1"/>
        <v>3</v>
      </c>
      <c r="H27" s="65">
        <f>VLOOKUP($A27,'Return Data'!$B$7:$R$2843,11,0)</f>
        <v>3.4279000000000002</v>
      </c>
      <c r="I27" s="66">
        <f t="shared" si="2"/>
        <v>13</v>
      </c>
      <c r="J27" s="65">
        <f>VLOOKUP($A27,'Return Data'!$B$7:$R$2843,12,0)</f>
        <v>5.1571999999999996</v>
      </c>
      <c r="K27" s="66">
        <f t="shared" si="3"/>
        <v>17</v>
      </c>
      <c r="L27" s="65">
        <f>VLOOKUP($A27,'Return Data'!$B$7:$R$2843,13,0)</f>
        <v>5.4330999999999996</v>
      </c>
      <c r="M27" s="66">
        <f t="shared" si="5"/>
        <v>14</v>
      </c>
      <c r="N27" s="65">
        <f>VLOOKUP($A27,'Return Data'!$B$7:$R$2843,17,0)</f>
        <v>8.5633999999999997</v>
      </c>
      <c r="O27" s="66">
        <f t="shared" si="8"/>
        <v>10</v>
      </c>
      <c r="P27" s="65">
        <f>VLOOKUP($A27,'Return Data'!$B$7:$R$2843,14,0)</f>
        <v>9.2706</v>
      </c>
      <c r="Q27" s="66">
        <f t="shared" si="9"/>
        <v>9</v>
      </c>
      <c r="R27" s="65">
        <f>VLOOKUP($A27,'Return Data'!$B$7:$R$2843,16,0)</f>
        <v>8.6218000000000004</v>
      </c>
      <c r="S27" s="67">
        <f t="shared" si="4"/>
        <v>13</v>
      </c>
    </row>
    <row r="28" spans="1:19" x14ac:dyDescent="0.3">
      <c r="A28" s="82" t="s">
        <v>74</v>
      </c>
      <c r="B28" s="64">
        <f>VLOOKUP($A28,'Return Data'!$B$7:$R$2843,3,0)</f>
        <v>44357</v>
      </c>
      <c r="C28" s="65">
        <f>VLOOKUP($A28,'Return Data'!$B$7:$R$2843,4,0)</f>
        <v>2280.1660999999999</v>
      </c>
      <c r="D28" s="65">
        <f>VLOOKUP($A28,'Return Data'!$B$7:$R$2843,9,0)</f>
        <v>7.3278999999999996</v>
      </c>
      <c r="E28" s="66">
        <f t="shared" si="0"/>
        <v>12</v>
      </c>
      <c r="F28" s="65">
        <f>VLOOKUP($A28,'Return Data'!$B$7:$R$2843,10,0)</f>
        <v>11.1478</v>
      </c>
      <c r="G28" s="66">
        <f t="shared" si="1"/>
        <v>13</v>
      </c>
      <c r="H28" s="65">
        <f>VLOOKUP($A28,'Return Data'!$B$7:$R$2843,11,0)</f>
        <v>3.8767999999999998</v>
      </c>
      <c r="I28" s="66">
        <f t="shared" si="2"/>
        <v>10</v>
      </c>
      <c r="J28" s="65">
        <f>VLOOKUP($A28,'Return Data'!$B$7:$R$2843,12,0)</f>
        <v>5.6079999999999997</v>
      </c>
      <c r="K28" s="66">
        <f t="shared" si="3"/>
        <v>13</v>
      </c>
      <c r="L28" s="65">
        <f>VLOOKUP($A28,'Return Data'!$B$7:$R$2843,13,0)</f>
        <v>5.4598000000000004</v>
      </c>
      <c r="M28" s="66">
        <f t="shared" si="5"/>
        <v>13</v>
      </c>
      <c r="N28" s="65">
        <f>VLOOKUP($A28,'Return Data'!$B$7:$R$2843,17,0)</f>
        <v>8.6900999999999993</v>
      </c>
      <c r="O28" s="66">
        <f t="shared" si="8"/>
        <v>9</v>
      </c>
      <c r="P28" s="65">
        <f>VLOOKUP($A28,'Return Data'!$B$7:$R$2843,14,0)</f>
        <v>9.8175000000000008</v>
      </c>
      <c r="Q28" s="66">
        <f t="shared" si="9"/>
        <v>8</v>
      </c>
      <c r="R28" s="65">
        <f>VLOOKUP($A28,'Return Data'!$B$7:$R$2843,16,0)</f>
        <v>9.0823999999999998</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44357</v>
      </c>
      <c r="C30" s="65">
        <f>VLOOKUP($A30,'Return Data'!$B$7:$R$2843,4,0)</f>
        <v>16.556799999999999</v>
      </c>
      <c r="D30" s="65">
        <f>VLOOKUP($A30,'Return Data'!$B$7:$R$2843,9,0)</f>
        <v>2.2658</v>
      </c>
      <c r="E30" s="66">
        <f t="shared" si="0"/>
        <v>26</v>
      </c>
      <c r="F30" s="65">
        <f>VLOOKUP($A30,'Return Data'!$B$7:$R$2843,10,0)</f>
        <v>9.5180000000000007</v>
      </c>
      <c r="G30" s="66">
        <f t="shared" si="1"/>
        <v>19</v>
      </c>
      <c r="H30" s="65">
        <f>VLOOKUP($A30,'Return Data'!$B$7:$R$2843,11,0)</f>
        <v>3.2909000000000002</v>
      </c>
      <c r="I30" s="66">
        <f t="shared" si="2"/>
        <v>14</v>
      </c>
      <c r="J30" s="65">
        <f>VLOOKUP($A30,'Return Data'!$B$7:$R$2843,12,0)</f>
        <v>4.9343000000000004</v>
      </c>
      <c r="K30" s="66">
        <f t="shared" si="3"/>
        <v>18</v>
      </c>
      <c r="L30" s="65">
        <f>VLOOKUP($A30,'Return Data'!$B$7:$R$2843,13,0)</f>
        <v>4.9054000000000002</v>
      </c>
      <c r="M30" s="66">
        <f t="shared" si="5"/>
        <v>18</v>
      </c>
      <c r="N30" s="65">
        <f>VLOOKUP($A30,'Return Data'!$B$7:$R$2843,17,0)</f>
        <v>8.4088999999999992</v>
      </c>
      <c r="O30" s="66">
        <f t="shared" si="8"/>
        <v>14</v>
      </c>
      <c r="P30" s="65">
        <f>VLOOKUP($A30,'Return Data'!$B$7:$R$2843,14,0)</f>
        <v>8.9354999999999993</v>
      </c>
      <c r="Q30" s="66">
        <f t="shared" si="9"/>
        <v>13</v>
      </c>
      <c r="R30" s="65">
        <f>VLOOKUP($A30,'Return Data'!$B$7:$R$2843,16,0)</f>
        <v>8.6677</v>
      </c>
      <c r="S30" s="67">
        <f t="shared" si="4"/>
        <v>12</v>
      </c>
    </row>
    <row r="31" spans="1:19" x14ac:dyDescent="0.3">
      <c r="A31" s="82" t="s">
        <v>78</v>
      </c>
      <c r="B31" s="64">
        <f>VLOOKUP($A31,'Return Data'!$B$7:$R$2843,3,0)</f>
        <v>44357</v>
      </c>
      <c r="C31" s="65">
        <f>VLOOKUP($A31,'Return Data'!$B$7:$R$2843,4,0)</f>
        <v>29.512599999999999</v>
      </c>
      <c r="D31" s="65">
        <f>VLOOKUP($A31,'Return Data'!$B$7:$R$2843,9,0)</f>
        <v>4.2481999999999998</v>
      </c>
      <c r="E31" s="66">
        <f t="shared" si="0"/>
        <v>24</v>
      </c>
      <c r="F31" s="65">
        <f>VLOOKUP($A31,'Return Data'!$B$7:$R$2843,10,0)</f>
        <v>7.2675999999999998</v>
      </c>
      <c r="G31" s="66">
        <f t="shared" si="1"/>
        <v>23</v>
      </c>
      <c r="H31" s="65">
        <f>VLOOKUP($A31,'Return Data'!$B$7:$R$2843,11,0)</f>
        <v>1.7922</v>
      </c>
      <c r="I31" s="66">
        <f t="shared" si="2"/>
        <v>21</v>
      </c>
      <c r="J31" s="65">
        <f>VLOOKUP($A31,'Return Data'!$B$7:$R$2843,12,0)</f>
        <v>4.6784999999999997</v>
      </c>
      <c r="K31" s="66">
        <f t="shared" si="3"/>
        <v>22</v>
      </c>
      <c r="L31" s="65">
        <f>VLOOKUP($A31,'Return Data'!$B$7:$R$2843,13,0)</f>
        <v>4.2115</v>
      </c>
      <c r="M31" s="66">
        <f t="shared" si="5"/>
        <v>22</v>
      </c>
      <c r="N31" s="65">
        <f>VLOOKUP($A31,'Return Data'!$B$7:$R$2843,17,0)</f>
        <v>9.4786999999999999</v>
      </c>
      <c r="O31" s="66">
        <f t="shared" si="8"/>
        <v>7</v>
      </c>
      <c r="P31" s="65">
        <f>VLOOKUP($A31,'Return Data'!$B$7:$R$2843,14,0)</f>
        <v>10.228899999999999</v>
      </c>
      <c r="Q31" s="66">
        <f t="shared" si="9"/>
        <v>6</v>
      </c>
      <c r="R31" s="65">
        <f>VLOOKUP($A31,'Return Data'!$B$7:$R$2843,16,0)</f>
        <v>8.9009</v>
      </c>
      <c r="S31" s="67">
        <f t="shared" si="4"/>
        <v>9</v>
      </c>
    </row>
    <row r="32" spans="1:19" x14ac:dyDescent="0.3">
      <c r="A32" s="82" t="s">
        <v>79</v>
      </c>
      <c r="B32" s="64">
        <f>VLOOKUP($A32,'Return Data'!$B$7:$R$2843,3,0)</f>
        <v>44357</v>
      </c>
      <c r="C32" s="65">
        <f>VLOOKUP($A32,'Return Data'!$B$7:$R$2843,4,0)</f>
        <v>35.590000000000003</v>
      </c>
      <c r="D32" s="65">
        <f>VLOOKUP($A32,'Return Data'!$B$7:$R$2843,9,0)</f>
        <v>8.1312999999999995</v>
      </c>
      <c r="E32" s="66">
        <f t="shared" si="0"/>
        <v>10</v>
      </c>
      <c r="F32" s="65">
        <f>VLOOKUP($A32,'Return Data'!$B$7:$R$2843,10,0)</f>
        <v>9.7072000000000003</v>
      </c>
      <c r="G32" s="66">
        <f t="shared" si="1"/>
        <v>17</v>
      </c>
      <c r="H32" s="65">
        <f>VLOOKUP($A32,'Return Data'!$B$7:$R$2843,11,0)</f>
        <v>4.9524999999999997</v>
      </c>
      <c r="I32" s="66">
        <f t="shared" si="2"/>
        <v>7</v>
      </c>
      <c r="J32" s="65">
        <f>VLOOKUP($A32,'Return Data'!$B$7:$R$2843,12,0)</f>
        <v>6.7526999999999999</v>
      </c>
      <c r="K32" s="66">
        <f t="shared" si="3"/>
        <v>8</v>
      </c>
      <c r="L32" s="65">
        <f>VLOOKUP($A32,'Return Data'!$B$7:$R$2843,13,0)</f>
        <v>7.0353000000000003</v>
      </c>
      <c r="M32" s="66">
        <f t="shared" si="5"/>
        <v>9</v>
      </c>
      <c r="N32" s="65">
        <f>VLOOKUP($A32,'Return Data'!$B$7:$R$2843,17,0)</f>
        <v>8.4176000000000002</v>
      </c>
      <c r="O32" s="66">
        <f t="shared" si="8"/>
        <v>12</v>
      </c>
      <c r="P32" s="65">
        <f>VLOOKUP($A32,'Return Data'!$B$7:$R$2843,14,0)</f>
        <v>8.7554999999999996</v>
      </c>
      <c r="Q32" s="66">
        <f t="shared" si="9"/>
        <v>14</v>
      </c>
      <c r="R32" s="65">
        <f>VLOOKUP($A32,'Return Data'!$B$7:$R$2843,16,0)</f>
        <v>9.2361000000000004</v>
      </c>
      <c r="S32" s="67">
        <f t="shared" si="4"/>
        <v>5</v>
      </c>
    </row>
    <row r="33" spans="1:19" x14ac:dyDescent="0.3">
      <c r="A33" s="82" t="s">
        <v>80</v>
      </c>
      <c r="B33" s="64">
        <f>VLOOKUP($A33,'Return Data'!$B$7:$R$2843,3,0)</f>
        <v>44357</v>
      </c>
      <c r="C33" s="65">
        <f>VLOOKUP($A33,'Return Data'!$B$7:$R$2843,4,0)</f>
        <v>19.946200000000001</v>
      </c>
      <c r="D33" s="65">
        <f>VLOOKUP($A33,'Return Data'!$B$7:$R$2843,9,0)</f>
        <v>8.5261999999999993</v>
      </c>
      <c r="E33" s="66">
        <f t="shared" si="0"/>
        <v>8</v>
      </c>
      <c r="F33" s="65">
        <f>VLOOKUP($A33,'Return Data'!$B$7:$R$2843,10,0)</f>
        <v>12.4779</v>
      </c>
      <c r="G33" s="66">
        <f t="shared" si="1"/>
        <v>7</v>
      </c>
      <c r="H33" s="65">
        <f>VLOOKUP($A33,'Return Data'!$B$7:$R$2843,11,0)</f>
        <v>1.7250000000000001</v>
      </c>
      <c r="I33" s="66">
        <f t="shared" si="2"/>
        <v>23</v>
      </c>
      <c r="J33" s="65">
        <f>VLOOKUP($A33,'Return Data'!$B$7:$R$2843,12,0)</f>
        <v>4.5689000000000002</v>
      </c>
      <c r="K33" s="66">
        <f t="shared" si="3"/>
        <v>23</v>
      </c>
      <c r="L33" s="65">
        <f>VLOOKUP($A33,'Return Data'!$B$7:$R$2843,13,0)</f>
        <v>4.9893999999999998</v>
      </c>
      <c r="M33" s="66">
        <f t="shared" si="5"/>
        <v>16</v>
      </c>
      <c r="N33" s="65">
        <f>VLOOKUP($A33,'Return Data'!$B$7:$R$2843,17,0)</f>
        <v>8.7278000000000002</v>
      </c>
      <c r="O33" s="66">
        <f t="shared" si="8"/>
        <v>8</v>
      </c>
      <c r="P33" s="65">
        <f>VLOOKUP($A33,'Return Data'!$B$7:$R$2843,14,0)</f>
        <v>9.0322999999999993</v>
      </c>
      <c r="Q33" s="66">
        <f t="shared" si="9"/>
        <v>12</v>
      </c>
      <c r="R33" s="65">
        <f>VLOOKUP($A33,'Return Data'!$B$7:$R$2843,16,0)</f>
        <v>7.5019999999999998</v>
      </c>
      <c r="S33" s="67">
        <f t="shared" si="4"/>
        <v>23</v>
      </c>
    </row>
    <row r="34" spans="1:19" x14ac:dyDescent="0.3">
      <c r="A34" s="82" t="s">
        <v>363</v>
      </c>
      <c r="B34" s="64">
        <f>VLOOKUP($A34,'Return Data'!$B$7:$R$2843,3,0)</f>
        <v>44357</v>
      </c>
      <c r="C34" s="65">
        <f>VLOOKUP($A34,'Return Data'!$B$7:$R$2843,4,0)</f>
        <v>0.31990000000000002</v>
      </c>
      <c r="D34" s="65">
        <f>VLOOKUP($A34,'Return Data'!$B$7:$R$2843,9,0)</f>
        <v>10.7713</v>
      </c>
      <c r="E34" s="66">
        <f t="shared" si="0"/>
        <v>3</v>
      </c>
      <c r="F34" s="65">
        <f>VLOOKUP($A34,'Return Data'!$B$7:$R$2843,10,0)</f>
        <v>11.2225</v>
      </c>
      <c r="G34" s="66">
        <f t="shared" si="1"/>
        <v>12</v>
      </c>
      <c r="H34" s="65">
        <f>VLOOKUP($A34,'Return Data'!$B$7:$R$2843,11,0)</f>
        <v>-40.400300000000001</v>
      </c>
      <c r="I34" s="66">
        <f t="shared" si="2"/>
        <v>27</v>
      </c>
      <c r="J34" s="65"/>
      <c r="K34" s="66"/>
      <c r="L34" s="65"/>
      <c r="M34" s="66"/>
      <c r="N34" s="65"/>
      <c r="O34" s="66"/>
      <c r="P34" s="65"/>
      <c r="Q34" s="66"/>
      <c r="R34" s="65">
        <f>VLOOKUP($A34,'Return Data'!$B$7:$R$2843,16,0)</f>
        <v>-11.152200000000001</v>
      </c>
      <c r="S34" s="67">
        <f t="shared" si="4"/>
        <v>26</v>
      </c>
    </row>
    <row r="35" spans="1:19" x14ac:dyDescent="0.3">
      <c r="A35" s="82" t="s">
        <v>81</v>
      </c>
      <c r="B35" s="64">
        <f>VLOOKUP($A35,'Return Data'!$B$7:$R$2843,3,0)</f>
        <v>44357</v>
      </c>
      <c r="C35" s="65">
        <f>VLOOKUP($A35,'Return Data'!$B$7:$R$2843,4,0)</f>
        <v>22.357500000000002</v>
      </c>
      <c r="D35" s="65">
        <f>VLOOKUP($A35,'Return Data'!$B$7:$R$2843,9,0)</f>
        <v>3.7456999999999998</v>
      </c>
      <c r="E35" s="66">
        <f t="shared" si="0"/>
        <v>25</v>
      </c>
      <c r="F35" s="65">
        <f>VLOOKUP($A35,'Return Data'!$B$7:$R$2843,10,0)</f>
        <v>5.8869999999999996</v>
      </c>
      <c r="G35" s="66">
        <f t="shared" si="1"/>
        <v>24</v>
      </c>
      <c r="H35" s="65">
        <f>VLOOKUP($A35,'Return Data'!$B$7:$R$2843,11,0)</f>
        <v>1.7363</v>
      </c>
      <c r="I35" s="66">
        <f t="shared" si="2"/>
        <v>22</v>
      </c>
      <c r="J35" s="65">
        <f>VLOOKUP($A35,'Return Data'!$B$7:$R$2843,12,0)</f>
        <v>3.3662999999999998</v>
      </c>
      <c r="K35" s="66">
        <f>RANK(J35,J$8:J$35,0)</f>
        <v>25</v>
      </c>
      <c r="L35" s="65">
        <f>VLOOKUP($A35,'Return Data'!$B$7:$R$2843,13,0)</f>
        <v>4.3109999999999999</v>
      </c>
      <c r="M35" s="66">
        <f>RANK(L35,L$8:L$35,0)</f>
        <v>21</v>
      </c>
      <c r="N35" s="65">
        <f>VLOOKUP($A35,'Return Data'!$B$7:$R$2843,17,0)</f>
        <v>6.0864000000000003</v>
      </c>
      <c r="O35" s="66">
        <f>RANK(N35,N$8:N$35,0)</f>
        <v>22</v>
      </c>
      <c r="P35" s="65">
        <f>VLOOKUP($A35,'Return Data'!$B$7:$R$2843,14,0)</f>
        <v>2.7088999999999999</v>
      </c>
      <c r="Q35" s="66">
        <f>RANK(P35,P$8:P$35,0)</f>
        <v>24</v>
      </c>
      <c r="R35" s="65">
        <f>VLOOKUP($A35,'Return Data'!$B$7:$R$2843,16,0)</f>
        <v>7.0995999999999997</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7.2087703703703703</v>
      </c>
      <c r="E37" s="88"/>
      <c r="F37" s="89">
        <f>AVERAGE(F8:F35)</f>
        <v>10.360270370370371</v>
      </c>
      <c r="G37" s="88"/>
      <c r="H37" s="89">
        <f>AVERAGE(H8:H35)</f>
        <v>2.2297185185185175</v>
      </c>
      <c r="I37" s="88"/>
      <c r="J37" s="89">
        <f>AVERAGE(J8:J35)</f>
        <v>6.0654576923076933</v>
      </c>
      <c r="K37" s="88"/>
      <c r="L37" s="89">
        <f>AVERAGE(L8:L35)</f>
        <v>6.2541079999999996</v>
      </c>
      <c r="M37" s="88"/>
      <c r="N37" s="89">
        <f>AVERAGE(N8:N35)</f>
        <v>8.4554999999999989</v>
      </c>
      <c r="O37" s="88"/>
      <c r="P37" s="89">
        <f>AVERAGE(P8:P35)</f>
        <v>8.5818875000000006</v>
      </c>
      <c r="Q37" s="88"/>
      <c r="R37" s="89">
        <f>AVERAGE(R8:R35)</f>
        <v>6.8672481481481489</v>
      </c>
      <c r="S37" s="90"/>
    </row>
    <row r="38" spans="1:19" x14ac:dyDescent="0.3">
      <c r="A38" s="87" t="s">
        <v>28</v>
      </c>
      <c r="B38" s="88"/>
      <c r="C38" s="88"/>
      <c r="D38" s="89">
        <f>MIN(D8:D35)</f>
        <v>0</v>
      </c>
      <c r="E38" s="88"/>
      <c r="F38" s="89">
        <f>MIN(F8:F35)</f>
        <v>0</v>
      </c>
      <c r="G38" s="88"/>
      <c r="H38" s="89">
        <f>MIN(H8:H35)</f>
        <v>-40.400300000000001</v>
      </c>
      <c r="I38" s="88"/>
      <c r="J38" s="89">
        <f>MIN(J8:J35)</f>
        <v>0</v>
      </c>
      <c r="K38" s="88"/>
      <c r="L38" s="89">
        <f>MIN(L8:L35)</f>
        <v>3.9805999999999999</v>
      </c>
      <c r="M38" s="88"/>
      <c r="N38" s="89">
        <f>MIN(N8:N35)</f>
        <v>4.4370000000000003</v>
      </c>
      <c r="O38" s="88"/>
      <c r="P38" s="89">
        <f>MIN(P8:P35)</f>
        <v>2.7088999999999999</v>
      </c>
      <c r="Q38" s="88"/>
      <c r="R38" s="89">
        <f>MIN(R8:R35)</f>
        <v>-16.2559</v>
      </c>
      <c r="S38" s="90"/>
    </row>
    <row r="39" spans="1:19" ht="15" thickBot="1" x14ac:dyDescent="0.35">
      <c r="A39" s="91" t="s">
        <v>29</v>
      </c>
      <c r="B39" s="92"/>
      <c r="C39" s="92"/>
      <c r="D39" s="93">
        <f>MAX(D8:D35)</f>
        <v>13.393700000000001</v>
      </c>
      <c r="E39" s="92"/>
      <c r="F39" s="93">
        <f>MAX(F8:F35)</f>
        <v>17.720700000000001</v>
      </c>
      <c r="G39" s="92"/>
      <c r="H39" s="93">
        <f>MAX(H8:H35)</f>
        <v>15.119199999999999</v>
      </c>
      <c r="I39" s="92"/>
      <c r="J39" s="93">
        <f>MAX(J8:J35)</f>
        <v>16.7563</v>
      </c>
      <c r="K39" s="92"/>
      <c r="L39" s="93">
        <f>MAX(L8:L35)</f>
        <v>10.765700000000001</v>
      </c>
      <c r="M39" s="92"/>
      <c r="N39" s="93">
        <f>MAX(N8:N35)</f>
        <v>12.831099999999999</v>
      </c>
      <c r="O39" s="92"/>
      <c r="P39" s="93">
        <f>MAX(P8:P35)</f>
        <v>11.1189</v>
      </c>
      <c r="Q39" s="92"/>
      <c r="R39" s="93">
        <f>MAX(R8:R35)</f>
        <v>10.815799999999999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44357</v>
      </c>
      <c r="C8" s="65">
        <f>VLOOKUP($A8,'Return Data'!$B$7:$R$2843,4,0)</f>
        <v>24.277200000000001</v>
      </c>
      <c r="D8" s="65">
        <f>VLOOKUP($A8,'Return Data'!$B$7:$R$2843,9,0)</f>
        <v>9.4107000000000003</v>
      </c>
      <c r="E8" s="66">
        <f t="shared" ref="E8:E39" si="0">RANK(D8,D$8:D$39,0)</f>
        <v>5</v>
      </c>
      <c r="F8" s="65">
        <f>VLOOKUP($A8,'Return Data'!$B$7:$R$2843,10,0)</f>
        <v>10.8352</v>
      </c>
      <c r="G8" s="66">
        <f t="shared" ref="G8:G39" si="1">RANK(F8,F$8:F$39,0)</f>
        <v>11</v>
      </c>
      <c r="H8" s="65">
        <f>VLOOKUP($A8,'Return Data'!$B$7:$R$2843,11,0)</f>
        <v>5.9797000000000002</v>
      </c>
      <c r="I8" s="66">
        <f t="shared" ref="I8:I39" si="2">RANK(H8,H$8:H$39,0)</f>
        <v>5</v>
      </c>
      <c r="J8" s="65">
        <f>VLOOKUP($A8,'Return Data'!$B$7:$R$2843,12,0)</f>
        <v>6.8395999999999999</v>
      </c>
      <c r="K8" s="66">
        <f t="shared" ref="K8:K37" si="3">RANK(J8,J$8:J$39,0)</f>
        <v>6</v>
      </c>
      <c r="L8" s="65">
        <f>VLOOKUP($A8,'Return Data'!$B$7:$R$2843,13,0)</f>
        <v>9.0640000000000001</v>
      </c>
      <c r="M8" s="66">
        <f>RANK(L8,L$8:L$39,0)</f>
        <v>3</v>
      </c>
      <c r="N8" s="65">
        <f>VLOOKUP($A8,'Return Data'!$B$7:$R$2843,17,0)</f>
        <v>4.7474999999999996</v>
      </c>
      <c r="O8" s="66">
        <f>RANK(N8,N$8:N$39,0)</f>
        <v>26</v>
      </c>
      <c r="P8" s="65">
        <f>VLOOKUP($A8,'Return Data'!$B$7:$R$2843,14,0)</f>
        <v>5.7035999999999998</v>
      </c>
      <c r="Q8" s="66">
        <f>RANK(P8,P$8:P$39,0)</f>
        <v>25</v>
      </c>
      <c r="R8" s="65">
        <f>VLOOKUP($A8,'Return Data'!$B$7:$R$2843,16,0)</f>
        <v>7.5532000000000004</v>
      </c>
      <c r="S8" s="67">
        <f t="shared" ref="S8:S39" si="4">RANK(R8,R$8:R$39,0)</f>
        <v>15</v>
      </c>
    </row>
    <row r="9" spans="1:19" x14ac:dyDescent="0.3">
      <c r="A9" s="82" t="s">
        <v>83</v>
      </c>
      <c r="B9" s="64">
        <f>VLOOKUP($A9,'Return Data'!$B$7:$R$2843,3,0)</f>
        <v>44357</v>
      </c>
      <c r="C9" s="65">
        <f>VLOOKUP($A9,'Return Data'!$B$7:$R$2843,4,0)</f>
        <v>35.100700000000003</v>
      </c>
      <c r="D9" s="65">
        <f>VLOOKUP($A9,'Return Data'!$B$7:$R$2843,9,0)</f>
        <v>9.4099000000000004</v>
      </c>
      <c r="E9" s="66">
        <f t="shared" si="0"/>
        <v>6</v>
      </c>
      <c r="F9" s="65">
        <f>VLOOKUP($A9,'Return Data'!$B$7:$R$2843,10,0)</f>
        <v>10.841900000000001</v>
      </c>
      <c r="G9" s="66">
        <f t="shared" si="1"/>
        <v>10</v>
      </c>
      <c r="H9" s="65">
        <f>VLOOKUP($A9,'Return Data'!$B$7:$R$2843,11,0)</f>
        <v>5.9882999999999997</v>
      </c>
      <c r="I9" s="66">
        <f t="shared" si="2"/>
        <v>4</v>
      </c>
      <c r="J9" s="65">
        <f>VLOOKUP($A9,'Return Data'!$B$7:$R$2843,12,0)</f>
        <v>6.8516000000000004</v>
      </c>
      <c r="K9" s="66">
        <f t="shared" si="3"/>
        <v>5</v>
      </c>
      <c r="L9" s="65">
        <f>VLOOKUP($A9,'Return Data'!$B$7:$R$2843,13,0)</f>
        <v>9.0740999999999996</v>
      </c>
      <c r="M9" s="66">
        <f>RANK(L9,L$8:L$39,0)</f>
        <v>2</v>
      </c>
      <c r="N9" s="65">
        <f>VLOOKUP($A9,'Return Data'!$B$7:$R$2843,17,0)</f>
        <v>4.7549999999999999</v>
      </c>
      <c r="O9" s="66">
        <f>RANK(N9,N$8:N$39,0)</f>
        <v>25</v>
      </c>
      <c r="P9" s="65">
        <f>VLOOKUP($A9,'Return Data'!$B$7:$R$2843,14,0)</f>
        <v>5.7088000000000001</v>
      </c>
      <c r="Q9" s="66">
        <f>RANK(P9,P$8:P$39,0)</f>
        <v>24</v>
      </c>
      <c r="R9" s="65">
        <f>VLOOKUP($A9,'Return Data'!$B$7:$R$2843,16,0)</f>
        <v>7.8026999999999997</v>
      </c>
      <c r="S9" s="67">
        <f t="shared" si="4"/>
        <v>13</v>
      </c>
    </row>
    <row r="10" spans="1:19" x14ac:dyDescent="0.3">
      <c r="A10" s="82" t="s">
        <v>84</v>
      </c>
      <c r="B10" s="64">
        <f>VLOOKUP($A10,'Return Data'!$B$7:$R$2843,3,0)</f>
        <v>44357</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-16.252400000000002</v>
      </c>
      <c r="S10" s="67">
        <f t="shared" si="4"/>
        <v>30</v>
      </c>
    </row>
    <row r="11" spans="1:19" x14ac:dyDescent="0.3">
      <c r="A11" s="82" t="s">
        <v>85</v>
      </c>
      <c r="B11" s="64">
        <f>VLOOKUP($A11,'Return Data'!$B$7:$R$2843,3,0)</f>
        <v>44357</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-16.253900000000002</v>
      </c>
      <c r="S11" s="67">
        <f t="shared" si="4"/>
        <v>31</v>
      </c>
    </row>
    <row r="12" spans="1:19" x14ac:dyDescent="0.3">
      <c r="A12" s="82" t="s">
        <v>86</v>
      </c>
      <c r="B12" s="64">
        <f>VLOOKUP($A12,'Return Data'!$B$7:$R$2843,3,0)</f>
        <v>44357</v>
      </c>
      <c r="C12" s="65">
        <f>VLOOKUP($A12,'Return Data'!$B$7:$R$2843,4,0)</f>
        <v>23.471</v>
      </c>
      <c r="D12" s="65">
        <f>VLOOKUP($A12,'Return Data'!$B$7:$R$2843,9,0)</f>
        <v>12.594200000000001</v>
      </c>
      <c r="E12" s="66">
        <f t="shared" si="0"/>
        <v>2</v>
      </c>
      <c r="F12" s="65">
        <f>VLOOKUP($A12,'Return Data'!$B$7:$R$2843,10,0)</f>
        <v>17.296299999999999</v>
      </c>
      <c r="G12" s="66">
        <f t="shared" si="1"/>
        <v>1</v>
      </c>
      <c r="H12" s="65">
        <f>VLOOKUP($A12,'Return Data'!$B$7:$R$2843,11,0)</f>
        <v>4.4188000000000001</v>
      </c>
      <c r="I12" s="66">
        <f t="shared" si="2"/>
        <v>7</v>
      </c>
      <c r="J12" s="65">
        <f>VLOOKUP($A12,'Return Data'!$B$7:$R$2843,12,0)</f>
        <v>5.9889999999999999</v>
      </c>
      <c r="K12" s="66">
        <f t="shared" si="3"/>
        <v>9</v>
      </c>
      <c r="L12" s="65">
        <f>VLOOKUP($A12,'Return Data'!$B$7:$R$2843,13,0)</f>
        <v>7.1706000000000003</v>
      </c>
      <c r="M12" s="66">
        <f t="shared" ref="M12:M37" si="5">RANK(L12,L$8:L$39,0)</f>
        <v>7</v>
      </c>
      <c r="N12" s="65">
        <f>VLOOKUP($A12,'Return Data'!$B$7:$R$2843,17,0)</f>
        <v>9.8920999999999992</v>
      </c>
      <c r="O12" s="66">
        <f t="shared" ref="O12:O25" si="6">RANK(N12,N$8:N$39,0)</f>
        <v>2</v>
      </c>
      <c r="P12" s="65">
        <f>VLOOKUP($A12,'Return Data'!$B$7:$R$2843,14,0)</f>
        <v>10.349399999999999</v>
      </c>
      <c r="Q12" s="66">
        <f t="shared" ref="Q12:Q25" si="7">RANK(P12,P$8:P$39,0)</f>
        <v>1</v>
      </c>
      <c r="R12" s="65">
        <f>VLOOKUP($A12,'Return Data'!$B$7:$R$2843,16,0)</f>
        <v>8.7882999999999996</v>
      </c>
      <c r="S12" s="67">
        <f t="shared" si="4"/>
        <v>2</v>
      </c>
    </row>
    <row r="13" spans="1:19" x14ac:dyDescent="0.3">
      <c r="A13" s="82" t="s">
        <v>87</v>
      </c>
      <c r="B13" s="64">
        <f>VLOOKUP($A13,'Return Data'!$B$7:$R$2843,3,0)</f>
        <v>44357</v>
      </c>
      <c r="C13" s="65">
        <f>VLOOKUP($A13,'Return Data'!$B$7:$R$2843,4,0)</f>
        <v>18.5533</v>
      </c>
      <c r="D13" s="65">
        <f>VLOOKUP($A13,'Return Data'!$B$7:$R$2843,9,0)</f>
        <v>6.7526999999999999</v>
      </c>
      <c r="E13" s="66">
        <f t="shared" si="0"/>
        <v>15</v>
      </c>
      <c r="F13" s="65">
        <f>VLOOKUP($A13,'Return Data'!$B$7:$R$2843,10,0)</f>
        <v>10.2148</v>
      </c>
      <c r="G13" s="66">
        <f t="shared" si="1"/>
        <v>14</v>
      </c>
      <c r="H13" s="65">
        <f>VLOOKUP($A13,'Return Data'!$B$7:$R$2843,11,0)</f>
        <v>7.7103999999999999</v>
      </c>
      <c r="I13" s="66">
        <f t="shared" si="2"/>
        <v>2</v>
      </c>
      <c r="J13" s="65">
        <f>VLOOKUP($A13,'Return Data'!$B$7:$R$2843,12,0)</f>
        <v>8.5332000000000008</v>
      </c>
      <c r="K13" s="66">
        <f t="shared" si="3"/>
        <v>2</v>
      </c>
      <c r="L13" s="65">
        <f>VLOOKUP($A13,'Return Data'!$B$7:$R$2843,13,0)</f>
        <v>7.0217999999999998</v>
      </c>
      <c r="M13" s="66">
        <f t="shared" si="5"/>
        <v>8</v>
      </c>
      <c r="N13" s="65">
        <f>VLOOKUP($A13,'Return Data'!$B$7:$R$2843,17,0)</f>
        <v>7.681</v>
      </c>
      <c r="O13" s="66">
        <f t="shared" si="6"/>
        <v>13</v>
      </c>
      <c r="P13" s="65">
        <f>VLOOKUP($A13,'Return Data'!$B$7:$R$2843,14,0)</f>
        <v>4.5476999999999999</v>
      </c>
      <c r="Q13" s="66">
        <f t="shared" si="7"/>
        <v>26</v>
      </c>
      <c r="R13" s="65">
        <f>VLOOKUP($A13,'Return Data'!$B$7:$R$2843,16,0)</f>
        <v>7.1492000000000004</v>
      </c>
      <c r="S13" s="67">
        <f t="shared" si="4"/>
        <v>18</v>
      </c>
    </row>
    <row r="14" spans="1:19" x14ac:dyDescent="0.3">
      <c r="A14" s="82" t="s">
        <v>88</v>
      </c>
      <c r="B14" s="64">
        <f>VLOOKUP($A14,'Return Data'!$B$7:$R$2843,3,0)</f>
        <v>44357</v>
      </c>
      <c r="C14" s="65">
        <f>VLOOKUP($A14,'Return Data'!$B$7:$R$2843,4,0)</f>
        <v>36.349200000000003</v>
      </c>
      <c r="D14" s="65">
        <f>VLOOKUP($A14,'Return Data'!$B$7:$R$2843,9,0)</f>
        <v>3.8151000000000002</v>
      </c>
      <c r="E14" s="66">
        <f t="shared" si="0"/>
        <v>26</v>
      </c>
      <c r="F14" s="65">
        <f>VLOOKUP($A14,'Return Data'!$B$7:$R$2843,10,0)</f>
        <v>10.0519</v>
      </c>
      <c r="G14" s="66">
        <f t="shared" si="1"/>
        <v>15</v>
      </c>
      <c r="H14" s="65">
        <f>VLOOKUP($A14,'Return Data'!$B$7:$R$2843,11,0)</f>
        <v>0.77600000000000002</v>
      </c>
      <c r="I14" s="66">
        <f t="shared" si="2"/>
        <v>27</v>
      </c>
      <c r="J14" s="65">
        <f>VLOOKUP($A14,'Return Data'!$B$7:$R$2843,12,0)</f>
        <v>3.9157999999999999</v>
      </c>
      <c r="K14" s="66">
        <f t="shared" si="3"/>
        <v>24</v>
      </c>
      <c r="L14" s="65">
        <f>VLOOKUP($A14,'Return Data'!$B$7:$R$2843,13,0)</f>
        <v>2.8793000000000002</v>
      </c>
      <c r="M14" s="66">
        <f t="shared" si="5"/>
        <v>28</v>
      </c>
      <c r="N14" s="65">
        <f>VLOOKUP($A14,'Return Data'!$B$7:$R$2843,17,0)</f>
        <v>6.5669000000000004</v>
      </c>
      <c r="O14" s="66">
        <f t="shared" si="6"/>
        <v>22</v>
      </c>
      <c r="P14" s="65">
        <f>VLOOKUP($A14,'Return Data'!$B$7:$R$2843,14,0)</f>
        <v>7.3273000000000001</v>
      </c>
      <c r="Q14" s="66">
        <f t="shared" si="7"/>
        <v>18</v>
      </c>
      <c r="R14" s="65">
        <f>VLOOKUP($A14,'Return Data'!$B$7:$R$2843,16,0)</f>
        <v>8.0228999999999999</v>
      </c>
      <c r="S14" s="67">
        <f t="shared" si="4"/>
        <v>11</v>
      </c>
    </row>
    <row r="15" spans="1:19" x14ac:dyDescent="0.3">
      <c r="A15" s="82" t="s">
        <v>89</v>
      </c>
      <c r="B15" s="64">
        <f>VLOOKUP($A15,'Return Data'!$B$7:$R$2843,3,0)</f>
        <v>44357</v>
      </c>
      <c r="C15" s="65">
        <f>VLOOKUP($A15,'Return Data'!$B$7:$R$2843,4,0)</f>
        <v>24.054500000000001</v>
      </c>
      <c r="D15" s="65">
        <f>VLOOKUP($A15,'Return Data'!$B$7:$R$2843,9,0)</f>
        <v>4.5057</v>
      </c>
      <c r="E15" s="66">
        <f t="shared" si="0"/>
        <v>24</v>
      </c>
      <c r="F15" s="65">
        <f>VLOOKUP($A15,'Return Data'!$B$7:$R$2843,10,0)</f>
        <v>4.7417999999999996</v>
      </c>
      <c r="G15" s="66">
        <f t="shared" si="1"/>
        <v>29</v>
      </c>
      <c r="H15" s="65">
        <f>VLOOKUP($A15,'Return Data'!$B$7:$R$2843,11,0)</f>
        <v>0.56269999999999998</v>
      </c>
      <c r="I15" s="66">
        <f t="shared" si="2"/>
        <v>28</v>
      </c>
      <c r="J15" s="65">
        <f>VLOOKUP($A15,'Return Data'!$B$7:$R$2843,12,0)</f>
        <v>3.2585000000000002</v>
      </c>
      <c r="K15" s="66">
        <f t="shared" si="3"/>
        <v>27</v>
      </c>
      <c r="L15" s="65">
        <f>VLOOKUP($A15,'Return Data'!$B$7:$R$2843,13,0)</f>
        <v>3.0171000000000001</v>
      </c>
      <c r="M15" s="66">
        <f t="shared" si="5"/>
        <v>27</v>
      </c>
      <c r="N15" s="65">
        <f>VLOOKUP($A15,'Return Data'!$B$7:$R$2843,17,0)</f>
        <v>6.9025999999999996</v>
      </c>
      <c r="O15" s="66">
        <f t="shared" si="6"/>
        <v>21</v>
      </c>
      <c r="P15" s="65">
        <f>VLOOKUP($A15,'Return Data'!$B$7:$R$2843,14,0)</f>
        <v>7.5515999999999996</v>
      </c>
      <c r="Q15" s="66">
        <f t="shared" si="7"/>
        <v>16</v>
      </c>
      <c r="R15" s="65">
        <f>VLOOKUP($A15,'Return Data'!$B$7:$R$2843,16,0)</f>
        <v>7.5617999999999999</v>
      </c>
      <c r="S15" s="67">
        <f t="shared" si="4"/>
        <v>14</v>
      </c>
    </row>
    <row r="16" spans="1:19" x14ac:dyDescent="0.3">
      <c r="A16" s="82" t="s">
        <v>90</v>
      </c>
      <c r="B16" s="64">
        <f>VLOOKUP($A16,'Return Data'!$B$7:$R$2843,3,0)</f>
        <v>44357</v>
      </c>
      <c r="C16" s="65">
        <f>VLOOKUP($A16,'Return Data'!$B$7:$R$2843,4,0)</f>
        <v>2645.7271000000001</v>
      </c>
      <c r="D16" s="65">
        <f>VLOOKUP($A16,'Return Data'!$B$7:$R$2843,9,0)</f>
        <v>4.4965999999999999</v>
      </c>
      <c r="E16" s="66">
        <f t="shared" si="0"/>
        <v>25</v>
      </c>
      <c r="F16" s="65">
        <f>VLOOKUP($A16,'Return Data'!$B$7:$R$2843,10,0)</f>
        <v>12.500999999999999</v>
      </c>
      <c r="G16" s="66">
        <f t="shared" si="1"/>
        <v>4</v>
      </c>
      <c r="H16" s="65">
        <f>VLOOKUP($A16,'Return Data'!$B$7:$R$2843,11,0)</f>
        <v>1.4686999999999999</v>
      </c>
      <c r="I16" s="66">
        <f t="shared" si="2"/>
        <v>22</v>
      </c>
      <c r="J16" s="65">
        <f>VLOOKUP($A16,'Return Data'!$B$7:$R$2843,12,0)</f>
        <v>4.8209</v>
      </c>
      <c r="K16" s="66">
        <f t="shared" si="3"/>
        <v>14</v>
      </c>
      <c r="L16" s="65">
        <f>VLOOKUP($A16,'Return Data'!$B$7:$R$2843,13,0)</f>
        <v>4.0968</v>
      </c>
      <c r="M16" s="66">
        <f t="shared" si="5"/>
        <v>22</v>
      </c>
      <c r="N16" s="65">
        <f>VLOOKUP($A16,'Return Data'!$B$7:$R$2843,17,0)</f>
        <v>12.113</v>
      </c>
      <c r="O16" s="66">
        <f t="shared" si="6"/>
        <v>1</v>
      </c>
      <c r="P16" s="65">
        <f>VLOOKUP($A16,'Return Data'!$B$7:$R$2843,14,0)</f>
        <v>9.8109999999999999</v>
      </c>
      <c r="Q16" s="66">
        <f t="shared" si="7"/>
        <v>4</v>
      </c>
      <c r="R16" s="65">
        <f>VLOOKUP($A16,'Return Data'!$B$7:$R$2843,16,0)</f>
        <v>7.1447000000000003</v>
      </c>
      <c r="S16" s="67">
        <f t="shared" si="4"/>
        <v>19</v>
      </c>
    </row>
    <row r="17" spans="1:19" x14ac:dyDescent="0.3">
      <c r="A17" s="82" t="s">
        <v>92</v>
      </c>
      <c r="B17" s="64">
        <f>VLOOKUP($A17,'Return Data'!$B$7:$R$2843,3,0)</f>
        <v>44357</v>
      </c>
      <c r="C17" s="65">
        <f>VLOOKUP($A17,'Return Data'!$B$7:$R$2843,4,0)</f>
        <v>72.469399999999993</v>
      </c>
      <c r="D17" s="65">
        <f>VLOOKUP($A17,'Return Data'!$B$7:$R$2843,9,0)</f>
        <v>7.0625</v>
      </c>
      <c r="E17" s="66">
        <f t="shared" si="0"/>
        <v>12</v>
      </c>
      <c r="F17" s="65">
        <f>VLOOKUP($A17,'Return Data'!$B$7:$R$2843,10,0)</f>
        <v>15.6584</v>
      </c>
      <c r="G17" s="66">
        <f t="shared" si="1"/>
        <v>2</v>
      </c>
      <c r="H17" s="65">
        <f>VLOOKUP($A17,'Return Data'!$B$7:$R$2843,11,0)</f>
        <v>14.685499999999999</v>
      </c>
      <c r="I17" s="66">
        <f t="shared" si="2"/>
        <v>1</v>
      </c>
      <c r="J17" s="65">
        <f>VLOOKUP($A17,'Return Data'!$B$7:$R$2843,12,0)</f>
        <v>16.154699999999998</v>
      </c>
      <c r="K17" s="66">
        <f t="shared" si="3"/>
        <v>1</v>
      </c>
      <c r="L17" s="65">
        <f>VLOOKUP($A17,'Return Data'!$B$7:$R$2843,13,0)</f>
        <v>10.1007</v>
      </c>
      <c r="M17" s="66">
        <f t="shared" si="5"/>
        <v>1</v>
      </c>
      <c r="N17" s="65">
        <f>VLOOKUP($A17,'Return Data'!$B$7:$R$2843,17,0)</f>
        <v>3.6779000000000002</v>
      </c>
      <c r="O17" s="66">
        <f t="shared" si="6"/>
        <v>27</v>
      </c>
      <c r="P17" s="65">
        <f>VLOOKUP($A17,'Return Data'!$B$7:$R$2843,14,0)</f>
        <v>5.7176999999999998</v>
      </c>
      <c r="Q17" s="66">
        <f t="shared" si="7"/>
        <v>23</v>
      </c>
      <c r="R17" s="65">
        <f>VLOOKUP($A17,'Return Data'!$B$7:$R$2843,16,0)</f>
        <v>8.4984000000000002</v>
      </c>
      <c r="S17" s="67">
        <f t="shared" si="4"/>
        <v>5</v>
      </c>
    </row>
    <row r="18" spans="1:19" x14ac:dyDescent="0.3">
      <c r="A18" s="82" t="s">
        <v>93</v>
      </c>
      <c r="B18" s="64">
        <f>VLOOKUP($A18,'Return Data'!$B$7:$R$2843,3,0)</f>
        <v>44357</v>
      </c>
      <c r="C18" s="65">
        <f>VLOOKUP($A18,'Return Data'!$B$7:$R$2843,4,0)</f>
        <v>68.549300000000002</v>
      </c>
      <c r="D18" s="65">
        <f>VLOOKUP($A18,'Return Data'!$B$7:$R$2843,9,0)</f>
        <v>5.2759999999999998</v>
      </c>
      <c r="E18" s="66">
        <f t="shared" si="0"/>
        <v>19</v>
      </c>
      <c r="F18" s="65">
        <f>VLOOKUP($A18,'Return Data'!$B$7:$R$2843,10,0)</f>
        <v>5.5141999999999998</v>
      </c>
      <c r="G18" s="66">
        <f t="shared" si="1"/>
        <v>25</v>
      </c>
      <c r="H18" s="65">
        <f>VLOOKUP($A18,'Return Data'!$B$7:$R$2843,11,0)</f>
        <v>1.8274999999999999</v>
      </c>
      <c r="I18" s="66">
        <f t="shared" si="2"/>
        <v>17</v>
      </c>
      <c r="J18" s="65">
        <f>VLOOKUP($A18,'Return Data'!$B$7:$R$2843,12,0)</f>
        <v>4.3597000000000001</v>
      </c>
      <c r="K18" s="66">
        <f t="shared" si="3"/>
        <v>19</v>
      </c>
      <c r="L18" s="65">
        <f>VLOOKUP($A18,'Return Data'!$B$7:$R$2843,13,0)</f>
        <v>5.6866000000000003</v>
      </c>
      <c r="M18" s="66">
        <f t="shared" si="5"/>
        <v>12</v>
      </c>
      <c r="N18" s="65">
        <f>VLOOKUP($A18,'Return Data'!$B$7:$R$2843,17,0)</f>
        <v>6.9821</v>
      </c>
      <c r="O18" s="66">
        <f t="shared" si="6"/>
        <v>18</v>
      </c>
      <c r="P18" s="65">
        <f>VLOOKUP($A18,'Return Data'!$B$7:$R$2843,14,0)</f>
        <v>5.7785000000000002</v>
      </c>
      <c r="Q18" s="66">
        <f t="shared" si="7"/>
        <v>20</v>
      </c>
      <c r="R18" s="65">
        <f>VLOOKUP($A18,'Return Data'!$B$7:$R$2843,16,0)</f>
        <v>8.3027999999999995</v>
      </c>
      <c r="S18" s="67">
        <f t="shared" si="4"/>
        <v>7</v>
      </c>
    </row>
    <row r="19" spans="1:19" x14ac:dyDescent="0.3">
      <c r="A19" s="82" t="s">
        <v>94</v>
      </c>
      <c r="B19" s="64">
        <f>VLOOKUP($A19,'Return Data'!$B$7:$R$2843,3,0)</f>
        <v>44357</v>
      </c>
      <c r="C19" s="65">
        <f>VLOOKUP($A19,'Return Data'!$B$7:$R$2843,4,0)</f>
        <v>68.549300000000002</v>
      </c>
      <c r="D19" s="65">
        <f>VLOOKUP($A19,'Return Data'!$B$7:$R$2843,9,0)</f>
        <v>5.2759999999999998</v>
      </c>
      <c r="E19" s="66">
        <f t="shared" si="0"/>
        <v>19</v>
      </c>
      <c r="F19" s="65">
        <f>VLOOKUP($A19,'Return Data'!$B$7:$R$2843,10,0)</f>
        <v>5.5141999999999998</v>
      </c>
      <c r="G19" s="66">
        <f t="shared" si="1"/>
        <v>25</v>
      </c>
      <c r="H19" s="65">
        <f>VLOOKUP($A19,'Return Data'!$B$7:$R$2843,11,0)</f>
        <v>1.8274999999999999</v>
      </c>
      <c r="I19" s="66">
        <f t="shared" si="2"/>
        <v>17</v>
      </c>
      <c r="J19" s="65">
        <f>VLOOKUP($A19,'Return Data'!$B$7:$R$2843,12,0)</f>
        <v>4.3597000000000001</v>
      </c>
      <c r="K19" s="66">
        <f t="shared" si="3"/>
        <v>19</v>
      </c>
      <c r="L19" s="65">
        <f>VLOOKUP($A19,'Return Data'!$B$7:$R$2843,13,0)</f>
        <v>5.6866000000000003</v>
      </c>
      <c r="M19" s="66">
        <f t="shared" si="5"/>
        <v>12</v>
      </c>
      <c r="N19" s="65">
        <f>VLOOKUP($A19,'Return Data'!$B$7:$R$2843,17,0)</f>
        <v>6.9821</v>
      </c>
      <c r="O19" s="66">
        <f t="shared" si="6"/>
        <v>18</v>
      </c>
      <c r="P19" s="65">
        <f>VLOOKUP($A19,'Return Data'!$B$7:$R$2843,14,0)</f>
        <v>5.7785000000000002</v>
      </c>
      <c r="Q19" s="66">
        <f t="shared" si="7"/>
        <v>20</v>
      </c>
      <c r="R19" s="65">
        <f>VLOOKUP($A19,'Return Data'!$B$7:$R$2843,16,0)</f>
        <v>8.3027999999999995</v>
      </c>
      <c r="S19" s="67">
        <f t="shared" si="4"/>
        <v>7</v>
      </c>
    </row>
    <row r="20" spans="1:19" x14ac:dyDescent="0.3">
      <c r="A20" s="82" t="s">
        <v>95</v>
      </c>
      <c r="B20" s="64">
        <f>VLOOKUP($A20,'Return Data'!$B$7:$R$2843,3,0)</f>
        <v>44357</v>
      </c>
      <c r="C20" s="65">
        <f>VLOOKUP($A20,'Return Data'!$B$7:$R$2843,4,0)</f>
        <v>68.549300000000002</v>
      </c>
      <c r="D20" s="65">
        <f>VLOOKUP($A20,'Return Data'!$B$7:$R$2843,9,0)</f>
        <v>5.2759999999999998</v>
      </c>
      <c r="E20" s="66">
        <f t="shared" si="0"/>
        <v>19</v>
      </c>
      <c r="F20" s="65">
        <f>VLOOKUP($A20,'Return Data'!$B$7:$R$2843,10,0)</f>
        <v>5.5141999999999998</v>
      </c>
      <c r="G20" s="66">
        <f t="shared" si="1"/>
        <v>25</v>
      </c>
      <c r="H20" s="65">
        <f>VLOOKUP($A20,'Return Data'!$B$7:$R$2843,11,0)</f>
        <v>1.8274999999999999</v>
      </c>
      <c r="I20" s="66">
        <f t="shared" si="2"/>
        <v>17</v>
      </c>
      <c r="J20" s="65">
        <f>VLOOKUP($A20,'Return Data'!$B$7:$R$2843,12,0)</f>
        <v>4.3597000000000001</v>
      </c>
      <c r="K20" s="66">
        <f t="shared" si="3"/>
        <v>19</v>
      </c>
      <c r="L20" s="65">
        <f>VLOOKUP($A20,'Return Data'!$B$7:$R$2843,13,0)</f>
        <v>5.6866000000000003</v>
      </c>
      <c r="M20" s="66">
        <f t="shared" si="5"/>
        <v>12</v>
      </c>
      <c r="N20" s="65">
        <f>VLOOKUP($A20,'Return Data'!$B$7:$R$2843,17,0)</f>
        <v>6.9821</v>
      </c>
      <c r="O20" s="66">
        <f t="shared" si="6"/>
        <v>18</v>
      </c>
      <c r="P20" s="65">
        <f>VLOOKUP($A20,'Return Data'!$B$7:$R$2843,14,0)</f>
        <v>5.7785000000000002</v>
      </c>
      <c r="Q20" s="66">
        <f t="shared" si="7"/>
        <v>20</v>
      </c>
      <c r="R20" s="65">
        <f>VLOOKUP($A20,'Return Data'!$B$7:$R$2843,16,0)</f>
        <v>8.3027999999999995</v>
      </c>
      <c r="S20" s="67">
        <f t="shared" si="4"/>
        <v>7</v>
      </c>
    </row>
    <row r="21" spans="1:19" x14ac:dyDescent="0.3">
      <c r="A21" s="82" t="s">
        <v>96</v>
      </c>
      <c r="B21" s="64">
        <f>VLOOKUP($A21,'Return Data'!$B$7:$R$2843,3,0)</f>
        <v>44357</v>
      </c>
      <c r="C21" s="65">
        <f>VLOOKUP($A21,'Return Data'!$B$7:$R$2843,4,0)</f>
        <v>28.523399999999999</v>
      </c>
      <c r="D21" s="65">
        <f>VLOOKUP($A21,'Return Data'!$B$7:$R$2843,9,0)</f>
        <v>5.0410000000000004</v>
      </c>
      <c r="E21" s="66">
        <f t="shared" si="0"/>
        <v>22</v>
      </c>
      <c r="F21" s="65">
        <f>VLOOKUP($A21,'Return Data'!$B$7:$R$2843,10,0)</f>
        <v>10.329599999999999</v>
      </c>
      <c r="G21" s="66">
        <f t="shared" si="1"/>
        <v>13</v>
      </c>
      <c r="H21" s="65">
        <f>VLOOKUP($A21,'Return Data'!$B$7:$R$2843,11,0)</f>
        <v>1.5188999999999999</v>
      </c>
      <c r="I21" s="66">
        <f t="shared" si="2"/>
        <v>21</v>
      </c>
      <c r="J21" s="65">
        <f>VLOOKUP($A21,'Return Data'!$B$7:$R$2843,12,0)</f>
        <v>4.6189999999999998</v>
      </c>
      <c r="K21" s="66">
        <f t="shared" si="3"/>
        <v>17</v>
      </c>
      <c r="L21" s="65">
        <f>VLOOKUP($A21,'Return Data'!$B$7:$R$2843,13,0)</f>
        <v>4.1102999999999996</v>
      </c>
      <c r="M21" s="66">
        <f t="shared" si="5"/>
        <v>21</v>
      </c>
      <c r="N21" s="65">
        <f>VLOOKUP($A21,'Return Data'!$B$7:$R$2843,17,0)</f>
        <v>7.2770000000000001</v>
      </c>
      <c r="O21" s="66">
        <f t="shared" si="6"/>
        <v>17</v>
      </c>
      <c r="P21" s="65">
        <f>VLOOKUP($A21,'Return Data'!$B$7:$R$2843,14,0)</f>
        <v>8.3742999999999999</v>
      </c>
      <c r="Q21" s="66">
        <f t="shared" si="7"/>
        <v>13</v>
      </c>
      <c r="R21" s="65">
        <f>VLOOKUP($A21,'Return Data'!$B$7:$R$2843,16,0)</f>
        <v>7.9566999999999997</v>
      </c>
      <c r="S21" s="67">
        <f t="shared" si="4"/>
        <v>12</v>
      </c>
    </row>
    <row r="22" spans="1:19" x14ac:dyDescent="0.3">
      <c r="A22" s="82" t="s">
        <v>97</v>
      </c>
      <c r="B22" s="64">
        <f>VLOOKUP($A22,'Return Data'!$B$7:$R$2843,3,0)</f>
        <v>44357</v>
      </c>
      <c r="C22" s="65">
        <f>VLOOKUP($A22,'Return Data'!$B$7:$R$2843,4,0)</f>
        <v>28.4284</v>
      </c>
      <c r="D22" s="65">
        <f>VLOOKUP($A22,'Return Data'!$B$7:$R$2843,9,0)</f>
        <v>7.5361000000000002</v>
      </c>
      <c r="E22" s="66">
        <f t="shared" si="0"/>
        <v>11</v>
      </c>
      <c r="F22" s="65">
        <f>VLOOKUP($A22,'Return Data'!$B$7:$R$2843,10,0)</f>
        <v>9.2543000000000006</v>
      </c>
      <c r="G22" s="66">
        <f t="shared" si="1"/>
        <v>18</v>
      </c>
      <c r="H22" s="65">
        <f>VLOOKUP($A22,'Return Data'!$B$7:$R$2843,11,0)</f>
        <v>4.6233000000000004</v>
      </c>
      <c r="I22" s="66">
        <f t="shared" si="2"/>
        <v>6</v>
      </c>
      <c r="J22" s="65">
        <f>VLOOKUP($A22,'Return Data'!$B$7:$R$2843,12,0)</f>
        <v>6.9169999999999998</v>
      </c>
      <c r="K22" s="66">
        <f t="shared" si="3"/>
        <v>4</v>
      </c>
      <c r="L22" s="65">
        <f>VLOOKUP($A22,'Return Data'!$B$7:$R$2843,13,0)</f>
        <v>7.6902999999999997</v>
      </c>
      <c r="M22" s="66">
        <f t="shared" si="5"/>
        <v>5</v>
      </c>
      <c r="N22" s="65">
        <f>VLOOKUP($A22,'Return Data'!$B$7:$R$2843,17,0)</f>
        <v>9.8224999999999998</v>
      </c>
      <c r="O22" s="66">
        <f t="shared" si="6"/>
        <v>3</v>
      </c>
      <c r="P22" s="65">
        <f>VLOOKUP($A22,'Return Data'!$B$7:$R$2843,14,0)</f>
        <v>9.6593999999999998</v>
      </c>
      <c r="Q22" s="66">
        <f t="shared" si="7"/>
        <v>5</v>
      </c>
      <c r="R22" s="65">
        <f>VLOOKUP($A22,'Return Data'!$B$7:$R$2843,16,0)</f>
        <v>9.6029</v>
      </c>
      <c r="S22" s="67">
        <f t="shared" si="4"/>
        <v>1</v>
      </c>
    </row>
    <row r="23" spans="1:19" x14ac:dyDescent="0.3">
      <c r="A23" s="82" t="s">
        <v>98</v>
      </c>
      <c r="B23" s="64">
        <f>VLOOKUP($A23,'Return Data'!$B$7:$R$2843,3,0)</f>
        <v>44357</v>
      </c>
      <c r="C23" s="65">
        <f>VLOOKUP($A23,'Return Data'!$B$7:$R$2843,4,0)</f>
        <v>17.515799999999999</v>
      </c>
      <c r="D23" s="65">
        <f>VLOOKUP($A23,'Return Data'!$B$7:$R$2843,9,0)</f>
        <v>5.7755000000000001</v>
      </c>
      <c r="E23" s="66">
        <f t="shared" si="0"/>
        <v>17</v>
      </c>
      <c r="F23" s="65">
        <f>VLOOKUP($A23,'Return Data'!$B$7:$R$2843,10,0)</f>
        <v>8.4032</v>
      </c>
      <c r="G23" s="66">
        <f t="shared" si="1"/>
        <v>21</v>
      </c>
      <c r="H23" s="65">
        <f>VLOOKUP($A23,'Return Data'!$B$7:$R$2843,11,0)</f>
        <v>4.3266</v>
      </c>
      <c r="I23" s="66">
        <f t="shared" si="2"/>
        <v>8</v>
      </c>
      <c r="J23" s="65">
        <f>VLOOKUP($A23,'Return Data'!$B$7:$R$2843,12,0)</f>
        <v>6.2747999999999999</v>
      </c>
      <c r="K23" s="66">
        <f t="shared" si="3"/>
        <v>8</v>
      </c>
      <c r="L23" s="65">
        <f>VLOOKUP($A23,'Return Data'!$B$7:$R$2843,13,0)</f>
        <v>7.4648000000000003</v>
      </c>
      <c r="M23" s="66">
        <f t="shared" si="5"/>
        <v>6</v>
      </c>
      <c r="N23" s="65">
        <f>VLOOKUP($A23,'Return Data'!$B$7:$R$2843,17,0)</f>
        <v>7.5819000000000001</v>
      </c>
      <c r="O23" s="66">
        <f t="shared" si="6"/>
        <v>14</v>
      </c>
      <c r="P23" s="65">
        <f>VLOOKUP($A23,'Return Data'!$B$7:$R$2843,14,0)</f>
        <v>7.4947999999999997</v>
      </c>
      <c r="Q23" s="66">
        <f t="shared" si="7"/>
        <v>17</v>
      </c>
      <c r="R23" s="65">
        <f>VLOOKUP($A23,'Return Data'!$B$7:$R$2843,16,0)</f>
        <v>6.2077</v>
      </c>
      <c r="S23" s="67">
        <f t="shared" si="4"/>
        <v>26</v>
      </c>
    </row>
    <row r="24" spans="1:19" x14ac:dyDescent="0.3">
      <c r="A24" s="82" t="s">
        <v>99</v>
      </c>
      <c r="B24" s="64">
        <f>VLOOKUP($A24,'Return Data'!$B$7:$R$2843,3,0)</f>
        <v>44357</v>
      </c>
      <c r="C24" s="65">
        <f>VLOOKUP($A24,'Return Data'!$B$7:$R$2843,4,0)</f>
        <v>27.424700000000001</v>
      </c>
      <c r="D24" s="65">
        <f>VLOOKUP($A24,'Return Data'!$B$7:$R$2843,9,0)</f>
        <v>6.9747000000000003</v>
      </c>
      <c r="E24" s="66">
        <f t="shared" si="0"/>
        <v>13</v>
      </c>
      <c r="F24" s="65">
        <f>VLOOKUP($A24,'Return Data'!$B$7:$R$2843,10,0)</f>
        <v>12.3558</v>
      </c>
      <c r="G24" s="66">
        <f t="shared" si="1"/>
        <v>6</v>
      </c>
      <c r="H24" s="65">
        <f>VLOOKUP($A24,'Return Data'!$B$7:$R$2843,11,0)</f>
        <v>1.1836</v>
      </c>
      <c r="I24" s="66">
        <f t="shared" si="2"/>
        <v>23</v>
      </c>
      <c r="J24" s="65">
        <f>VLOOKUP($A24,'Return Data'!$B$7:$R$2843,12,0)</f>
        <v>5.0145</v>
      </c>
      <c r="K24" s="66">
        <f t="shared" si="3"/>
        <v>12</v>
      </c>
      <c r="L24" s="65">
        <f>VLOOKUP($A24,'Return Data'!$B$7:$R$2843,13,0)</f>
        <v>4.3959000000000001</v>
      </c>
      <c r="M24" s="66">
        <f t="shared" si="5"/>
        <v>19</v>
      </c>
      <c r="N24" s="65">
        <f>VLOOKUP($A24,'Return Data'!$B$7:$R$2843,17,0)</f>
        <v>9.5920000000000005</v>
      </c>
      <c r="O24" s="66">
        <f t="shared" si="6"/>
        <v>4</v>
      </c>
      <c r="P24" s="65">
        <f>VLOOKUP($A24,'Return Data'!$B$7:$R$2843,14,0)</f>
        <v>10.261900000000001</v>
      </c>
      <c r="Q24" s="66">
        <f t="shared" si="7"/>
        <v>2</v>
      </c>
      <c r="R24" s="65">
        <f>VLOOKUP($A24,'Return Data'!$B$7:$R$2843,16,0)</f>
        <v>8.3834999999999997</v>
      </c>
      <c r="S24" s="67">
        <f t="shared" si="4"/>
        <v>6</v>
      </c>
    </row>
    <row r="25" spans="1:19" x14ac:dyDescent="0.3">
      <c r="A25" s="82" t="s">
        <v>100</v>
      </c>
      <c r="B25" s="64">
        <f>VLOOKUP($A25,'Return Data'!$B$7:$R$2843,3,0)</f>
        <v>44357</v>
      </c>
      <c r="C25" s="65">
        <f>VLOOKUP($A25,'Return Data'!$B$7:$R$2843,4,0)</f>
        <v>17.256499999999999</v>
      </c>
      <c r="D25" s="65">
        <f>VLOOKUP($A25,'Return Data'!$B$7:$R$2843,9,0)</f>
        <v>13.143000000000001</v>
      </c>
      <c r="E25" s="66">
        <f t="shared" si="0"/>
        <v>1</v>
      </c>
      <c r="F25" s="65">
        <f>VLOOKUP($A25,'Return Data'!$B$7:$R$2843,10,0)</f>
        <v>12.478199999999999</v>
      </c>
      <c r="G25" s="66">
        <f t="shared" si="1"/>
        <v>5</v>
      </c>
      <c r="H25" s="65">
        <f>VLOOKUP($A25,'Return Data'!$B$7:$R$2843,11,0)</f>
        <v>5.9953000000000003</v>
      </c>
      <c r="I25" s="66">
        <f t="shared" si="2"/>
        <v>3</v>
      </c>
      <c r="J25" s="65">
        <f>VLOOKUP($A25,'Return Data'!$B$7:$R$2843,12,0)</f>
        <v>7.8474000000000004</v>
      </c>
      <c r="K25" s="66">
        <f t="shared" si="3"/>
        <v>3</v>
      </c>
      <c r="L25" s="65">
        <f>VLOOKUP($A25,'Return Data'!$B$7:$R$2843,13,0)</f>
        <v>8.9184999999999999</v>
      </c>
      <c r="M25" s="66">
        <f t="shared" si="5"/>
        <v>4</v>
      </c>
      <c r="N25" s="65">
        <f>VLOOKUP($A25,'Return Data'!$B$7:$R$2843,17,0)</f>
        <v>7.4836999999999998</v>
      </c>
      <c r="O25" s="66">
        <f t="shared" si="6"/>
        <v>15</v>
      </c>
      <c r="P25" s="65">
        <f>VLOOKUP($A25,'Return Data'!$B$7:$R$2843,14,0)</f>
        <v>7.5738000000000003</v>
      </c>
      <c r="Q25" s="66">
        <f t="shared" si="7"/>
        <v>15</v>
      </c>
      <c r="R25" s="65">
        <f>VLOOKUP($A25,'Return Data'!$B$7:$R$2843,16,0)</f>
        <v>7.0880999999999998</v>
      </c>
      <c r="S25" s="67">
        <f t="shared" si="4"/>
        <v>21</v>
      </c>
    </row>
    <row r="26" spans="1:19" x14ac:dyDescent="0.3">
      <c r="A26" s="82" t="s">
        <v>101</v>
      </c>
      <c r="B26" s="64">
        <f>VLOOKUP($A26,'Return Data'!$B$7:$R$2843,3,0)</f>
        <v>44357</v>
      </c>
      <c r="C26" s="65">
        <f>VLOOKUP($A26,'Return Data'!$B$7:$R$2843,4,0)</f>
        <v>1199.3197</v>
      </c>
      <c r="D26" s="65">
        <f>VLOOKUP($A26,'Return Data'!$B$7:$R$2843,9,0)</f>
        <v>6.7582000000000004</v>
      </c>
      <c r="E26" s="66">
        <f t="shared" si="0"/>
        <v>14</v>
      </c>
      <c r="F26" s="65">
        <f>VLOOKUP($A26,'Return Data'!$B$7:$R$2843,10,0)</f>
        <v>8.2757000000000005</v>
      </c>
      <c r="G26" s="66">
        <f t="shared" si="1"/>
        <v>22</v>
      </c>
      <c r="H26" s="65">
        <f>VLOOKUP($A26,'Return Data'!$B$7:$R$2843,11,0)</f>
        <v>3.4807000000000001</v>
      </c>
      <c r="I26" s="66">
        <f t="shared" si="2"/>
        <v>10</v>
      </c>
      <c r="J26" s="65">
        <f>VLOOKUP($A26,'Return Data'!$B$7:$R$2843,12,0)</f>
        <v>6.3605</v>
      </c>
      <c r="K26" s="66">
        <f t="shared" si="3"/>
        <v>7</v>
      </c>
      <c r="L26" s="65">
        <f>VLOOKUP($A26,'Return Data'!$B$7:$R$2843,13,0)</f>
        <v>5.5419</v>
      </c>
      <c r="M26" s="66">
        <f t="shared" si="5"/>
        <v>15</v>
      </c>
      <c r="N26" s="65"/>
      <c r="O26" s="66"/>
      <c r="P26" s="65"/>
      <c r="Q26" s="66"/>
      <c r="R26" s="65">
        <f>VLOOKUP($A26,'Return Data'!$B$7:$R$2843,16,0)</f>
        <v>7.4856999999999996</v>
      </c>
      <c r="S26" s="67">
        <f t="shared" si="4"/>
        <v>16</v>
      </c>
    </row>
    <row r="27" spans="1:19" x14ac:dyDescent="0.3">
      <c r="A27" s="82" t="s">
        <v>102</v>
      </c>
      <c r="B27" s="64">
        <f>VLOOKUP($A27,'Return Data'!$B$7:$R$2843,3,0)</f>
        <v>44357</v>
      </c>
      <c r="C27" s="65">
        <f>VLOOKUP($A27,'Return Data'!$B$7:$R$2843,4,0)</f>
        <v>32.763599999999997</v>
      </c>
      <c r="D27" s="65">
        <f>VLOOKUP($A27,'Return Data'!$B$7:$R$2843,9,0)</f>
        <v>5.5930999999999997</v>
      </c>
      <c r="E27" s="66">
        <f t="shared" si="0"/>
        <v>18</v>
      </c>
      <c r="F27" s="65">
        <f>VLOOKUP($A27,'Return Data'!$B$7:$R$2843,10,0)</f>
        <v>8.8132000000000001</v>
      </c>
      <c r="G27" s="66">
        <f t="shared" si="1"/>
        <v>20</v>
      </c>
      <c r="H27" s="65">
        <f>VLOOKUP($A27,'Return Data'!$B$7:$R$2843,11,0)</f>
        <v>2.9918999999999998</v>
      </c>
      <c r="I27" s="66">
        <f t="shared" si="2"/>
        <v>13</v>
      </c>
      <c r="J27" s="65">
        <f>VLOOKUP($A27,'Return Data'!$B$7:$R$2843,12,0)</f>
        <v>5.0083000000000002</v>
      </c>
      <c r="K27" s="66">
        <f t="shared" si="3"/>
        <v>13</v>
      </c>
      <c r="L27" s="65">
        <f>VLOOKUP($A27,'Return Data'!$B$7:$R$2843,13,0)</f>
        <v>5.7408999999999999</v>
      </c>
      <c r="M27" s="66">
        <f t="shared" si="5"/>
        <v>11</v>
      </c>
      <c r="N27" s="65">
        <f>VLOOKUP($A27,'Return Data'!$B$7:$R$2843,17,0)</f>
        <v>5.96</v>
      </c>
      <c r="O27" s="66">
        <f t="shared" ref="O27:O37" si="8">RANK(N27,N$8:N$39,0)</f>
        <v>23</v>
      </c>
      <c r="P27" s="65">
        <f>VLOOKUP($A27,'Return Data'!$B$7:$R$2843,14,0)</f>
        <v>6.4245999999999999</v>
      </c>
      <c r="Q27" s="66">
        <f t="shared" ref="Q27:Q37" si="9">RANK(P27,P$8:P$39,0)</f>
        <v>19</v>
      </c>
      <c r="R27" s="65">
        <f>VLOOKUP($A27,'Return Data'!$B$7:$R$2843,16,0)</f>
        <v>6.8258999999999999</v>
      </c>
      <c r="S27" s="67">
        <f t="shared" si="4"/>
        <v>24</v>
      </c>
    </row>
    <row r="28" spans="1:19" x14ac:dyDescent="0.3">
      <c r="A28" s="82" t="s">
        <v>103</v>
      </c>
      <c r="B28" s="64">
        <f>VLOOKUP($A28,'Return Data'!$B$7:$R$2843,3,0)</f>
        <v>44357</v>
      </c>
      <c r="C28" s="65">
        <f>VLOOKUP($A28,'Return Data'!$B$7:$R$2843,4,0)</f>
        <v>29.4758</v>
      </c>
      <c r="D28" s="65">
        <f>VLOOKUP($A28,'Return Data'!$B$7:$R$2843,9,0)</f>
        <v>9.5965000000000007</v>
      </c>
      <c r="E28" s="66">
        <f t="shared" si="0"/>
        <v>4</v>
      </c>
      <c r="F28" s="65">
        <f>VLOOKUP($A28,'Return Data'!$B$7:$R$2843,10,0)</f>
        <v>10.919</v>
      </c>
      <c r="G28" s="66">
        <f t="shared" si="1"/>
        <v>9</v>
      </c>
      <c r="H28" s="65">
        <f>VLOOKUP($A28,'Return Data'!$B$7:$R$2843,11,0)</f>
        <v>2.4489999999999998</v>
      </c>
      <c r="I28" s="66">
        <f t="shared" si="2"/>
        <v>16</v>
      </c>
      <c r="J28" s="65">
        <f>VLOOKUP($A28,'Return Data'!$B$7:$R$2843,12,0)</f>
        <v>5.6848999999999998</v>
      </c>
      <c r="K28" s="66">
        <f t="shared" si="3"/>
        <v>11</v>
      </c>
      <c r="L28" s="65">
        <f>VLOOKUP($A28,'Return Data'!$B$7:$R$2843,13,0)</f>
        <v>6.8784999999999998</v>
      </c>
      <c r="M28" s="66">
        <f t="shared" si="5"/>
        <v>9</v>
      </c>
      <c r="N28" s="65">
        <f>VLOOKUP($A28,'Return Data'!$B$7:$R$2843,17,0)</f>
        <v>8.9032</v>
      </c>
      <c r="O28" s="66">
        <f t="shared" si="8"/>
        <v>5</v>
      </c>
      <c r="P28" s="65">
        <f>VLOOKUP($A28,'Return Data'!$B$7:$R$2843,14,0)</f>
        <v>9.9863999999999997</v>
      </c>
      <c r="Q28" s="66">
        <f t="shared" si="9"/>
        <v>3</v>
      </c>
      <c r="R28" s="65">
        <f>VLOOKUP($A28,'Return Data'!$B$7:$R$2843,16,0)</f>
        <v>8.6384000000000007</v>
      </c>
      <c r="S28" s="67">
        <f t="shared" si="4"/>
        <v>3</v>
      </c>
    </row>
    <row r="29" spans="1:19" x14ac:dyDescent="0.3">
      <c r="A29" s="82" t="s">
        <v>104</v>
      </c>
      <c r="B29" s="64">
        <f>VLOOKUP($A29,'Return Data'!$B$7:$R$2843,3,0)</f>
        <v>44357</v>
      </c>
      <c r="C29" s="65">
        <f>VLOOKUP($A29,'Return Data'!$B$7:$R$2843,4,0)</f>
        <v>23.622</v>
      </c>
      <c r="D29" s="65">
        <f>VLOOKUP($A29,'Return Data'!$B$7:$R$2843,9,0)</f>
        <v>9.3394999999999992</v>
      </c>
      <c r="E29" s="66">
        <f t="shared" si="0"/>
        <v>7</v>
      </c>
      <c r="F29" s="65">
        <f>VLOOKUP($A29,'Return Data'!$B$7:$R$2843,10,0)</f>
        <v>10.8019</v>
      </c>
      <c r="G29" s="66">
        <f t="shared" si="1"/>
        <v>12</v>
      </c>
      <c r="H29" s="65">
        <f>VLOOKUP($A29,'Return Data'!$B$7:$R$2843,11,0)</f>
        <v>0.83030000000000004</v>
      </c>
      <c r="I29" s="66">
        <f t="shared" si="2"/>
        <v>26</v>
      </c>
      <c r="J29" s="65">
        <f>VLOOKUP($A29,'Return Data'!$B$7:$R$2843,12,0)</f>
        <v>4.2039</v>
      </c>
      <c r="K29" s="66">
        <f t="shared" si="3"/>
        <v>23</v>
      </c>
      <c r="L29" s="65">
        <f>VLOOKUP($A29,'Return Data'!$B$7:$R$2843,13,0)</f>
        <v>3.9828999999999999</v>
      </c>
      <c r="M29" s="66">
        <f t="shared" si="5"/>
        <v>23</v>
      </c>
      <c r="N29" s="65">
        <f>VLOOKUP($A29,'Return Data'!$B$7:$R$2843,17,0)</f>
        <v>7.7276999999999996</v>
      </c>
      <c r="O29" s="66">
        <f t="shared" si="8"/>
        <v>11</v>
      </c>
      <c r="P29" s="65">
        <f>VLOOKUP($A29,'Return Data'!$B$7:$R$2843,14,0)</f>
        <v>8.4659999999999993</v>
      </c>
      <c r="Q29" s="66">
        <f t="shared" si="9"/>
        <v>12</v>
      </c>
      <c r="R29" s="65">
        <f>VLOOKUP($A29,'Return Data'!$B$7:$R$2843,16,0)</f>
        <v>5.9846000000000004</v>
      </c>
      <c r="S29" s="67">
        <f t="shared" si="4"/>
        <v>28</v>
      </c>
    </row>
    <row r="30" spans="1:19" x14ac:dyDescent="0.3">
      <c r="A30" s="82" t="s">
        <v>105</v>
      </c>
      <c r="B30" s="64">
        <f>VLOOKUP($A30,'Return Data'!$B$7:$R$2843,3,0)</f>
        <v>44357</v>
      </c>
      <c r="C30" s="65">
        <f>VLOOKUP($A30,'Return Data'!$B$7:$R$2843,4,0)</f>
        <v>13.329000000000001</v>
      </c>
      <c r="D30" s="65">
        <f>VLOOKUP($A30,'Return Data'!$B$7:$R$2843,9,0)</f>
        <v>4.8517999999999999</v>
      </c>
      <c r="E30" s="66">
        <f t="shared" si="0"/>
        <v>23</v>
      </c>
      <c r="F30" s="65">
        <f>VLOOKUP($A30,'Return Data'!$B$7:$R$2843,10,0)</f>
        <v>7.4196999999999997</v>
      </c>
      <c r="G30" s="66">
        <f t="shared" si="1"/>
        <v>23</v>
      </c>
      <c r="H30" s="65">
        <f>VLOOKUP($A30,'Return Data'!$B$7:$R$2843,11,0)</f>
        <v>2.4582000000000002</v>
      </c>
      <c r="I30" s="66">
        <f t="shared" si="2"/>
        <v>15</v>
      </c>
      <c r="J30" s="65">
        <f>VLOOKUP($A30,'Return Data'!$B$7:$R$2843,12,0)</f>
        <v>3.8757000000000001</v>
      </c>
      <c r="K30" s="66">
        <f t="shared" si="3"/>
        <v>26</v>
      </c>
      <c r="L30" s="65">
        <f>VLOOKUP($A30,'Return Data'!$B$7:$R$2843,13,0)</f>
        <v>3.1505000000000001</v>
      </c>
      <c r="M30" s="66">
        <f t="shared" si="5"/>
        <v>26</v>
      </c>
      <c r="N30" s="65">
        <f>VLOOKUP($A30,'Return Data'!$B$7:$R$2843,17,0)</f>
        <v>8.7152999999999992</v>
      </c>
      <c r="O30" s="66">
        <f t="shared" si="8"/>
        <v>7</v>
      </c>
      <c r="P30" s="65">
        <f>VLOOKUP($A30,'Return Data'!$B$7:$R$2843,14,0)</f>
        <v>8.8364999999999991</v>
      </c>
      <c r="Q30" s="66">
        <f t="shared" si="9"/>
        <v>8</v>
      </c>
      <c r="R30" s="65">
        <f>VLOOKUP($A30,'Return Data'!$B$7:$R$2843,16,0)</f>
        <v>7.0528000000000004</v>
      </c>
      <c r="S30" s="67">
        <f t="shared" si="4"/>
        <v>22</v>
      </c>
    </row>
    <row r="31" spans="1:19" x14ac:dyDescent="0.3">
      <c r="A31" s="82" t="s">
        <v>106</v>
      </c>
      <c r="B31" s="64">
        <f>VLOOKUP($A31,'Return Data'!$B$7:$R$2843,3,0)</f>
        <v>44357</v>
      </c>
      <c r="C31" s="65">
        <f>VLOOKUP($A31,'Return Data'!$B$7:$R$2843,4,0)</f>
        <v>29.3157</v>
      </c>
      <c r="D31" s="65">
        <f>VLOOKUP($A31,'Return Data'!$B$7:$R$2843,9,0)</f>
        <v>8.7927</v>
      </c>
      <c r="E31" s="66">
        <f t="shared" si="0"/>
        <v>8</v>
      </c>
      <c r="F31" s="65">
        <f>VLOOKUP($A31,'Return Data'!$B$7:$R$2843,10,0)</f>
        <v>14.2232</v>
      </c>
      <c r="G31" s="66">
        <f t="shared" si="1"/>
        <v>3</v>
      </c>
      <c r="H31" s="65">
        <f>VLOOKUP($A31,'Return Data'!$B$7:$R$2843,11,0)</f>
        <v>2.9981</v>
      </c>
      <c r="I31" s="66">
        <f t="shared" si="2"/>
        <v>12</v>
      </c>
      <c r="J31" s="65">
        <f>VLOOKUP($A31,'Return Data'!$B$7:$R$2843,12,0)</f>
        <v>4.7119999999999997</v>
      </c>
      <c r="K31" s="66">
        <f t="shared" si="3"/>
        <v>16</v>
      </c>
      <c r="L31" s="65">
        <f>VLOOKUP($A31,'Return Data'!$B$7:$R$2843,13,0)</f>
        <v>4.9790000000000001</v>
      </c>
      <c r="M31" s="66">
        <f t="shared" si="5"/>
        <v>16</v>
      </c>
      <c r="N31" s="65">
        <f>VLOOKUP($A31,'Return Data'!$B$7:$R$2843,17,0)</f>
        <v>7.9736000000000002</v>
      </c>
      <c r="O31" s="66">
        <f t="shared" si="8"/>
        <v>10</v>
      </c>
      <c r="P31" s="65">
        <f>VLOOKUP($A31,'Return Data'!$B$7:$R$2843,14,0)</f>
        <v>8.6141000000000005</v>
      </c>
      <c r="Q31" s="66">
        <f t="shared" si="9"/>
        <v>11</v>
      </c>
      <c r="R31" s="65">
        <f>VLOOKUP($A31,'Return Data'!$B$7:$R$2843,16,0)</f>
        <v>6.7027999999999999</v>
      </c>
      <c r="S31" s="67">
        <f t="shared" si="4"/>
        <v>25</v>
      </c>
    </row>
    <row r="32" spans="1:19" x14ac:dyDescent="0.3">
      <c r="A32" s="82" t="s">
        <v>107</v>
      </c>
      <c r="B32" s="64">
        <f>VLOOKUP($A32,'Return Data'!$B$7:$R$2843,3,0)</f>
        <v>44357</v>
      </c>
      <c r="C32" s="65">
        <f>VLOOKUP($A32,'Return Data'!$B$7:$R$2843,4,0)</f>
        <v>2111.6399000000001</v>
      </c>
      <c r="D32" s="65">
        <f>VLOOKUP($A32,'Return Data'!$B$7:$R$2843,9,0)</f>
        <v>6.1108000000000002</v>
      </c>
      <c r="E32" s="66">
        <f t="shared" si="0"/>
        <v>16</v>
      </c>
      <c r="F32" s="65">
        <f>VLOOKUP($A32,'Return Data'!$B$7:$R$2843,10,0)</f>
        <v>9.9055999999999997</v>
      </c>
      <c r="G32" s="66">
        <f t="shared" si="1"/>
        <v>16</v>
      </c>
      <c r="H32" s="65">
        <f>VLOOKUP($A32,'Return Data'!$B$7:$R$2843,11,0)</f>
        <v>2.6457000000000002</v>
      </c>
      <c r="I32" s="66">
        <f t="shared" si="2"/>
        <v>14</v>
      </c>
      <c r="J32" s="65">
        <f>VLOOKUP($A32,'Return Data'!$B$7:$R$2843,12,0)</f>
        <v>4.4539999999999997</v>
      </c>
      <c r="K32" s="66">
        <f t="shared" si="3"/>
        <v>18</v>
      </c>
      <c r="L32" s="65">
        <f>VLOOKUP($A32,'Return Data'!$B$7:$R$2843,13,0)</f>
        <v>4.3512000000000004</v>
      </c>
      <c r="M32" s="66">
        <f t="shared" si="5"/>
        <v>20</v>
      </c>
      <c r="N32" s="65">
        <f>VLOOKUP($A32,'Return Data'!$B$7:$R$2843,17,0)</f>
        <v>7.7054</v>
      </c>
      <c r="O32" s="66">
        <f t="shared" si="8"/>
        <v>12</v>
      </c>
      <c r="P32" s="65">
        <f>VLOOKUP($A32,'Return Data'!$B$7:$R$2843,14,0)</f>
        <v>8.8650000000000002</v>
      </c>
      <c r="Q32" s="66">
        <f t="shared" si="9"/>
        <v>7</v>
      </c>
      <c r="R32" s="65">
        <f>VLOOKUP($A32,'Return Data'!$B$7:$R$2843,16,0)</f>
        <v>8.2614000000000001</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44357</v>
      </c>
      <c r="C34" s="65">
        <f>VLOOKUP($A34,'Return Data'!$B$7:$R$2843,4,0)</f>
        <v>16.479399999999998</v>
      </c>
      <c r="D34" s="65">
        <f>VLOOKUP($A34,'Return Data'!$B$7:$R$2843,9,0)</f>
        <v>2.1473</v>
      </c>
      <c r="E34" s="66">
        <f t="shared" si="0"/>
        <v>29</v>
      </c>
      <c r="F34" s="65">
        <f>VLOOKUP($A34,'Return Data'!$B$7:$R$2843,10,0)</f>
        <v>9.3971999999999998</v>
      </c>
      <c r="G34" s="66">
        <f t="shared" si="1"/>
        <v>17</v>
      </c>
      <c r="H34" s="65">
        <f>VLOOKUP($A34,'Return Data'!$B$7:$R$2843,11,0)</f>
        <v>3.1696</v>
      </c>
      <c r="I34" s="66">
        <f t="shared" si="2"/>
        <v>11</v>
      </c>
      <c r="J34" s="65">
        <f>VLOOKUP($A34,'Return Data'!$B$7:$R$2843,12,0)</f>
        <v>4.8102</v>
      </c>
      <c r="K34" s="66">
        <f t="shared" si="3"/>
        <v>15</v>
      </c>
      <c r="L34" s="65">
        <f>VLOOKUP($A34,'Return Data'!$B$7:$R$2843,13,0)</f>
        <v>4.7808000000000002</v>
      </c>
      <c r="M34" s="66">
        <f t="shared" si="5"/>
        <v>17</v>
      </c>
      <c r="N34" s="65">
        <f>VLOOKUP($A34,'Return Data'!$B$7:$R$2843,17,0)</f>
        <v>8.2742000000000004</v>
      </c>
      <c r="O34" s="66">
        <f t="shared" si="8"/>
        <v>9</v>
      </c>
      <c r="P34" s="65">
        <f>VLOOKUP($A34,'Return Data'!$B$7:$R$2843,14,0)</f>
        <v>8.8061000000000007</v>
      </c>
      <c r="Q34" s="66">
        <f t="shared" si="9"/>
        <v>9</v>
      </c>
      <c r="R34" s="65">
        <f>VLOOKUP($A34,'Return Data'!$B$7:$R$2843,16,0)</f>
        <v>8.5503</v>
      </c>
      <c r="S34" s="67">
        <f t="shared" si="4"/>
        <v>4</v>
      </c>
    </row>
    <row r="35" spans="1:19" x14ac:dyDescent="0.3">
      <c r="A35" s="82" t="s">
        <v>111</v>
      </c>
      <c r="B35" s="64">
        <f>VLOOKUP($A35,'Return Data'!$B$7:$R$2843,3,0)</f>
        <v>44357</v>
      </c>
      <c r="C35" s="65">
        <f>VLOOKUP($A35,'Return Data'!$B$7:$R$2843,4,0)</f>
        <v>27.856300000000001</v>
      </c>
      <c r="D35" s="65">
        <f>VLOOKUP($A35,'Return Data'!$B$7:$R$2843,9,0)</f>
        <v>3.4762</v>
      </c>
      <c r="E35" s="66">
        <f t="shared" si="0"/>
        <v>27</v>
      </c>
      <c r="F35" s="65">
        <f>VLOOKUP($A35,'Return Data'!$B$7:$R$2843,10,0)</f>
        <v>6.4863</v>
      </c>
      <c r="G35" s="66">
        <f t="shared" si="1"/>
        <v>24</v>
      </c>
      <c r="H35" s="65">
        <f>VLOOKUP($A35,'Return Data'!$B$7:$R$2843,11,0)</f>
        <v>1.0181</v>
      </c>
      <c r="I35" s="66">
        <f t="shared" si="2"/>
        <v>25</v>
      </c>
      <c r="J35" s="65">
        <f>VLOOKUP($A35,'Return Data'!$B$7:$R$2843,12,0)</f>
        <v>3.8845999999999998</v>
      </c>
      <c r="K35" s="66">
        <f t="shared" si="3"/>
        <v>25</v>
      </c>
      <c r="L35" s="65">
        <f>VLOOKUP($A35,'Return Data'!$B$7:$R$2843,13,0)</f>
        <v>3.4235000000000002</v>
      </c>
      <c r="M35" s="66">
        <f t="shared" si="5"/>
        <v>25</v>
      </c>
      <c r="N35" s="65">
        <f>VLOOKUP($A35,'Return Data'!$B$7:$R$2843,17,0)</f>
        <v>8.7379999999999995</v>
      </c>
      <c r="O35" s="66">
        <f t="shared" si="8"/>
        <v>6</v>
      </c>
      <c r="P35" s="65">
        <f>VLOOKUP($A35,'Return Data'!$B$7:$R$2843,14,0)</f>
        <v>9.4451999999999998</v>
      </c>
      <c r="Q35" s="66">
        <f t="shared" si="9"/>
        <v>6</v>
      </c>
      <c r="R35" s="65">
        <f>VLOOKUP($A35,'Return Data'!$B$7:$R$2843,16,0)</f>
        <v>6.0576999999999996</v>
      </c>
      <c r="S35" s="67">
        <f t="shared" si="4"/>
        <v>27</v>
      </c>
    </row>
    <row r="36" spans="1:19" x14ac:dyDescent="0.3">
      <c r="A36" s="82" t="s">
        <v>112</v>
      </c>
      <c r="B36" s="64">
        <f>VLOOKUP($A36,'Return Data'!$B$7:$R$2843,3,0)</f>
        <v>44357</v>
      </c>
      <c r="C36" s="65">
        <f>VLOOKUP($A36,'Return Data'!$B$7:$R$2843,4,0)</f>
        <v>32.654600000000002</v>
      </c>
      <c r="D36" s="65">
        <f>VLOOKUP($A36,'Return Data'!$B$7:$R$2843,9,0)</f>
        <v>7.7012999999999998</v>
      </c>
      <c r="E36" s="66">
        <f t="shared" si="0"/>
        <v>10</v>
      </c>
      <c r="F36" s="65">
        <f>VLOOKUP($A36,'Return Data'!$B$7:$R$2843,10,0)</f>
        <v>9.0770999999999997</v>
      </c>
      <c r="G36" s="66">
        <f t="shared" si="1"/>
        <v>19</v>
      </c>
      <c r="H36" s="65">
        <f>VLOOKUP($A36,'Return Data'!$B$7:$R$2843,11,0)</f>
        <v>4.1645000000000003</v>
      </c>
      <c r="I36" s="66">
        <f t="shared" si="2"/>
        <v>9</v>
      </c>
      <c r="J36" s="65">
        <f>VLOOKUP($A36,'Return Data'!$B$7:$R$2843,12,0)</f>
        <v>5.7630999999999997</v>
      </c>
      <c r="K36" s="66">
        <f t="shared" si="3"/>
        <v>10</v>
      </c>
      <c r="L36" s="65">
        <f>VLOOKUP($A36,'Return Data'!$B$7:$R$2843,13,0)</f>
        <v>5.9344000000000001</v>
      </c>
      <c r="M36" s="66">
        <f t="shared" si="5"/>
        <v>10</v>
      </c>
      <c r="N36" s="65">
        <f>VLOOKUP($A36,'Return Data'!$B$7:$R$2843,17,0)</f>
        <v>7.2803000000000004</v>
      </c>
      <c r="O36" s="66">
        <f t="shared" si="8"/>
        <v>16</v>
      </c>
      <c r="P36" s="65">
        <f>VLOOKUP($A36,'Return Data'!$B$7:$R$2843,14,0)</f>
        <v>7.6219999999999999</v>
      </c>
      <c r="Q36" s="66">
        <f t="shared" si="9"/>
        <v>14</v>
      </c>
      <c r="R36" s="65">
        <f>VLOOKUP($A36,'Return Data'!$B$7:$R$2843,16,0)</f>
        <v>6.8819999999999997</v>
      </c>
      <c r="S36" s="67">
        <f t="shared" si="4"/>
        <v>23</v>
      </c>
    </row>
    <row r="37" spans="1:19" x14ac:dyDescent="0.3">
      <c r="A37" s="82" t="s">
        <v>113</v>
      </c>
      <c r="B37" s="64">
        <f>VLOOKUP($A37,'Return Data'!$B$7:$R$2843,3,0)</f>
        <v>44357</v>
      </c>
      <c r="C37" s="65">
        <f>VLOOKUP($A37,'Return Data'!$B$7:$R$2843,4,0)</f>
        <v>19.077500000000001</v>
      </c>
      <c r="D37" s="65">
        <f>VLOOKUP($A37,'Return Data'!$B$7:$R$2843,9,0)</f>
        <v>8.1846999999999994</v>
      </c>
      <c r="E37" s="66">
        <f t="shared" si="0"/>
        <v>9</v>
      </c>
      <c r="F37" s="65">
        <f>VLOOKUP($A37,'Return Data'!$B$7:$R$2843,10,0)</f>
        <v>12.172499999999999</v>
      </c>
      <c r="G37" s="66">
        <f t="shared" si="1"/>
        <v>7</v>
      </c>
      <c r="H37" s="65">
        <f>VLOOKUP($A37,'Return Data'!$B$7:$R$2843,11,0)</f>
        <v>1.5306</v>
      </c>
      <c r="I37" s="66">
        <f t="shared" si="2"/>
        <v>20</v>
      </c>
      <c r="J37" s="65">
        <f>VLOOKUP($A37,'Return Data'!$B$7:$R$2843,12,0)</f>
        <v>4.3533999999999997</v>
      </c>
      <c r="K37" s="66">
        <f t="shared" si="3"/>
        <v>22</v>
      </c>
      <c r="L37" s="65">
        <f>VLOOKUP($A37,'Return Data'!$B$7:$R$2843,13,0)</f>
        <v>4.7511999999999999</v>
      </c>
      <c r="M37" s="66">
        <f t="shared" si="5"/>
        <v>18</v>
      </c>
      <c r="N37" s="65">
        <f>VLOOKUP($A37,'Return Data'!$B$7:$R$2843,17,0)</f>
        <v>8.4453999999999994</v>
      </c>
      <c r="O37" s="66">
        <f t="shared" si="8"/>
        <v>8</v>
      </c>
      <c r="P37" s="65">
        <f>VLOOKUP($A37,'Return Data'!$B$7:$R$2843,14,0)</f>
        <v>8.7637</v>
      </c>
      <c r="Q37" s="66">
        <f t="shared" si="9"/>
        <v>10</v>
      </c>
      <c r="R37" s="65">
        <f>VLOOKUP($A37,'Return Data'!$B$7:$R$2843,16,0)</f>
        <v>7.1692999999999998</v>
      </c>
      <c r="S37" s="67">
        <f t="shared" si="4"/>
        <v>17</v>
      </c>
    </row>
    <row r="38" spans="1:19" x14ac:dyDescent="0.3">
      <c r="A38" s="82" t="s">
        <v>367</v>
      </c>
      <c r="B38" s="64">
        <f>VLOOKUP($A38,'Return Data'!$B$7:$R$2843,3,0)</f>
        <v>44357</v>
      </c>
      <c r="C38" s="65">
        <f>VLOOKUP($A38,'Return Data'!$B$7:$R$2843,4,0)</f>
        <v>0.30499999999999999</v>
      </c>
      <c r="D38" s="65">
        <f>VLOOKUP($A38,'Return Data'!$B$7:$R$2843,9,0)</f>
        <v>10.9092</v>
      </c>
      <c r="E38" s="66">
        <f t="shared" si="0"/>
        <v>3</v>
      </c>
      <c r="F38" s="65">
        <f>VLOOKUP($A38,'Return Data'!$B$7:$R$2843,10,0)</f>
        <v>11.236000000000001</v>
      </c>
      <c r="G38" s="66">
        <f t="shared" si="1"/>
        <v>8</v>
      </c>
      <c r="H38" s="65">
        <f>VLOOKUP($A38,'Return Data'!$B$7:$R$2843,11,0)</f>
        <v>-40.759500000000003</v>
      </c>
      <c r="I38" s="66">
        <f t="shared" si="2"/>
        <v>31</v>
      </c>
      <c r="J38" s="65"/>
      <c r="K38" s="66"/>
      <c r="L38" s="65"/>
      <c r="M38" s="66"/>
      <c r="N38" s="65"/>
      <c r="O38" s="66"/>
      <c r="P38" s="65"/>
      <c r="Q38" s="66"/>
      <c r="R38" s="65">
        <f>VLOOKUP($A38,'Return Data'!$B$7:$R$2843,16,0)</f>
        <v>-11.3042</v>
      </c>
      <c r="S38" s="67">
        <f t="shared" si="4"/>
        <v>29</v>
      </c>
    </row>
    <row r="39" spans="1:19" x14ac:dyDescent="0.3">
      <c r="A39" s="82" t="s">
        <v>114</v>
      </c>
      <c r="B39" s="64">
        <f>VLOOKUP($A39,'Return Data'!$B$7:$R$2843,3,0)</f>
        <v>44357</v>
      </c>
      <c r="C39" s="65">
        <f>VLOOKUP($A39,'Return Data'!$B$7:$R$2843,4,0)</f>
        <v>21.201899999999998</v>
      </c>
      <c r="D39" s="65">
        <f>VLOOKUP($A39,'Return Data'!$B$7:$R$2843,9,0)</f>
        <v>3.1850999999999998</v>
      </c>
      <c r="E39" s="66">
        <f t="shared" si="0"/>
        <v>28</v>
      </c>
      <c r="F39" s="65">
        <f>VLOOKUP($A39,'Return Data'!$B$7:$R$2843,10,0)</f>
        <v>5.3154000000000003</v>
      </c>
      <c r="G39" s="66">
        <f t="shared" si="1"/>
        <v>28</v>
      </c>
      <c r="H39" s="65">
        <f>VLOOKUP($A39,'Return Data'!$B$7:$R$2843,11,0)</f>
        <v>1.1645000000000001</v>
      </c>
      <c r="I39" s="66">
        <f t="shared" si="2"/>
        <v>24</v>
      </c>
      <c r="J39" s="65">
        <f>VLOOKUP($A39,'Return Data'!$B$7:$R$2843,12,0)</f>
        <v>2.7822</v>
      </c>
      <c r="K39" s="66">
        <f>RANK(J39,J$8:J$39,0)</f>
        <v>28</v>
      </c>
      <c r="L39" s="65">
        <f>VLOOKUP($A39,'Return Data'!$B$7:$R$2843,13,0)</f>
        <v>3.7158000000000002</v>
      </c>
      <c r="M39" s="66">
        <f>RANK(L39,L$8:L$39,0)</f>
        <v>24</v>
      </c>
      <c r="N39" s="65">
        <f>VLOOKUP($A39,'Return Data'!$B$7:$R$2843,17,0)</f>
        <v>5.4631999999999996</v>
      </c>
      <c r="O39" s="66">
        <f>RANK(N39,N$8:N$39,0)</f>
        <v>24</v>
      </c>
      <c r="P39" s="65">
        <f>VLOOKUP($A39,'Return Data'!$B$7:$R$2843,14,0)</f>
        <v>2.0598999999999998</v>
      </c>
      <c r="Q39" s="66">
        <f>RANK(P39,P$8:P$39,0)</f>
        <v>27</v>
      </c>
      <c r="R39" s="65">
        <f>VLOOKUP($A39,'Return Data'!$B$7:$R$2843,16,0)</f>
        <v>7.0888999999999998</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6.4190999999999985</v>
      </c>
      <c r="E41" s="88"/>
      <c r="F41" s="89">
        <f>AVERAGE(F8:F39)</f>
        <v>9.2112193548387094</v>
      </c>
      <c r="G41" s="88"/>
      <c r="H41" s="89">
        <f>AVERAGE(H8:H39)</f>
        <v>1.7052258064516135</v>
      </c>
      <c r="I41" s="88"/>
      <c r="J41" s="89">
        <f>AVERAGE(J8:J39)</f>
        <v>5.2002633333333348</v>
      </c>
      <c r="K41" s="88"/>
      <c r="L41" s="89">
        <f>AVERAGE(L8:L39)</f>
        <v>5.6890928571428576</v>
      </c>
      <c r="M41" s="88"/>
      <c r="N41" s="89">
        <f>AVERAGE(N8:N39)</f>
        <v>7.5639148148148152</v>
      </c>
      <c r="O41" s="88"/>
      <c r="P41" s="89">
        <f>AVERAGE(P8:P39)</f>
        <v>7.6039370370370376</v>
      </c>
      <c r="Q41" s="88"/>
      <c r="R41" s="89">
        <f>AVERAGE(R8:R39)</f>
        <v>5.4696064516129024</v>
      </c>
      <c r="S41" s="90"/>
    </row>
    <row r="42" spans="1:19" x14ac:dyDescent="0.3">
      <c r="A42" s="87" t="s">
        <v>28</v>
      </c>
      <c r="B42" s="88"/>
      <c r="C42" s="88"/>
      <c r="D42" s="89">
        <f>MIN(D8:D39)</f>
        <v>0</v>
      </c>
      <c r="E42" s="88"/>
      <c r="F42" s="89">
        <f>MIN(F8:F39)</f>
        <v>0</v>
      </c>
      <c r="G42" s="88"/>
      <c r="H42" s="89">
        <f>MIN(H8:H39)</f>
        <v>-40.759500000000003</v>
      </c>
      <c r="I42" s="88"/>
      <c r="J42" s="89">
        <f>MIN(J8:J39)</f>
        <v>0</v>
      </c>
      <c r="K42" s="88"/>
      <c r="L42" s="89">
        <f>MIN(L8:L39)</f>
        <v>2.8793000000000002</v>
      </c>
      <c r="M42" s="88"/>
      <c r="N42" s="89">
        <f>MIN(N8:N39)</f>
        <v>3.6779000000000002</v>
      </c>
      <c r="O42" s="88"/>
      <c r="P42" s="89">
        <f>MIN(P8:P39)</f>
        <v>2.0598999999999998</v>
      </c>
      <c r="Q42" s="88"/>
      <c r="R42" s="89">
        <f>MIN(R8:R39)</f>
        <v>-16.253900000000002</v>
      </c>
      <c r="S42" s="90"/>
    </row>
    <row r="43" spans="1:19" ht="15" thickBot="1" x14ac:dyDescent="0.35">
      <c r="A43" s="91" t="s">
        <v>29</v>
      </c>
      <c r="B43" s="92"/>
      <c r="C43" s="92"/>
      <c r="D43" s="93">
        <f>MAX(D8:D39)</f>
        <v>13.143000000000001</v>
      </c>
      <c r="E43" s="92"/>
      <c r="F43" s="93">
        <f>MAX(F8:F39)</f>
        <v>17.296299999999999</v>
      </c>
      <c r="G43" s="92"/>
      <c r="H43" s="93">
        <f>MAX(H8:H39)</f>
        <v>14.685499999999999</v>
      </c>
      <c r="I43" s="92"/>
      <c r="J43" s="93">
        <f>MAX(J8:J39)</f>
        <v>16.154699999999998</v>
      </c>
      <c r="K43" s="92"/>
      <c r="L43" s="93">
        <f>MAX(L8:L39)</f>
        <v>10.1007</v>
      </c>
      <c r="M43" s="92"/>
      <c r="N43" s="93">
        <f>MAX(N8:N39)</f>
        <v>12.113</v>
      </c>
      <c r="O43" s="92"/>
      <c r="P43" s="93">
        <f>MAX(P8:P39)</f>
        <v>10.349399999999999</v>
      </c>
      <c r="Q43" s="92"/>
      <c r="R43" s="93">
        <f>MAX(R8:R39)</f>
        <v>9.6029</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44357</v>
      </c>
      <c r="C8" s="65">
        <f>VLOOKUP($A8,'Return Data'!$B$7:$R$2843,4,0)</f>
        <v>1119.9127000000001</v>
      </c>
      <c r="D8" s="65">
        <f>VLOOKUP($A8,'Return Data'!$B$7:$R$2843,5,0)</f>
        <v>3.1617000000000002</v>
      </c>
      <c r="E8" s="66">
        <f t="shared" ref="E8:E37" si="0">RANK(D8,D$8:D$37,0)</f>
        <v>8</v>
      </c>
      <c r="F8" s="65">
        <f>VLOOKUP($A8,'Return Data'!$B$7:$R$2843,6,0)</f>
        <v>3.1589999999999998</v>
      </c>
      <c r="G8" s="66">
        <f t="shared" ref="G8:G37" si="1">RANK(F8,F$8:F$37,0)</f>
        <v>6</v>
      </c>
      <c r="H8" s="65">
        <f>VLOOKUP($A8,'Return Data'!$B$7:$R$2843,7,0)</f>
        <v>3.1815000000000002</v>
      </c>
      <c r="I8" s="66">
        <f t="shared" ref="I8:I37" si="2">RANK(H8,H$8:H$37,0)</f>
        <v>8</v>
      </c>
      <c r="J8" s="65">
        <f>VLOOKUP($A8,'Return Data'!$B$7:$R$2843,8,0)</f>
        <v>3.1907000000000001</v>
      </c>
      <c r="K8" s="66">
        <f t="shared" ref="K8:K37" si="3">RANK(J8,J$8:J$37,0)</f>
        <v>7</v>
      </c>
      <c r="L8" s="65">
        <f>VLOOKUP($A8,'Return Data'!$B$7:$R$2843,9,0)</f>
        <v>3.2711000000000001</v>
      </c>
      <c r="M8" s="66">
        <f t="shared" ref="M8:M37" si="4">RANK(L8,L$8:L$37,0)</f>
        <v>2</v>
      </c>
      <c r="N8" s="65">
        <f>VLOOKUP($A8,'Return Data'!$B$7:$R$2843,10,0)</f>
        <v>3.2298</v>
      </c>
      <c r="O8" s="66">
        <f t="shared" ref="O8:O37" si="5">RANK(N8,N$8:N$37,0)</f>
        <v>3</v>
      </c>
      <c r="P8" s="65">
        <f>VLOOKUP($A8,'Return Data'!$B$7:$R$2843,11,0)</f>
        <v>3.1488</v>
      </c>
      <c r="Q8" s="66">
        <f>RANK(P8,P$8:P$37,0)</f>
        <v>6</v>
      </c>
      <c r="R8" s="65">
        <f>VLOOKUP($A8,'Return Data'!$B$7:$R$2843,12,0)</f>
        <v>3.1006999999999998</v>
      </c>
      <c r="S8" s="66">
        <f>RANK(R8,R$8:R$37,0)</f>
        <v>11</v>
      </c>
      <c r="T8" s="65">
        <f>VLOOKUP($A8,'Return Data'!$B$7:$R$2843,13,0)</f>
        <v>3.0914999999999999</v>
      </c>
      <c r="U8" s="66">
        <f>RANK(T8,T$8:T$37,0)</f>
        <v>11</v>
      </c>
      <c r="V8" s="65">
        <f>VLOOKUP($A8,'Return Data'!$B$7:$R$2843,17,0)</f>
        <v>3.8614000000000002</v>
      </c>
      <c r="W8" s="66">
        <f t="shared" ref="W8" si="6">RANK(V8,V$8:V$37,0)</f>
        <v>2</v>
      </c>
      <c r="X8" s="65"/>
      <c r="Y8" s="66"/>
      <c r="Z8" s="65">
        <f>VLOOKUP($A8,'Return Data'!$B$7:$R$2843,16,0)</f>
        <v>4.4377000000000004</v>
      </c>
      <c r="AA8" s="67">
        <f t="shared" ref="AA8:AA37" si="7">RANK(Z8,Z$8:Z$37,0)</f>
        <v>5</v>
      </c>
    </row>
    <row r="9" spans="1:27" x14ac:dyDescent="0.3">
      <c r="A9" s="63" t="s">
        <v>1285</v>
      </c>
      <c r="B9" s="64">
        <f>VLOOKUP($A9,'Return Data'!$B$7:$R$2843,3,0)</f>
        <v>44357</v>
      </c>
      <c r="C9" s="65">
        <f>VLOOKUP($A9,'Return Data'!$B$7:$R$2843,4,0)</f>
        <v>1094.6551999999999</v>
      </c>
      <c r="D9" s="65">
        <f>VLOOKUP($A9,'Return Data'!$B$7:$R$2843,5,0)</f>
        <v>3.1446000000000001</v>
      </c>
      <c r="E9" s="66">
        <f t="shared" si="0"/>
        <v>15</v>
      </c>
      <c r="F9" s="65">
        <f>VLOOKUP($A9,'Return Data'!$B$7:$R$2843,6,0)</f>
        <v>3.1362000000000001</v>
      </c>
      <c r="G9" s="66">
        <f t="shared" si="1"/>
        <v>14</v>
      </c>
      <c r="H9" s="65">
        <f>VLOOKUP($A9,'Return Data'!$B$7:$R$2843,7,0)</f>
        <v>3.1566999999999998</v>
      </c>
      <c r="I9" s="66">
        <f t="shared" si="2"/>
        <v>14</v>
      </c>
      <c r="J9" s="65">
        <f>VLOOKUP($A9,'Return Data'!$B$7:$R$2843,8,0)</f>
        <v>3.1650999999999998</v>
      </c>
      <c r="K9" s="66">
        <f t="shared" si="3"/>
        <v>14</v>
      </c>
      <c r="L9" s="65">
        <f>VLOOKUP($A9,'Return Data'!$B$7:$R$2843,9,0)</f>
        <v>3.2153999999999998</v>
      </c>
      <c r="M9" s="66">
        <f t="shared" si="4"/>
        <v>10</v>
      </c>
      <c r="N9" s="65">
        <f>VLOOKUP($A9,'Return Data'!$B$7:$R$2843,10,0)</f>
        <v>3.2006999999999999</v>
      </c>
      <c r="O9" s="66">
        <f t="shared" si="5"/>
        <v>9</v>
      </c>
      <c r="P9" s="65">
        <f>VLOOKUP($A9,'Return Data'!$B$7:$R$2843,11,0)</f>
        <v>3.1366999999999998</v>
      </c>
      <c r="Q9" s="66">
        <f>RANK(P9,P$8:P$37,0)</f>
        <v>10</v>
      </c>
      <c r="R9" s="65">
        <f>VLOOKUP($A9,'Return Data'!$B$7:$R$2843,12,0)</f>
        <v>3.1013000000000002</v>
      </c>
      <c r="S9" s="66">
        <f>RANK(R9,R$8:R$37,0)</f>
        <v>10</v>
      </c>
      <c r="T9" s="65">
        <f>VLOOKUP($A9,'Return Data'!$B$7:$R$2843,13,0)</f>
        <v>3.1036999999999999</v>
      </c>
      <c r="U9" s="66">
        <f>RANK(T9,T$8:T$37,0)</f>
        <v>8</v>
      </c>
      <c r="V9" s="65"/>
      <c r="W9" s="66"/>
      <c r="X9" s="65"/>
      <c r="Y9" s="66"/>
      <c r="Z9" s="65">
        <f>VLOOKUP($A9,'Return Data'!$B$7:$R$2843,16,0)</f>
        <v>4.1180000000000003</v>
      </c>
      <c r="AA9" s="67">
        <f t="shared" si="7"/>
        <v>12</v>
      </c>
    </row>
    <row r="10" spans="1:27" x14ac:dyDescent="0.3">
      <c r="A10" s="63" t="s">
        <v>1287</v>
      </c>
      <c r="B10" s="64">
        <f>VLOOKUP($A10,'Return Data'!$B$7:$R$2843,3,0)</f>
        <v>44357</v>
      </c>
      <c r="C10" s="65">
        <f>VLOOKUP($A10,'Return Data'!$B$7:$R$2843,4,0)</f>
        <v>1087.6233</v>
      </c>
      <c r="D10" s="65">
        <f>VLOOKUP($A10,'Return Data'!$B$7:$R$2843,5,0)</f>
        <v>3.1448</v>
      </c>
      <c r="E10" s="66">
        <f t="shared" si="0"/>
        <v>14</v>
      </c>
      <c r="F10" s="65">
        <f>VLOOKUP($A10,'Return Data'!$B$7:$R$2843,6,0)</f>
        <v>3.1385999999999998</v>
      </c>
      <c r="G10" s="66">
        <f t="shared" si="1"/>
        <v>12</v>
      </c>
      <c r="H10" s="65">
        <f>VLOOKUP($A10,'Return Data'!$B$7:$R$2843,7,0)</f>
        <v>3.1608000000000001</v>
      </c>
      <c r="I10" s="66">
        <f t="shared" si="2"/>
        <v>12</v>
      </c>
      <c r="J10" s="65">
        <f>VLOOKUP($A10,'Return Data'!$B$7:$R$2843,8,0)</f>
        <v>3.1661000000000001</v>
      </c>
      <c r="K10" s="66">
        <f t="shared" si="3"/>
        <v>13</v>
      </c>
      <c r="L10" s="65">
        <f>VLOOKUP($A10,'Return Data'!$B$7:$R$2843,9,0)</f>
        <v>3.2090999999999998</v>
      </c>
      <c r="M10" s="66">
        <f t="shared" si="4"/>
        <v>12</v>
      </c>
      <c r="N10" s="65">
        <f>VLOOKUP($A10,'Return Data'!$B$7:$R$2843,10,0)</f>
        <v>3.1758999999999999</v>
      </c>
      <c r="O10" s="66">
        <f t="shared" si="5"/>
        <v>15</v>
      </c>
      <c r="P10" s="65">
        <f>VLOOKUP($A10,'Return Data'!$B$7:$R$2843,11,0)</f>
        <v>3.1391</v>
      </c>
      <c r="Q10" s="66">
        <f>RANK(P10,P$8:P$37,0)</f>
        <v>9</v>
      </c>
      <c r="R10" s="65">
        <f>VLOOKUP($A10,'Return Data'!$B$7:$R$2843,12,0)</f>
        <v>3.1150000000000002</v>
      </c>
      <c r="S10" s="66">
        <f>RANK(R10,R$8:R$37,0)</f>
        <v>7</v>
      </c>
      <c r="T10" s="65">
        <f>VLOOKUP($A10,'Return Data'!$B$7:$R$2843,13,0)</f>
        <v>3.1126999999999998</v>
      </c>
      <c r="U10" s="66">
        <f>RANK(T10,T$8:T$37,0)</f>
        <v>6</v>
      </c>
      <c r="V10" s="65"/>
      <c r="W10" s="66"/>
      <c r="X10" s="65"/>
      <c r="Y10" s="66"/>
      <c r="Z10" s="65">
        <f>VLOOKUP($A10,'Return Data'!$B$7:$R$2843,16,0)</f>
        <v>4.0162000000000004</v>
      </c>
      <c r="AA10" s="67">
        <f t="shared" si="7"/>
        <v>15</v>
      </c>
    </row>
    <row r="11" spans="1:27" x14ac:dyDescent="0.3">
      <c r="A11" s="63" t="s">
        <v>1289</v>
      </c>
      <c r="B11" s="64">
        <f>VLOOKUP($A11,'Return Data'!$B$7:$R$2843,3,0)</f>
        <v>44357</v>
      </c>
      <c r="C11" s="65">
        <f>VLOOKUP($A11,'Return Data'!$B$7:$R$2843,4,0)</f>
        <v>1089.8907999999999</v>
      </c>
      <c r="D11" s="65">
        <f>VLOOKUP($A11,'Return Data'!$B$7:$R$2843,5,0)</f>
        <v>3.1315</v>
      </c>
      <c r="E11" s="66">
        <f t="shared" si="0"/>
        <v>18</v>
      </c>
      <c r="F11" s="65">
        <f>VLOOKUP($A11,'Return Data'!$B$7:$R$2843,6,0)</f>
        <v>3.1231</v>
      </c>
      <c r="G11" s="66">
        <f t="shared" si="1"/>
        <v>16</v>
      </c>
      <c r="H11" s="65">
        <f>VLOOKUP($A11,'Return Data'!$B$7:$R$2843,7,0)</f>
        <v>3.1360000000000001</v>
      </c>
      <c r="I11" s="66">
        <f t="shared" si="2"/>
        <v>19</v>
      </c>
      <c r="J11" s="65">
        <f>VLOOKUP($A11,'Return Data'!$B$7:$R$2843,8,0)</f>
        <v>3.1379000000000001</v>
      </c>
      <c r="K11" s="66">
        <f t="shared" si="3"/>
        <v>19</v>
      </c>
      <c r="L11" s="65">
        <f>VLOOKUP($A11,'Return Data'!$B$7:$R$2843,9,0)</f>
        <v>3.1673</v>
      </c>
      <c r="M11" s="66">
        <f t="shared" si="4"/>
        <v>21</v>
      </c>
      <c r="N11" s="65">
        <f>VLOOKUP($A11,'Return Data'!$B$7:$R$2843,10,0)</f>
        <v>3.1484000000000001</v>
      </c>
      <c r="O11" s="66">
        <f t="shared" si="5"/>
        <v>22</v>
      </c>
      <c r="P11" s="65">
        <f>VLOOKUP($A11,'Return Data'!$B$7:$R$2843,11,0)</f>
        <v>3.1189</v>
      </c>
      <c r="Q11" s="66">
        <f>RANK(P11,P$8:P$37,0)</f>
        <v>13</v>
      </c>
      <c r="R11" s="65">
        <f>VLOOKUP($A11,'Return Data'!$B$7:$R$2843,12,0)</f>
        <v>3.0983000000000001</v>
      </c>
      <c r="S11" s="66">
        <f>RANK(R11,R$8:R$37,0)</f>
        <v>12</v>
      </c>
      <c r="T11" s="65">
        <f>VLOOKUP($A11,'Return Data'!$B$7:$R$2843,13,0)</f>
        <v>3.0939000000000001</v>
      </c>
      <c r="U11" s="66">
        <f>RANK(T11,T$8:T$37,0)</f>
        <v>10</v>
      </c>
      <c r="V11" s="65"/>
      <c r="W11" s="66"/>
      <c r="X11" s="65"/>
      <c r="Y11" s="66"/>
      <c r="Z11" s="65">
        <f>VLOOKUP($A11,'Return Data'!$B$7:$R$2843,16,0)</f>
        <v>4.0465999999999998</v>
      </c>
      <c r="AA11" s="67">
        <f t="shared" si="7"/>
        <v>14</v>
      </c>
    </row>
    <row r="12" spans="1:27" x14ac:dyDescent="0.3">
      <c r="A12" s="63" t="s">
        <v>1291</v>
      </c>
      <c r="B12" s="64">
        <f>VLOOKUP($A12,'Return Data'!$B$7:$R$2843,3,0)</f>
        <v>44357</v>
      </c>
      <c r="C12" s="65">
        <f>VLOOKUP($A12,'Return Data'!$B$7:$R$2843,4,0)</f>
        <v>1047.3873000000001</v>
      </c>
      <c r="D12" s="65">
        <f>VLOOKUP($A12,'Return Data'!$B$7:$R$2843,5,0)</f>
        <v>3.2202999999999999</v>
      </c>
      <c r="E12" s="66">
        <f t="shared" si="0"/>
        <v>3</v>
      </c>
      <c r="F12" s="65">
        <f>VLOOKUP($A12,'Return Data'!$B$7:$R$2843,6,0)</f>
        <v>3.1661999999999999</v>
      </c>
      <c r="G12" s="66">
        <f t="shared" si="1"/>
        <v>5</v>
      </c>
      <c r="H12" s="65">
        <f>VLOOKUP($A12,'Return Data'!$B$7:$R$2843,7,0)</f>
        <v>3.1816</v>
      </c>
      <c r="I12" s="66">
        <f t="shared" si="2"/>
        <v>7</v>
      </c>
      <c r="J12" s="65">
        <f>VLOOKUP($A12,'Return Data'!$B$7:$R$2843,8,0)</f>
        <v>3.2042999999999999</v>
      </c>
      <c r="K12" s="66">
        <f t="shared" si="3"/>
        <v>6</v>
      </c>
      <c r="L12" s="65">
        <f>VLOOKUP($A12,'Return Data'!$B$7:$R$2843,9,0)</f>
        <v>3.2616000000000001</v>
      </c>
      <c r="M12" s="66">
        <f t="shared" si="4"/>
        <v>4</v>
      </c>
      <c r="N12" s="65">
        <f>VLOOKUP($A12,'Return Data'!$B$7:$R$2843,10,0)</f>
        <v>3.2235999999999998</v>
      </c>
      <c r="O12" s="66">
        <f t="shared" si="5"/>
        <v>6</v>
      </c>
      <c r="P12" s="65">
        <f>VLOOKUP($A12,'Return Data'!$B$7:$R$2843,11,0)</f>
        <v>3.1705999999999999</v>
      </c>
      <c r="Q12" s="66">
        <f t="shared" ref="Q12:Q37" si="8">RANK(P12,P$8:P$37,0)</f>
        <v>2</v>
      </c>
      <c r="R12" s="65">
        <f>VLOOKUP($A12,'Return Data'!$B$7:$R$2843,12,0)</f>
        <v>3.1703000000000001</v>
      </c>
      <c r="S12" s="66">
        <f t="shared" ref="S12" si="9">RANK(R12,R$8:R$37,0)</f>
        <v>1</v>
      </c>
      <c r="T12" s="65"/>
      <c r="U12" s="66"/>
      <c r="V12" s="65"/>
      <c r="W12" s="66"/>
      <c r="X12" s="65"/>
      <c r="Y12" s="66"/>
      <c r="Z12" s="65">
        <f>VLOOKUP($A12,'Return Data'!$B$7:$R$2843,16,0)</f>
        <v>3.4348999999999998</v>
      </c>
      <c r="AA12" s="67">
        <f t="shared" si="7"/>
        <v>28</v>
      </c>
    </row>
    <row r="13" spans="1:27" x14ac:dyDescent="0.3">
      <c r="A13" s="63" t="s">
        <v>1293</v>
      </c>
      <c r="B13" s="64">
        <f>VLOOKUP($A13,'Return Data'!$B$7:$R$2843,3,0)</f>
        <v>44357</v>
      </c>
      <c r="C13" s="65">
        <f>VLOOKUP($A13,'Return Data'!$B$7:$R$2843,4,0)</f>
        <v>1072.2451000000001</v>
      </c>
      <c r="D13" s="65">
        <f>VLOOKUP($A13,'Return Data'!$B$7:$R$2843,5,0)</f>
        <v>3.1320000000000001</v>
      </c>
      <c r="E13" s="66">
        <f t="shared" si="0"/>
        <v>17</v>
      </c>
      <c r="F13" s="65">
        <f>VLOOKUP($A13,'Return Data'!$B$7:$R$2843,6,0)</f>
        <v>3.1076000000000001</v>
      </c>
      <c r="G13" s="66">
        <f t="shared" si="1"/>
        <v>20</v>
      </c>
      <c r="H13" s="65">
        <f>VLOOKUP($A13,'Return Data'!$B$7:$R$2843,7,0)</f>
        <v>3.1103000000000001</v>
      </c>
      <c r="I13" s="66">
        <f t="shared" si="2"/>
        <v>23</v>
      </c>
      <c r="J13" s="65">
        <f>VLOOKUP($A13,'Return Data'!$B$7:$R$2843,8,0)</f>
        <v>3.1160000000000001</v>
      </c>
      <c r="K13" s="66">
        <f t="shared" si="3"/>
        <v>24</v>
      </c>
      <c r="L13" s="65">
        <f>VLOOKUP($A13,'Return Data'!$B$7:$R$2843,9,0)</f>
        <v>3.1497000000000002</v>
      </c>
      <c r="M13" s="66">
        <f t="shared" si="4"/>
        <v>26</v>
      </c>
      <c r="N13" s="65">
        <f>VLOOKUP($A13,'Return Data'!$B$7:$R$2843,10,0)</f>
        <v>3.1457000000000002</v>
      </c>
      <c r="O13" s="66">
        <f t="shared" si="5"/>
        <v>24</v>
      </c>
      <c r="P13" s="65">
        <f>VLOOKUP($A13,'Return Data'!$B$7:$R$2843,11,0)</f>
        <v>3.0832000000000002</v>
      </c>
      <c r="Q13" s="66">
        <f t="shared" si="8"/>
        <v>25</v>
      </c>
      <c r="R13" s="65">
        <f>VLOOKUP($A13,'Return Data'!$B$7:$R$2843,12,0)</f>
        <v>3.0655000000000001</v>
      </c>
      <c r="S13" s="66">
        <f t="shared" ref="S13:S37" si="10">RANK(R13,R$8:R$37,0)</f>
        <v>22</v>
      </c>
      <c r="T13" s="65">
        <f>VLOOKUP($A13,'Return Data'!$B$7:$R$2843,13,0)</f>
        <v>3.0758000000000001</v>
      </c>
      <c r="U13" s="66">
        <f t="shared" ref="U13:U37" si="11">RANK(T13,T$8:T$37,0)</f>
        <v>15</v>
      </c>
      <c r="V13" s="65"/>
      <c r="W13" s="66"/>
      <c r="X13" s="65"/>
      <c r="Y13" s="66"/>
      <c r="Z13" s="65">
        <f>VLOOKUP($A13,'Return Data'!$B$7:$R$2843,16,0)</f>
        <v>3.7646999999999999</v>
      </c>
      <c r="AA13" s="67">
        <f t="shared" si="7"/>
        <v>21</v>
      </c>
    </row>
    <row r="14" spans="1:27" x14ac:dyDescent="0.3">
      <c r="A14" s="63" t="s">
        <v>1295</v>
      </c>
      <c r="B14" s="64">
        <f>VLOOKUP($A14,'Return Data'!$B$7:$R$2843,3,0)</f>
        <v>44357</v>
      </c>
      <c r="C14" s="65">
        <f>VLOOKUP($A14,'Return Data'!$B$7:$R$2843,4,0)</f>
        <v>1108.9374</v>
      </c>
      <c r="D14" s="65">
        <f>VLOOKUP($A14,'Return Data'!$B$7:$R$2843,5,0)</f>
        <v>3.1568000000000001</v>
      </c>
      <c r="E14" s="66">
        <f t="shared" si="0"/>
        <v>11</v>
      </c>
      <c r="F14" s="65">
        <f>VLOOKUP($A14,'Return Data'!$B$7:$R$2843,6,0)</f>
        <v>3.1474000000000002</v>
      </c>
      <c r="G14" s="66">
        <f t="shared" si="1"/>
        <v>10</v>
      </c>
      <c r="H14" s="65">
        <f>VLOOKUP($A14,'Return Data'!$B$7:$R$2843,7,0)</f>
        <v>3.1564999999999999</v>
      </c>
      <c r="I14" s="66">
        <f t="shared" si="2"/>
        <v>15</v>
      </c>
      <c r="J14" s="65">
        <f>VLOOKUP($A14,'Return Data'!$B$7:$R$2843,8,0)</f>
        <v>3.1379000000000001</v>
      </c>
      <c r="K14" s="66">
        <f t="shared" si="3"/>
        <v>19</v>
      </c>
      <c r="L14" s="65">
        <f>VLOOKUP($A14,'Return Data'!$B$7:$R$2843,9,0)</f>
        <v>3.1518000000000002</v>
      </c>
      <c r="M14" s="66">
        <f t="shared" si="4"/>
        <v>25</v>
      </c>
      <c r="N14" s="65">
        <f>VLOOKUP($A14,'Return Data'!$B$7:$R$2843,10,0)</f>
        <v>3.1364999999999998</v>
      </c>
      <c r="O14" s="66">
        <f t="shared" si="5"/>
        <v>26</v>
      </c>
      <c r="P14" s="65">
        <f>VLOOKUP($A14,'Return Data'!$B$7:$R$2843,11,0)</f>
        <v>3.0914999999999999</v>
      </c>
      <c r="Q14" s="66">
        <f t="shared" si="8"/>
        <v>23</v>
      </c>
      <c r="R14" s="65">
        <f>VLOOKUP($A14,'Return Data'!$B$7:$R$2843,12,0)</f>
        <v>3.0859999999999999</v>
      </c>
      <c r="S14" s="66">
        <f t="shared" si="10"/>
        <v>13</v>
      </c>
      <c r="T14" s="65">
        <f>VLOOKUP($A14,'Return Data'!$B$7:$R$2843,13,0)</f>
        <v>3.0979000000000001</v>
      </c>
      <c r="U14" s="66">
        <f t="shared" si="11"/>
        <v>9</v>
      </c>
      <c r="V14" s="65"/>
      <c r="W14" s="66"/>
      <c r="X14" s="65"/>
      <c r="Y14" s="66"/>
      <c r="Z14" s="65">
        <f>VLOOKUP($A14,'Return Data'!$B$7:$R$2843,16,0)</f>
        <v>4.3593000000000002</v>
      </c>
      <c r="AA14" s="67">
        <f t="shared" si="7"/>
        <v>8</v>
      </c>
    </row>
    <row r="15" spans="1:27" x14ac:dyDescent="0.3">
      <c r="A15" s="63" t="s">
        <v>1297</v>
      </c>
      <c r="B15" s="64">
        <f>VLOOKUP($A15,'Return Data'!$B$7:$R$2843,3,0)</f>
        <v>44357</v>
      </c>
      <c r="C15" s="65">
        <f>VLOOKUP($A15,'Return Data'!$B$7:$R$2843,4,0)</f>
        <v>1074.1380999999999</v>
      </c>
      <c r="D15" s="65">
        <f>VLOOKUP($A15,'Return Data'!$B$7:$R$2843,5,0)</f>
        <v>3.1196999999999999</v>
      </c>
      <c r="E15" s="66">
        <f t="shared" si="0"/>
        <v>21</v>
      </c>
      <c r="F15" s="65">
        <f>VLOOKUP($A15,'Return Data'!$B$7:$R$2843,6,0)</f>
        <v>3.093</v>
      </c>
      <c r="G15" s="66">
        <f t="shared" si="1"/>
        <v>21</v>
      </c>
      <c r="H15" s="65">
        <f>VLOOKUP($A15,'Return Data'!$B$7:$R$2843,7,0)</f>
        <v>3.1082000000000001</v>
      </c>
      <c r="I15" s="66">
        <f t="shared" si="2"/>
        <v>25</v>
      </c>
      <c r="J15" s="65">
        <f>VLOOKUP($A15,'Return Data'!$B$7:$R$2843,8,0)</f>
        <v>3.1128999999999998</v>
      </c>
      <c r="K15" s="66">
        <f t="shared" si="3"/>
        <v>26</v>
      </c>
      <c r="L15" s="65">
        <f>VLOOKUP($A15,'Return Data'!$B$7:$R$2843,9,0)</f>
        <v>3.1387</v>
      </c>
      <c r="M15" s="66">
        <f t="shared" si="4"/>
        <v>27</v>
      </c>
      <c r="N15" s="65">
        <f>VLOOKUP($A15,'Return Data'!$B$7:$R$2843,10,0)</f>
        <v>3.1187999999999998</v>
      </c>
      <c r="O15" s="66">
        <f t="shared" si="5"/>
        <v>27</v>
      </c>
      <c r="P15" s="65">
        <f>VLOOKUP($A15,'Return Data'!$B$7:$R$2843,11,0)</f>
        <v>3.1053999999999999</v>
      </c>
      <c r="Q15" s="66">
        <f t="shared" si="8"/>
        <v>16</v>
      </c>
      <c r="R15" s="65">
        <f>VLOOKUP($A15,'Return Data'!$B$7:$R$2843,12,0)</f>
        <v>3.1200999999999999</v>
      </c>
      <c r="S15" s="66">
        <f t="shared" si="10"/>
        <v>5</v>
      </c>
      <c r="T15" s="65">
        <f>VLOOKUP($A15,'Return Data'!$B$7:$R$2843,13,0)</f>
        <v>3.1335999999999999</v>
      </c>
      <c r="U15" s="66">
        <f t="shared" si="11"/>
        <v>4</v>
      </c>
      <c r="V15" s="65"/>
      <c r="W15" s="66"/>
      <c r="X15" s="65"/>
      <c r="Y15" s="66"/>
      <c r="Z15" s="65">
        <f>VLOOKUP($A15,'Return Data'!$B$7:$R$2843,16,0)</f>
        <v>3.8643999999999998</v>
      </c>
      <c r="AA15" s="67">
        <f t="shared" si="7"/>
        <v>18</v>
      </c>
    </row>
    <row r="16" spans="1:27" x14ac:dyDescent="0.3">
      <c r="A16" s="63" t="s">
        <v>1300</v>
      </c>
      <c r="B16" s="64">
        <f>VLOOKUP($A16,'Return Data'!$B$7:$R$2843,3,0)</f>
        <v>44357</v>
      </c>
      <c r="C16" s="65">
        <f>VLOOKUP($A16,'Return Data'!$B$7:$R$2843,4,0)</f>
        <v>1082.0209</v>
      </c>
      <c r="D16" s="65">
        <f>VLOOKUP($A16,'Return Data'!$B$7:$R$2843,5,0)</f>
        <v>3.0901999999999998</v>
      </c>
      <c r="E16" s="66">
        <f t="shared" si="0"/>
        <v>27</v>
      </c>
      <c r="F16" s="65">
        <f>VLOOKUP($A16,'Return Data'!$B$7:$R$2843,6,0)</f>
        <v>3.0659999999999998</v>
      </c>
      <c r="G16" s="66">
        <f t="shared" si="1"/>
        <v>26</v>
      </c>
      <c r="H16" s="65">
        <f>VLOOKUP($A16,'Return Data'!$B$7:$R$2843,7,0)</f>
        <v>3.0899000000000001</v>
      </c>
      <c r="I16" s="66">
        <f t="shared" si="2"/>
        <v>27</v>
      </c>
      <c r="J16" s="65">
        <f>VLOOKUP($A16,'Return Data'!$B$7:$R$2843,8,0)</f>
        <v>3.0941000000000001</v>
      </c>
      <c r="K16" s="66">
        <f t="shared" si="3"/>
        <v>28</v>
      </c>
      <c r="L16" s="65">
        <f>VLOOKUP($A16,'Return Data'!$B$7:$R$2843,9,0)</f>
        <v>3.1242999999999999</v>
      </c>
      <c r="M16" s="66">
        <f t="shared" si="4"/>
        <v>28</v>
      </c>
      <c r="N16" s="65">
        <f>VLOOKUP($A16,'Return Data'!$B$7:$R$2843,10,0)</f>
        <v>3.1133999999999999</v>
      </c>
      <c r="O16" s="66">
        <f t="shared" si="5"/>
        <v>28</v>
      </c>
      <c r="P16" s="65">
        <f>VLOOKUP($A16,'Return Data'!$B$7:$R$2843,11,0)</f>
        <v>3.0535999999999999</v>
      </c>
      <c r="Q16" s="66">
        <f t="shared" si="8"/>
        <v>28</v>
      </c>
      <c r="R16" s="65">
        <f>VLOOKUP($A16,'Return Data'!$B$7:$R$2843,12,0)</f>
        <v>3.0240999999999998</v>
      </c>
      <c r="S16" s="66">
        <f t="shared" si="10"/>
        <v>27</v>
      </c>
      <c r="T16" s="65">
        <f>VLOOKUP($A16,'Return Data'!$B$7:$R$2843,13,0)</f>
        <v>3.0217000000000001</v>
      </c>
      <c r="U16" s="66">
        <f t="shared" si="11"/>
        <v>24</v>
      </c>
      <c r="V16" s="65"/>
      <c r="W16" s="66"/>
      <c r="X16" s="65"/>
      <c r="Y16" s="66"/>
      <c r="Z16" s="65">
        <f>VLOOKUP($A16,'Return Data'!$B$7:$R$2843,16,0)</f>
        <v>3.8378999999999999</v>
      </c>
      <c r="AA16" s="67">
        <f t="shared" si="7"/>
        <v>19</v>
      </c>
    </row>
    <row r="17" spans="1:27" x14ac:dyDescent="0.3">
      <c r="A17" s="63" t="s">
        <v>1302</v>
      </c>
      <c r="B17" s="64">
        <f>VLOOKUP($A17,'Return Data'!$B$7:$R$2843,3,0)</f>
        <v>44357</v>
      </c>
      <c r="C17" s="65">
        <f>VLOOKUP($A17,'Return Data'!$B$7:$R$2843,4,0)</f>
        <v>3076.777</v>
      </c>
      <c r="D17" s="65">
        <f>VLOOKUP($A17,'Return Data'!$B$7:$R$2843,5,0)</f>
        <v>3.1606000000000001</v>
      </c>
      <c r="E17" s="66">
        <f t="shared" si="0"/>
        <v>9</v>
      </c>
      <c r="F17" s="65">
        <f>VLOOKUP($A17,'Return Data'!$B$7:$R$2843,6,0)</f>
        <v>3.1436999999999999</v>
      </c>
      <c r="G17" s="66">
        <f t="shared" si="1"/>
        <v>11</v>
      </c>
      <c r="H17" s="65">
        <f>VLOOKUP($A17,'Return Data'!$B$7:$R$2843,7,0)</f>
        <v>3.1307999999999998</v>
      </c>
      <c r="I17" s="66">
        <f t="shared" si="2"/>
        <v>20</v>
      </c>
      <c r="J17" s="65">
        <f>VLOOKUP($A17,'Return Data'!$B$7:$R$2843,8,0)</f>
        <v>3.1530999999999998</v>
      </c>
      <c r="K17" s="66">
        <f t="shared" si="3"/>
        <v>17</v>
      </c>
      <c r="L17" s="65">
        <f>VLOOKUP($A17,'Return Data'!$B$7:$R$2843,9,0)</f>
        <v>3.1814</v>
      </c>
      <c r="M17" s="66">
        <f t="shared" si="4"/>
        <v>18</v>
      </c>
      <c r="N17" s="65">
        <f>VLOOKUP($A17,'Return Data'!$B$7:$R$2843,10,0)</f>
        <v>3.1541000000000001</v>
      </c>
      <c r="O17" s="66">
        <f t="shared" si="5"/>
        <v>18</v>
      </c>
      <c r="P17" s="65">
        <f>VLOOKUP($A17,'Return Data'!$B$7:$R$2843,11,0)</f>
        <v>3.0929000000000002</v>
      </c>
      <c r="Q17" s="66">
        <f t="shared" si="8"/>
        <v>21</v>
      </c>
      <c r="R17" s="65">
        <f>VLOOKUP($A17,'Return Data'!$B$7:$R$2843,12,0)</f>
        <v>3.0562</v>
      </c>
      <c r="S17" s="66">
        <f t="shared" si="10"/>
        <v>25</v>
      </c>
      <c r="T17" s="65">
        <f>VLOOKUP($A17,'Return Data'!$B$7:$R$2843,13,0)</f>
        <v>3.0524</v>
      </c>
      <c r="U17" s="66">
        <f t="shared" si="11"/>
        <v>22</v>
      </c>
      <c r="V17" s="65">
        <f>VLOOKUP($A17,'Return Data'!$B$7:$R$2843,17,0)</f>
        <v>3.8140000000000001</v>
      </c>
      <c r="W17" s="66">
        <f>RANK(V17,V$8:V$37,0)</f>
        <v>5</v>
      </c>
      <c r="X17" s="65">
        <f>VLOOKUP($A17,'Return Data'!$B$7:$R$2843,14,0)</f>
        <v>4.6325000000000003</v>
      </c>
      <c r="Y17" s="66">
        <f>RANK(X17,X$8:X$37,0)</f>
        <v>4</v>
      </c>
      <c r="Z17" s="65">
        <f>VLOOKUP($A17,'Return Data'!$B$7:$R$2843,16,0)</f>
        <v>6.2453000000000003</v>
      </c>
      <c r="AA17" s="67">
        <f t="shared" si="7"/>
        <v>4</v>
      </c>
    </row>
    <row r="18" spans="1:27" x14ac:dyDescent="0.3">
      <c r="A18" s="63" t="s">
        <v>1303</v>
      </c>
      <c r="B18" s="64">
        <f>VLOOKUP($A18,'Return Data'!$B$7:$R$2843,3,0)</f>
        <v>44357</v>
      </c>
      <c r="C18" s="65">
        <f>VLOOKUP($A18,'Return Data'!$B$7:$R$2843,4,0)</f>
        <v>1082.8349000000001</v>
      </c>
      <c r="D18" s="65">
        <f>VLOOKUP($A18,'Return Data'!$B$7:$R$2843,5,0)</f>
        <v>3.2025000000000001</v>
      </c>
      <c r="E18" s="66">
        <f t="shared" si="0"/>
        <v>4</v>
      </c>
      <c r="F18" s="65">
        <f>VLOOKUP($A18,'Return Data'!$B$7:$R$2843,6,0)</f>
        <v>3.2155</v>
      </c>
      <c r="G18" s="66">
        <f t="shared" si="1"/>
        <v>1</v>
      </c>
      <c r="H18" s="65">
        <f>VLOOKUP($A18,'Return Data'!$B$7:$R$2843,7,0)</f>
        <v>3.2147999999999999</v>
      </c>
      <c r="I18" s="66">
        <f t="shared" si="2"/>
        <v>4</v>
      </c>
      <c r="J18" s="65">
        <f>VLOOKUP($A18,'Return Data'!$B$7:$R$2843,8,0)</f>
        <v>3.2225999999999999</v>
      </c>
      <c r="K18" s="66">
        <f t="shared" si="3"/>
        <v>3</v>
      </c>
      <c r="L18" s="65">
        <f>VLOOKUP($A18,'Return Data'!$B$7:$R$2843,9,0)</f>
        <v>3.2492000000000001</v>
      </c>
      <c r="M18" s="66">
        <f t="shared" si="4"/>
        <v>6</v>
      </c>
      <c r="N18" s="65">
        <f>VLOOKUP($A18,'Return Data'!$B$7:$R$2843,10,0)</f>
        <v>3.2248000000000001</v>
      </c>
      <c r="O18" s="66">
        <f t="shared" si="5"/>
        <v>5</v>
      </c>
      <c r="P18" s="65">
        <f>VLOOKUP($A18,'Return Data'!$B$7:$R$2843,11,0)</f>
        <v>3.1692999999999998</v>
      </c>
      <c r="Q18" s="66">
        <f t="shared" si="8"/>
        <v>3</v>
      </c>
      <c r="R18" s="65">
        <f>VLOOKUP($A18,'Return Data'!$B$7:$R$2843,12,0)</f>
        <v>3.1383999999999999</v>
      </c>
      <c r="S18" s="66">
        <f t="shared" si="10"/>
        <v>4</v>
      </c>
      <c r="T18" s="65">
        <f>VLOOKUP($A18,'Return Data'!$B$7:$R$2843,13,0)</f>
        <v>3.1406999999999998</v>
      </c>
      <c r="U18" s="66">
        <f t="shared" si="11"/>
        <v>2</v>
      </c>
      <c r="V18" s="65"/>
      <c r="W18" s="66"/>
      <c r="X18" s="65"/>
      <c r="Y18" s="66"/>
      <c r="Z18" s="65">
        <f>VLOOKUP($A18,'Return Data'!$B$7:$R$2843,16,0)</f>
        <v>3.9409000000000001</v>
      </c>
      <c r="AA18" s="67">
        <f t="shared" si="7"/>
        <v>17</v>
      </c>
    </row>
    <row r="19" spans="1:27" x14ac:dyDescent="0.3">
      <c r="A19" s="63" t="s">
        <v>1306</v>
      </c>
      <c r="B19" s="64">
        <f>VLOOKUP($A19,'Return Data'!$B$7:$R$2843,3,0)</f>
        <v>44357</v>
      </c>
      <c r="C19" s="65">
        <f>VLOOKUP($A19,'Return Data'!$B$7:$R$2843,4,0)</f>
        <v>111.6656</v>
      </c>
      <c r="D19" s="65">
        <f>VLOOKUP($A19,'Return Data'!$B$7:$R$2843,5,0)</f>
        <v>3.1381999999999999</v>
      </c>
      <c r="E19" s="66">
        <f t="shared" si="0"/>
        <v>16</v>
      </c>
      <c r="F19" s="65">
        <f>VLOOKUP($A19,'Return Data'!$B$7:$R$2843,6,0)</f>
        <v>3.1168999999999998</v>
      </c>
      <c r="G19" s="66">
        <f t="shared" si="1"/>
        <v>18</v>
      </c>
      <c r="H19" s="65">
        <f>VLOOKUP($A19,'Return Data'!$B$7:$R$2843,7,0)</f>
        <v>3.1398000000000001</v>
      </c>
      <c r="I19" s="66">
        <f t="shared" si="2"/>
        <v>18</v>
      </c>
      <c r="J19" s="65">
        <f>VLOOKUP($A19,'Return Data'!$B$7:$R$2843,8,0)</f>
        <v>3.1558000000000002</v>
      </c>
      <c r="K19" s="66">
        <f t="shared" si="3"/>
        <v>16</v>
      </c>
      <c r="L19" s="65">
        <f>VLOOKUP($A19,'Return Data'!$B$7:$R$2843,9,0)</f>
        <v>3.2174</v>
      </c>
      <c r="M19" s="66">
        <f t="shared" si="4"/>
        <v>9</v>
      </c>
      <c r="N19" s="65">
        <f>VLOOKUP($A19,'Return Data'!$B$7:$R$2843,10,0)</f>
        <v>3.1798999999999999</v>
      </c>
      <c r="O19" s="66">
        <f t="shared" si="5"/>
        <v>13</v>
      </c>
      <c r="P19" s="65">
        <f>VLOOKUP($A19,'Return Data'!$B$7:$R$2843,11,0)</f>
        <v>3.1080000000000001</v>
      </c>
      <c r="Q19" s="66">
        <f t="shared" si="8"/>
        <v>14</v>
      </c>
      <c r="R19" s="65">
        <f>VLOOKUP($A19,'Return Data'!$B$7:$R$2843,12,0)</f>
        <v>3.073</v>
      </c>
      <c r="S19" s="66">
        <f t="shared" si="10"/>
        <v>18</v>
      </c>
      <c r="T19" s="65">
        <f>VLOOKUP($A19,'Return Data'!$B$7:$R$2843,13,0)</f>
        <v>3.0666000000000002</v>
      </c>
      <c r="U19" s="66">
        <f t="shared" si="11"/>
        <v>17</v>
      </c>
      <c r="V19" s="65"/>
      <c r="W19" s="66"/>
      <c r="X19" s="65"/>
      <c r="Y19" s="66"/>
      <c r="Z19" s="65">
        <f>VLOOKUP($A19,'Return Data'!$B$7:$R$2843,16,0)</f>
        <v>4.3806000000000003</v>
      </c>
      <c r="AA19" s="67">
        <f t="shared" si="7"/>
        <v>7</v>
      </c>
    </row>
    <row r="20" spans="1:27" x14ac:dyDescent="0.3">
      <c r="A20" s="63" t="s">
        <v>1307</v>
      </c>
      <c r="B20" s="64">
        <f>VLOOKUP($A20,'Return Data'!$B$7:$R$2843,3,0)</f>
        <v>44357</v>
      </c>
      <c r="C20" s="65">
        <f>VLOOKUP($A20,'Return Data'!$B$7:$R$2843,4,0)</f>
        <v>1104.5953</v>
      </c>
      <c r="D20" s="65">
        <f>VLOOKUP($A20,'Return Data'!$B$7:$R$2843,5,0)</f>
        <v>3.113</v>
      </c>
      <c r="E20" s="66">
        <f t="shared" si="0"/>
        <v>24</v>
      </c>
      <c r="F20" s="65">
        <f>VLOOKUP($A20,'Return Data'!$B$7:$R$2843,6,0)</f>
        <v>3.0882000000000001</v>
      </c>
      <c r="G20" s="66">
        <f t="shared" si="1"/>
        <v>23</v>
      </c>
      <c r="H20" s="65">
        <f>VLOOKUP($A20,'Return Data'!$B$7:$R$2843,7,0)</f>
        <v>3.125</v>
      </c>
      <c r="I20" s="66">
        <f t="shared" si="2"/>
        <v>21</v>
      </c>
      <c r="J20" s="65">
        <f>VLOOKUP($A20,'Return Data'!$B$7:$R$2843,8,0)</f>
        <v>3.1343999999999999</v>
      </c>
      <c r="K20" s="66">
        <f t="shared" si="3"/>
        <v>22</v>
      </c>
      <c r="L20" s="65">
        <f>VLOOKUP($A20,'Return Data'!$B$7:$R$2843,9,0)</f>
        <v>3.1600999999999999</v>
      </c>
      <c r="M20" s="66">
        <f t="shared" si="4"/>
        <v>23</v>
      </c>
      <c r="N20" s="65">
        <f>VLOOKUP($A20,'Return Data'!$B$7:$R$2843,10,0)</f>
        <v>3.1537999999999999</v>
      </c>
      <c r="O20" s="66">
        <f t="shared" si="5"/>
        <v>19</v>
      </c>
      <c r="P20" s="65">
        <f>VLOOKUP($A20,'Return Data'!$B$7:$R$2843,11,0)</f>
        <v>3.0903</v>
      </c>
      <c r="Q20" s="66">
        <f t="shared" si="8"/>
        <v>24</v>
      </c>
      <c r="R20" s="65">
        <f>VLOOKUP($A20,'Return Data'!$B$7:$R$2843,12,0)</f>
        <v>3.0663</v>
      </c>
      <c r="S20" s="66">
        <f t="shared" si="10"/>
        <v>21</v>
      </c>
      <c r="T20" s="65">
        <f>VLOOKUP($A20,'Return Data'!$B$7:$R$2843,13,0)</f>
        <v>3.0657000000000001</v>
      </c>
      <c r="U20" s="66">
        <f t="shared" si="11"/>
        <v>18</v>
      </c>
      <c r="V20" s="65"/>
      <c r="W20" s="66"/>
      <c r="X20" s="65"/>
      <c r="Y20" s="66"/>
      <c r="Z20" s="65">
        <f>VLOOKUP($A20,'Return Data'!$B$7:$R$2843,16,0)</f>
        <v>4.2419000000000002</v>
      </c>
      <c r="AA20" s="67">
        <f t="shared" si="7"/>
        <v>10</v>
      </c>
    </row>
    <row r="21" spans="1:27" x14ac:dyDescent="0.3">
      <c r="A21" s="63" t="s">
        <v>1309</v>
      </c>
      <c r="B21" s="64">
        <f>VLOOKUP($A21,'Return Data'!$B$7:$R$2843,3,0)</f>
        <v>44357</v>
      </c>
      <c r="C21" s="65">
        <f>VLOOKUP($A21,'Return Data'!$B$7:$R$2843,4,0)</f>
        <v>1073.6509000000001</v>
      </c>
      <c r="D21" s="65">
        <f>VLOOKUP($A21,'Return Data'!$B$7:$R$2843,5,0)</f>
        <v>3.0667</v>
      </c>
      <c r="E21" s="66">
        <f t="shared" si="0"/>
        <v>28</v>
      </c>
      <c r="F21" s="65">
        <f>VLOOKUP($A21,'Return Data'!$B$7:$R$2843,6,0)</f>
        <v>3.0501999999999998</v>
      </c>
      <c r="G21" s="66">
        <f t="shared" si="1"/>
        <v>27</v>
      </c>
      <c r="H21" s="65">
        <f>VLOOKUP($A21,'Return Data'!$B$7:$R$2843,7,0)</f>
        <v>3.0828000000000002</v>
      </c>
      <c r="I21" s="66">
        <f t="shared" si="2"/>
        <v>29</v>
      </c>
      <c r="J21" s="65">
        <f>VLOOKUP($A21,'Return Data'!$B$7:$R$2843,8,0)</f>
        <v>3.0842000000000001</v>
      </c>
      <c r="K21" s="66">
        <f t="shared" si="3"/>
        <v>29</v>
      </c>
      <c r="L21" s="65">
        <f>VLOOKUP($A21,'Return Data'!$B$7:$R$2843,9,0)</f>
        <v>3.1152000000000002</v>
      </c>
      <c r="M21" s="66">
        <f t="shared" si="4"/>
        <v>29</v>
      </c>
      <c r="N21" s="65">
        <f>VLOOKUP($A21,'Return Data'!$B$7:$R$2843,10,0)</f>
        <v>3.1000999999999999</v>
      </c>
      <c r="O21" s="66">
        <f t="shared" si="5"/>
        <v>29</v>
      </c>
      <c r="P21" s="65">
        <f>VLOOKUP($A21,'Return Data'!$B$7:$R$2843,11,0)</f>
        <v>3.0474999999999999</v>
      </c>
      <c r="Q21" s="66">
        <f t="shared" si="8"/>
        <v>29</v>
      </c>
      <c r="R21" s="65">
        <f>VLOOKUP($A21,'Return Data'!$B$7:$R$2843,12,0)</f>
        <v>3.0179</v>
      </c>
      <c r="S21" s="66">
        <f t="shared" si="10"/>
        <v>28</v>
      </c>
      <c r="T21" s="65">
        <f>VLOOKUP($A21,'Return Data'!$B$7:$R$2843,13,0)</f>
        <v>3.0179</v>
      </c>
      <c r="U21" s="66">
        <f t="shared" si="11"/>
        <v>25</v>
      </c>
      <c r="V21" s="65"/>
      <c r="W21" s="66"/>
      <c r="X21" s="65"/>
      <c r="Y21" s="66"/>
      <c r="Z21" s="65">
        <f>VLOOKUP($A21,'Return Data'!$B$7:$R$2843,16,0)</f>
        <v>3.7585999999999999</v>
      </c>
      <c r="AA21" s="67">
        <f t="shared" si="7"/>
        <v>23</v>
      </c>
    </row>
    <row r="22" spans="1:27" x14ac:dyDescent="0.3">
      <c r="A22" s="63" t="s">
        <v>1311</v>
      </c>
      <c r="B22" s="64">
        <f>VLOOKUP($A22,'Return Data'!$B$7:$R$2843,3,0)</f>
        <v>44357</v>
      </c>
      <c r="C22" s="65">
        <f>VLOOKUP($A22,'Return Data'!$B$7:$R$2843,4,0)</f>
        <v>1046.7955999999999</v>
      </c>
      <c r="D22" s="65">
        <f>VLOOKUP($A22,'Return Data'!$B$7:$R$2843,5,0)</f>
        <v>3.1139999999999999</v>
      </c>
      <c r="E22" s="66">
        <f t="shared" si="0"/>
        <v>23</v>
      </c>
      <c r="F22" s="65">
        <f>VLOOKUP($A22,'Return Data'!$B$7:$R$2843,6,0)</f>
        <v>3.0773000000000001</v>
      </c>
      <c r="G22" s="66">
        <f t="shared" si="1"/>
        <v>25</v>
      </c>
      <c r="H22" s="65">
        <f>VLOOKUP($A22,'Return Data'!$B$7:$R$2843,7,0)</f>
        <v>3.1080999999999999</v>
      </c>
      <c r="I22" s="66">
        <f t="shared" si="2"/>
        <v>26</v>
      </c>
      <c r="J22" s="65">
        <f>VLOOKUP($A22,'Return Data'!$B$7:$R$2843,8,0)</f>
        <v>3.1181999999999999</v>
      </c>
      <c r="K22" s="66">
        <f t="shared" si="3"/>
        <v>23</v>
      </c>
      <c r="L22" s="65">
        <f>VLOOKUP($A22,'Return Data'!$B$7:$R$2843,9,0)</f>
        <v>3.1547000000000001</v>
      </c>
      <c r="M22" s="66">
        <f t="shared" si="4"/>
        <v>24</v>
      </c>
      <c r="N22" s="65">
        <f>VLOOKUP($A22,'Return Data'!$B$7:$R$2843,10,0)</f>
        <v>3.1493000000000002</v>
      </c>
      <c r="O22" s="66">
        <f t="shared" si="5"/>
        <v>21</v>
      </c>
      <c r="P22" s="65">
        <f>VLOOKUP($A22,'Return Data'!$B$7:$R$2843,11,0)</f>
        <v>3.0924999999999998</v>
      </c>
      <c r="Q22" s="66">
        <f t="shared" si="8"/>
        <v>22</v>
      </c>
      <c r="R22" s="65">
        <f>VLOOKUP($A22,'Return Data'!$B$7:$R$2843,12,0)</f>
        <v>3.0626000000000002</v>
      </c>
      <c r="S22" s="66">
        <f t="shared" ref="S22" si="12">RANK(R22,R$8:R$37,0)</f>
        <v>24</v>
      </c>
      <c r="T22" s="65"/>
      <c r="U22" s="66"/>
      <c r="V22" s="65"/>
      <c r="W22" s="66"/>
      <c r="X22" s="65"/>
      <c r="Y22" s="66"/>
      <c r="Z22" s="65">
        <f>VLOOKUP($A22,'Return Data'!$B$7:$R$2843,16,0)</f>
        <v>3.2686000000000002</v>
      </c>
      <c r="AA22" s="67">
        <f t="shared" si="7"/>
        <v>30</v>
      </c>
    </row>
    <row r="23" spans="1:27" x14ac:dyDescent="0.3">
      <c r="A23" s="63" t="s">
        <v>1313</v>
      </c>
      <c r="B23" s="64">
        <f>VLOOKUP($A23,'Return Data'!$B$7:$R$2843,3,0)</f>
        <v>44357</v>
      </c>
      <c r="C23" s="65">
        <f>VLOOKUP($A23,'Return Data'!$B$7:$R$2843,4,0)</f>
        <v>1056.8503000000001</v>
      </c>
      <c r="D23" s="65">
        <f>VLOOKUP($A23,'Return Data'!$B$7:$R$2843,5,0)</f>
        <v>3.0152999999999999</v>
      </c>
      <c r="E23" s="66">
        <f t="shared" si="0"/>
        <v>29</v>
      </c>
      <c r="F23" s="65">
        <f>VLOOKUP($A23,'Return Data'!$B$7:$R$2843,6,0)</f>
        <v>3.0285000000000002</v>
      </c>
      <c r="G23" s="66">
        <f t="shared" si="1"/>
        <v>28</v>
      </c>
      <c r="H23" s="65">
        <f>VLOOKUP($A23,'Return Data'!$B$7:$R$2843,7,0)</f>
        <v>3.0735999999999999</v>
      </c>
      <c r="I23" s="66">
        <f t="shared" si="2"/>
        <v>30</v>
      </c>
      <c r="J23" s="65">
        <f>VLOOKUP($A23,'Return Data'!$B$7:$R$2843,8,0)</f>
        <v>3.0649999999999999</v>
      </c>
      <c r="K23" s="66">
        <f t="shared" si="3"/>
        <v>30</v>
      </c>
      <c r="L23" s="65">
        <f>VLOOKUP($A23,'Return Data'!$B$7:$R$2843,9,0)</f>
        <v>3.1088</v>
      </c>
      <c r="M23" s="66">
        <f t="shared" si="4"/>
        <v>30</v>
      </c>
      <c r="N23" s="65">
        <f>VLOOKUP($A23,'Return Data'!$B$7:$R$2843,10,0)</f>
        <v>3.0893000000000002</v>
      </c>
      <c r="O23" s="66">
        <f t="shared" si="5"/>
        <v>30</v>
      </c>
      <c r="P23" s="65">
        <f>VLOOKUP($A23,'Return Data'!$B$7:$R$2843,11,0)</f>
        <v>3.0381</v>
      </c>
      <c r="Q23" s="66">
        <f t="shared" si="8"/>
        <v>30</v>
      </c>
      <c r="R23" s="65">
        <f>VLOOKUP($A23,'Return Data'!$B$7:$R$2843,12,0)</f>
        <v>3.0074000000000001</v>
      </c>
      <c r="S23" s="66">
        <f t="shared" si="10"/>
        <v>30</v>
      </c>
      <c r="T23" s="65">
        <f>VLOOKUP($A23,'Return Data'!$B$7:$R$2843,13,0)</f>
        <v>3.0118999999999998</v>
      </c>
      <c r="U23" s="66">
        <f t="shared" si="11"/>
        <v>26</v>
      </c>
      <c r="V23" s="65"/>
      <c r="W23" s="66"/>
      <c r="X23" s="65"/>
      <c r="Y23" s="66"/>
      <c r="Z23" s="65">
        <f>VLOOKUP($A23,'Return Data'!$B$7:$R$2843,16,0)</f>
        <v>3.4500999999999999</v>
      </c>
      <c r="AA23" s="67">
        <f t="shared" si="7"/>
        <v>27</v>
      </c>
    </row>
    <row r="24" spans="1:27" x14ac:dyDescent="0.3">
      <c r="A24" s="63" t="s">
        <v>1315</v>
      </c>
      <c r="B24" s="64">
        <f>VLOOKUP($A24,'Return Data'!$B$7:$R$2843,3,0)</f>
        <v>44357</v>
      </c>
      <c r="C24" s="65">
        <f>VLOOKUP($A24,'Return Data'!$B$7:$R$2843,4,0)</f>
        <v>1052.5355</v>
      </c>
      <c r="D24" s="65">
        <f>VLOOKUP($A24,'Return Data'!$B$7:$R$2843,5,0)</f>
        <v>3.149</v>
      </c>
      <c r="E24" s="66">
        <f t="shared" si="0"/>
        <v>13</v>
      </c>
      <c r="F24" s="65">
        <f>VLOOKUP($A24,'Return Data'!$B$7:$R$2843,6,0)</f>
        <v>3.1530999999999998</v>
      </c>
      <c r="G24" s="66">
        <f t="shared" si="1"/>
        <v>8</v>
      </c>
      <c r="H24" s="65">
        <f>VLOOKUP($A24,'Return Data'!$B$7:$R$2843,7,0)</f>
        <v>3.173</v>
      </c>
      <c r="I24" s="66">
        <f t="shared" si="2"/>
        <v>9</v>
      </c>
      <c r="J24" s="65">
        <f>VLOOKUP($A24,'Return Data'!$B$7:$R$2843,8,0)</f>
        <v>3.1715</v>
      </c>
      <c r="K24" s="66">
        <f t="shared" si="3"/>
        <v>10</v>
      </c>
      <c r="L24" s="65">
        <f>VLOOKUP($A24,'Return Data'!$B$7:$R$2843,9,0)</f>
        <v>3.1949000000000001</v>
      </c>
      <c r="M24" s="66">
        <f t="shared" si="4"/>
        <v>16</v>
      </c>
      <c r="N24" s="65">
        <f>VLOOKUP($A24,'Return Data'!$B$7:$R$2843,10,0)</f>
        <v>3.2324000000000002</v>
      </c>
      <c r="O24" s="66">
        <f t="shared" si="5"/>
        <v>2</v>
      </c>
      <c r="P24" s="65">
        <f>VLOOKUP($A24,'Return Data'!$B$7:$R$2843,11,0)</f>
        <v>3.1591</v>
      </c>
      <c r="Q24" s="66">
        <f t="shared" si="8"/>
        <v>5</v>
      </c>
      <c r="R24" s="65">
        <f>VLOOKUP($A24,'Return Data'!$B$7:$R$2843,12,0)</f>
        <v>3.1198000000000001</v>
      </c>
      <c r="S24" s="66">
        <f t="shared" ref="S24" si="13">RANK(R24,R$8:R$37,0)</f>
        <v>6</v>
      </c>
      <c r="T24" s="65"/>
      <c r="U24" s="66"/>
      <c r="V24" s="65"/>
      <c r="W24" s="66"/>
      <c r="X24" s="65"/>
      <c r="Y24" s="66"/>
      <c r="Z24" s="65">
        <f>VLOOKUP($A24,'Return Data'!$B$7:$R$2843,16,0)</f>
        <v>3.4247000000000001</v>
      </c>
      <c r="AA24" s="67">
        <f t="shared" si="7"/>
        <v>29</v>
      </c>
    </row>
    <row r="25" spans="1:27" x14ac:dyDescent="0.3">
      <c r="A25" s="63" t="s">
        <v>1317</v>
      </c>
      <c r="B25" s="64">
        <f>VLOOKUP($A25,'Return Data'!$B$7:$R$2843,3,0)</f>
        <v>44357</v>
      </c>
      <c r="C25" s="65">
        <f>VLOOKUP($A25,'Return Data'!$B$7:$R$2843,4,0)</f>
        <v>1104.6249</v>
      </c>
      <c r="D25" s="65">
        <f>VLOOKUP($A25,'Return Data'!$B$7:$R$2843,5,0)</f>
        <v>3.1095999999999999</v>
      </c>
      <c r="E25" s="66">
        <f t="shared" si="0"/>
        <v>26</v>
      </c>
      <c r="F25" s="65">
        <f>VLOOKUP($A25,'Return Data'!$B$7:$R$2843,6,0)</f>
        <v>3.0924999999999998</v>
      </c>
      <c r="G25" s="66">
        <f t="shared" si="1"/>
        <v>22</v>
      </c>
      <c r="H25" s="65">
        <f>VLOOKUP($A25,'Return Data'!$B$7:$R$2843,7,0)</f>
        <v>3.1240000000000001</v>
      </c>
      <c r="I25" s="66">
        <f t="shared" si="2"/>
        <v>22</v>
      </c>
      <c r="J25" s="65">
        <f>VLOOKUP($A25,'Return Data'!$B$7:$R$2843,8,0)</f>
        <v>3.1374</v>
      </c>
      <c r="K25" s="66">
        <f t="shared" si="3"/>
        <v>21</v>
      </c>
      <c r="L25" s="65">
        <f>VLOOKUP($A25,'Return Data'!$B$7:$R$2843,9,0)</f>
        <v>3.1781000000000001</v>
      </c>
      <c r="M25" s="66">
        <f t="shared" si="4"/>
        <v>20</v>
      </c>
      <c r="N25" s="65">
        <f>VLOOKUP($A25,'Return Data'!$B$7:$R$2843,10,0)</f>
        <v>3.1516999999999999</v>
      </c>
      <c r="O25" s="66">
        <f t="shared" si="5"/>
        <v>20</v>
      </c>
      <c r="P25" s="65">
        <f>VLOOKUP($A25,'Return Data'!$B$7:$R$2843,11,0)</f>
        <v>3.0981999999999998</v>
      </c>
      <c r="Q25" s="66">
        <f t="shared" si="8"/>
        <v>18</v>
      </c>
      <c r="R25" s="65">
        <f>VLOOKUP($A25,'Return Data'!$B$7:$R$2843,12,0)</f>
        <v>3.0701999999999998</v>
      </c>
      <c r="S25" s="66">
        <f t="shared" si="10"/>
        <v>19</v>
      </c>
      <c r="T25" s="65">
        <f>VLOOKUP($A25,'Return Data'!$B$7:$R$2843,13,0)</f>
        <v>3.0613999999999999</v>
      </c>
      <c r="U25" s="66">
        <f t="shared" si="11"/>
        <v>21</v>
      </c>
      <c r="V25" s="65"/>
      <c r="W25" s="66"/>
      <c r="X25" s="65"/>
      <c r="Y25" s="66"/>
      <c r="Z25" s="65">
        <f>VLOOKUP($A25,'Return Data'!$B$7:$R$2843,16,0)</f>
        <v>4.2282999999999999</v>
      </c>
      <c r="AA25" s="67">
        <f t="shared" si="7"/>
        <v>11</v>
      </c>
    </row>
    <row r="26" spans="1:27" x14ac:dyDescent="0.3">
      <c r="A26" s="63" t="s">
        <v>1319</v>
      </c>
      <c r="B26" s="64">
        <f>VLOOKUP($A26,'Return Data'!$B$7:$R$2843,3,0)</f>
        <v>44357</v>
      </c>
      <c r="C26" s="65">
        <f>VLOOKUP($A26,'Return Data'!$B$7:$R$2843,4,0)</f>
        <v>2692.6903333333298</v>
      </c>
      <c r="D26" s="65">
        <f>VLOOKUP($A26,'Return Data'!$B$7:$R$2843,5,0)</f>
        <v>3.1315</v>
      </c>
      <c r="E26" s="66">
        <f t="shared" si="0"/>
        <v>18</v>
      </c>
      <c r="F26" s="65">
        <f>VLOOKUP($A26,'Return Data'!$B$7:$R$2843,6,0)</f>
        <v>3.1305999999999998</v>
      </c>
      <c r="G26" s="66">
        <f t="shared" si="1"/>
        <v>15</v>
      </c>
      <c r="H26" s="65">
        <f>VLOOKUP($A26,'Return Data'!$B$7:$R$2843,7,0)</f>
        <v>3.17</v>
      </c>
      <c r="I26" s="66">
        <f t="shared" si="2"/>
        <v>10</v>
      </c>
      <c r="J26" s="65">
        <f>VLOOKUP($A26,'Return Data'!$B$7:$R$2843,8,0)</f>
        <v>3.1764000000000001</v>
      </c>
      <c r="K26" s="66">
        <f t="shared" si="3"/>
        <v>9</v>
      </c>
      <c r="L26" s="65">
        <f>VLOOKUP($A26,'Return Data'!$B$7:$R$2843,9,0)</f>
        <v>3.2118000000000002</v>
      </c>
      <c r="M26" s="66">
        <f t="shared" si="4"/>
        <v>11</v>
      </c>
      <c r="N26" s="65">
        <f>VLOOKUP($A26,'Return Data'!$B$7:$R$2843,10,0)</f>
        <v>3.1901000000000002</v>
      </c>
      <c r="O26" s="66">
        <f t="shared" si="5"/>
        <v>11</v>
      </c>
      <c r="P26" s="65">
        <f>VLOOKUP($A26,'Return Data'!$B$7:$R$2843,11,0)</f>
        <v>3.1288</v>
      </c>
      <c r="Q26" s="66">
        <f t="shared" si="8"/>
        <v>11</v>
      </c>
      <c r="R26" s="65">
        <f>VLOOKUP($A26,'Return Data'!$B$7:$R$2843,12,0)</f>
        <v>3.0851999999999999</v>
      </c>
      <c r="S26" s="66">
        <f t="shared" si="10"/>
        <v>14</v>
      </c>
      <c r="T26" s="65">
        <f>VLOOKUP($A26,'Return Data'!$B$7:$R$2843,13,0)</f>
        <v>3.0832000000000002</v>
      </c>
      <c r="U26" s="66">
        <f t="shared" si="11"/>
        <v>13</v>
      </c>
      <c r="V26" s="65">
        <f>VLOOKUP($A26,'Return Data'!$B$7:$R$2843,17,0)</f>
        <v>3.8607999999999998</v>
      </c>
      <c r="W26" s="66">
        <f t="shared" ref="W26:W36" si="14">RANK(V26,V$8:V$37,0)</f>
        <v>3</v>
      </c>
      <c r="X26" s="65">
        <f>VLOOKUP($A26,'Return Data'!$B$7:$R$2843,14,0)</f>
        <v>4.6712999999999996</v>
      </c>
      <c r="Y26" s="66">
        <f t="shared" ref="Y26:Y36" si="15">RANK(X26,X$8:X$37,0)</f>
        <v>2</v>
      </c>
      <c r="Z26" s="65">
        <f>VLOOKUP($A26,'Return Data'!$B$7:$R$2843,16,0)</f>
        <v>6.6577999999999999</v>
      </c>
      <c r="AA26" s="67">
        <f t="shared" si="7"/>
        <v>1</v>
      </c>
    </row>
    <row r="27" spans="1:27" x14ac:dyDescent="0.3">
      <c r="A27" s="63" t="s">
        <v>1321</v>
      </c>
      <c r="B27" s="64">
        <f>VLOOKUP($A27,'Return Data'!$B$7:$R$2843,3,0)</f>
        <v>44357</v>
      </c>
      <c r="C27" s="65">
        <f>VLOOKUP($A27,'Return Data'!$B$7:$R$2843,4,0)</f>
        <v>1073.1799000000001</v>
      </c>
      <c r="D27" s="65">
        <f>VLOOKUP($A27,'Return Data'!$B$7:$R$2843,5,0)</f>
        <v>3.1701000000000001</v>
      </c>
      <c r="E27" s="66">
        <f t="shared" si="0"/>
        <v>7</v>
      </c>
      <c r="F27" s="65">
        <f>VLOOKUP($A27,'Return Data'!$B$7:$R$2843,6,0)</f>
        <v>3.1741000000000001</v>
      </c>
      <c r="G27" s="66">
        <f t="shared" si="1"/>
        <v>4</v>
      </c>
      <c r="H27" s="65">
        <f>VLOOKUP($A27,'Return Data'!$B$7:$R$2843,7,0)</f>
        <v>3.1951000000000001</v>
      </c>
      <c r="I27" s="66">
        <f t="shared" si="2"/>
        <v>5</v>
      </c>
      <c r="J27" s="65">
        <f>VLOOKUP($A27,'Return Data'!$B$7:$R$2843,8,0)</f>
        <v>3.2056</v>
      </c>
      <c r="K27" s="66">
        <f t="shared" si="3"/>
        <v>5</v>
      </c>
      <c r="L27" s="65">
        <f>VLOOKUP($A27,'Return Data'!$B$7:$R$2843,9,0)</f>
        <v>3.2431000000000001</v>
      </c>
      <c r="M27" s="66">
        <f t="shared" si="4"/>
        <v>7</v>
      </c>
      <c r="N27" s="65">
        <f>VLOOKUP($A27,'Return Data'!$B$7:$R$2843,10,0)</f>
        <v>3.1903999999999999</v>
      </c>
      <c r="O27" s="66">
        <f t="shared" si="5"/>
        <v>10</v>
      </c>
      <c r="P27" s="65">
        <f>VLOOKUP($A27,'Return Data'!$B$7:$R$2843,11,0)</f>
        <v>3.1211000000000002</v>
      </c>
      <c r="Q27" s="66">
        <f t="shared" si="8"/>
        <v>12</v>
      </c>
      <c r="R27" s="65">
        <f>VLOOKUP($A27,'Return Data'!$B$7:$R$2843,12,0)</f>
        <v>3.0813999999999999</v>
      </c>
      <c r="S27" s="66">
        <f t="shared" si="10"/>
        <v>15</v>
      </c>
      <c r="T27" s="65">
        <f>VLOOKUP($A27,'Return Data'!$B$7:$R$2843,13,0)</f>
        <v>3.0735000000000001</v>
      </c>
      <c r="U27" s="66">
        <f t="shared" si="11"/>
        <v>16</v>
      </c>
      <c r="V27" s="65"/>
      <c r="W27" s="66"/>
      <c r="X27" s="65"/>
      <c r="Y27" s="66"/>
      <c r="Z27" s="65">
        <f>VLOOKUP($A27,'Return Data'!$B$7:$R$2843,16,0)</f>
        <v>3.7597</v>
      </c>
      <c r="AA27" s="67">
        <f t="shared" si="7"/>
        <v>22</v>
      </c>
    </row>
    <row r="28" spans="1:27" x14ac:dyDescent="0.3">
      <c r="A28" s="63" t="s">
        <v>1323</v>
      </c>
      <c r="B28" s="64">
        <f>VLOOKUP($A28,'Return Data'!$B$7:$R$2843,3,0)</f>
        <v>44357</v>
      </c>
      <c r="C28" s="65">
        <f>VLOOKUP($A28,'Return Data'!$B$7:$R$2843,4,0)</f>
        <v>1071.5301999999999</v>
      </c>
      <c r="D28" s="65">
        <f>VLOOKUP($A28,'Return Data'!$B$7:$R$2843,5,0)</f>
        <v>3.1716000000000002</v>
      </c>
      <c r="E28" s="66">
        <f t="shared" si="0"/>
        <v>5</v>
      </c>
      <c r="F28" s="65">
        <f>VLOOKUP($A28,'Return Data'!$B$7:$R$2843,6,0)</f>
        <v>3.1562000000000001</v>
      </c>
      <c r="G28" s="66">
        <f t="shared" si="1"/>
        <v>7</v>
      </c>
      <c r="H28" s="65">
        <f>VLOOKUP($A28,'Return Data'!$B$7:$R$2843,7,0)</f>
        <v>3.1863999999999999</v>
      </c>
      <c r="I28" s="66">
        <f t="shared" si="2"/>
        <v>6</v>
      </c>
      <c r="J28" s="65">
        <f>VLOOKUP($A28,'Return Data'!$B$7:$R$2843,8,0)</f>
        <v>3.1876000000000002</v>
      </c>
      <c r="K28" s="66">
        <f t="shared" si="3"/>
        <v>8</v>
      </c>
      <c r="L28" s="65">
        <f>VLOOKUP($A28,'Return Data'!$B$7:$R$2843,9,0)</f>
        <v>3.2238000000000002</v>
      </c>
      <c r="M28" s="66">
        <f t="shared" si="4"/>
        <v>8</v>
      </c>
      <c r="N28" s="65">
        <f>VLOOKUP($A28,'Return Data'!$B$7:$R$2843,10,0)</f>
        <v>3.2183000000000002</v>
      </c>
      <c r="O28" s="66">
        <f t="shared" si="5"/>
        <v>8</v>
      </c>
      <c r="P28" s="65">
        <f>VLOOKUP($A28,'Return Data'!$B$7:$R$2843,11,0)</f>
        <v>3.1417000000000002</v>
      </c>
      <c r="Q28" s="66">
        <f t="shared" si="8"/>
        <v>8</v>
      </c>
      <c r="R28" s="65">
        <f>VLOOKUP($A28,'Return Data'!$B$7:$R$2843,12,0)</f>
        <v>3.1114000000000002</v>
      </c>
      <c r="S28" s="66">
        <f t="shared" si="10"/>
        <v>8</v>
      </c>
      <c r="T28" s="65">
        <f>VLOOKUP($A28,'Return Data'!$B$7:$R$2843,13,0)</f>
        <v>3.1238999999999999</v>
      </c>
      <c r="U28" s="66">
        <f t="shared" si="11"/>
        <v>5</v>
      </c>
      <c r="V28" s="65"/>
      <c r="W28" s="66"/>
      <c r="X28" s="65"/>
      <c r="Y28" s="66"/>
      <c r="Z28" s="65">
        <f>VLOOKUP($A28,'Return Data'!$B$7:$R$2843,16,0)</f>
        <v>3.7332999999999998</v>
      </c>
      <c r="AA28" s="67">
        <f t="shared" si="7"/>
        <v>24</v>
      </c>
    </row>
    <row r="29" spans="1:27" x14ac:dyDescent="0.3">
      <c r="A29" s="63" t="s">
        <v>1325</v>
      </c>
      <c r="B29" s="64">
        <f>VLOOKUP($A29,'Return Data'!$B$7:$R$2843,3,0)</f>
        <v>44357</v>
      </c>
      <c r="C29" s="65">
        <f>VLOOKUP($A29,'Return Data'!$B$7:$R$2843,4,0)</f>
        <v>1060.8945000000001</v>
      </c>
      <c r="D29" s="65">
        <f>VLOOKUP($A29,'Return Data'!$B$7:$R$2843,5,0)</f>
        <v>3.2240000000000002</v>
      </c>
      <c r="E29" s="66">
        <f t="shared" si="0"/>
        <v>2</v>
      </c>
      <c r="F29" s="65">
        <f>VLOOKUP($A29,'Return Data'!$B$7:$R$2843,6,0)</f>
        <v>3.2004999999999999</v>
      </c>
      <c r="G29" s="66">
        <f t="shared" si="1"/>
        <v>2</v>
      </c>
      <c r="H29" s="65">
        <f>VLOOKUP($A29,'Return Data'!$B$7:$R$2843,7,0)</f>
        <v>3.2168999999999999</v>
      </c>
      <c r="I29" s="66">
        <f t="shared" si="2"/>
        <v>2</v>
      </c>
      <c r="J29" s="65">
        <f>VLOOKUP($A29,'Return Data'!$B$7:$R$2843,8,0)</f>
        <v>3.2233000000000001</v>
      </c>
      <c r="K29" s="66">
        <f t="shared" si="3"/>
        <v>2</v>
      </c>
      <c r="L29" s="65">
        <f>VLOOKUP($A29,'Return Data'!$B$7:$R$2843,9,0)</f>
        <v>3.2557</v>
      </c>
      <c r="M29" s="66">
        <f t="shared" si="4"/>
        <v>5</v>
      </c>
      <c r="N29" s="65">
        <f>VLOOKUP($A29,'Return Data'!$B$7:$R$2843,10,0)</f>
        <v>3.2349999999999999</v>
      </c>
      <c r="O29" s="66">
        <f t="shared" si="5"/>
        <v>1</v>
      </c>
      <c r="P29" s="65">
        <f>VLOOKUP($A29,'Return Data'!$B$7:$R$2843,11,0)</f>
        <v>3.1844999999999999</v>
      </c>
      <c r="Q29" s="66">
        <f t="shared" si="8"/>
        <v>1</v>
      </c>
      <c r="R29" s="65">
        <f>VLOOKUP($A29,'Return Data'!$B$7:$R$2843,12,0)</f>
        <v>3.1568999999999998</v>
      </c>
      <c r="S29" s="66">
        <f t="shared" si="10"/>
        <v>2</v>
      </c>
      <c r="T29" s="65">
        <f>VLOOKUP($A29,'Return Data'!$B$7:$R$2843,13,0)</f>
        <v>3.1604999999999999</v>
      </c>
      <c r="U29" s="66">
        <f t="shared" ref="U29" si="16">RANK(T29,T$8:T$37,0)</f>
        <v>1</v>
      </c>
      <c r="V29" s="65"/>
      <c r="W29" s="66"/>
      <c r="X29" s="65"/>
      <c r="Y29" s="66"/>
      <c r="Z29" s="65">
        <f>VLOOKUP($A29,'Return Data'!$B$7:$R$2843,16,0)</f>
        <v>3.6368</v>
      </c>
      <c r="AA29" s="67">
        <f t="shared" si="7"/>
        <v>25</v>
      </c>
    </row>
    <row r="30" spans="1:27" x14ac:dyDescent="0.3">
      <c r="A30" s="63" t="s">
        <v>1327</v>
      </c>
      <c r="B30" s="64">
        <f>VLOOKUP($A30,'Return Data'!$B$7:$R$2843,3,0)</f>
        <v>44357</v>
      </c>
      <c r="C30" s="65">
        <f>VLOOKUP($A30,'Return Data'!$B$7:$R$2843,4,0)</f>
        <v>111.1506</v>
      </c>
      <c r="D30" s="65">
        <f>VLOOKUP($A30,'Return Data'!$B$7:$R$2843,5,0)</f>
        <v>3.1198999999999999</v>
      </c>
      <c r="E30" s="66">
        <f t="shared" si="0"/>
        <v>20</v>
      </c>
      <c r="F30" s="65">
        <f>VLOOKUP($A30,'Return Data'!$B$7:$R$2843,6,0)</f>
        <v>3.1095000000000002</v>
      </c>
      <c r="G30" s="66">
        <f t="shared" si="1"/>
        <v>19</v>
      </c>
      <c r="H30" s="65">
        <f>VLOOKUP($A30,'Return Data'!$B$7:$R$2843,7,0)</f>
        <v>3.145</v>
      </c>
      <c r="I30" s="66">
        <f t="shared" si="2"/>
        <v>17</v>
      </c>
      <c r="J30" s="65">
        <f>VLOOKUP($A30,'Return Data'!$B$7:$R$2843,8,0)</f>
        <v>3.1492</v>
      </c>
      <c r="K30" s="66">
        <f t="shared" si="3"/>
        <v>18</v>
      </c>
      <c r="L30" s="65">
        <f>VLOOKUP($A30,'Return Data'!$B$7:$R$2843,9,0)</f>
        <v>3.1789999999999998</v>
      </c>
      <c r="M30" s="66">
        <f t="shared" si="4"/>
        <v>19</v>
      </c>
      <c r="N30" s="65">
        <f>VLOOKUP($A30,'Return Data'!$B$7:$R$2843,10,0)</f>
        <v>3.1574</v>
      </c>
      <c r="O30" s="66">
        <f t="shared" si="5"/>
        <v>17</v>
      </c>
      <c r="P30" s="65">
        <f>VLOOKUP($A30,'Return Data'!$B$7:$R$2843,11,0)</f>
        <v>3.0966999999999998</v>
      </c>
      <c r="Q30" s="66">
        <f t="shared" si="8"/>
        <v>19</v>
      </c>
      <c r="R30" s="65">
        <f>VLOOKUP($A30,'Return Data'!$B$7:$R$2843,12,0)</f>
        <v>3.0762</v>
      </c>
      <c r="S30" s="66">
        <f t="shared" si="10"/>
        <v>17</v>
      </c>
      <c r="T30" s="65">
        <f>VLOOKUP($A30,'Return Data'!$B$7:$R$2843,13,0)</f>
        <v>3.0794999999999999</v>
      </c>
      <c r="U30" s="66">
        <f t="shared" si="11"/>
        <v>14</v>
      </c>
      <c r="V30" s="65"/>
      <c r="W30" s="66"/>
      <c r="X30" s="65"/>
      <c r="Y30" s="66"/>
      <c r="Z30" s="65">
        <f>VLOOKUP($A30,'Return Data'!$B$7:$R$2843,16,0)</f>
        <v>4.3559000000000001</v>
      </c>
      <c r="AA30" s="67">
        <f t="shared" si="7"/>
        <v>9</v>
      </c>
    </row>
    <row r="31" spans="1:27" x14ac:dyDescent="0.3">
      <c r="A31" s="63" t="s">
        <v>1329</v>
      </c>
      <c r="B31" s="64">
        <f>VLOOKUP($A31,'Return Data'!$B$7:$R$2843,3,0)</f>
        <v>44357</v>
      </c>
      <c r="C31" s="65">
        <f>VLOOKUP($A31,'Return Data'!$B$7:$R$2843,4,0)</f>
        <v>1068.6629</v>
      </c>
      <c r="D31" s="65">
        <f>VLOOKUP($A31,'Return Data'!$B$7:$R$2843,5,0)</f>
        <v>3.2279</v>
      </c>
      <c r="E31" s="66">
        <f t="shared" si="0"/>
        <v>1</v>
      </c>
      <c r="F31" s="65">
        <f>VLOOKUP($A31,'Return Data'!$B$7:$R$2843,6,0)</f>
        <v>3.1989000000000001</v>
      </c>
      <c r="G31" s="66">
        <f t="shared" si="1"/>
        <v>3</v>
      </c>
      <c r="H31" s="65">
        <f>VLOOKUP($A31,'Return Data'!$B$7:$R$2843,7,0)</f>
        <v>3.2155</v>
      </c>
      <c r="I31" s="66">
        <f t="shared" si="2"/>
        <v>3</v>
      </c>
      <c r="J31" s="65">
        <f>VLOOKUP($A31,'Return Data'!$B$7:$R$2843,8,0)</f>
        <v>3.2181999999999999</v>
      </c>
      <c r="K31" s="66">
        <f t="shared" si="3"/>
        <v>4</v>
      </c>
      <c r="L31" s="65">
        <f>VLOOKUP($A31,'Return Data'!$B$7:$R$2843,9,0)</f>
        <v>3.2675999999999998</v>
      </c>
      <c r="M31" s="66">
        <f t="shared" si="4"/>
        <v>3</v>
      </c>
      <c r="N31" s="65">
        <f>VLOOKUP($A31,'Return Data'!$B$7:$R$2843,10,0)</f>
        <v>3.2286000000000001</v>
      </c>
      <c r="O31" s="66">
        <f t="shared" si="5"/>
        <v>4</v>
      </c>
      <c r="P31" s="65">
        <f>VLOOKUP($A31,'Return Data'!$B$7:$R$2843,11,0)</f>
        <v>3.1638000000000002</v>
      </c>
      <c r="Q31" s="66">
        <f t="shared" si="8"/>
        <v>4</v>
      </c>
      <c r="R31" s="65">
        <f>VLOOKUP($A31,'Return Data'!$B$7:$R$2843,12,0)</f>
        <v>3.1395</v>
      </c>
      <c r="S31" s="66">
        <f t="shared" si="10"/>
        <v>3</v>
      </c>
      <c r="T31" s="65">
        <f>VLOOKUP($A31,'Return Data'!$B$7:$R$2843,13,0)</f>
        <v>3.1387999999999998</v>
      </c>
      <c r="U31" s="66">
        <f t="shared" si="11"/>
        <v>3</v>
      </c>
      <c r="V31" s="65"/>
      <c r="W31" s="66"/>
      <c r="X31" s="65"/>
      <c r="Y31" s="66"/>
      <c r="Z31" s="65">
        <f>VLOOKUP($A31,'Return Data'!$B$7:$R$2843,16,0)</f>
        <v>3.7816999999999998</v>
      </c>
      <c r="AA31" s="67">
        <f t="shared" si="7"/>
        <v>20</v>
      </c>
    </row>
    <row r="32" spans="1:27" x14ac:dyDescent="0.3">
      <c r="A32" s="63" t="s">
        <v>1331</v>
      </c>
      <c r="B32" s="64">
        <f>VLOOKUP($A32,'Return Data'!$B$7:$R$2843,3,0)</f>
        <v>44357</v>
      </c>
      <c r="C32" s="65">
        <f>VLOOKUP($A32,'Return Data'!$B$7:$R$2843,4,0)</f>
        <v>3372.4198999999999</v>
      </c>
      <c r="D32" s="65">
        <f>VLOOKUP($A32,'Return Data'!$B$7:$R$2843,5,0)</f>
        <v>3.1551999999999998</v>
      </c>
      <c r="E32" s="66">
        <f t="shared" si="0"/>
        <v>12</v>
      </c>
      <c r="F32" s="65">
        <f>VLOOKUP($A32,'Return Data'!$B$7:$R$2843,6,0)</f>
        <v>3.1377000000000002</v>
      </c>
      <c r="G32" s="66">
        <f t="shared" si="1"/>
        <v>13</v>
      </c>
      <c r="H32" s="65">
        <f>VLOOKUP($A32,'Return Data'!$B$7:$R$2843,7,0)</f>
        <v>3.1598999999999999</v>
      </c>
      <c r="I32" s="66">
        <f t="shared" si="2"/>
        <v>13</v>
      </c>
      <c r="J32" s="65">
        <f>VLOOKUP($A32,'Return Data'!$B$7:$R$2843,8,0)</f>
        <v>3.1648000000000001</v>
      </c>
      <c r="K32" s="66">
        <f t="shared" si="3"/>
        <v>15</v>
      </c>
      <c r="L32" s="65">
        <f>VLOOKUP($A32,'Return Data'!$B$7:$R$2843,9,0)</f>
        <v>3.2014999999999998</v>
      </c>
      <c r="M32" s="66">
        <f t="shared" si="4"/>
        <v>13</v>
      </c>
      <c r="N32" s="65">
        <f>VLOOKUP($A32,'Return Data'!$B$7:$R$2843,10,0)</f>
        <v>3.1779000000000002</v>
      </c>
      <c r="O32" s="66">
        <f t="shared" si="5"/>
        <v>14</v>
      </c>
      <c r="P32" s="65">
        <f>VLOOKUP($A32,'Return Data'!$B$7:$R$2843,11,0)</f>
        <v>3.1038999999999999</v>
      </c>
      <c r="Q32" s="66">
        <f t="shared" si="8"/>
        <v>17</v>
      </c>
      <c r="R32" s="65">
        <f>VLOOKUP($A32,'Return Data'!$B$7:$R$2843,12,0)</f>
        <v>3.0674999999999999</v>
      </c>
      <c r="S32" s="66">
        <f t="shared" si="10"/>
        <v>20</v>
      </c>
      <c r="T32" s="65">
        <f>VLOOKUP($A32,'Return Data'!$B$7:$R$2843,13,0)</f>
        <v>3.0649000000000002</v>
      </c>
      <c r="U32" s="66">
        <f t="shared" si="11"/>
        <v>19</v>
      </c>
      <c r="V32" s="65">
        <f>VLOOKUP($A32,'Return Data'!$B$7:$R$2843,17,0)</f>
        <v>3.8361999999999998</v>
      </c>
      <c r="W32" s="66">
        <f t="shared" si="14"/>
        <v>4</v>
      </c>
      <c r="X32" s="65">
        <f>VLOOKUP($A32,'Return Data'!$B$7:$R$2843,14,0)</f>
        <v>4.6563999999999997</v>
      </c>
      <c r="Y32" s="66">
        <f t="shared" si="15"/>
        <v>3</v>
      </c>
      <c r="Z32" s="65">
        <f>VLOOKUP($A32,'Return Data'!$B$7:$R$2843,16,0)</f>
        <v>6.5465</v>
      </c>
      <c r="AA32" s="67">
        <f t="shared" si="7"/>
        <v>3</v>
      </c>
    </row>
    <row r="33" spans="1:27" x14ac:dyDescent="0.3">
      <c r="A33" s="63" t="s">
        <v>1333</v>
      </c>
      <c r="B33" s="64">
        <f>VLOOKUP($A33,'Return Data'!$B$7:$R$2843,3,0)</f>
        <v>44357</v>
      </c>
      <c r="C33" s="65">
        <f>VLOOKUP($A33,'Return Data'!$B$7:$R$2843,4,0)</f>
        <v>1101.0713000000001</v>
      </c>
      <c r="D33" s="65">
        <f>VLOOKUP($A33,'Return Data'!$B$7:$R$2843,5,0)</f>
        <v>3.1097000000000001</v>
      </c>
      <c r="E33" s="66">
        <f t="shared" si="0"/>
        <v>25</v>
      </c>
      <c r="F33" s="65">
        <f>VLOOKUP($A33,'Return Data'!$B$7:$R$2843,6,0)</f>
        <v>3.0825999999999998</v>
      </c>
      <c r="G33" s="66">
        <f t="shared" si="1"/>
        <v>24</v>
      </c>
      <c r="H33" s="65">
        <f>VLOOKUP($A33,'Return Data'!$B$7:$R$2843,7,0)</f>
        <v>3.1099000000000001</v>
      </c>
      <c r="I33" s="66">
        <f t="shared" si="2"/>
        <v>24</v>
      </c>
      <c r="J33" s="65">
        <f>VLOOKUP($A33,'Return Data'!$B$7:$R$2843,8,0)</f>
        <v>3.1126999999999998</v>
      </c>
      <c r="K33" s="66">
        <f t="shared" si="3"/>
        <v>27</v>
      </c>
      <c r="L33" s="65">
        <f>VLOOKUP($A33,'Return Data'!$B$7:$R$2843,9,0)</f>
        <v>3.1627000000000001</v>
      </c>
      <c r="M33" s="66">
        <f t="shared" si="4"/>
        <v>22</v>
      </c>
      <c r="N33" s="65">
        <f>VLOOKUP($A33,'Return Data'!$B$7:$R$2843,10,0)</f>
        <v>3.1423000000000001</v>
      </c>
      <c r="O33" s="66">
        <f t="shared" si="5"/>
        <v>25</v>
      </c>
      <c r="P33" s="65">
        <f>VLOOKUP($A33,'Return Data'!$B$7:$R$2843,11,0)</f>
        <v>3.0798000000000001</v>
      </c>
      <c r="Q33" s="66">
        <f t="shared" si="8"/>
        <v>26</v>
      </c>
      <c r="R33" s="65">
        <f>VLOOKUP($A33,'Return Data'!$B$7:$R$2843,12,0)</f>
        <v>3.0459999999999998</v>
      </c>
      <c r="S33" s="66">
        <f t="shared" si="10"/>
        <v>26</v>
      </c>
      <c r="T33" s="65">
        <f>VLOOKUP($A33,'Return Data'!$B$7:$R$2843,13,0)</f>
        <v>3.0366</v>
      </c>
      <c r="U33" s="66">
        <f t="shared" si="11"/>
        <v>23</v>
      </c>
      <c r="V33" s="65"/>
      <c r="W33" s="66"/>
      <c r="X33" s="65"/>
      <c r="Y33" s="66"/>
      <c r="Z33" s="65">
        <f>VLOOKUP($A33,'Return Data'!$B$7:$R$2843,16,0)</f>
        <v>4.4175000000000004</v>
      </c>
      <c r="AA33" s="67">
        <f t="shared" si="7"/>
        <v>6</v>
      </c>
    </row>
    <row r="34" spans="1:27" x14ac:dyDescent="0.3">
      <c r="A34" s="63" t="s">
        <v>1335</v>
      </c>
      <c r="B34" s="64">
        <f>VLOOKUP($A34,'Return Data'!$B$7:$R$2843,3,0)</f>
        <v>44357</v>
      </c>
      <c r="C34" s="65">
        <f>VLOOKUP($A34,'Return Data'!$B$7:$R$2843,4,0)</f>
        <v>1092.6092000000001</v>
      </c>
      <c r="D34" s="65">
        <f>VLOOKUP($A34,'Return Data'!$B$7:$R$2843,5,0)</f>
        <v>3.1705000000000001</v>
      </c>
      <c r="E34" s="66">
        <f t="shared" si="0"/>
        <v>6</v>
      </c>
      <c r="F34" s="65">
        <f>VLOOKUP($A34,'Return Data'!$B$7:$R$2843,6,0)</f>
        <v>3.1488</v>
      </c>
      <c r="G34" s="66">
        <f t="shared" si="1"/>
        <v>9</v>
      </c>
      <c r="H34" s="65">
        <f>VLOOKUP($A34,'Return Data'!$B$7:$R$2843,7,0)</f>
        <v>3.1640999999999999</v>
      </c>
      <c r="I34" s="66">
        <f t="shared" si="2"/>
        <v>11</v>
      </c>
      <c r="J34" s="65">
        <f>VLOOKUP($A34,'Return Data'!$B$7:$R$2843,8,0)</f>
        <v>3.1709999999999998</v>
      </c>
      <c r="K34" s="66">
        <f t="shared" si="3"/>
        <v>11</v>
      </c>
      <c r="L34" s="65">
        <f>VLOOKUP($A34,'Return Data'!$B$7:$R$2843,9,0)</f>
        <v>3.1979000000000002</v>
      </c>
      <c r="M34" s="66">
        <f t="shared" si="4"/>
        <v>15</v>
      </c>
      <c r="N34" s="65">
        <f>VLOOKUP($A34,'Return Data'!$B$7:$R$2843,10,0)</f>
        <v>3.2227000000000001</v>
      </c>
      <c r="O34" s="66">
        <f t="shared" si="5"/>
        <v>7</v>
      </c>
      <c r="P34" s="65">
        <f>VLOOKUP($A34,'Return Data'!$B$7:$R$2843,11,0)</f>
        <v>3.1427999999999998</v>
      </c>
      <c r="Q34" s="66">
        <f t="shared" si="8"/>
        <v>7</v>
      </c>
      <c r="R34" s="65">
        <f>VLOOKUP($A34,'Return Data'!$B$7:$R$2843,12,0)</f>
        <v>3.1092</v>
      </c>
      <c r="S34" s="66">
        <f t="shared" si="10"/>
        <v>9</v>
      </c>
      <c r="T34" s="65">
        <f>VLOOKUP($A34,'Return Data'!$B$7:$R$2843,13,0)</f>
        <v>3.1051000000000002</v>
      </c>
      <c r="U34" s="66">
        <f t="shared" si="11"/>
        <v>7</v>
      </c>
      <c r="V34" s="65"/>
      <c r="W34" s="66"/>
      <c r="X34" s="65"/>
      <c r="Y34" s="66"/>
      <c r="Z34" s="65">
        <f>VLOOKUP($A34,'Return Data'!$B$7:$R$2843,16,0)</f>
        <v>4.0766</v>
      </c>
      <c r="AA34" s="67">
        <f t="shared" si="7"/>
        <v>13</v>
      </c>
    </row>
    <row r="35" spans="1:27" x14ac:dyDescent="0.3">
      <c r="A35" s="63" t="s">
        <v>1337</v>
      </c>
      <c r="B35" s="64">
        <f>VLOOKUP($A35,'Return Data'!$B$7:$R$2843,3,0)</f>
        <v>44357</v>
      </c>
      <c r="C35" s="65">
        <f>VLOOKUP($A35,'Return Data'!$B$7:$R$2843,4,0)</f>
        <v>1090.3842</v>
      </c>
      <c r="D35" s="65">
        <f>VLOOKUP($A35,'Return Data'!$B$7:$R$2843,5,0)</f>
        <v>3.1166999999999998</v>
      </c>
      <c r="E35" s="66">
        <f t="shared" si="0"/>
        <v>22</v>
      </c>
      <c r="F35" s="65">
        <f>VLOOKUP($A35,'Return Data'!$B$7:$R$2843,6,0)</f>
        <v>2.9508999999999999</v>
      </c>
      <c r="G35" s="66">
        <f t="shared" si="1"/>
        <v>29</v>
      </c>
      <c r="H35" s="65">
        <f>VLOOKUP($A35,'Return Data'!$B$7:$R$2843,7,0)</f>
        <v>3.0853000000000002</v>
      </c>
      <c r="I35" s="66">
        <f t="shared" si="2"/>
        <v>28</v>
      </c>
      <c r="J35" s="65">
        <f>VLOOKUP($A35,'Return Data'!$B$7:$R$2843,8,0)</f>
        <v>3.1141999999999999</v>
      </c>
      <c r="K35" s="66">
        <f t="shared" si="3"/>
        <v>25</v>
      </c>
      <c r="L35" s="65">
        <f>VLOOKUP($A35,'Return Data'!$B$7:$R$2843,9,0)</f>
        <v>3.1855000000000002</v>
      </c>
      <c r="M35" s="66">
        <f t="shared" si="4"/>
        <v>17</v>
      </c>
      <c r="N35" s="65">
        <f>VLOOKUP($A35,'Return Data'!$B$7:$R$2843,10,0)</f>
        <v>3.1480000000000001</v>
      </c>
      <c r="O35" s="66">
        <f t="shared" si="5"/>
        <v>23</v>
      </c>
      <c r="P35" s="65">
        <f>VLOOKUP($A35,'Return Data'!$B$7:$R$2843,11,0)</f>
        <v>3.0949</v>
      </c>
      <c r="Q35" s="66">
        <f t="shared" si="8"/>
        <v>20</v>
      </c>
      <c r="R35" s="65">
        <f>VLOOKUP($A35,'Return Data'!$B$7:$R$2843,12,0)</f>
        <v>3.0627</v>
      </c>
      <c r="S35" s="66">
        <f t="shared" si="10"/>
        <v>23</v>
      </c>
      <c r="T35" s="65">
        <f>VLOOKUP($A35,'Return Data'!$B$7:$R$2843,13,0)</f>
        <v>3.0623</v>
      </c>
      <c r="U35" s="66">
        <f t="shared" si="11"/>
        <v>20</v>
      </c>
      <c r="V35" s="65"/>
      <c r="W35" s="66"/>
      <c r="X35" s="65"/>
      <c r="Y35" s="66"/>
      <c r="Z35" s="65">
        <f>VLOOKUP($A35,'Return Data'!$B$7:$R$2843,16,0)</f>
        <v>3.9887000000000001</v>
      </c>
      <c r="AA35" s="67">
        <f t="shared" si="7"/>
        <v>16</v>
      </c>
    </row>
    <row r="36" spans="1:27" x14ac:dyDescent="0.3">
      <c r="A36" s="63" t="s">
        <v>1339</v>
      </c>
      <c r="B36" s="64">
        <f>VLOOKUP($A36,'Return Data'!$B$7:$R$2843,3,0)</f>
        <v>44357</v>
      </c>
      <c r="C36" s="65">
        <f>VLOOKUP($A36,'Return Data'!$B$7:$R$2843,4,0)</f>
        <v>2834.9513999999999</v>
      </c>
      <c r="D36" s="65">
        <f>VLOOKUP($A36,'Return Data'!$B$7:$R$2843,5,0)</f>
        <v>3.1572</v>
      </c>
      <c r="E36" s="66">
        <f t="shared" si="0"/>
        <v>10</v>
      </c>
      <c r="F36" s="65">
        <f>VLOOKUP($A36,'Return Data'!$B$7:$R$2843,6,0)</f>
        <v>3.1213000000000002</v>
      </c>
      <c r="G36" s="66">
        <f t="shared" si="1"/>
        <v>17</v>
      </c>
      <c r="H36" s="65">
        <f>VLOOKUP($A36,'Return Data'!$B$7:$R$2843,7,0)</f>
        <v>3.1562999999999999</v>
      </c>
      <c r="I36" s="66">
        <f t="shared" si="2"/>
        <v>16</v>
      </c>
      <c r="J36" s="65">
        <f>VLOOKUP($A36,'Return Data'!$B$7:$R$2843,8,0)</f>
        <v>3.1695000000000002</v>
      </c>
      <c r="K36" s="66">
        <f t="shared" si="3"/>
        <v>12</v>
      </c>
      <c r="L36" s="65">
        <f>VLOOKUP($A36,'Return Data'!$B$7:$R$2843,9,0)</f>
        <v>3.1989000000000001</v>
      </c>
      <c r="M36" s="66">
        <f t="shared" si="4"/>
        <v>14</v>
      </c>
      <c r="N36" s="65">
        <f>VLOOKUP($A36,'Return Data'!$B$7:$R$2843,10,0)</f>
        <v>3.1655000000000002</v>
      </c>
      <c r="O36" s="66">
        <f t="shared" si="5"/>
        <v>16</v>
      </c>
      <c r="P36" s="65">
        <f>VLOOKUP($A36,'Return Data'!$B$7:$R$2843,11,0)</f>
        <v>3.1073</v>
      </c>
      <c r="Q36" s="66">
        <f t="shared" si="8"/>
        <v>15</v>
      </c>
      <c r="R36" s="65">
        <f>VLOOKUP($A36,'Return Data'!$B$7:$R$2843,12,0)</f>
        <v>3.0811000000000002</v>
      </c>
      <c r="S36" s="66">
        <f t="shared" si="10"/>
        <v>16</v>
      </c>
      <c r="T36" s="65">
        <f>VLOOKUP($A36,'Return Data'!$B$7:$R$2843,13,0)</f>
        <v>3.0859000000000001</v>
      </c>
      <c r="U36" s="66">
        <f t="shared" si="11"/>
        <v>12</v>
      </c>
      <c r="V36" s="65">
        <f>VLOOKUP($A36,'Return Data'!$B$7:$R$2843,17,0)</f>
        <v>3.8715000000000002</v>
      </c>
      <c r="W36" s="66">
        <f t="shared" si="14"/>
        <v>1</v>
      </c>
      <c r="X36" s="65">
        <f>VLOOKUP($A36,'Return Data'!$B$7:$R$2843,14,0)</f>
        <v>4.6962000000000002</v>
      </c>
      <c r="Y36" s="66">
        <f t="shared" si="15"/>
        <v>1</v>
      </c>
      <c r="Z36" s="65">
        <f>VLOOKUP($A36,'Return Data'!$B$7:$R$2843,16,0)</f>
        <v>6.6497999999999999</v>
      </c>
      <c r="AA36" s="67">
        <f t="shared" si="7"/>
        <v>2</v>
      </c>
    </row>
    <row r="37" spans="1:27" x14ac:dyDescent="0.3">
      <c r="A37" s="63" t="s">
        <v>1341</v>
      </c>
      <c r="B37" s="64">
        <f>VLOOKUP($A37,'Return Data'!$B$7:$R$2843,3,0)</f>
        <v>44357</v>
      </c>
      <c r="C37" s="65">
        <f>VLOOKUP($A37,'Return Data'!$B$7:$R$2843,4,0)</f>
        <v>1065.7242000000001</v>
      </c>
      <c r="D37" s="65">
        <f>VLOOKUP($A37,'Return Data'!$B$7:$R$2843,5,0)</f>
        <v>2.9148000000000001</v>
      </c>
      <c r="E37" s="66">
        <f t="shared" si="0"/>
        <v>30</v>
      </c>
      <c r="F37" s="65">
        <f>VLOOKUP($A37,'Return Data'!$B$7:$R$2843,6,0)</f>
        <v>2.9152999999999998</v>
      </c>
      <c r="G37" s="66">
        <f t="shared" si="1"/>
        <v>30</v>
      </c>
      <c r="H37" s="65">
        <f>VLOOKUP($A37,'Return Data'!$B$7:$R$2843,7,0)</f>
        <v>4.8815999999999997</v>
      </c>
      <c r="I37" s="66">
        <f t="shared" si="2"/>
        <v>1</v>
      </c>
      <c r="J37" s="65">
        <f>VLOOKUP($A37,'Return Data'!$B$7:$R$2843,8,0)</f>
        <v>3.9079999999999999</v>
      </c>
      <c r="K37" s="66">
        <f t="shared" si="3"/>
        <v>1</v>
      </c>
      <c r="L37" s="65">
        <f>VLOOKUP($A37,'Return Data'!$B$7:$R$2843,9,0)</f>
        <v>3.44</v>
      </c>
      <c r="M37" s="66">
        <f t="shared" si="4"/>
        <v>1</v>
      </c>
      <c r="N37" s="65">
        <f>VLOOKUP($A37,'Return Data'!$B$7:$R$2843,10,0)</f>
        <v>3.1852</v>
      </c>
      <c r="O37" s="66">
        <f t="shared" si="5"/>
        <v>12</v>
      </c>
      <c r="P37" s="65">
        <f>VLOOKUP($A37,'Return Data'!$B$7:$R$2843,11,0)</f>
        <v>3.0695999999999999</v>
      </c>
      <c r="Q37" s="66">
        <f t="shared" si="8"/>
        <v>27</v>
      </c>
      <c r="R37" s="65">
        <f>VLOOKUP($A37,'Return Data'!$B$7:$R$2843,12,0)</f>
        <v>3.0123000000000002</v>
      </c>
      <c r="S37" s="66">
        <f t="shared" si="10"/>
        <v>29</v>
      </c>
      <c r="T37" s="65">
        <f>VLOOKUP($A37,'Return Data'!$B$7:$R$2843,13,0)</f>
        <v>2.9887000000000001</v>
      </c>
      <c r="U37" s="66">
        <f t="shared" si="11"/>
        <v>27</v>
      </c>
      <c r="V37" s="65"/>
      <c r="W37" s="66"/>
      <c r="X37" s="65"/>
      <c r="Y37" s="66"/>
      <c r="Z37" s="65">
        <f>VLOOKUP($A37,'Return Data'!$B$7:$R$2843,16,0)</f>
        <v>3.5996000000000001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3.1346533333333335</v>
      </c>
      <c r="E39" s="74"/>
      <c r="F39" s="75">
        <f>AVERAGE(F8:F37)</f>
        <v>3.1143133333333335</v>
      </c>
      <c r="G39" s="74"/>
      <c r="H39" s="75">
        <f>AVERAGE(H8:H37)</f>
        <v>3.2046466666666671</v>
      </c>
      <c r="I39" s="74"/>
      <c r="J39" s="75">
        <f>AVERAGE(J8:J37)</f>
        <v>3.1789233333333327</v>
      </c>
      <c r="K39" s="74"/>
      <c r="L39" s="75">
        <f>AVERAGE(L8:L37)</f>
        <v>3.2005433333333335</v>
      </c>
      <c r="M39" s="74"/>
      <c r="N39" s="75">
        <f>AVERAGE(N8:N37)</f>
        <v>3.1729866666666662</v>
      </c>
      <c r="O39" s="74"/>
      <c r="P39" s="75">
        <f>AVERAGE(P8:P37)</f>
        <v>3.1126199999999988</v>
      </c>
      <c r="Q39" s="74"/>
      <c r="R39" s="75">
        <f>AVERAGE(R8:R37)</f>
        <v>3.0840833333333331</v>
      </c>
      <c r="S39" s="74"/>
      <c r="T39" s="75">
        <f>AVERAGE(T8:T37)</f>
        <v>3.0796407407407398</v>
      </c>
      <c r="U39" s="74"/>
      <c r="V39" s="75">
        <f>AVERAGE(V8:V37)</f>
        <v>3.8487800000000001</v>
      </c>
      <c r="W39" s="74"/>
      <c r="X39" s="75">
        <f>AVERAGE(X8:X37)</f>
        <v>4.6640999999999995</v>
      </c>
      <c r="Y39" s="74"/>
      <c r="Z39" s="75">
        <f>AVERAGE(Z8:Z37)</f>
        <v>4.2674200000000004</v>
      </c>
      <c r="AA39" s="76"/>
    </row>
    <row r="40" spans="1:27" x14ac:dyDescent="0.3">
      <c r="A40" s="73" t="s">
        <v>28</v>
      </c>
      <c r="B40" s="74"/>
      <c r="C40" s="74"/>
      <c r="D40" s="75">
        <f>MIN(D8:D37)</f>
        <v>2.9148000000000001</v>
      </c>
      <c r="E40" s="74"/>
      <c r="F40" s="75">
        <f>MIN(F8:F37)</f>
        <v>2.9152999999999998</v>
      </c>
      <c r="G40" s="74"/>
      <c r="H40" s="75">
        <f>MIN(H8:H37)</f>
        <v>3.0735999999999999</v>
      </c>
      <c r="I40" s="74"/>
      <c r="J40" s="75">
        <f>MIN(J8:J37)</f>
        <v>3.0649999999999999</v>
      </c>
      <c r="K40" s="74"/>
      <c r="L40" s="75">
        <f>MIN(L8:L37)</f>
        <v>3.1088</v>
      </c>
      <c r="M40" s="74"/>
      <c r="N40" s="75">
        <f>MIN(N8:N37)</f>
        <v>3.0893000000000002</v>
      </c>
      <c r="O40" s="74"/>
      <c r="P40" s="75">
        <f>MIN(P8:P37)</f>
        <v>3.0381</v>
      </c>
      <c r="Q40" s="74"/>
      <c r="R40" s="75">
        <f>MIN(R8:R37)</f>
        <v>3.0074000000000001</v>
      </c>
      <c r="S40" s="74"/>
      <c r="T40" s="75">
        <f>MIN(T8:T37)</f>
        <v>2.9887000000000001</v>
      </c>
      <c r="U40" s="74"/>
      <c r="V40" s="75">
        <f>MIN(V8:V37)</f>
        <v>3.8140000000000001</v>
      </c>
      <c r="W40" s="74"/>
      <c r="X40" s="75">
        <f>MIN(X8:X37)</f>
        <v>4.6325000000000003</v>
      </c>
      <c r="Y40" s="74"/>
      <c r="Z40" s="75">
        <f>MIN(Z8:Z37)</f>
        <v>3.2686000000000002</v>
      </c>
      <c r="AA40" s="76"/>
    </row>
    <row r="41" spans="1:27" ht="15" thickBot="1" x14ac:dyDescent="0.35">
      <c r="A41" s="77" t="s">
        <v>29</v>
      </c>
      <c r="B41" s="78"/>
      <c r="C41" s="78"/>
      <c r="D41" s="79">
        <f>MAX(D8:D37)</f>
        <v>3.2279</v>
      </c>
      <c r="E41" s="78"/>
      <c r="F41" s="79">
        <f>MAX(F8:F37)</f>
        <v>3.2155</v>
      </c>
      <c r="G41" s="78"/>
      <c r="H41" s="79">
        <f>MAX(H8:H37)</f>
        <v>4.8815999999999997</v>
      </c>
      <c r="I41" s="78"/>
      <c r="J41" s="79">
        <f>MAX(J8:J37)</f>
        <v>3.9079999999999999</v>
      </c>
      <c r="K41" s="78"/>
      <c r="L41" s="79">
        <f>MAX(L8:L37)</f>
        <v>3.44</v>
      </c>
      <c r="M41" s="78"/>
      <c r="N41" s="79">
        <f>MAX(N8:N37)</f>
        <v>3.2349999999999999</v>
      </c>
      <c r="O41" s="78"/>
      <c r="P41" s="79">
        <f>MAX(P8:P37)</f>
        <v>3.1844999999999999</v>
      </c>
      <c r="Q41" s="78"/>
      <c r="R41" s="79">
        <f>MAX(R8:R37)</f>
        <v>3.1703000000000001</v>
      </c>
      <c r="S41" s="78"/>
      <c r="T41" s="79">
        <f>MAX(T8:T37)</f>
        <v>3.1604999999999999</v>
      </c>
      <c r="U41" s="78"/>
      <c r="V41" s="79">
        <f>MAX(V8:V37)</f>
        <v>3.8715000000000002</v>
      </c>
      <c r="W41" s="78"/>
      <c r="X41" s="79">
        <f>MAX(X8:X37)</f>
        <v>4.6962000000000002</v>
      </c>
      <c r="Y41" s="78"/>
      <c r="Z41" s="79">
        <f>MAX(Z8:Z37)</f>
        <v>6.6577999999999999</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44357</v>
      </c>
      <c r="C8" s="65">
        <f>VLOOKUP($A8,'Return Data'!$B$7:$R$2843,4,0)</f>
        <v>1116.2762</v>
      </c>
      <c r="D8" s="65">
        <f>VLOOKUP($A8,'Return Data'!$B$7:$R$2843,5,0)</f>
        <v>3.0608</v>
      </c>
      <c r="E8" s="66">
        <f t="shared" ref="E8:E37" si="0">RANK(D8,D$8:D$37,0)</f>
        <v>15</v>
      </c>
      <c r="F8" s="65">
        <f>VLOOKUP($A8,'Return Data'!$B$7:$R$2843,6,0)</f>
        <v>3.0590999999999999</v>
      </c>
      <c r="G8" s="66">
        <f t="shared" ref="G8:G37" si="1">RANK(F8,F$8:F$37,0)</f>
        <v>12</v>
      </c>
      <c r="H8" s="65">
        <f>VLOOKUP($A8,'Return Data'!$B$7:$R$2843,7,0)</f>
        <v>3.0815000000000001</v>
      </c>
      <c r="I8" s="66">
        <f t="shared" ref="I8:I37" si="2">RANK(H8,H$8:H$37,0)</f>
        <v>13</v>
      </c>
      <c r="J8" s="65">
        <f>VLOOKUP($A8,'Return Data'!$B$7:$R$2843,8,0)</f>
        <v>3.0905999999999998</v>
      </c>
      <c r="K8" s="66">
        <f t="shared" ref="K8:K37" si="3">RANK(J8,J$8:J$37,0)</f>
        <v>11</v>
      </c>
      <c r="L8" s="65">
        <f>VLOOKUP($A8,'Return Data'!$B$7:$R$2843,9,0)</f>
        <v>3.121</v>
      </c>
      <c r="M8" s="66">
        <f t="shared" ref="M8:M37" si="4">RANK(L8,L$8:L$37,0)</f>
        <v>12</v>
      </c>
      <c r="N8" s="65">
        <f>VLOOKUP($A8,'Return Data'!$B$7:$R$2843,10,0)</f>
        <v>3.1120999999999999</v>
      </c>
      <c r="O8" s="66">
        <f t="shared" ref="O8:O37" si="5">RANK(N8,N$8:N$37,0)</f>
        <v>10</v>
      </c>
      <c r="P8" s="65">
        <f>VLOOKUP($A8,'Return Data'!$B$7:$R$2843,11,0)</f>
        <v>3.0371999999999999</v>
      </c>
      <c r="Q8" s="66">
        <f>RANK(P8,P$8:P$37,0)</f>
        <v>11</v>
      </c>
      <c r="R8" s="65">
        <f>VLOOKUP($A8,'Return Data'!$B$7:$R$2843,12,0)</f>
        <v>2.9847999999999999</v>
      </c>
      <c r="S8" s="66">
        <f>RANK(R8,R$8:R$37,0)</f>
        <v>17</v>
      </c>
      <c r="T8" s="65">
        <f>VLOOKUP($A8,'Return Data'!$B$7:$R$2843,13,0)</f>
        <v>2.9733000000000001</v>
      </c>
      <c r="U8" s="66">
        <f>RANK(T8,T$8:T$37,0)</f>
        <v>16</v>
      </c>
      <c r="V8" s="65">
        <f>VLOOKUP($A8,'Return Data'!$B$7:$R$2843,17,0)</f>
        <v>3.7361</v>
      </c>
      <c r="W8" s="66">
        <f t="shared" ref="W8" si="6">RANK(V8,V$8:V$37,0)</f>
        <v>3</v>
      </c>
      <c r="X8" s="65"/>
      <c r="Y8" s="66"/>
      <c r="Z8" s="65">
        <f>VLOOKUP($A8,'Return Data'!$B$7:$R$2843,16,0)</f>
        <v>4.3075999999999999</v>
      </c>
      <c r="AA8" s="67">
        <f t="shared" ref="AA8:AA37" si="7">RANK(Z8,Z$8:Z$37,0)</f>
        <v>6</v>
      </c>
    </row>
    <row r="9" spans="1:27" x14ac:dyDescent="0.3">
      <c r="A9" s="63" t="s">
        <v>1286</v>
      </c>
      <c r="B9" s="64">
        <f>VLOOKUP($A9,'Return Data'!$B$7:$R$2843,3,0)</f>
        <v>44357</v>
      </c>
      <c r="C9" s="65">
        <f>VLOOKUP($A9,'Return Data'!$B$7:$R$2843,4,0)</f>
        <v>1093.2084</v>
      </c>
      <c r="D9" s="65">
        <f>VLOOKUP($A9,'Return Data'!$B$7:$R$2843,5,0)</f>
        <v>3.0819999999999999</v>
      </c>
      <c r="E9" s="66">
        <f t="shared" si="0"/>
        <v>9</v>
      </c>
      <c r="F9" s="65">
        <f>VLOOKUP($A9,'Return Data'!$B$7:$R$2843,6,0)</f>
        <v>3.0758000000000001</v>
      </c>
      <c r="G9" s="66">
        <f t="shared" si="1"/>
        <v>8</v>
      </c>
      <c r="H9" s="65">
        <f>VLOOKUP($A9,'Return Data'!$B$7:$R$2843,7,0)</f>
        <v>3.0964</v>
      </c>
      <c r="I9" s="66">
        <f t="shared" si="2"/>
        <v>7</v>
      </c>
      <c r="J9" s="65">
        <f>VLOOKUP($A9,'Return Data'!$B$7:$R$2843,8,0)</f>
        <v>3.1046999999999998</v>
      </c>
      <c r="K9" s="66">
        <f t="shared" si="3"/>
        <v>7</v>
      </c>
      <c r="L9" s="65">
        <f>VLOOKUP($A9,'Return Data'!$B$7:$R$2843,9,0)</f>
        <v>3.1551</v>
      </c>
      <c r="M9" s="66">
        <f t="shared" si="4"/>
        <v>6</v>
      </c>
      <c r="N9" s="65">
        <f>VLOOKUP($A9,'Return Data'!$B$7:$R$2843,10,0)</f>
        <v>3.1402999999999999</v>
      </c>
      <c r="O9" s="66">
        <f t="shared" si="5"/>
        <v>3</v>
      </c>
      <c r="P9" s="65">
        <f>VLOOKUP($A9,'Return Data'!$B$7:$R$2843,11,0)</f>
        <v>3.0804</v>
      </c>
      <c r="Q9" s="66">
        <f>RANK(P9,P$8:P$37,0)</f>
        <v>5</v>
      </c>
      <c r="R9" s="65">
        <f>VLOOKUP($A9,'Return Data'!$B$7:$R$2843,12,0)</f>
        <v>3.0465</v>
      </c>
      <c r="S9" s="66">
        <f>RANK(R9,R$8:R$37,0)</f>
        <v>8</v>
      </c>
      <c r="T9" s="65">
        <f>VLOOKUP($A9,'Return Data'!$B$7:$R$2843,13,0)</f>
        <v>3.0493999999999999</v>
      </c>
      <c r="U9" s="66">
        <f>RANK(T9,T$8:T$37,0)</f>
        <v>5</v>
      </c>
      <c r="V9" s="65"/>
      <c r="W9" s="66"/>
      <c r="X9" s="65"/>
      <c r="Y9" s="66"/>
      <c r="Z9" s="65">
        <f>VLOOKUP($A9,'Return Data'!$B$7:$R$2843,16,0)</f>
        <v>4.0566000000000004</v>
      </c>
      <c r="AA9" s="67">
        <f t="shared" si="7"/>
        <v>12</v>
      </c>
    </row>
    <row r="10" spans="1:27" x14ac:dyDescent="0.3">
      <c r="A10" s="63" t="s">
        <v>1288</v>
      </c>
      <c r="B10" s="64">
        <f>VLOOKUP($A10,'Return Data'!$B$7:$R$2843,3,0)</f>
        <v>44357</v>
      </c>
      <c r="C10" s="65">
        <f>VLOOKUP($A10,'Return Data'!$B$7:$R$2843,4,0)</f>
        <v>1086.3525</v>
      </c>
      <c r="D10" s="65">
        <f>VLOOKUP($A10,'Return Data'!$B$7:$R$2843,5,0)</f>
        <v>3.0947</v>
      </c>
      <c r="E10" s="66">
        <f t="shared" si="0"/>
        <v>6</v>
      </c>
      <c r="F10" s="65">
        <f>VLOOKUP($A10,'Return Data'!$B$7:$R$2843,6,0)</f>
        <v>3.0884999999999998</v>
      </c>
      <c r="G10" s="66">
        <f t="shared" si="1"/>
        <v>3</v>
      </c>
      <c r="H10" s="65">
        <f>VLOOKUP($A10,'Return Data'!$B$7:$R$2843,7,0)</f>
        <v>3.1112000000000002</v>
      </c>
      <c r="I10" s="66">
        <f t="shared" si="2"/>
        <v>4</v>
      </c>
      <c r="J10" s="65">
        <f>VLOOKUP($A10,'Return Data'!$B$7:$R$2843,8,0)</f>
        <v>3.1158999999999999</v>
      </c>
      <c r="K10" s="66">
        <f t="shared" si="3"/>
        <v>5</v>
      </c>
      <c r="L10" s="65">
        <f>VLOOKUP($A10,'Return Data'!$B$7:$R$2843,9,0)</f>
        <v>3.1589999999999998</v>
      </c>
      <c r="M10" s="66">
        <f t="shared" si="4"/>
        <v>5</v>
      </c>
      <c r="N10" s="65">
        <f>VLOOKUP($A10,'Return Data'!$B$7:$R$2843,10,0)</f>
        <v>3.1255999999999999</v>
      </c>
      <c r="O10" s="66">
        <f t="shared" si="5"/>
        <v>7</v>
      </c>
      <c r="P10" s="65">
        <f>VLOOKUP($A10,'Return Data'!$B$7:$R$2843,11,0)</f>
        <v>3.0882999999999998</v>
      </c>
      <c r="Q10" s="66">
        <f>RANK(P10,P$8:P$37,0)</f>
        <v>1</v>
      </c>
      <c r="R10" s="65">
        <f>VLOOKUP($A10,'Return Data'!$B$7:$R$2843,12,0)</f>
        <v>3.0548000000000002</v>
      </c>
      <c r="S10" s="66">
        <f>RANK(R10,R$8:R$37,0)</f>
        <v>4</v>
      </c>
      <c r="T10" s="65">
        <f>VLOOKUP($A10,'Return Data'!$B$7:$R$2843,13,0)</f>
        <v>3.0501999999999998</v>
      </c>
      <c r="U10" s="66">
        <f>RANK(T10,T$8:T$37,0)</f>
        <v>4</v>
      </c>
      <c r="V10" s="65"/>
      <c r="W10" s="66"/>
      <c r="X10" s="65"/>
      <c r="Y10" s="66"/>
      <c r="Z10" s="65">
        <f>VLOOKUP($A10,'Return Data'!$B$7:$R$2843,16,0)</f>
        <v>3.9592000000000001</v>
      </c>
      <c r="AA10" s="67">
        <f t="shared" si="7"/>
        <v>14</v>
      </c>
    </row>
    <row r="11" spans="1:27" x14ac:dyDescent="0.3">
      <c r="A11" s="63" t="s">
        <v>1290</v>
      </c>
      <c r="B11" s="64">
        <f>VLOOKUP($A11,'Return Data'!$B$7:$R$2843,3,0)</f>
        <v>44357</v>
      </c>
      <c r="C11" s="65">
        <f>VLOOKUP($A11,'Return Data'!$B$7:$R$2843,4,0)</f>
        <v>1087.3299</v>
      </c>
      <c r="D11" s="65">
        <f>VLOOKUP($A11,'Return Data'!$B$7:$R$2843,5,0)</f>
        <v>3.0314999999999999</v>
      </c>
      <c r="E11" s="66">
        <f t="shared" si="0"/>
        <v>21</v>
      </c>
      <c r="F11" s="65">
        <f>VLOOKUP($A11,'Return Data'!$B$7:$R$2843,6,0)</f>
        <v>3.0219</v>
      </c>
      <c r="G11" s="66">
        <f t="shared" si="1"/>
        <v>19</v>
      </c>
      <c r="H11" s="65">
        <f>VLOOKUP($A11,'Return Data'!$B$7:$R$2843,7,0)</f>
        <v>3.0354000000000001</v>
      </c>
      <c r="I11" s="66">
        <f t="shared" si="2"/>
        <v>23</v>
      </c>
      <c r="J11" s="65">
        <f>VLOOKUP($A11,'Return Data'!$B$7:$R$2843,8,0)</f>
        <v>3.0371999999999999</v>
      </c>
      <c r="K11" s="66">
        <f t="shared" si="3"/>
        <v>25</v>
      </c>
      <c r="L11" s="65">
        <f>VLOOKUP($A11,'Return Data'!$B$7:$R$2843,9,0)</f>
        <v>3.0667</v>
      </c>
      <c r="M11" s="66">
        <f t="shared" si="4"/>
        <v>26</v>
      </c>
      <c r="N11" s="65">
        <f>VLOOKUP($A11,'Return Data'!$B$7:$R$2843,10,0)</f>
        <v>3.0476000000000001</v>
      </c>
      <c r="O11" s="66">
        <f t="shared" si="5"/>
        <v>27</v>
      </c>
      <c r="P11" s="65">
        <f>VLOOKUP($A11,'Return Data'!$B$7:$R$2843,11,0)</f>
        <v>3.0171000000000001</v>
      </c>
      <c r="Q11" s="66">
        <f>RANK(P11,P$8:P$37,0)</f>
        <v>16</v>
      </c>
      <c r="R11" s="65">
        <f>VLOOKUP($A11,'Return Data'!$B$7:$R$2843,12,0)</f>
        <v>2.9958999999999998</v>
      </c>
      <c r="S11" s="66">
        <f>RANK(R11,R$8:R$37,0)</f>
        <v>13</v>
      </c>
      <c r="T11" s="65">
        <f>VLOOKUP($A11,'Return Data'!$B$7:$R$2843,13,0)</f>
        <v>2.9906999999999999</v>
      </c>
      <c r="U11" s="66">
        <f>RANK(T11,T$8:T$37,0)</f>
        <v>12</v>
      </c>
      <c r="V11" s="65"/>
      <c r="W11" s="66"/>
      <c r="X11" s="65"/>
      <c r="Y11" s="66"/>
      <c r="Z11" s="65">
        <f>VLOOKUP($A11,'Return Data'!$B$7:$R$2843,16,0)</f>
        <v>3.9338000000000002</v>
      </c>
      <c r="AA11" s="67">
        <f t="shared" si="7"/>
        <v>15</v>
      </c>
    </row>
    <row r="12" spans="1:27" x14ac:dyDescent="0.3">
      <c r="A12" s="63" t="s">
        <v>1292</v>
      </c>
      <c r="B12" s="64">
        <f>VLOOKUP($A12,'Return Data'!$B$7:$R$2843,3,0)</f>
        <v>44357</v>
      </c>
      <c r="C12" s="65">
        <f>VLOOKUP($A12,'Return Data'!$B$7:$R$2843,4,0)</f>
        <v>1046.0578</v>
      </c>
      <c r="D12" s="65">
        <f>VLOOKUP($A12,'Return Data'!$B$7:$R$2843,5,0)</f>
        <v>3.1371000000000002</v>
      </c>
      <c r="E12" s="66">
        <f t="shared" si="0"/>
        <v>2</v>
      </c>
      <c r="F12" s="65">
        <f>VLOOKUP($A12,'Return Data'!$B$7:$R$2843,6,0)</f>
        <v>3.0865</v>
      </c>
      <c r="G12" s="66">
        <f t="shared" si="1"/>
        <v>5</v>
      </c>
      <c r="H12" s="65">
        <f>VLOOKUP($A12,'Return Data'!$B$7:$R$2843,7,0)</f>
        <v>3.1017999999999999</v>
      </c>
      <c r="I12" s="66">
        <f t="shared" si="2"/>
        <v>6</v>
      </c>
      <c r="J12" s="65">
        <f>VLOOKUP($A12,'Return Data'!$B$7:$R$2843,8,0)</f>
        <v>3.1307</v>
      </c>
      <c r="K12" s="66">
        <f t="shared" si="3"/>
        <v>4</v>
      </c>
      <c r="L12" s="65">
        <f>VLOOKUP($A12,'Return Data'!$B$7:$R$2843,9,0)</f>
        <v>3.1844000000000001</v>
      </c>
      <c r="M12" s="66">
        <f t="shared" si="4"/>
        <v>3</v>
      </c>
      <c r="N12" s="65">
        <f>VLOOKUP($A12,'Return Data'!$B$7:$R$2843,10,0)</f>
        <v>3.1393</v>
      </c>
      <c r="O12" s="66">
        <f t="shared" si="5"/>
        <v>4</v>
      </c>
      <c r="P12" s="65">
        <f>VLOOKUP($A12,'Return Data'!$B$7:$R$2843,11,0)</f>
        <v>3.0798999999999999</v>
      </c>
      <c r="Q12" s="66">
        <f t="shared" ref="Q12:Q37" si="8">RANK(P12,P$8:P$37,0)</f>
        <v>6</v>
      </c>
      <c r="R12" s="65">
        <f>VLOOKUP($A12,'Return Data'!$B$7:$R$2843,12,0)</f>
        <v>3.0777999999999999</v>
      </c>
      <c r="S12" s="66">
        <f>RANK(R12,R$8:R$37,0)</f>
        <v>1</v>
      </c>
      <c r="T12" s="65"/>
      <c r="U12" s="66"/>
      <c r="V12" s="65"/>
      <c r="W12" s="66"/>
      <c r="X12" s="65"/>
      <c r="Y12" s="66"/>
      <c r="Z12" s="65">
        <f>VLOOKUP($A12,'Return Data'!$B$7:$R$2843,16,0)</f>
        <v>3.3391000000000002</v>
      </c>
      <c r="AA12" s="67">
        <f t="shared" si="7"/>
        <v>29</v>
      </c>
    </row>
    <row r="13" spans="1:27" x14ac:dyDescent="0.3">
      <c r="A13" s="63" t="s">
        <v>1294</v>
      </c>
      <c r="B13" s="64">
        <f>VLOOKUP($A13,'Return Data'!$B$7:$R$2843,3,0)</f>
        <v>44357</v>
      </c>
      <c r="C13" s="65">
        <f>VLOOKUP($A13,'Return Data'!$B$7:$R$2843,4,0)</f>
        <v>1071.6893</v>
      </c>
      <c r="D13" s="65">
        <f>VLOOKUP($A13,'Return Data'!$B$7:$R$2843,5,0)</f>
        <v>3.1132</v>
      </c>
      <c r="E13" s="66">
        <f t="shared" si="0"/>
        <v>4</v>
      </c>
      <c r="F13" s="65">
        <f>VLOOKUP($A13,'Return Data'!$B$7:$R$2843,6,0)</f>
        <v>3.0876000000000001</v>
      </c>
      <c r="G13" s="66">
        <f t="shared" si="1"/>
        <v>4</v>
      </c>
      <c r="H13" s="65">
        <f>VLOOKUP($A13,'Return Data'!$B$7:$R$2843,7,0)</f>
        <v>3.0903999999999998</v>
      </c>
      <c r="I13" s="66">
        <f t="shared" si="2"/>
        <v>9</v>
      </c>
      <c r="J13" s="65">
        <f>VLOOKUP($A13,'Return Data'!$B$7:$R$2843,8,0)</f>
        <v>3.0958999999999999</v>
      </c>
      <c r="K13" s="66">
        <f t="shared" si="3"/>
        <v>9</v>
      </c>
      <c r="L13" s="65">
        <f>VLOOKUP($A13,'Return Data'!$B$7:$R$2843,9,0)</f>
        <v>3.1297000000000001</v>
      </c>
      <c r="M13" s="66">
        <f t="shared" si="4"/>
        <v>9</v>
      </c>
      <c r="N13" s="65">
        <f>VLOOKUP($A13,'Return Data'!$B$7:$R$2843,10,0)</f>
        <v>3.1343000000000001</v>
      </c>
      <c r="O13" s="66">
        <f t="shared" si="5"/>
        <v>6</v>
      </c>
      <c r="P13" s="65">
        <f>VLOOKUP($A13,'Return Data'!$B$7:$R$2843,11,0)</f>
        <v>3.0672000000000001</v>
      </c>
      <c r="Q13" s="66">
        <f t="shared" si="8"/>
        <v>7</v>
      </c>
      <c r="R13" s="65">
        <f>VLOOKUP($A13,'Return Data'!$B$7:$R$2843,12,0)</f>
        <v>3.0478999999999998</v>
      </c>
      <c r="S13" s="66">
        <f t="shared" ref="S13:S37" si="9">RANK(R13,R$8:R$37,0)</f>
        <v>7</v>
      </c>
      <c r="T13" s="65">
        <f>VLOOKUP($A13,'Return Data'!$B$7:$R$2843,13,0)</f>
        <v>3.0573000000000001</v>
      </c>
      <c r="U13" s="66">
        <f t="shared" ref="U13:U37" si="10">RANK(T13,T$8:T$37,0)</f>
        <v>3</v>
      </c>
      <c r="V13" s="65"/>
      <c r="W13" s="66"/>
      <c r="X13" s="65"/>
      <c r="Y13" s="66"/>
      <c r="Z13" s="65">
        <f>VLOOKUP($A13,'Return Data'!$B$7:$R$2843,16,0)</f>
        <v>3.7362000000000002</v>
      </c>
      <c r="AA13" s="67">
        <f t="shared" si="7"/>
        <v>20</v>
      </c>
    </row>
    <row r="14" spans="1:27" x14ac:dyDescent="0.3">
      <c r="A14" s="63" t="s">
        <v>1296</v>
      </c>
      <c r="B14" s="64">
        <f>VLOOKUP($A14,'Return Data'!$B$7:$R$2843,3,0)</f>
        <v>44357</v>
      </c>
      <c r="C14" s="65">
        <f>VLOOKUP($A14,'Return Data'!$B$7:$R$2843,4,0)</f>
        <v>1106.5979</v>
      </c>
      <c r="D14" s="65">
        <f>VLOOKUP($A14,'Return Data'!$B$7:$R$2843,5,0)</f>
        <v>3.0876000000000001</v>
      </c>
      <c r="E14" s="66">
        <f t="shared" si="0"/>
        <v>7</v>
      </c>
      <c r="F14" s="65">
        <f>VLOOKUP($A14,'Return Data'!$B$7:$R$2843,6,0)</f>
        <v>3.0771000000000002</v>
      </c>
      <c r="G14" s="66">
        <f t="shared" si="1"/>
        <v>7</v>
      </c>
      <c r="H14" s="65">
        <f>VLOOKUP($A14,'Return Data'!$B$7:$R$2843,7,0)</f>
        <v>3.0863</v>
      </c>
      <c r="I14" s="66">
        <f t="shared" si="2"/>
        <v>11</v>
      </c>
      <c r="J14" s="65">
        <f>VLOOKUP($A14,'Return Data'!$B$7:$R$2843,8,0)</f>
        <v>3.0672999999999999</v>
      </c>
      <c r="K14" s="66">
        <f t="shared" si="3"/>
        <v>17</v>
      </c>
      <c r="L14" s="65">
        <f>VLOOKUP($A14,'Return Data'!$B$7:$R$2843,9,0)</f>
        <v>3.0815000000000001</v>
      </c>
      <c r="M14" s="66">
        <f t="shared" si="4"/>
        <v>22</v>
      </c>
      <c r="N14" s="65">
        <f>VLOOKUP($A14,'Return Data'!$B$7:$R$2843,10,0)</f>
        <v>3.0590999999999999</v>
      </c>
      <c r="O14" s="66">
        <f t="shared" si="5"/>
        <v>21</v>
      </c>
      <c r="P14" s="65">
        <f>VLOOKUP($A14,'Return Data'!$B$7:$R$2843,11,0)</f>
        <v>3.0076999999999998</v>
      </c>
      <c r="Q14" s="66">
        <f t="shared" si="8"/>
        <v>18</v>
      </c>
      <c r="R14" s="65">
        <f>VLOOKUP($A14,'Return Data'!$B$7:$R$2843,12,0)</f>
        <v>3.0057</v>
      </c>
      <c r="S14" s="66">
        <f t="shared" si="9"/>
        <v>11</v>
      </c>
      <c r="T14" s="65">
        <f>VLOOKUP($A14,'Return Data'!$B$7:$R$2843,13,0)</f>
        <v>3.0202</v>
      </c>
      <c r="U14" s="66">
        <f t="shared" si="10"/>
        <v>9</v>
      </c>
      <c r="V14" s="65"/>
      <c r="W14" s="66"/>
      <c r="X14" s="65"/>
      <c r="Y14" s="66"/>
      <c r="Z14" s="65">
        <f>VLOOKUP($A14,'Return Data'!$B$7:$R$2843,16,0)</f>
        <v>4.2683</v>
      </c>
      <c r="AA14" s="67">
        <f t="shared" si="7"/>
        <v>8</v>
      </c>
    </row>
    <row r="15" spans="1:27" x14ac:dyDescent="0.3">
      <c r="A15" s="63" t="s">
        <v>1298</v>
      </c>
      <c r="B15" s="64">
        <f>VLOOKUP($A15,'Return Data'!$B$7:$R$2843,3,0)</f>
        <v>44357</v>
      </c>
      <c r="C15" s="65">
        <f>VLOOKUP($A15,'Return Data'!$B$7:$R$2843,4,0)</f>
        <v>1072.8169</v>
      </c>
      <c r="D15" s="65">
        <f>VLOOKUP($A15,'Return Data'!$B$7:$R$2843,5,0)</f>
        <v>3.0691000000000002</v>
      </c>
      <c r="E15" s="66">
        <f t="shared" si="0"/>
        <v>12</v>
      </c>
      <c r="F15" s="65">
        <f>VLOOKUP($A15,'Return Data'!$B$7:$R$2843,6,0)</f>
        <v>3.0424000000000002</v>
      </c>
      <c r="G15" s="66">
        <f t="shared" si="1"/>
        <v>17</v>
      </c>
      <c r="H15" s="65">
        <f>VLOOKUP($A15,'Return Data'!$B$7:$R$2843,7,0)</f>
        <v>3.0579999999999998</v>
      </c>
      <c r="I15" s="66">
        <f t="shared" si="2"/>
        <v>18</v>
      </c>
      <c r="J15" s="65">
        <f>VLOOKUP($A15,'Return Data'!$B$7:$R$2843,8,0)</f>
        <v>3.0630000000000002</v>
      </c>
      <c r="K15" s="66">
        <f t="shared" si="3"/>
        <v>18</v>
      </c>
      <c r="L15" s="65">
        <f>VLOOKUP($A15,'Return Data'!$B$7:$R$2843,9,0)</f>
        <v>3.0886999999999998</v>
      </c>
      <c r="M15" s="66">
        <f t="shared" si="4"/>
        <v>20</v>
      </c>
      <c r="N15" s="65">
        <f>VLOOKUP($A15,'Return Data'!$B$7:$R$2843,10,0)</f>
        <v>3.0684999999999998</v>
      </c>
      <c r="O15" s="66">
        <f t="shared" si="5"/>
        <v>18</v>
      </c>
      <c r="P15" s="65">
        <f>VLOOKUP($A15,'Return Data'!$B$7:$R$2843,11,0)</f>
        <v>3.0546000000000002</v>
      </c>
      <c r="Q15" s="66">
        <f t="shared" si="8"/>
        <v>8</v>
      </c>
      <c r="R15" s="65">
        <f>VLOOKUP($A15,'Return Data'!$B$7:$R$2843,12,0)</f>
        <v>3.069</v>
      </c>
      <c r="S15" s="66">
        <f t="shared" si="9"/>
        <v>2</v>
      </c>
      <c r="T15" s="65">
        <f>VLOOKUP($A15,'Return Data'!$B$7:$R$2843,13,0)</f>
        <v>3.0821000000000001</v>
      </c>
      <c r="U15" s="66">
        <f t="shared" si="10"/>
        <v>1</v>
      </c>
      <c r="V15" s="65"/>
      <c r="W15" s="66"/>
      <c r="X15" s="65"/>
      <c r="Y15" s="66"/>
      <c r="Z15" s="65">
        <f>VLOOKUP($A15,'Return Data'!$B$7:$R$2843,16,0)</f>
        <v>3.7966000000000002</v>
      </c>
      <c r="AA15" s="67">
        <f t="shared" si="7"/>
        <v>17</v>
      </c>
    </row>
    <row r="16" spans="1:27" x14ac:dyDescent="0.3">
      <c r="A16" s="63" t="s">
        <v>1299</v>
      </c>
      <c r="B16" s="64">
        <f>VLOOKUP($A16,'Return Data'!$B$7:$R$2843,3,0)</f>
        <v>44357</v>
      </c>
      <c r="C16" s="65">
        <f>VLOOKUP($A16,'Return Data'!$B$7:$R$2843,4,0)</f>
        <v>1080.7235000000001</v>
      </c>
      <c r="D16" s="65">
        <f>VLOOKUP($A16,'Return Data'!$B$7:$R$2843,5,0)</f>
        <v>3.0398999999999998</v>
      </c>
      <c r="E16" s="66">
        <f t="shared" si="0"/>
        <v>19</v>
      </c>
      <c r="F16" s="65">
        <f>VLOOKUP($A16,'Return Data'!$B$7:$R$2843,6,0)</f>
        <v>3.0156000000000001</v>
      </c>
      <c r="G16" s="66">
        <f t="shared" si="1"/>
        <v>23</v>
      </c>
      <c r="H16" s="65">
        <f>VLOOKUP($A16,'Return Data'!$B$7:$R$2843,7,0)</f>
        <v>3.0390000000000001</v>
      </c>
      <c r="I16" s="66">
        <f t="shared" si="2"/>
        <v>22</v>
      </c>
      <c r="J16" s="65">
        <f>VLOOKUP($A16,'Return Data'!$B$7:$R$2843,8,0)</f>
        <v>3.0428999999999999</v>
      </c>
      <c r="K16" s="66">
        <f t="shared" si="3"/>
        <v>23</v>
      </c>
      <c r="L16" s="65">
        <f>VLOOKUP($A16,'Return Data'!$B$7:$R$2843,9,0)</f>
        <v>3.073</v>
      </c>
      <c r="M16" s="66">
        <f t="shared" si="4"/>
        <v>25</v>
      </c>
      <c r="N16" s="65">
        <f>VLOOKUP($A16,'Return Data'!$B$7:$R$2843,10,0)</f>
        <v>3.0621</v>
      </c>
      <c r="O16" s="66">
        <f t="shared" si="5"/>
        <v>20</v>
      </c>
      <c r="P16" s="65">
        <f>VLOOKUP($A16,'Return Data'!$B$7:$R$2843,11,0)</f>
        <v>3.0019</v>
      </c>
      <c r="Q16" s="66">
        <f t="shared" si="8"/>
        <v>21</v>
      </c>
      <c r="R16" s="65">
        <f>VLOOKUP($A16,'Return Data'!$B$7:$R$2843,12,0)</f>
        <v>2.9723000000000002</v>
      </c>
      <c r="S16" s="66">
        <f t="shared" si="9"/>
        <v>20</v>
      </c>
      <c r="T16" s="65">
        <f>VLOOKUP($A16,'Return Data'!$B$7:$R$2843,13,0)</f>
        <v>2.9681999999999999</v>
      </c>
      <c r="U16" s="66">
        <f t="shared" si="10"/>
        <v>17</v>
      </c>
      <c r="V16" s="65"/>
      <c r="W16" s="66"/>
      <c r="X16" s="65"/>
      <c r="Y16" s="66"/>
      <c r="Z16" s="65">
        <f>VLOOKUP($A16,'Return Data'!$B$7:$R$2843,16,0)</f>
        <v>3.7784</v>
      </c>
      <c r="AA16" s="67">
        <f t="shared" si="7"/>
        <v>19</v>
      </c>
    </row>
    <row r="17" spans="1:27" x14ac:dyDescent="0.3">
      <c r="A17" s="63" t="s">
        <v>1301</v>
      </c>
      <c r="B17" s="64">
        <f>VLOOKUP($A17,'Return Data'!$B$7:$R$2843,3,0)</f>
        <v>44357</v>
      </c>
      <c r="C17" s="65">
        <f>VLOOKUP($A17,'Return Data'!$B$7:$R$2843,4,0)</f>
        <v>3058.3184000000001</v>
      </c>
      <c r="D17" s="65">
        <f>VLOOKUP($A17,'Return Data'!$B$7:$R$2843,5,0)</f>
        <v>3.0615000000000001</v>
      </c>
      <c r="E17" s="66">
        <f t="shared" si="0"/>
        <v>14</v>
      </c>
      <c r="F17" s="65">
        <f>VLOOKUP($A17,'Return Data'!$B$7:$R$2843,6,0)</f>
        <v>3.0432999999999999</v>
      </c>
      <c r="G17" s="66">
        <f t="shared" si="1"/>
        <v>16</v>
      </c>
      <c r="H17" s="65">
        <f>VLOOKUP($A17,'Return Data'!$B$7:$R$2843,7,0)</f>
        <v>3.0308000000000002</v>
      </c>
      <c r="I17" s="66">
        <f t="shared" si="2"/>
        <v>24</v>
      </c>
      <c r="J17" s="65">
        <f>VLOOKUP($A17,'Return Data'!$B$7:$R$2843,8,0)</f>
        <v>3.0529999999999999</v>
      </c>
      <c r="K17" s="66">
        <f t="shared" si="3"/>
        <v>22</v>
      </c>
      <c r="L17" s="65">
        <f>VLOOKUP($A17,'Return Data'!$B$7:$R$2843,9,0)</f>
        <v>3.0804999999999998</v>
      </c>
      <c r="M17" s="66">
        <f t="shared" si="4"/>
        <v>23</v>
      </c>
      <c r="N17" s="65">
        <f>VLOOKUP($A17,'Return Data'!$B$7:$R$2843,10,0)</f>
        <v>3.0531000000000001</v>
      </c>
      <c r="O17" s="66">
        <f t="shared" si="5"/>
        <v>23</v>
      </c>
      <c r="P17" s="65">
        <f>VLOOKUP($A17,'Return Data'!$B$7:$R$2843,11,0)</f>
        <v>2.9910999999999999</v>
      </c>
      <c r="Q17" s="66">
        <f t="shared" si="8"/>
        <v>25</v>
      </c>
      <c r="R17" s="65">
        <f>VLOOKUP($A17,'Return Data'!$B$7:$R$2843,12,0)</f>
        <v>2.9535999999999998</v>
      </c>
      <c r="S17" s="66">
        <f t="shared" si="9"/>
        <v>24</v>
      </c>
      <c r="T17" s="65">
        <f>VLOOKUP($A17,'Return Data'!$B$7:$R$2843,13,0)</f>
        <v>2.9489999999999998</v>
      </c>
      <c r="U17" s="66">
        <f t="shared" si="10"/>
        <v>21</v>
      </c>
      <c r="V17" s="65">
        <f>VLOOKUP($A17,'Return Data'!$B$7:$R$2843,17,0)</f>
        <v>3.7096</v>
      </c>
      <c r="W17" s="66">
        <f>RANK(V17,V$8:V$37,0)</f>
        <v>4</v>
      </c>
      <c r="X17" s="65">
        <f>VLOOKUP($A17,'Return Data'!$B$7:$R$2843,14,0)</f>
        <v>4.5308999999999999</v>
      </c>
      <c r="Y17" s="66">
        <f>RANK(X17,X$8:X$37,0)</f>
        <v>3</v>
      </c>
      <c r="Z17" s="65">
        <f>VLOOKUP($A17,'Return Data'!$B$7:$R$2843,16,0)</f>
        <v>5.9461000000000004</v>
      </c>
      <c r="AA17" s="67">
        <f t="shared" si="7"/>
        <v>4</v>
      </c>
    </row>
    <row r="18" spans="1:27" x14ac:dyDescent="0.3">
      <c r="A18" s="63" t="s">
        <v>1304</v>
      </c>
      <c r="B18" s="64">
        <f>VLOOKUP($A18,'Return Data'!$B$7:$R$2843,3,0)</f>
        <v>44357</v>
      </c>
      <c r="C18" s="65">
        <f>VLOOKUP($A18,'Return Data'!$B$7:$R$2843,4,0)</f>
        <v>1079.4893999999999</v>
      </c>
      <c r="D18" s="65">
        <f>VLOOKUP($A18,'Return Data'!$B$7:$R$2843,5,0)</f>
        <v>3.0535000000000001</v>
      </c>
      <c r="E18" s="66">
        <f t="shared" si="0"/>
        <v>17</v>
      </c>
      <c r="F18" s="65">
        <f>VLOOKUP($A18,'Return Data'!$B$7:$R$2843,6,0)</f>
        <v>3.0653000000000001</v>
      </c>
      <c r="G18" s="66">
        <f t="shared" si="1"/>
        <v>10</v>
      </c>
      <c r="H18" s="65">
        <f>VLOOKUP($A18,'Return Data'!$B$7:$R$2843,7,0)</f>
        <v>3.0642</v>
      </c>
      <c r="I18" s="66">
        <f t="shared" si="2"/>
        <v>16</v>
      </c>
      <c r="J18" s="65">
        <f>VLOOKUP($A18,'Return Data'!$B$7:$R$2843,8,0)</f>
        <v>3.0722999999999998</v>
      </c>
      <c r="K18" s="66">
        <f t="shared" si="3"/>
        <v>15</v>
      </c>
      <c r="L18" s="65">
        <f>VLOOKUP($A18,'Return Data'!$B$7:$R$2843,9,0)</f>
        <v>3.0988000000000002</v>
      </c>
      <c r="M18" s="66">
        <f t="shared" si="4"/>
        <v>16</v>
      </c>
      <c r="N18" s="65">
        <f>VLOOKUP($A18,'Return Data'!$B$7:$R$2843,10,0)</f>
        <v>3.0735000000000001</v>
      </c>
      <c r="O18" s="66">
        <f t="shared" si="5"/>
        <v>17</v>
      </c>
      <c r="P18" s="65">
        <f>VLOOKUP($A18,'Return Data'!$B$7:$R$2843,11,0)</f>
        <v>3.0169000000000001</v>
      </c>
      <c r="Q18" s="66">
        <f t="shared" si="8"/>
        <v>17</v>
      </c>
      <c r="R18" s="65">
        <f>VLOOKUP($A18,'Return Data'!$B$7:$R$2843,12,0)</f>
        <v>2.9849000000000001</v>
      </c>
      <c r="S18" s="66">
        <f t="shared" si="9"/>
        <v>16</v>
      </c>
      <c r="T18" s="65">
        <f>VLOOKUP($A18,'Return Data'!$B$7:$R$2843,13,0)</f>
        <v>2.9860000000000002</v>
      </c>
      <c r="U18" s="66">
        <f t="shared" si="10"/>
        <v>13</v>
      </c>
      <c r="V18" s="65"/>
      <c r="W18" s="66"/>
      <c r="X18" s="65"/>
      <c r="Y18" s="66"/>
      <c r="Z18" s="65">
        <f>VLOOKUP($A18,'Return Data'!$B$7:$R$2843,16,0)</f>
        <v>3.7847</v>
      </c>
      <c r="AA18" s="67">
        <f t="shared" si="7"/>
        <v>18</v>
      </c>
    </row>
    <row r="19" spans="1:27" x14ac:dyDescent="0.3">
      <c r="A19" s="63" t="s">
        <v>1305</v>
      </c>
      <c r="B19" s="64">
        <f>VLOOKUP($A19,'Return Data'!$B$7:$R$2843,3,0)</f>
        <v>44357</v>
      </c>
      <c r="C19" s="65">
        <f>VLOOKUP($A19,'Return Data'!$B$7:$R$2843,4,0)</f>
        <v>111.37869999999999</v>
      </c>
      <c r="D19" s="65">
        <f>VLOOKUP($A19,'Return Data'!$B$7:$R$2843,5,0)</f>
        <v>3.0152000000000001</v>
      </c>
      <c r="E19" s="66">
        <f t="shared" si="0"/>
        <v>24</v>
      </c>
      <c r="F19" s="65">
        <f>VLOOKUP($A19,'Return Data'!$B$7:$R$2843,6,0)</f>
        <v>3.0156999999999998</v>
      </c>
      <c r="G19" s="66">
        <f t="shared" si="1"/>
        <v>22</v>
      </c>
      <c r="H19" s="65">
        <f>VLOOKUP($A19,'Return Data'!$B$7:$R$2843,7,0)</f>
        <v>3.0400999999999998</v>
      </c>
      <c r="I19" s="66">
        <f t="shared" si="2"/>
        <v>21</v>
      </c>
      <c r="J19" s="65">
        <f>VLOOKUP($A19,'Return Data'!$B$7:$R$2843,8,0)</f>
        <v>3.0535999999999999</v>
      </c>
      <c r="K19" s="66">
        <f t="shared" si="3"/>
        <v>21</v>
      </c>
      <c r="L19" s="65">
        <f>VLOOKUP($A19,'Return Data'!$B$7:$R$2843,9,0)</f>
        <v>3.1162000000000001</v>
      </c>
      <c r="M19" s="66">
        <f t="shared" si="4"/>
        <v>13</v>
      </c>
      <c r="N19" s="65">
        <f>VLOOKUP($A19,'Return Data'!$B$7:$R$2843,10,0)</f>
        <v>3.0789</v>
      </c>
      <c r="O19" s="66">
        <f t="shared" si="5"/>
        <v>16</v>
      </c>
      <c r="P19" s="65">
        <f>VLOOKUP($A19,'Return Data'!$B$7:$R$2843,11,0)</f>
        <v>3.0064000000000002</v>
      </c>
      <c r="Q19" s="66">
        <f t="shared" si="8"/>
        <v>19</v>
      </c>
      <c r="R19" s="65">
        <f>VLOOKUP($A19,'Return Data'!$B$7:$R$2843,12,0)</f>
        <v>2.9704999999999999</v>
      </c>
      <c r="S19" s="66">
        <f t="shared" si="9"/>
        <v>21</v>
      </c>
      <c r="T19" s="65">
        <f>VLOOKUP($A19,'Return Data'!$B$7:$R$2843,13,0)</f>
        <v>2.9634999999999998</v>
      </c>
      <c r="U19" s="66">
        <f t="shared" si="10"/>
        <v>18</v>
      </c>
      <c r="V19" s="65"/>
      <c r="W19" s="66"/>
      <c r="X19" s="65"/>
      <c r="Y19" s="66"/>
      <c r="Z19" s="65">
        <f>VLOOKUP($A19,'Return Data'!$B$7:$R$2843,16,0)</f>
        <v>4.2763</v>
      </c>
      <c r="AA19" s="67">
        <f t="shared" si="7"/>
        <v>7</v>
      </c>
    </row>
    <row r="20" spans="1:27" x14ac:dyDescent="0.3">
      <c r="A20" s="63" t="s">
        <v>1308</v>
      </c>
      <c r="B20" s="64">
        <f>VLOOKUP($A20,'Return Data'!$B$7:$R$2843,3,0)</f>
        <v>44357</v>
      </c>
      <c r="C20" s="65">
        <f>VLOOKUP($A20,'Return Data'!$B$7:$R$2843,4,0)</f>
        <v>1101.3788999999999</v>
      </c>
      <c r="D20" s="65">
        <f>VLOOKUP($A20,'Return Data'!$B$7:$R$2843,5,0)</f>
        <v>3.0127000000000002</v>
      </c>
      <c r="E20" s="66">
        <f t="shared" si="0"/>
        <v>25</v>
      </c>
      <c r="F20" s="65">
        <f>VLOOKUP($A20,'Return Data'!$B$7:$R$2843,6,0)</f>
        <v>2.9878</v>
      </c>
      <c r="G20" s="66">
        <f t="shared" si="1"/>
        <v>25</v>
      </c>
      <c r="H20" s="65">
        <f>VLOOKUP($A20,'Return Data'!$B$7:$R$2843,7,0)</f>
        <v>3.0246</v>
      </c>
      <c r="I20" s="66">
        <f t="shared" si="2"/>
        <v>25</v>
      </c>
      <c r="J20" s="65">
        <f>VLOOKUP($A20,'Return Data'!$B$7:$R$2843,8,0)</f>
        <v>3.0339999999999998</v>
      </c>
      <c r="K20" s="66">
        <f t="shared" si="3"/>
        <v>26</v>
      </c>
      <c r="L20" s="65">
        <f>VLOOKUP($A20,'Return Data'!$B$7:$R$2843,9,0)</f>
        <v>3.0594999999999999</v>
      </c>
      <c r="M20" s="66">
        <f t="shared" si="4"/>
        <v>27</v>
      </c>
      <c r="N20" s="65">
        <f>VLOOKUP($A20,'Return Data'!$B$7:$R$2843,10,0)</f>
        <v>3.0525000000000002</v>
      </c>
      <c r="O20" s="66">
        <f t="shared" si="5"/>
        <v>24</v>
      </c>
      <c r="P20" s="65">
        <f>VLOOKUP($A20,'Return Data'!$B$7:$R$2843,11,0)</f>
        <v>2.9824000000000002</v>
      </c>
      <c r="Q20" s="66">
        <f t="shared" si="8"/>
        <v>27</v>
      </c>
      <c r="R20" s="65">
        <f>VLOOKUP($A20,'Return Data'!$B$7:$R$2843,12,0)</f>
        <v>2.9495</v>
      </c>
      <c r="S20" s="66">
        <f t="shared" si="9"/>
        <v>25</v>
      </c>
      <c r="T20" s="65">
        <f>VLOOKUP($A20,'Return Data'!$B$7:$R$2843,13,0)</f>
        <v>2.9439000000000002</v>
      </c>
      <c r="U20" s="66">
        <f t="shared" si="10"/>
        <v>22</v>
      </c>
      <c r="V20" s="65"/>
      <c r="W20" s="66"/>
      <c r="X20" s="65"/>
      <c r="Y20" s="66"/>
      <c r="Z20" s="65">
        <f>VLOOKUP($A20,'Return Data'!$B$7:$R$2843,16,0)</f>
        <v>4.1151</v>
      </c>
      <c r="AA20" s="67">
        <f t="shared" si="7"/>
        <v>11</v>
      </c>
    </row>
    <row r="21" spans="1:27" x14ac:dyDescent="0.3">
      <c r="A21" s="63" t="s">
        <v>1310</v>
      </c>
      <c r="B21" s="64">
        <f>VLOOKUP($A21,'Return Data'!$B$7:$R$2843,3,0)</f>
        <v>44357</v>
      </c>
      <c r="C21" s="65">
        <f>VLOOKUP($A21,'Return Data'!$B$7:$R$2843,4,0)</f>
        <v>1071.5706</v>
      </c>
      <c r="D21" s="65">
        <f>VLOOKUP($A21,'Return Data'!$B$7:$R$2843,5,0)</f>
        <v>2.9636</v>
      </c>
      <c r="E21" s="66">
        <f t="shared" si="0"/>
        <v>28</v>
      </c>
      <c r="F21" s="65">
        <f>VLOOKUP($A21,'Return Data'!$B$7:$R$2843,6,0)</f>
        <v>2.9493999999999998</v>
      </c>
      <c r="G21" s="66">
        <f t="shared" si="1"/>
        <v>27</v>
      </c>
      <c r="H21" s="65">
        <f>VLOOKUP($A21,'Return Data'!$B$7:$R$2843,7,0)</f>
        <v>2.9811999999999999</v>
      </c>
      <c r="I21" s="66">
        <f t="shared" si="2"/>
        <v>29</v>
      </c>
      <c r="J21" s="65">
        <f>VLOOKUP($A21,'Return Data'!$B$7:$R$2843,8,0)</f>
        <v>2.9834000000000001</v>
      </c>
      <c r="K21" s="66">
        <f t="shared" si="3"/>
        <v>29</v>
      </c>
      <c r="L21" s="65">
        <f>VLOOKUP($A21,'Return Data'!$B$7:$R$2843,9,0)</f>
        <v>3.0116000000000001</v>
      </c>
      <c r="M21" s="66">
        <f t="shared" si="4"/>
        <v>29</v>
      </c>
      <c r="N21" s="65">
        <f>VLOOKUP($A21,'Return Data'!$B$7:$R$2843,10,0)</f>
        <v>2.9973000000000001</v>
      </c>
      <c r="O21" s="66">
        <f t="shared" si="5"/>
        <v>29</v>
      </c>
      <c r="P21" s="65">
        <f>VLOOKUP($A21,'Return Data'!$B$7:$R$2843,11,0)</f>
        <v>2.9453999999999998</v>
      </c>
      <c r="Q21" s="66">
        <f t="shared" si="8"/>
        <v>29</v>
      </c>
      <c r="R21" s="65">
        <f>VLOOKUP($A21,'Return Data'!$B$7:$R$2843,12,0)</f>
        <v>2.9152</v>
      </c>
      <c r="S21" s="66">
        <f t="shared" si="9"/>
        <v>29</v>
      </c>
      <c r="T21" s="65">
        <f>VLOOKUP($A21,'Return Data'!$B$7:$R$2843,13,0)</f>
        <v>2.9144999999999999</v>
      </c>
      <c r="U21" s="66">
        <f t="shared" si="10"/>
        <v>26</v>
      </c>
      <c r="V21" s="65"/>
      <c r="W21" s="66"/>
      <c r="X21" s="65"/>
      <c r="Y21" s="66"/>
      <c r="Z21" s="65">
        <f>VLOOKUP($A21,'Return Data'!$B$7:$R$2843,16,0)</f>
        <v>3.6541999999999999</v>
      </c>
      <c r="AA21" s="67">
        <f t="shared" si="7"/>
        <v>22</v>
      </c>
    </row>
    <row r="22" spans="1:27" x14ac:dyDescent="0.3">
      <c r="A22" s="63" t="s">
        <v>1312</v>
      </c>
      <c r="B22" s="64">
        <f>VLOOKUP($A22,'Return Data'!$B$7:$R$2843,3,0)</f>
        <v>44357</v>
      </c>
      <c r="C22" s="65">
        <f>VLOOKUP($A22,'Return Data'!$B$7:$R$2843,4,0)</f>
        <v>1045.8987</v>
      </c>
      <c r="D22" s="65">
        <f>VLOOKUP($A22,'Return Data'!$B$7:$R$2843,5,0)</f>
        <v>3.0537999999999998</v>
      </c>
      <c r="E22" s="66">
        <f t="shared" si="0"/>
        <v>16</v>
      </c>
      <c r="F22" s="65">
        <f>VLOOKUP($A22,'Return Data'!$B$7:$R$2843,6,0)</f>
        <v>3.0171000000000001</v>
      </c>
      <c r="G22" s="66">
        <f t="shared" si="1"/>
        <v>21</v>
      </c>
      <c r="H22" s="65">
        <f>VLOOKUP($A22,'Return Data'!$B$7:$R$2843,7,0)</f>
        <v>3.0478999999999998</v>
      </c>
      <c r="I22" s="66">
        <f t="shared" si="2"/>
        <v>20</v>
      </c>
      <c r="J22" s="65">
        <f>VLOOKUP($A22,'Return Data'!$B$7:$R$2843,8,0)</f>
        <v>3.0581999999999998</v>
      </c>
      <c r="K22" s="66">
        <f t="shared" si="3"/>
        <v>19</v>
      </c>
      <c r="L22" s="65">
        <f>VLOOKUP($A22,'Return Data'!$B$7:$R$2843,9,0)</f>
        <v>3.0939000000000001</v>
      </c>
      <c r="M22" s="66">
        <f t="shared" si="4"/>
        <v>18</v>
      </c>
      <c r="N22" s="65">
        <f>VLOOKUP($A22,'Return Data'!$B$7:$R$2843,10,0)</f>
        <v>3.0884999999999998</v>
      </c>
      <c r="O22" s="66">
        <f t="shared" si="5"/>
        <v>14</v>
      </c>
      <c r="P22" s="65">
        <f>VLOOKUP($A22,'Return Data'!$B$7:$R$2843,11,0)</f>
        <v>3.0314000000000001</v>
      </c>
      <c r="Q22" s="66">
        <f t="shared" si="8"/>
        <v>13</v>
      </c>
      <c r="R22" s="65">
        <f>VLOOKUP($A22,'Return Data'!$B$7:$R$2843,12,0)</f>
        <v>3.0011000000000001</v>
      </c>
      <c r="S22" s="66">
        <f>RANK(R22,R$8:R$37,0)</f>
        <v>12</v>
      </c>
      <c r="T22" s="65"/>
      <c r="U22" s="66"/>
      <c r="V22" s="65"/>
      <c r="W22" s="66"/>
      <c r="X22" s="65"/>
      <c r="Y22" s="66"/>
      <c r="Z22" s="65">
        <f>VLOOKUP($A22,'Return Data'!$B$7:$R$2843,16,0)</f>
        <v>3.2063999999999999</v>
      </c>
      <c r="AA22" s="67">
        <f t="shared" si="7"/>
        <v>30</v>
      </c>
    </row>
    <row r="23" spans="1:27" x14ac:dyDescent="0.3">
      <c r="A23" s="63" t="s">
        <v>1314</v>
      </c>
      <c r="B23" s="64">
        <f>VLOOKUP($A23,'Return Data'!$B$7:$R$2843,3,0)</f>
        <v>44357</v>
      </c>
      <c r="C23" s="65">
        <f>VLOOKUP($A23,'Return Data'!$B$7:$R$2843,4,0)</f>
        <v>1055.1303</v>
      </c>
      <c r="D23" s="65">
        <f>VLOOKUP($A23,'Return Data'!$B$7:$R$2843,5,0)</f>
        <v>2.9371999999999998</v>
      </c>
      <c r="E23" s="66">
        <f t="shared" si="0"/>
        <v>29</v>
      </c>
      <c r="F23" s="65">
        <f>VLOOKUP($A23,'Return Data'!$B$7:$R$2843,6,0)</f>
        <v>2.9352999999999998</v>
      </c>
      <c r="G23" s="66">
        <f t="shared" si="1"/>
        <v>28</v>
      </c>
      <c r="H23" s="65">
        <f>VLOOKUP($A23,'Return Data'!$B$7:$R$2843,7,0)</f>
        <v>2.9767000000000001</v>
      </c>
      <c r="I23" s="66">
        <f t="shared" si="2"/>
        <v>30</v>
      </c>
      <c r="J23" s="65">
        <f>VLOOKUP($A23,'Return Data'!$B$7:$R$2843,8,0)</f>
        <v>2.9664999999999999</v>
      </c>
      <c r="K23" s="66">
        <f t="shared" si="3"/>
        <v>30</v>
      </c>
      <c r="L23" s="65">
        <f>VLOOKUP($A23,'Return Data'!$B$7:$R$2843,9,0)</f>
        <v>3.0085000000000002</v>
      </c>
      <c r="M23" s="66">
        <f t="shared" si="4"/>
        <v>30</v>
      </c>
      <c r="N23" s="65">
        <f>VLOOKUP($A23,'Return Data'!$B$7:$R$2843,10,0)</f>
        <v>2.9887000000000001</v>
      </c>
      <c r="O23" s="66">
        <f t="shared" si="5"/>
        <v>30</v>
      </c>
      <c r="P23" s="65">
        <f>VLOOKUP($A23,'Return Data'!$B$7:$R$2843,11,0)</f>
        <v>2.9365000000000001</v>
      </c>
      <c r="Q23" s="66">
        <f t="shared" si="8"/>
        <v>30</v>
      </c>
      <c r="R23" s="65">
        <f>VLOOKUP($A23,'Return Data'!$B$7:$R$2843,12,0)</f>
        <v>2.9049</v>
      </c>
      <c r="S23" s="66">
        <f t="shared" si="9"/>
        <v>30</v>
      </c>
      <c r="T23" s="65">
        <f>VLOOKUP($A23,'Return Data'!$B$7:$R$2843,13,0)</f>
        <v>2.9089999999999998</v>
      </c>
      <c r="U23" s="66">
        <f t="shared" si="10"/>
        <v>27</v>
      </c>
      <c r="V23" s="65"/>
      <c r="W23" s="66"/>
      <c r="X23" s="65"/>
      <c r="Y23" s="66"/>
      <c r="Z23" s="65">
        <f>VLOOKUP($A23,'Return Data'!$B$7:$R$2843,16,0)</f>
        <v>3.3468</v>
      </c>
      <c r="AA23" s="67">
        <f t="shared" si="7"/>
        <v>28</v>
      </c>
    </row>
    <row r="24" spans="1:27" x14ac:dyDescent="0.3">
      <c r="A24" s="63" t="s">
        <v>1316</v>
      </c>
      <c r="B24" s="64">
        <f>VLOOKUP($A24,'Return Data'!$B$7:$R$2843,3,0)</f>
        <v>44357</v>
      </c>
      <c r="C24" s="65">
        <f>VLOOKUP($A24,'Return Data'!$B$7:$R$2843,4,0)</f>
        <v>1051.4265</v>
      </c>
      <c r="D24" s="65">
        <f>VLOOKUP($A24,'Return Data'!$B$7:$R$2843,5,0)</f>
        <v>3.0794999999999999</v>
      </c>
      <c r="E24" s="66">
        <f t="shared" si="0"/>
        <v>10</v>
      </c>
      <c r="F24" s="65">
        <f>VLOOKUP($A24,'Return Data'!$B$7:$R$2843,6,0)</f>
        <v>3.0823</v>
      </c>
      <c r="G24" s="66">
        <f t="shared" si="1"/>
        <v>6</v>
      </c>
      <c r="H24" s="65">
        <f>VLOOKUP($A24,'Return Data'!$B$7:$R$2843,7,0)</f>
        <v>3.1019000000000001</v>
      </c>
      <c r="I24" s="66">
        <f t="shared" si="2"/>
        <v>5</v>
      </c>
      <c r="J24" s="65">
        <f>VLOOKUP($A24,'Return Data'!$B$7:$R$2843,8,0)</f>
        <v>3.101</v>
      </c>
      <c r="K24" s="66">
        <f t="shared" si="3"/>
        <v>8</v>
      </c>
      <c r="L24" s="65">
        <f>VLOOKUP($A24,'Return Data'!$B$7:$R$2843,9,0)</f>
        <v>3.1244999999999998</v>
      </c>
      <c r="M24" s="66">
        <f t="shared" si="4"/>
        <v>10</v>
      </c>
      <c r="N24" s="65">
        <f>VLOOKUP($A24,'Return Data'!$B$7:$R$2843,10,0)</f>
        <v>3.1619000000000002</v>
      </c>
      <c r="O24" s="66">
        <f t="shared" si="5"/>
        <v>2</v>
      </c>
      <c r="P24" s="65">
        <f>VLOOKUP($A24,'Return Data'!$B$7:$R$2843,11,0)</f>
        <v>3.0880000000000001</v>
      </c>
      <c r="Q24" s="66">
        <f t="shared" si="8"/>
        <v>2</v>
      </c>
      <c r="R24" s="65">
        <f>VLOOKUP($A24,'Return Data'!$B$7:$R$2843,12,0)</f>
        <v>3.0482</v>
      </c>
      <c r="S24" s="66">
        <f>RANK(R24,R$8:R$37,0)</f>
        <v>6</v>
      </c>
      <c r="T24" s="65"/>
      <c r="U24" s="66"/>
      <c r="V24" s="65"/>
      <c r="W24" s="66"/>
      <c r="X24" s="65"/>
      <c r="Y24" s="66"/>
      <c r="Z24" s="65">
        <f>VLOOKUP($A24,'Return Data'!$B$7:$R$2843,16,0)</f>
        <v>3.3530000000000002</v>
      </c>
      <c r="AA24" s="67">
        <f t="shared" si="7"/>
        <v>27</v>
      </c>
    </row>
    <row r="25" spans="1:27" x14ac:dyDescent="0.3">
      <c r="A25" s="63" t="s">
        <v>1318</v>
      </c>
      <c r="B25" s="64">
        <f>VLOOKUP($A25,'Return Data'!$B$7:$R$2843,3,0)</f>
        <v>44357</v>
      </c>
      <c r="C25" s="65">
        <f>VLOOKUP($A25,'Return Data'!$B$7:$R$2843,4,0)</f>
        <v>1102.6466</v>
      </c>
      <c r="D25" s="65">
        <f>VLOOKUP($A25,'Return Data'!$B$7:$R$2843,5,0)</f>
        <v>3.0125000000000002</v>
      </c>
      <c r="E25" s="66">
        <f t="shared" si="0"/>
        <v>26</v>
      </c>
      <c r="F25" s="65">
        <f>VLOOKUP($A25,'Return Data'!$B$7:$R$2843,6,0)</f>
        <v>2.9921000000000002</v>
      </c>
      <c r="G25" s="66">
        <f t="shared" si="1"/>
        <v>24</v>
      </c>
      <c r="H25" s="65">
        <f>VLOOKUP($A25,'Return Data'!$B$7:$R$2843,7,0)</f>
        <v>3.024</v>
      </c>
      <c r="I25" s="66">
        <f t="shared" si="2"/>
        <v>26</v>
      </c>
      <c r="J25" s="65">
        <f>VLOOKUP($A25,'Return Data'!$B$7:$R$2843,8,0)</f>
        <v>3.0373000000000001</v>
      </c>
      <c r="K25" s="66">
        <f t="shared" si="3"/>
        <v>24</v>
      </c>
      <c r="L25" s="65">
        <f>VLOOKUP($A25,'Return Data'!$B$7:$R$2843,9,0)</f>
        <v>3.0777000000000001</v>
      </c>
      <c r="M25" s="66">
        <f t="shared" si="4"/>
        <v>24</v>
      </c>
      <c r="N25" s="65">
        <f>VLOOKUP($A25,'Return Data'!$B$7:$R$2843,10,0)</f>
        <v>3.0508000000000002</v>
      </c>
      <c r="O25" s="66">
        <f t="shared" si="5"/>
        <v>26</v>
      </c>
      <c r="P25" s="65">
        <f>VLOOKUP($A25,'Return Data'!$B$7:$R$2843,11,0)</f>
        <v>2.9965000000000002</v>
      </c>
      <c r="Q25" s="66">
        <f t="shared" si="8"/>
        <v>24</v>
      </c>
      <c r="R25" s="65">
        <f>VLOOKUP($A25,'Return Data'!$B$7:$R$2843,12,0)</f>
        <v>2.9676999999999998</v>
      </c>
      <c r="S25" s="66">
        <f t="shared" si="9"/>
        <v>22</v>
      </c>
      <c r="T25" s="65">
        <f>VLOOKUP($A25,'Return Data'!$B$7:$R$2843,13,0)</f>
        <v>2.9582000000000002</v>
      </c>
      <c r="U25" s="66">
        <f t="shared" si="10"/>
        <v>20</v>
      </c>
      <c r="V25" s="65"/>
      <c r="W25" s="66"/>
      <c r="X25" s="65"/>
      <c r="Y25" s="66"/>
      <c r="Z25" s="65">
        <f>VLOOKUP($A25,'Return Data'!$B$7:$R$2843,16,0)</f>
        <v>4.1505999999999998</v>
      </c>
      <c r="AA25" s="67">
        <f t="shared" si="7"/>
        <v>10</v>
      </c>
    </row>
    <row r="26" spans="1:27" x14ac:dyDescent="0.3">
      <c r="A26" s="63" t="s">
        <v>1320</v>
      </c>
      <c r="B26" s="64">
        <f>VLOOKUP($A26,'Return Data'!$B$7:$R$2843,3,0)</f>
        <v>44357</v>
      </c>
      <c r="C26" s="65">
        <f>VLOOKUP($A26,'Return Data'!$B$7:$R$2843,4,0)</f>
        <v>2563.8910000000001</v>
      </c>
      <c r="D26" s="65">
        <f>VLOOKUP($A26,'Return Data'!$B$7:$R$2843,5,0)</f>
        <v>3.0301999999999998</v>
      </c>
      <c r="E26" s="66">
        <f t="shared" si="0"/>
        <v>22</v>
      </c>
      <c r="F26" s="65">
        <f>VLOOKUP($A26,'Return Data'!$B$7:$R$2843,6,0)</f>
        <v>3.0299</v>
      </c>
      <c r="G26" s="66">
        <f t="shared" si="1"/>
        <v>18</v>
      </c>
      <c r="H26" s="65">
        <f>VLOOKUP($A26,'Return Data'!$B$7:$R$2843,7,0)</f>
        <v>3.0697000000000001</v>
      </c>
      <c r="I26" s="66">
        <f t="shared" si="2"/>
        <v>14</v>
      </c>
      <c r="J26" s="65">
        <f>VLOOKUP($A26,'Return Data'!$B$7:$R$2843,8,0)</f>
        <v>3.0762999999999998</v>
      </c>
      <c r="K26" s="66">
        <f t="shared" si="3"/>
        <v>13</v>
      </c>
      <c r="L26" s="65">
        <f>VLOOKUP($A26,'Return Data'!$B$7:$R$2843,9,0)</f>
        <v>3.1114999999999999</v>
      </c>
      <c r="M26" s="66">
        <f t="shared" si="4"/>
        <v>15</v>
      </c>
      <c r="N26" s="65">
        <f>VLOOKUP($A26,'Return Data'!$B$7:$R$2843,10,0)</f>
        <v>3.0893000000000002</v>
      </c>
      <c r="O26" s="66">
        <f t="shared" si="5"/>
        <v>13</v>
      </c>
      <c r="P26" s="65">
        <f>VLOOKUP($A26,'Return Data'!$B$7:$R$2843,11,0)</f>
        <v>3.0272999999999999</v>
      </c>
      <c r="Q26" s="66">
        <f t="shared" si="8"/>
        <v>14</v>
      </c>
      <c r="R26" s="65">
        <f>VLOOKUP($A26,'Return Data'!$B$7:$R$2843,12,0)</f>
        <v>2.9830000000000001</v>
      </c>
      <c r="S26" s="66">
        <f t="shared" si="9"/>
        <v>19</v>
      </c>
      <c r="T26" s="65">
        <f>VLOOKUP($A26,'Return Data'!$B$7:$R$2843,13,0)</f>
        <v>2.9788999999999999</v>
      </c>
      <c r="U26" s="66">
        <f t="shared" si="10"/>
        <v>15</v>
      </c>
      <c r="V26" s="65">
        <f>VLOOKUP($A26,'Return Data'!$B$7:$R$2843,17,0)</f>
        <v>3.4874999999999998</v>
      </c>
      <c r="W26" s="66">
        <f t="shared" ref="W26:W36" si="11">RANK(V26,V$8:V$37,0)</f>
        <v>5</v>
      </c>
      <c r="X26" s="65">
        <f>VLOOKUP($A26,'Return Data'!$B$7:$R$2843,14,0)</f>
        <v>4.1577000000000002</v>
      </c>
      <c r="Y26" s="66">
        <f t="shared" ref="Y26:Y36" si="12">RANK(X26,X$8:X$37,0)</f>
        <v>4</v>
      </c>
      <c r="Z26" s="65">
        <f>VLOOKUP($A26,'Return Data'!$B$7:$R$2843,16,0)</f>
        <v>6.6871999999999998</v>
      </c>
      <c r="AA26" s="67">
        <f t="shared" si="7"/>
        <v>1</v>
      </c>
    </row>
    <row r="27" spans="1:27" x14ac:dyDescent="0.3">
      <c r="A27" s="63" t="s">
        <v>1322</v>
      </c>
      <c r="B27" s="64">
        <f>VLOOKUP($A27,'Return Data'!$B$7:$R$2843,3,0)</f>
        <v>44357</v>
      </c>
      <c r="C27" s="65">
        <f>VLOOKUP($A27,'Return Data'!$B$7:$R$2843,4,0)</f>
        <v>1070.53</v>
      </c>
      <c r="D27" s="65">
        <f>VLOOKUP($A27,'Return Data'!$B$7:$R$2843,5,0)</f>
        <v>3.0415999999999999</v>
      </c>
      <c r="E27" s="66">
        <f t="shared" si="0"/>
        <v>18</v>
      </c>
      <c r="F27" s="65">
        <f>VLOOKUP($A27,'Return Data'!$B$7:$R$2843,6,0)</f>
        <v>3.0442999999999998</v>
      </c>
      <c r="G27" s="66">
        <f t="shared" si="1"/>
        <v>15</v>
      </c>
      <c r="H27" s="65">
        <f>VLOOKUP($A27,'Return Data'!$B$7:$R$2843,7,0)</f>
        <v>3.0655000000000001</v>
      </c>
      <c r="I27" s="66">
        <f t="shared" si="2"/>
        <v>15</v>
      </c>
      <c r="J27" s="65">
        <f>VLOOKUP($A27,'Return Data'!$B$7:$R$2843,8,0)</f>
        <v>3.0749</v>
      </c>
      <c r="K27" s="66">
        <f t="shared" si="3"/>
        <v>14</v>
      </c>
      <c r="L27" s="65">
        <f>VLOOKUP($A27,'Return Data'!$B$7:$R$2843,9,0)</f>
        <v>3.1124999999999998</v>
      </c>
      <c r="M27" s="66">
        <f t="shared" si="4"/>
        <v>14</v>
      </c>
      <c r="N27" s="65">
        <f>VLOOKUP($A27,'Return Data'!$B$7:$R$2843,10,0)</f>
        <v>3.0590999999999999</v>
      </c>
      <c r="O27" s="66">
        <f t="shared" si="5"/>
        <v>21</v>
      </c>
      <c r="P27" s="65">
        <f>VLOOKUP($A27,'Return Data'!$B$7:$R$2843,11,0)</f>
        <v>2.9889000000000001</v>
      </c>
      <c r="Q27" s="66">
        <f t="shared" si="8"/>
        <v>26</v>
      </c>
      <c r="R27" s="65">
        <f>VLOOKUP($A27,'Return Data'!$B$7:$R$2843,12,0)</f>
        <v>2.9483000000000001</v>
      </c>
      <c r="S27" s="66">
        <f t="shared" si="9"/>
        <v>26</v>
      </c>
      <c r="T27" s="65">
        <f>VLOOKUP($A27,'Return Data'!$B$7:$R$2843,13,0)</f>
        <v>2.9394</v>
      </c>
      <c r="U27" s="66">
        <f t="shared" si="10"/>
        <v>23</v>
      </c>
      <c r="V27" s="65"/>
      <c r="W27" s="66"/>
      <c r="X27" s="65"/>
      <c r="Y27" s="66"/>
      <c r="Z27" s="65">
        <f>VLOOKUP($A27,'Return Data'!$B$7:$R$2843,16,0)</f>
        <v>3.6248999999999998</v>
      </c>
      <c r="AA27" s="67">
        <f t="shared" si="7"/>
        <v>24</v>
      </c>
    </row>
    <row r="28" spans="1:27" x14ac:dyDescent="0.3">
      <c r="A28" s="63" t="s">
        <v>1324</v>
      </c>
      <c r="B28" s="64">
        <f>VLOOKUP($A28,'Return Data'!$B$7:$R$2843,3,0)</f>
        <v>44357</v>
      </c>
      <c r="C28" s="65">
        <f>VLOOKUP($A28,'Return Data'!$B$7:$R$2843,4,0)</f>
        <v>1069.4870000000001</v>
      </c>
      <c r="D28" s="65">
        <f>VLOOKUP($A28,'Return Data'!$B$7:$R$2843,5,0)</f>
        <v>3.0718000000000001</v>
      </c>
      <c r="E28" s="66">
        <f t="shared" si="0"/>
        <v>11</v>
      </c>
      <c r="F28" s="65">
        <f>VLOOKUP($A28,'Return Data'!$B$7:$R$2843,6,0)</f>
        <v>3.0552999999999999</v>
      </c>
      <c r="G28" s="66">
        <f t="shared" si="1"/>
        <v>13</v>
      </c>
      <c r="H28" s="65">
        <f>VLOOKUP($A28,'Return Data'!$B$7:$R$2843,7,0)</f>
        <v>3.0861000000000001</v>
      </c>
      <c r="I28" s="66">
        <f t="shared" si="2"/>
        <v>12</v>
      </c>
      <c r="J28" s="65">
        <f>VLOOKUP($A28,'Return Data'!$B$7:$R$2843,8,0)</f>
        <v>3.0872000000000002</v>
      </c>
      <c r="K28" s="66">
        <f t="shared" si="3"/>
        <v>12</v>
      </c>
      <c r="L28" s="65">
        <f>VLOOKUP($A28,'Return Data'!$B$7:$R$2843,9,0)</f>
        <v>3.1234000000000002</v>
      </c>
      <c r="M28" s="66">
        <f t="shared" si="4"/>
        <v>11</v>
      </c>
      <c r="N28" s="65">
        <f>VLOOKUP($A28,'Return Data'!$B$7:$R$2843,10,0)</f>
        <v>3.1173999999999999</v>
      </c>
      <c r="O28" s="66">
        <f t="shared" si="5"/>
        <v>8</v>
      </c>
      <c r="P28" s="65">
        <f>VLOOKUP($A28,'Return Data'!$B$7:$R$2843,11,0)</f>
        <v>3.0400999999999998</v>
      </c>
      <c r="Q28" s="66">
        <f t="shared" si="8"/>
        <v>10</v>
      </c>
      <c r="R28" s="65">
        <f>VLOOKUP($A28,'Return Data'!$B$7:$R$2843,12,0)</f>
        <v>3.0091000000000001</v>
      </c>
      <c r="S28" s="66">
        <f t="shared" si="9"/>
        <v>10</v>
      </c>
      <c r="T28" s="65">
        <f>VLOOKUP($A28,'Return Data'!$B$7:$R$2843,13,0)</f>
        <v>3.0207000000000002</v>
      </c>
      <c r="U28" s="66">
        <f t="shared" si="10"/>
        <v>8</v>
      </c>
      <c r="V28" s="65"/>
      <c r="W28" s="66"/>
      <c r="X28" s="65"/>
      <c r="Y28" s="66"/>
      <c r="Z28" s="65">
        <f>VLOOKUP($A28,'Return Data'!$B$7:$R$2843,16,0)</f>
        <v>3.6282999999999999</v>
      </c>
      <c r="AA28" s="67">
        <f t="shared" si="7"/>
        <v>23</v>
      </c>
    </row>
    <row r="29" spans="1:27" x14ac:dyDescent="0.3">
      <c r="A29" s="63" t="s">
        <v>1326</v>
      </c>
      <c r="B29" s="64">
        <f>VLOOKUP($A29,'Return Data'!$B$7:$R$2843,3,0)</f>
        <v>44357</v>
      </c>
      <c r="C29" s="65">
        <f>VLOOKUP($A29,'Return Data'!$B$7:$R$2843,4,0)</f>
        <v>1059.1275000000001</v>
      </c>
      <c r="D29" s="65">
        <f>VLOOKUP($A29,'Return Data'!$B$7:$R$2843,5,0)</f>
        <v>3.1259999999999999</v>
      </c>
      <c r="E29" s="66">
        <f t="shared" si="0"/>
        <v>3</v>
      </c>
      <c r="F29" s="65">
        <f>VLOOKUP($A29,'Return Data'!$B$7:$R$2843,6,0)</f>
        <v>3.1034999999999999</v>
      </c>
      <c r="G29" s="66">
        <f t="shared" si="1"/>
        <v>2</v>
      </c>
      <c r="H29" s="65">
        <f>VLOOKUP($A29,'Return Data'!$B$7:$R$2843,7,0)</f>
        <v>3.1202000000000001</v>
      </c>
      <c r="I29" s="66">
        <f t="shared" si="2"/>
        <v>3</v>
      </c>
      <c r="J29" s="65">
        <f>VLOOKUP($A29,'Return Data'!$B$7:$R$2843,8,0)</f>
        <v>3.1309999999999998</v>
      </c>
      <c r="K29" s="66">
        <f t="shared" si="3"/>
        <v>3</v>
      </c>
      <c r="L29" s="65">
        <f>VLOOKUP($A29,'Return Data'!$B$7:$R$2843,9,0)</f>
        <v>3.1600999999999999</v>
      </c>
      <c r="M29" s="66">
        <f t="shared" si="4"/>
        <v>4</v>
      </c>
      <c r="N29" s="65">
        <f>VLOOKUP($A29,'Return Data'!$B$7:$R$2843,10,0)</f>
        <v>3.1368</v>
      </c>
      <c r="O29" s="66">
        <f t="shared" si="5"/>
        <v>5</v>
      </c>
      <c r="P29" s="65">
        <f>VLOOKUP($A29,'Return Data'!$B$7:$R$2843,11,0)</f>
        <v>3.0867</v>
      </c>
      <c r="Q29" s="66">
        <f t="shared" si="8"/>
        <v>3</v>
      </c>
      <c r="R29" s="65">
        <f>VLOOKUP($A29,'Return Data'!$B$7:$R$2843,12,0)</f>
        <v>3.0571999999999999</v>
      </c>
      <c r="S29" s="66">
        <f t="shared" si="9"/>
        <v>3</v>
      </c>
      <c r="T29" s="65">
        <f>VLOOKUP($A29,'Return Data'!$B$7:$R$2843,13,0)</f>
        <v>3.0611999999999999</v>
      </c>
      <c r="U29" s="66">
        <f t="shared" ref="U29" si="13">RANK(T29,T$8:T$37,0)</f>
        <v>2</v>
      </c>
      <c r="V29" s="65"/>
      <c r="W29" s="66"/>
      <c r="X29" s="65"/>
      <c r="Y29" s="66"/>
      <c r="Z29" s="65">
        <f>VLOOKUP($A29,'Return Data'!$B$7:$R$2843,16,0)</f>
        <v>3.5324</v>
      </c>
      <c r="AA29" s="67">
        <f t="shared" si="7"/>
        <v>26</v>
      </c>
    </row>
    <row r="30" spans="1:27" x14ac:dyDescent="0.3">
      <c r="A30" s="63" t="s">
        <v>1328</v>
      </c>
      <c r="B30" s="64">
        <f>VLOOKUP($A30,'Return Data'!$B$7:$R$2843,3,0)</f>
        <v>44357</v>
      </c>
      <c r="C30" s="65">
        <f>VLOOKUP($A30,'Return Data'!$B$7:$R$2843,4,0)</f>
        <v>110.8847</v>
      </c>
      <c r="D30" s="65">
        <f>VLOOKUP($A30,'Return Data'!$B$7:$R$2843,5,0)</f>
        <v>3.0286</v>
      </c>
      <c r="E30" s="66">
        <f t="shared" si="0"/>
        <v>23</v>
      </c>
      <c r="F30" s="65">
        <f>VLOOKUP($A30,'Return Data'!$B$7:$R$2843,6,0)</f>
        <v>3.0181</v>
      </c>
      <c r="G30" s="66">
        <f t="shared" si="1"/>
        <v>20</v>
      </c>
      <c r="H30" s="65">
        <f>VLOOKUP($A30,'Return Data'!$B$7:$R$2843,7,0)</f>
        <v>3.0537000000000001</v>
      </c>
      <c r="I30" s="66">
        <f t="shared" si="2"/>
        <v>19</v>
      </c>
      <c r="J30" s="65">
        <f>VLOOKUP($A30,'Return Data'!$B$7:$R$2843,8,0)</f>
        <v>3.0577999999999999</v>
      </c>
      <c r="K30" s="66">
        <f t="shared" si="3"/>
        <v>20</v>
      </c>
      <c r="L30" s="65">
        <f>VLOOKUP($A30,'Return Data'!$B$7:$R$2843,9,0)</f>
        <v>3.0884999999999998</v>
      </c>
      <c r="M30" s="66">
        <f t="shared" si="4"/>
        <v>21</v>
      </c>
      <c r="N30" s="65">
        <f>VLOOKUP($A30,'Return Data'!$B$7:$R$2843,10,0)</f>
        <v>3.0666000000000002</v>
      </c>
      <c r="O30" s="66">
        <f t="shared" si="5"/>
        <v>19</v>
      </c>
      <c r="P30" s="65">
        <f>VLOOKUP($A30,'Return Data'!$B$7:$R$2843,11,0)</f>
        <v>3.0053000000000001</v>
      </c>
      <c r="Q30" s="66">
        <f t="shared" si="8"/>
        <v>20</v>
      </c>
      <c r="R30" s="65">
        <f>VLOOKUP($A30,'Return Data'!$B$7:$R$2843,12,0)</f>
        <v>2.9843000000000002</v>
      </c>
      <c r="S30" s="66">
        <f t="shared" si="9"/>
        <v>18</v>
      </c>
      <c r="T30" s="65">
        <f>VLOOKUP($A30,'Return Data'!$B$7:$R$2843,13,0)</f>
        <v>2.9853000000000001</v>
      </c>
      <c r="U30" s="66">
        <f t="shared" si="10"/>
        <v>14</v>
      </c>
      <c r="V30" s="65"/>
      <c r="W30" s="66"/>
      <c r="X30" s="65"/>
      <c r="Y30" s="66"/>
      <c r="Z30" s="65">
        <f>VLOOKUP($A30,'Return Data'!$B$7:$R$2843,16,0)</f>
        <v>4.2550999999999997</v>
      </c>
      <c r="AA30" s="67">
        <f t="shared" si="7"/>
        <v>9</v>
      </c>
    </row>
    <row r="31" spans="1:27" x14ac:dyDescent="0.3">
      <c r="A31" s="63" t="s">
        <v>1330</v>
      </c>
      <c r="B31" s="64">
        <f>VLOOKUP($A31,'Return Data'!$B$7:$R$2843,3,0)</f>
        <v>44357</v>
      </c>
      <c r="C31" s="65">
        <f>VLOOKUP($A31,'Return Data'!$B$7:$R$2843,4,0)</f>
        <v>1066.7436</v>
      </c>
      <c r="D31" s="65">
        <f>VLOOKUP($A31,'Return Data'!$B$7:$R$2843,5,0)</f>
        <v>3.1789999999999998</v>
      </c>
      <c r="E31" s="66">
        <f t="shared" si="0"/>
        <v>1</v>
      </c>
      <c r="F31" s="65">
        <f>VLOOKUP($A31,'Return Data'!$B$7:$R$2843,6,0)</f>
        <v>3.1499000000000001</v>
      </c>
      <c r="G31" s="66">
        <f t="shared" si="1"/>
        <v>1</v>
      </c>
      <c r="H31" s="65">
        <f>VLOOKUP($A31,'Return Data'!$B$7:$R$2843,7,0)</f>
        <v>3.1655000000000002</v>
      </c>
      <c r="I31" s="66">
        <f t="shared" si="2"/>
        <v>2</v>
      </c>
      <c r="J31" s="65">
        <f>VLOOKUP($A31,'Return Data'!$B$7:$R$2843,8,0)</f>
        <v>3.1678999999999999</v>
      </c>
      <c r="K31" s="66">
        <f t="shared" si="3"/>
        <v>2</v>
      </c>
      <c r="L31" s="65">
        <f>VLOOKUP($A31,'Return Data'!$B$7:$R$2843,9,0)</f>
        <v>3.2172999999999998</v>
      </c>
      <c r="M31" s="66">
        <f t="shared" si="4"/>
        <v>2</v>
      </c>
      <c r="N31" s="65">
        <f>VLOOKUP($A31,'Return Data'!$B$7:$R$2843,10,0)</f>
        <v>3.1665000000000001</v>
      </c>
      <c r="O31" s="66">
        <f t="shared" si="5"/>
        <v>1</v>
      </c>
      <c r="P31" s="65">
        <f>VLOOKUP($A31,'Return Data'!$B$7:$R$2843,11,0)</f>
        <v>3.0819000000000001</v>
      </c>
      <c r="Q31" s="66">
        <f t="shared" si="8"/>
        <v>4</v>
      </c>
      <c r="R31" s="65">
        <f>VLOOKUP($A31,'Return Data'!$B$7:$R$2843,12,0)</f>
        <v>3.0501999999999998</v>
      </c>
      <c r="S31" s="66">
        <f t="shared" si="9"/>
        <v>5</v>
      </c>
      <c r="T31" s="65">
        <f>VLOOKUP($A31,'Return Data'!$B$7:$R$2843,13,0)</f>
        <v>3.0449000000000002</v>
      </c>
      <c r="U31" s="66">
        <f t="shared" si="10"/>
        <v>6</v>
      </c>
      <c r="V31" s="65"/>
      <c r="W31" s="66"/>
      <c r="X31" s="65"/>
      <c r="Y31" s="66"/>
      <c r="Z31" s="65">
        <f>VLOOKUP($A31,'Return Data'!$B$7:$R$2843,16,0)</f>
        <v>3.6775000000000002</v>
      </c>
      <c r="AA31" s="67">
        <f t="shared" si="7"/>
        <v>21</v>
      </c>
    </row>
    <row r="32" spans="1:27" x14ac:dyDescent="0.3">
      <c r="A32" s="63" t="s">
        <v>1332</v>
      </c>
      <c r="B32" s="64">
        <f>VLOOKUP($A32,'Return Data'!$B$7:$R$2843,3,0)</f>
        <v>44357</v>
      </c>
      <c r="C32" s="65">
        <f>VLOOKUP($A32,'Return Data'!$B$7:$R$2843,4,0)</f>
        <v>3339.3598000000002</v>
      </c>
      <c r="D32" s="65">
        <f>VLOOKUP($A32,'Return Data'!$B$7:$R$2843,5,0)</f>
        <v>3.0848</v>
      </c>
      <c r="E32" s="66">
        <f t="shared" si="0"/>
        <v>8</v>
      </c>
      <c r="F32" s="65">
        <f>VLOOKUP($A32,'Return Data'!$B$7:$R$2843,6,0)</f>
        <v>3.0678000000000001</v>
      </c>
      <c r="G32" s="66">
        <f t="shared" si="1"/>
        <v>9</v>
      </c>
      <c r="H32" s="65">
        <f>VLOOKUP($A32,'Return Data'!$B$7:$R$2843,7,0)</f>
        <v>3.0899000000000001</v>
      </c>
      <c r="I32" s="66">
        <f t="shared" si="2"/>
        <v>10</v>
      </c>
      <c r="J32" s="65">
        <f>VLOOKUP($A32,'Return Data'!$B$7:$R$2843,8,0)</f>
        <v>3.0947</v>
      </c>
      <c r="K32" s="66">
        <f t="shared" si="3"/>
        <v>10</v>
      </c>
      <c r="L32" s="65">
        <f>VLOOKUP($A32,'Return Data'!$B$7:$R$2843,9,0)</f>
        <v>3.1314000000000002</v>
      </c>
      <c r="M32" s="66">
        <f t="shared" si="4"/>
        <v>8</v>
      </c>
      <c r="N32" s="65">
        <f>VLOOKUP($A32,'Return Data'!$B$7:$R$2843,10,0)</f>
        <v>3.1073</v>
      </c>
      <c r="O32" s="66">
        <f t="shared" si="5"/>
        <v>11</v>
      </c>
      <c r="P32" s="65">
        <f>VLOOKUP($A32,'Return Data'!$B$7:$R$2843,11,0)</f>
        <v>3.0327999999999999</v>
      </c>
      <c r="Q32" s="66">
        <f t="shared" si="8"/>
        <v>12</v>
      </c>
      <c r="R32" s="65">
        <f>VLOOKUP($A32,'Return Data'!$B$7:$R$2843,12,0)</f>
        <v>2.9958999999999998</v>
      </c>
      <c r="S32" s="66">
        <f t="shared" si="9"/>
        <v>13</v>
      </c>
      <c r="T32" s="65">
        <f>VLOOKUP($A32,'Return Data'!$B$7:$R$2843,13,0)</f>
        <v>2.9927999999999999</v>
      </c>
      <c r="U32" s="66">
        <f t="shared" si="10"/>
        <v>10</v>
      </c>
      <c r="V32" s="65">
        <f>VLOOKUP($A32,'Return Data'!$B$7:$R$2843,17,0)</f>
        <v>3.7633999999999999</v>
      </c>
      <c r="W32" s="66">
        <f t="shared" si="11"/>
        <v>2</v>
      </c>
      <c r="X32" s="65">
        <f>VLOOKUP($A32,'Return Data'!$B$7:$R$2843,14,0)</f>
        <v>4.5869999999999997</v>
      </c>
      <c r="Y32" s="66">
        <f t="shared" si="12"/>
        <v>2</v>
      </c>
      <c r="Z32" s="65">
        <f>VLOOKUP($A32,'Return Data'!$B$7:$R$2843,16,0)</f>
        <v>6.6519000000000004</v>
      </c>
      <c r="AA32" s="67">
        <f t="shared" si="7"/>
        <v>2</v>
      </c>
    </row>
    <row r="33" spans="1:27" x14ac:dyDescent="0.3">
      <c r="A33" s="63" t="s">
        <v>1334</v>
      </c>
      <c r="B33" s="64">
        <f>VLOOKUP($A33,'Return Data'!$B$7:$R$2843,3,0)</f>
        <v>44357</v>
      </c>
      <c r="C33" s="65">
        <f>VLOOKUP($A33,'Return Data'!$B$7:$R$2843,4,0)</f>
        <v>1098.5043000000001</v>
      </c>
      <c r="D33" s="65">
        <f>VLOOKUP($A33,'Return Data'!$B$7:$R$2843,5,0)</f>
        <v>2.9940000000000002</v>
      </c>
      <c r="E33" s="66">
        <f t="shared" si="0"/>
        <v>27</v>
      </c>
      <c r="F33" s="65">
        <f>VLOOKUP($A33,'Return Data'!$B$7:$R$2843,6,0)</f>
        <v>2.9689999999999999</v>
      </c>
      <c r="G33" s="66">
        <f t="shared" si="1"/>
        <v>26</v>
      </c>
      <c r="H33" s="65">
        <f>VLOOKUP($A33,'Return Data'!$B$7:$R$2843,7,0)</f>
        <v>2.9969000000000001</v>
      </c>
      <c r="I33" s="66">
        <f t="shared" si="2"/>
        <v>28</v>
      </c>
      <c r="J33" s="65">
        <f>VLOOKUP($A33,'Return Data'!$B$7:$R$2843,8,0)</f>
        <v>2.9996</v>
      </c>
      <c r="K33" s="66">
        <f t="shared" si="3"/>
        <v>28</v>
      </c>
      <c r="L33" s="65">
        <f>VLOOKUP($A33,'Return Data'!$B$7:$R$2843,9,0)</f>
        <v>3.0291000000000001</v>
      </c>
      <c r="M33" s="66">
        <f t="shared" si="4"/>
        <v>28</v>
      </c>
      <c r="N33" s="65">
        <f>VLOOKUP($A33,'Return Data'!$B$7:$R$2843,10,0)</f>
        <v>3.0167999999999999</v>
      </c>
      <c r="O33" s="66">
        <f t="shared" si="5"/>
        <v>28</v>
      </c>
      <c r="P33" s="65">
        <f>VLOOKUP($A33,'Return Data'!$B$7:$R$2843,11,0)</f>
        <v>2.9660000000000002</v>
      </c>
      <c r="Q33" s="66">
        <f t="shared" si="8"/>
        <v>28</v>
      </c>
      <c r="R33" s="65">
        <f>VLOOKUP($A33,'Return Data'!$B$7:$R$2843,12,0)</f>
        <v>2.9355000000000002</v>
      </c>
      <c r="S33" s="66">
        <f t="shared" si="9"/>
        <v>28</v>
      </c>
      <c r="T33" s="65">
        <f>VLOOKUP($A33,'Return Data'!$B$7:$R$2843,13,0)</f>
        <v>2.9274</v>
      </c>
      <c r="U33" s="66">
        <f t="shared" si="10"/>
        <v>24</v>
      </c>
      <c r="V33" s="65"/>
      <c r="W33" s="66"/>
      <c r="X33" s="65"/>
      <c r="Y33" s="66"/>
      <c r="Z33" s="65">
        <f>VLOOKUP($A33,'Return Data'!$B$7:$R$2843,16,0)</f>
        <v>4.3080999999999996</v>
      </c>
      <c r="AA33" s="67">
        <f t="shared" si="7"/>
        <v>5</v>
      </c>
    </row>
    <row r="34" spans="1:27" x14ac:dyDescent="0.3">
      <c r="A34" s="63" t="s">
        <v>1336</v>
      </c>
      <c r="B34" s="64">
        <f>VLOOKUP($A34,'Return Data'!$B$7:$R$2843,3,0)</f>
        <v>44357</v>
      </c>
      <c r="C34" s="65">
        <f>VLOOKUP($A34,'Return Data'!$B$7:$R$2843,4,0)</f>
        <v>1090.0463</v>
      </c>
      <c r="D34" s="65">
        <f>VLOOKUP($A34,'Return Data'!$B$7:$R$2843,5,0)</f>
        <v>3.0674999999999999</v>
      </c>
      <c r="E34" s="66">
        <f t="shared" si="0"/>
        <v>13</v>
      </c>
      <c r="F34" s="65">
        <f>VLOOKUP($A34,'Return Data'!$B$7:$R$2843,6,0)</f>
        <v>3.0478999999999998</v>
      </c>
      <c r="G34" s="66">
        <f t="shared" si="1"/>
        <v>14</v>
      </c>
      <c r="H34" s="65">
        <f>VLOOKUP($A34,'Return Data'!$B$7:$R$2843,7,0)</f>
        <v>3.0642</v>
      </c>
      <c r="I34" s="66">
        <f t="shared" si="2"/>
        <v>16</v>
      </c>
      <c r="J34" s="65">
        <f>VLOOKUP($A34,'Return Data'!$B$7:$R$2843,8,0)</f>
        <v>3.0708000000000002</v>
      </c>
      <c r="K34" s="66">
        <f t="shared" si="3"/>
        <v>16</v>
      </c>
      <c r="L34" s="65">
        <f>VLOOKUP($A34,'Return Data'!$B$7:$R$2843,9,0)</f>
        <v>3.0977000000000001</v>
      </c>
      <c r="M34" s="66">
        <f t="shared" si="4"/>
        <v>17</v>
      </c>
      <c r="N34" s="65">
        <f>VLOOKUP($A34,'Return Data'!$B$7:$R$2843,10,0)</f>
        <v>3.0808</v>
      </c>
      <c r="O34" s="66">
        <f t="shared" si="5"/>
        <v>15</v>
      </c>
      <c r="P34" s="65">
        <f>VLOOKUP($A34,'Return Data'!$B$7:$R$2843,11,0)</f>
        <v>3.0202</v>
      </c>
      <c r="Q34" s="66">
        <f t="shared" si="8"/>
        <v>15</v>
      </c>
      <c r="R34" s="65">
        <f>VLOOKUP($A34,'Return Data'!$B$7:$R$2843,12,0)</f>
        <v>2.9927000000000001</v>
      </c>
      <c r="S34" s="66">
        <f t="shared" si="9"/>
        <v>15</v>
      </c>
      <c r="T34" s="65">
        <f>VLOOKUP($A34,'Return Data'!$B$7:$R$2843,13,0)</f>
        <v>2.9912000000000001</v>
      </c>
      <c r="U34" s="66">
        <f t="shared" si="10"/>
        <v>11</v>
      </c>
      <c r="V34" s="65"/>
      <c r="W34" s="66"/>
      <c r="X34" s="65"/>
      <c r="Y34" s="66"/>
      <c r="Z34" s="65">
        <f>VLOOKUP($A34,'Return Data'!$B$7:$R$2843,16,0)</f>
        <v>3.9661</v>
      </c>
      <c r="AA34" s="67">
        <f t="shared" si="7"/>
        <v>13</v>
      </c>
    </row>
    <row r="35" spans="1:27" x14ac:dyDescent="0.3">
      <c r="A35" s="63" t="s">
        <v>1338</v>
      </c>
      <c r="B35" s="64">
        <f>VLOOKUP($A35,'Return Data'!$B$7:$R$2843,3,0)</f>
        <v>44357</v>
      </c>
      <c r="C35" s="65">
        <f>VLOOKUP($A35,'Return Data'!$B$7:$R$2843,4,0)</f>
        <v>1088.0105000000001</v>
      </c>
      <c r="D35" s="65">
        <f>VLOOKUP($A35,'Return Data'!$B$7:$R$2843,5,0)</f>
        <v>3.0363000000000002</v>
      </c>
      <c r="E35" s="66">
        <f t="shared" si="0"/>
        <v>20</v>
      </c>
      <c r="F35" s="65">
        <f>VLOOKUP($A35,'Return Data'!$B$7:$R$2843,6,0)</f>
        <v>2.8700999999999999</v>
      </c>
      <c r="G35" s="66">
        <f t="shared" si="1"/>
        <v>29</v>
      </c>
      <c r="H35" s="65">
        <f>VLOOKUP($A35,'Return Data'!$B$7:$R$2843,7,0)</f>
        <v>3.0047000000000001</v>
      </c>
      <c r="I35" s="66">
        <f t="shared" si="2"/>
        <v>27</v>
      </c>
      <c r="J35" s="65">
        <f>VLOOKUP($A35,'Return Data'!$B$7:$R$2843,8,0)</f>
        <v>3.0272999999999999</v>
      </c>
      <c r="K35" s="66">
        <f t="shared" si="3"/>
        <v>27</v>
      </c>
      <c r="L35" s="65">
        <f>VLOOKUP($A35,'Return Data'!$B$7:$R$2843,9,0)</f>
        <v>3.0905</v>
      </c>
      <c r="M35" s="66">
        <f t="shared" si="4"/>
        <v>19</v>
      </c>
      <c r="N35" s="65">
        <f>VLOOKUP($A35,'Return Data'!$B$7:$R$2843,10,0)</f>
        <v>3.0508999999999999</v>
      </c>
      <c r="O35" s="66">
        <f t="shared" si="5"/>
        <v>25</v>
      </c>
      <c r="P35" s="65">
        <f>VLOOKUP($A35,'Return Data'!$B$7:$R$2843,11,0)</f>
        <v>2.9994999999999998</v>
      </c>
      <c r="Q35" s="66">
        <f t="shared" si="8"/>
        <v>23</v>
      </c>
      <c r="R35" s="65">
        <f>VLOOKUP($A35,'Return Data'!$B$7:$R$2843,12,0)</f>
        <v>2.9645999999999999</v>
      </c>
      <c r="S35" s="66">
        <f t="shared" si="9"/>
        <v>23</v>
      </c>
      <c r="T35" s="65">
        <f>VLOOKUP($A35,'Return Data'!$B$7:$R$2843,13,0)</f>
        <v>2.9620000000000002</v>
      </c>
      <c r="U35" s="66">
        <f t="shared" si="10"/>
        <v>19</v>
      </c>
      <c r="V35" s="65"/>
      <c r="W35" s="66"/>
      <c r="X35" s="65"/>
      <c r="Y35" s="66"/>
      <c r="Z35" s="65">
        <f>VLOOKUP($A35,'Return Data'!$B$7:$R$2843,16,0)</f>
        <v>3.8862000000000001</v>
      </c>
      <c r="AA35" s="67">
        <f t="shared" si="7"/>
        <v>16</v>
      </c>
    </row>
    <row r="36" spans="1:27" x14ac:dyDescent="0.3">
      <c r="A36" s="63" t="s">
        <v>1340</v>
      </c>
      <c r="B36" s="64">
        <f>VLOOKUP($A36,'Return Data'!$B$7:$R$2843,3,0)</f>
        <v>44357</v>
      </c>
      <c r="C36" s="65">
        <f>VLOOKUP($A36,'Return Data'!$B$7:$R$2843,4,0)</f>
        <v>2810.5095000000001</v>
      </c>
      <c r="D36" s="65">
        <f>VLOOKUP($A36,'Return Data'!$B$7:$R$2843,5,0)</f>
        <v>3.0977000000000001</v>
      </c>
      <c r="E36" s="66">
        <f t="shared" si="0"/>
        <v>5</v>
      </c>
      <c r="F36" s="65">
        <f>VLOOKUP($A36,'Return Data'!$B$7:$R$2843,6,0)</f>
        <v>3.0617999999999999</v>
      </c>
      <c r="G36" s="66">
        <f t="shared" si="1"/>
        <v>11</v>
      </c>
      <c r="H36" s="65">
        <f>VLOOKUP($A36,'Return Data'!$B$7:$R$2843,7,0)</f>
        <v>3.0962999999999998</v>
      </c>
      <c r="I36" s="66">
        <f t="shared" si="2"/>
        <v>8</v>
      </c>
      <c r="J36" s="65">
        <f>VLOOKUP($A36,'Return Data'!$B$7:$R$2843,8,0)</f>
        <v>3.1095000000000002</v>
      </c>
      <c r="K36" s="66">
        <f t="shared" si="3"/>
        <v>6</v>
      </c>
      <c r="L36" s="65">
        <f>VLOOKUP($A36,'Return Data'!$B$7:$R$2843,9,0)</f>
        <v>3.1387</v>
      </c>
      <c r="M36" s="66">
        <f t="shared" si="4"/>
        <v>7</v>
      </c>
      <c r="N36" s="65">
        <f>VLOOKUP($A36,'Return Data'!$B$7:$R$2843,10,0)</f>
        <v>3.1052</v>
      </c>
      <c r="O36" s="66">
        <f t="shared" si="5"/>
        <v>12</v>
      </c>
      <c r="P36" s="65">
        <f>VLOOKUP($A36,'Return Data'!$B$7:$R$2843,11,0)</f>
        <v>3.0465</v>
      </c>
      <c r="Q36" s="66">
        <f t="shared" si="8"/>
        <v>9</v>
      </c>
      <c r="R36" s="65">
        <f>VLOOKUP($A36,'Return Data'!$B$7:$R$2843,12,0)</f>
        <v>3.0209999999999999</v>
      </c>
      <c r="S36" s="66">
        <f t="shared" si="9"/>
        <v>9</v>
      </c>
      <c r="T36" s="65">
        <f>VLOOKUP($A36,'Return Data'!$B$7:$R$2843,13,0)</f>
        <v>3.0261</v>
      </c>
      <c r="U36" s="66">
        <f t="shared" si="10"/>
        <v>7</v>
      </c>
      <c r="V36" s="65">
        <f>VLOOKUP($A36,'Return Data'!$B$7:$R$2843,17,0)</f>
        <v>3.7976999999999999</v>
      </c>
      <c r="W36" s="66">
        <f t="shared" si="11"/>
        <v>1</v>
      </c>
      <c r="X36" s="65">
        <f>VLOOKUP($A36,'Return Data'!$B$7:$R$2843,14,0)</f>
        <v>4.6271000000000004</v>
      </c>
      <c r="Y36" s="66">
        <f t="shared" si="12"/>
        <v>1</v>
      </c>
      <c r="Z36" s="65">
        <f>VLOOKUP($A36,'Return Data'!$B$7:$R$2843,16,0)</f>
        <v>6.0773999999999999</v>
      </c>
      <c r="AA36" s="67">
        <f t="shared" si="7"/>
        <v>3</v>
      </c>
    </row>
    <row r="37" spans="1:27" x14ac:dyDescent="0.3">
      <c r="A37" s="63" t="s">
        <v>1342</v>
      </c>
      <c r="B37" s="64">
        <f>VLOOKUP($A37,'Return Data'!$B$7:$R$2843,3,0)</f>
        <v>44357</v>
      </c>
      <c r="C37" s="65">
        <f>VLOOKUP($A37,'Return Data'!$B$7:$R$2843,4,0)</f>
        <v>1064.5631000000001</v>
      </c>
      <c r="D37" s="65">
        <f>VLOOKUP($A37,'Return Data'!$B$7:$R$2843,5,0)</f>
        <v>2.8460000000000001</v>
      </c>
      <c r="E37" s="66">
        <f t="shared" si="0"/>
        <v>30</v>
      </c>
      <c r="F37" s="65">
        <f>VLOOKUP($A37,'Return Data'!$B$7:$R$2843,6,0)</f>
        <v>2.8407</v>
      </c>
      <c r="G37" s="66">
        <f t="shared" si="1"/>
        <v>30</v>
      </c>
      <c r="H37" s="65">
        <f>VLOOKUP($A37,'Return Data'!$B$7:$R$2843,7,0)</f>
        <v>4.8064999999999998</v>
      </c>
      <c r="I37" s="66">
        <f t="shared" si="2"/>
        <v>1</v>
      </c>
      <c r="J37" s="65">
        <f>VLOOKUP($A37,'Return Data'!$B$7:$R$2843,8,0)</f>
        <v>3.8349000000000002</v>
      </c>
      <c r="K37" s="66">
        <f t="shared" si="3"/>
        <v>1</v>
      </c>
      <c r="L37" s="65">
        <f>VLOOKUP($A37,'Return Data'!$B$7:$R$2843,9,0)</f>
        <v>3.3692000000000002</v>
      </c>
      <c r="M37" s="66">
        <f t="shared" si="4"/>
        <v>1</v>
      </c>
      <c r="N37" s="65">
        <f>VLOOKUP($A37,'Return Data'!$B$7:$R$2843,10,0)</f>
        <v>3.1147999999999998</v>
      </c>
      <c r="O37" s="66">
        <f t="shared" si="5"/>
        <v>9</v>
      </c>
      <c r="P37" s="65">
        <f>VLOOKUP($A37,'Return Data'!$B$7:$R$2843,11,0)</f>
        <v>3.0015999999999998</v>
      </c>
      <c r="Q37" s="66">
        <f t="shared" si="8"/>
        <v>22</v>
      </c>
      <c r="R37" s="65">
        <f>VLOOKUP($A37,'Return Data'!$B$7:$R$2843,12,0)</f>
        <v>2.9472999999999998</v>
      </c>
      <c r="S37" s="66">
        <f t="shared" si="9"/>
        <v>27</v>
      </c>
      <c r="T37" s="65">
        <f>VLOOKUP($A37,'Return Data'!$B$7:$R$2843,13,0)</f>
        <v>2.9237000000000002</v>
      </c>
      <c r="U37" s="66">
        <f t="shared" si="10"/>
        <v>25</v>
      </c>
      <c r="V37" s="65"/>
      <c r="W37" s="66"/>
      <c r="X37" s="65"/>
      <c r="Y37" s="66"/>
      <c r="Z37" s="65">
        <f>VLOOKUP($A37,'Return Data'!$B$7:$R$2843,16,0)</f>
        <v>3.5369000000000002</v>
      </c>
      <c r="AA37" s="67">
        <f t="shared" si="7"/>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3.0502966666666671</v>
      </c>
      <c r="E39" s="74"/>
      <c r="F39" s="75">
        <f>AVERAGE(F8:F37)</f>
        <v>3.0300366666666667</v>
      </c>
      <c r="G39" s="74"/>
      <c r="H39" s="75">
        <f>AVERAGE(H8:H37)</f>
        <v>3.1203533333333331</v>
      </c>
      <c r="I39" s="74"/>
      <c r="J39" s="75">
        <f>AVERAGE(J8:J37)</f>
        <v>3.0946466666666672</v>
      </c>
      <c r="K39" s="74"/>
      <c r="L39" s="75">
        <f>AVERAGE(L8:L37)</f>
        <v>3.11334</v>
      </c>
      <c r="M39" s="74"/>
      <c r="N39" s="75">
        <f>AVERAGE(N8:N37)</f>
        <v>3.0848533333333332</v>
      </c>
      <c r="O39" s="74"/>
      <c r="P39" s="75">
        <f>AVERAGE(P8:P37)</f>
        <v>3.0241899999999995</v>
      </c>
      <c r="Q39" s="74"/>
      <c r="R39" s="75">
        <f>AVERAGE(R8:R37)</f>
        <v>2.9946466666666676</v>
      </c>
      <c r="S39" s="74"/>
      <c r="T39" s="75">
        <f>AVERAGE(T8:T37)</f>
        <v>2.9877444444444445</v>
      </c>
      <c r="U39" s="74"/>
      <c r="V39" s="75">
        <f>AVERAGE(V8:V37)</f>
        <v>3.6988599999999998</v>
      </c>
      <c r="W39" s="74"/>
      <c r="X39" s="75">
        <f>AVERAGE(X8:X37)</f>
        <v>4.4756750000000007</v>
      </c>
      <c r="Y39" s="74"/>
      <c r="Z39" s="75">
        <f>AVERAGE(Z8:Z37)</f>
        <v>4.161366666666666</v>
      </c>
      <c r="AA39" s="76"/>
    </row>
    <row r="40" spans="1:27" x14ac:dyDescent="0.3">
      <c r="A40" s="73" t="s">
        <v>28</v>
      </c>
      <c r="B40" s="74"/>
      <c r="C40" s="74"/>
      <c r="D40" s="75">
        <f>MIN(D8:D37)</f>
        <v>2.8460000000000001</v>
      </c>
      <c r="E40" s="74"/>
      <c r="F40" s="75">
        <f>MIN(F8:F37)</f>
        <v>2.8407</v>
      </c>
      <c r="G40" s="74"/>
      <c r="H40" s="75">
        <f>MIN(H8:H37)</f>
        <v>2.9767000000000001</v>
      </c>
      <c r="I40" s="74"/>
      <c r="J40" s="75">
        <f>MIN(J8:J37)</f>
        <v>2.9664999999999999</v>
      </c>
      <c r="K40" s="74"/>
      <c r="L40" s="75">
        <f>MIN(L8:L37)</f>
        <v>3.0085000000000002</v>
      </c>
      <c r="M40" s="74"/>
      <c r="N40" s="75">
        <f>MIN(N8:N37)</f>
        <v>2.9887000000000001</v>
      </c>
      <c r="O40" s="74"/>
      <c r="P40" s="75">
        <f>MIN(P8:P37)</f>
        <v>2.9365000000000001</v>
      </c>
      <c r="Q40" s="74"/>
      <c r="R40" s="75">
        <f>MIN(R8:R37)</f>
        <v>2.9049</v>
      </c>
      <c r="S40" s="74"/>
      <c r="T40" s="75">
        <f>MIN(T8:T37)</f>
        <v>2.9089999999999998</v>
      </c>
      <c r="U40" s="74"/>
      <c r="V40" s="75">
        <f>MIN(V8:V37)</f>
        <v>3.4874999999999998</v>
      </c>
      <c r="W40" s="74"/>
      <c r="X40" s="75">
        <f>MIN(X8:X37)</f>
        <v>4.1577000000000002</v>
      </c>
      <c r="Y40" s="74"/>
      <c r="Z40" s="75">
        <f>MIN(Z8:Z37)</f>
        <v>3.2063999999999999</v>
      </c>
      <c r="AA40" s="76"/>
    </row>
    <row r="41" spans="1:27" ht="15" thickBot="1" x14ac:dyDescent="0.35">
      <c r="A41" s="77" t="s">
        <v>29</v>
      </c>
      <c r="B41" s="78"/>
      <c r="C41" s="78"/>
      <c r="D41" s="79">
        <f>MAX(D8:D37)</f>
        <v>3.1789999999999998</v>
      </c>
      <c r="E41" s="78"/>
      <c r="F41" s="79">
        <f>MAX(F8:F37)</f>
        <v>3.1499000000000001</v>
      </c>
      <c r="G41" s="78"/>
      <c r="H41" s="79">
        <f>MAX(H8:H37)</f>
        <v>4.8064999999999998</v>
      </c>
      <c r="I41" s="78"/>
      <c r="J41" s="79">
        <f>MAX(J8:J37)</f>
        <v>3.8349000000000002</v>
      </c>
      <c r="K41" s="78"/>
      <c r="L41" s="79">
        <f>MAX(L8:L37)</f>
        <v>3.3692000000000002</v>
      </c>
      <c r="M41" s="78"/>
      <c r="N41" s="79">
        <f>MAX(N8:N37)</f>
        <v>3.1665000000000001</v>
      </c>
      <c r="O41" s="78"/>
      <c r="P41" s="79">
        <f>MAX(P8:P37)</f>
        <v>3.0882999999999998</v>
      </c>
      <c r="Q41" s="78"/>
      <c r="R41" s="79">
        <f>MAX(R8:R37)</f>
        <v>3.0777999999999999</v>
      </c>
      <c r="S41" s="78"/>
      <c r="T41" s="79">
        <f>MAX(T8:T37)</f>
        <v>3.0821000000000001</v>
      </c>
      <c r="U41" s="78"/>
      <c r="V41" s="79">
        <f>MAX(V8:V37)</f>
        <v>3.7976999999999999</v>
      </c>
      <c r="W41" s="78"/>
      <c r="X41" s="79">
        <f>MAX(X8:X37)</f>
        <v>4.6271000000000004</v>
      </c>
      <c r="Y41" s="78"/>
      <c r="Z41" s="79">
        <f>MAX(Z8:Z37)</f>
        <v>6.6871999999999998</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44357</v>
      </c>
      <c r="C8" s="65">
        <f>VLOOKUP($A8,'Return Data'!$B$7:$R$2843,4,0)</f>
        <v>558.46400000000006</v>
      </c>
      <c r="D8" s="65">
        <f>VLOOKUP($A8,'Return Data'!$B$7:$R$2843,5,0)</f>
        <v>10.0875</v>
      </c>
      <c r="E8" s="66">
        <f t="shared" ref="E8:E33" si="0">RANK(D8,D$8:D$33,0)</f>
        <v>5</v>
      </c>
      <c r="F8" s="65">
        <f>VLOOKUP($A8,'Return Data'!$B$7:$R$2843,6,0)</f>
        <v>10.7805</v>
      </c>
      <c r="G8" s="66">
        <f t="shared" ref="G8:G33" si="1">RANK(F8,F$8:F$33,0)</f>
        <v>5</v>
      </c>
      <c r="H8" s="65">
        <f>VLOOKUP($A8,'Return Data'!$B$7:$R$2843,7,0)</f>
        <v>8.8148</v>
      </c>
      <c r="I8" s="66">
        <f t="shared" ref="I8:I33" si="2">RANK(H8,H$8:H$33,0)</f>
        <v>4</v>
      </c>
      <c r="J8" s="65">
        <f>VLOOKUP($A8,'Return Data'!$B$7:$R$2843,8,0)</f>
        <v>7.4097</v>
      </c>
      <c r="K8" s="66">
        <f t="shared" ref="K8:K33" si="3">RANK(J8,J$8:J$33,0)</f>
        <v>2</v>
      </c>
      <c r="L8" s="65">
        <f>VLOOKUP($A8,'Return Data'!$B$7:$R$2843,9,0)</f>
        <v>5.9183000000000003</v>
      </c>
      <c r="M8" s="66">
        <f t="shared" ref="M8:M33" si="4">RANK(L8,L$8:L$33,0)</f>
        <v>4</v>
      </c>
      <c r="N8" s="65">
        <f>VLOOKUP($A8,'Return Data'!$B$7:$R$2843,10,0)</f>
        <v>6.3752000000000004</v>
      </c>
      <c r="O8" s="66">
        <f t="shared" ref="O8:O33" si="5">RANK(N8,N$8:N$33,0)</f>
        <v>4</v>
      </c>
      <c r="P8" s="65">
        <f>VLOOKUP($A8,'Return Data'!$B$7:$R$2843,11,0)</f>
        <v>4.5187999999999997</v>
      </c>
      <c r="Q8" s="66">
        <f t="shared" ref="Q8:Q33" si="6">RANK(P8,P$8:P$33,0)</f>
        <v>6</v>
      </c>
      <c r="R8" s="65">
        <f>VLOOKUP($A8,'Return Data'!$B$7:$R$2843,12,0)</f>
        <v>5.4741</v>
      </c>
      <c r="S8" s="66">
        <f t="shared" ref="S8:S33" si="7">RANK(R8,R$8:R$33,0)</f>
        <v>5</v>
      </c>
      <c r="T8" s="65">
        <f>VLOOKUP($A8,'Return Data'!$B$7:$R$2843,13,0)</f>
        <v>6.7567000000000004</v>
      </c>
      <c r="U8" s="66">
        <f t="shared" ref="U8:U33" si="8">RANK(T8,T$8:T$33,0)</f>
        <v>9</v>
      </c>
      <c r="V8" s="65">
        <f>VLOOKUP($A8,'Return Data'!$B$7:$R$2843,17,0)</f>
        <v>7.7851999999999997</v>
      </c>
      <c r="W8" s="66">
        <f t="shared" ref="W8:W31" si="9">RANK(V8,V$8:V$33,0)</f>
        <v>7</v>
      </c>
      <c r="X8" s="65">
        <f>VLOOKUP($A8,'Return Data'!$B$7:$R$2843,14,0)</f>
        <v>8.2416</v>
      </c>
      <c r="Y8" s="66">
        <f t="shared" ref="Y8:Y31" si="10">RANK(X8,X$8:X$33,0)</f>
        <v>1</v>
      </c>
      <c r="Z8" s="65">
        <f>VLOOKUP($A8,'Return Data'!$B$7:$R$2843,16,0)</f>
        <v>8.6367999999999991</v>
      </c>
      <c r="AA8" s="67">
        <f t="shared" ref="AA8:AA33" si="11">RANK(Z8,Z$8:Z$33,0)</f>
        <v>1</v>
      </c>
    </row>
    <row r="9" spans="1:27" x14ac:dyDescent="0.3">
      <c r="A9" s="63" t="s">
        <v>1016</v>
      </c>
      <c r="B9" s="64">
        <f>VLOOKUP($A9,'Return Data'!$B$7:$R$2843,3,0)</f>
        <v>44357</v>
      </c>
      <c r="C9" s="65">
        <f>VLOOKUP($A9,'Return Data'!$B$7:$R$2843,4,0)</f>
        <v>2507.0626999999999</v>
      </c>
      <c r="D9" s="65">
        <f>VLOOKUP($A9,'Return Data'!$B$7:$R$2843,5,0)</f>
        <v>8.5625999999999998</v>
      </c>
      <c r="E9" s="66">
        <f t="shared" si="0"/>
        <v>12</v>
      </c>
      <c r="F9" s="65">
        <f>VLOOKUP($A9,'Return Data'!$B$7:$R$2843,6,0)</f>
        <v>8.2502999999999993</v>
      </c>
      <c r="G9" s="66">
        <f t="shared" si="1"/>
        <v>16</v>
      </c>
      <c r="H9" s="65">
        <f>VLOOKUP($A9,'Return Data'!$B$7:$R$2843,7,0)</f>
        <v>7.3048000000000002</v>
      </c>
      <c r="I9" s="66">
        <f t="shared" si="2"/>
        <v>11</v>
      </c>
      <c r="J9" s="65">
        <f>VLOOKUP($A9,'Return Data'!$B$7:$R$2843,8,0)</f>
        <v>5.1281999999999996</v>
      </c>
      <c r="K9" s="66">
        <f t="shared" si="3"/>
        <v>15</v>
      </c>
      <c r="L9" s="65">
        <f>VLOOKUP($A9,'Return Data'!$B$7:$R$2843,9,0)</f>
        <v>4.7588999999999997</v>
      </c>
      <c r="M9" s="66">
        <f t="shared" si="4"/>
        <v>9</v>
      </c>
      <c r="N9" s="65">
        <f>VLOOKUP($A9,'Return Data'!$B$7:$R$2843,10,0)</f>
        <v>5.3834</v>
      </c>
      <c r="O9" s="66">
        <f t="shared" si="5"/>
        <v>13</v>
      </c>
      <c r="P9" s="65">
        <f>VLOOKUP($A9,'Return Data'!$B$7:$R$2843,11,0)</f>
        <v>4.1845999999999997</v>
      </c>
      <c r="Q9" s="66">
        <f t="shared" si="6"/>
        <v>11</v>
      </c>
      <c r="R9" s="65">
        <f>VLOOKUP($A9,'Return Data'!$B$7:$R$2843,12,0)</f>
        <v>4.9218999999999999</v>
      </c>
      <c r="S9" s="66">
        <f t="shared" si="7"/>
        <v>12</v>
      </c>
      <c r="T9" s="65">
        <f>VLOOKUP($A9,'Return Data'!$B$7:$R$2843,13,0)</f>
        <v>5.8390000000000004</v>
      </c>
      <c r="U9" s="66">
        <f t="shared" si="8"/>
        <v>15</v>
      </c>
      <c r="V9" s="65">
        <f>VLOOKUP($A9,'Return Data'!$B$7:$R$2843,17,0)</f>
        <v>7.1852999999999998</v>
      </c>
      <c r="W9" s="66">
        <f t="shared" si="9"/>
        <v>11</v>
      </c>
      <c r="X9" s="65">
        <f>VLOOKUP($A9,'Return Data'!$B$7:$R$2843,14,0)</f>
        <v>7.8223000000000003</v>
      </c>
      <c r="Y9" s="66">
        <f t="shared" si="10"/>
        <v>5</v>
      </c>
      <c r="Z9" s="65">
        <f>VLOOKUP($A9,'Return Data'!$B$7:$R$2843,16,0)</f>
        <v>8.3095999999999997</v>
      </c>
      <c r="AA9" s="67">
        <f t="shared" si="11"/>
        <v>4</v>
      </c>
    </row>
    <row r="10" spans="1:27" x14ac:dyDescent="0.3">
      <c r="A10" s="63" t="s">
        <v>1019</v>
      </c>
      <c r="B10" s="64">
        <f>VLOOKUP($A10,'Return Data'!$B$7:$R$2843,3,0)</f>
        <v>44357</v>
      </c>
      <c r="C10" s="65">
        <f>VLOOKUP($A10,'Return Data'!$B$7:$R$2843,4,0)</f>
        <v>1607.932</v>
      </c>
      <c r="D10" s="65">
        <f>VLOOKUP($A10,'Return Data'!$B$7:$R$2843,5,0)</f>
        <v>6.4706000000000001</v>
      </c>
      <c r="E10" s="66">
        <f t="shared" si="0"/>
        <v>17</v>
      </c>
      <c r="F10" s="65">
        <f>VLOOKUP($A10,'Return Data'!$B$7:$R$2843,6,0)</f>
        <v>10.457000000000001</v>
      </c>
      <c r="G10" s="66">
        <f t="shared" si="1"/>
        <v>6</v>
      </c>
      <c r="H10" s="65">
        <f>VLOOKUP($A10,'Return Data'!$B$7:$R$2843,7,0)</f>
        <v>6.3829000000000002</v>
      </c>
      <c r="I10" s="66">
        <f t="shared" si="2"/>
        <v>19</v>
      </c>
      <c r="J10" s="65">
        <f>VLOOKUP($A10,'Return Data'!$B$7:$R$2843,8,0)</f>
        <v>4.1471</v>
      </c>
      <c r="K10" s="66">
        <f t="shared" si="3"/>
        <v>24</v>
      </c>
      <c r="L10" s="65">
        <f>VLOOKUP($A10,'Return Data'!$B$7:$R$2843,9,0)</f>
        <v>4.2530000000000001</v>
      </c>
      <c r="M10" s="66">
        <f t="shared" si="4"/>
        <v>18</v>
      </c>
      <c r="N10" s="65">
        <f>VLOOKUP($A10,'Return Data'!$B$7:$R$2843,10,0)</f>
        <v>6.6243999999999996</v>
      </c>
      <c r="O10" s="66">
        <f t="shared" si="5"/>
        <v>3</v>
      </c>
      <c r="P10" s="65">
        <f>VLOOKUP($A10,'Return Data'!$B$7:$R$2843,11,0)</f>
        <v>9.7262000000000004</v>
      </c>
      <c r="Q10" s="66">
        <f t="shared" si="6"/>
        <v>2</v>
      </c>
      <c r="R10" s="65">
        <f>VLOOKUP($A10,'Return Data'!$B$7:$R$2843,12,0)</f>
        <v>9.2110000000000003</v>
      </c>
      <c r="S10" s="66">
        <f t="shared" si="7"/>
        <v>2</v>
      </c>
      <c r="T10" s="65">
        <f>VLOOKUP($A10,'Return Data'!$B$7:$R$2843,13,0)</f>
        <v>36.819899999999997</v>
      </c>
      <c r="U10" s="66">
        <f t="shared" si="8"/>
        <v>1</v>
      </c>
      <c r="V10" s="65">
        <f>VLOOKUP($A10,'Return Data'!$B$7:$R$2843,17,0)</f>
        <v>-6.4085999999999999</v>
      </c>
      <c r="W10" s="66">
        <f t="shared" si="9"/>
        <v>25</v>
      </c>
      <c r="X10" s="65">
        <f>VLOOKUP($A10,'Return Data'!$B$7:$R$2843,14,0)</f>
        <v>-8.2988999999999997</v>
      </c>
      <c r="Y10" s="66">
        <f t="shared" si="10"/>
        <v>25</v>
      </c>
      <c r="Z10" s="65">
        <f>VLOOKUP($A10,'Return Data'!$B$7:$R$2843,16,0)</f>
        <v>2.5144000000000002</v>
      </c>
      <c r="AA10" s="67">
        <f t="shared" si="11"/>
        <v>25</v>
      </c>
    </row>
    <row r="11" spans="1:27" x14ac:dyDescent="0.3">
      <c r="A11" s="63" t="s">
        <v>1023</v>
      </c>
      <c r="B11" s="64">
        <f>VLOOKUP($A11,'Return Data'!$B$7:$R$2843,3,0)</f>
        <v>44357</v>
      </c>
      <c r="C11" s="65">
        <f>VLOOKUP($A11,'Return Data'!$B$7:$R$2843,4,0)</f>
        <v>34.0383</v>
      </c>
      <c r="D11" s="65">
        <f>VLOOKUP($A11,'Return Data'!$B$7:$R$2843,5,0)</f>
        <v>8.2586999999999993</v>
      </c>
      <c r="E11" s="66">
        <f t="shared" si="0"/>
        <v>14</v>
      </c>
      <c r="F11" s="65">
        <f>VLOOKUP($A11,'Return Data'!$B$7:$R$2843,6,0)</f>
        <v>7.2603999999999997</v>
      </c>
      <c r="G11" s="66">
        <f t="shared" si="1"/>
        <v>20</v>
      </c>
      <c r="H11" s="65">
        <f>VLOOKUP($A11,'Return Data'!$B$7:$R$2843,7,0)</f>
        <v>6.3497000000000003</v>
      </c>
      <c r="I11" s="66">
        <f t="shared" si="2"/>
        <v>21</v>
      </c>
      <c r="J11" s="65">
        <f>VLOOKUP($A11,'Return Data'!$B$7:$R$2843,8,0)</f>
        <v>5.1342999999999996</v>
      </c>
      <c r="K11" s="66">
        <f t="shared" si="3"/>
        <v>14</v>
      </c>
      <c r="L11" s="65">
        <f>VLOOKUP($A11,'Return Data'!$B$7:$R$2843,9,0)</f>
        <v>5.2813999999999997</v>
      </c>
      <c r="M11" s="66">
        <f t="shared" si="4"/>
        <v>6</v>
      </c>
      <c r="N11" s="65">
        <f>VLOOKUP($A11,'Return Data'!$B$7:$R$2843,10,0)</f>
        <v>6.2210999999999999</v>
      </c>
      <c r="O11" s="66">
        <f t="shared" si="5"/>
        <v>5</v>
      </c>
      <c r="P11" s="65">
        <f>VLOOKUP($A11,'Return Data'!$B$7:$R$2843,11,0)</f>
        <v>4.516</v>
      </c>
      <c r="Q11" s="66">
        <f t="shared" si="6"/>
        <v>7</v>
      </c>
      <c r="R11" s="65">
        <f>VLOOKUP($A11,'Return Data'!$B$7:$R$2843,12,0)</f>
        <v>5.2742000000000004</v>
      </c>
      <c r="S11" s="66">
        <f t="shared" si="7"/>
        <v>8</v>
      </c>
      <c r="T11" s="65">
        <f>VLOOKUP($A11,'Return Data'!$B$7:$R$2843,13,0)</f>
        <v>6.0205000000000002</v>
      </c>
      <c r="U11" s="66">
        <f t="shared" si="8"/>
        <v>13</v>
      </c>
      <c r="V11" s="65">
        <f>VLOOKUP($A11,'Return Data'!$B$7:$R$2843,17,0)</f>
        <v>7.9067999999999996</v>
      </c>
      <c r="W11" s="66">
        <f t="shared" si="9"/>
        <v>4</v>
      </c>
      <c r="X11" s="65">
        <f>VLOOKUP($A11,'Return Data'!$B$7:$R$2843,14,0)</f>
        <v>7.6673999999999998</v>
      </c>
      <c r="Y11" s="66">
        <f t="shared" si="10"/>
        <v>7</v>
      </c>
      <c r="Z11" s="65">
        <f>VLOOKUP($A11,'Return Data'!$B$7:$R$2843,16,0)</f>
        <v>8.2324999999999999</v>
      </c>
      <c r="AA11" s="67">
        <f t="shared" si="11"/>
        <v>6</v>
      </c>
    </row>
    <row r="12" spans="1:27" x14ac:dyDescent="0.3">
      <c r="A12" s="63" t="s">
        <v>1024</v>
      </c>
      <c r="B12" s="64">
        <f>VLOOKUP($A12,'Return Data'!$B$7:$R$2843,3,0)</f>
        <v>44357</v>
      </c>
      <c r="C12" s="65">
        <f>VLOOKUP($A12,'Return Data'!$B$7:$R$2843,4,0)</f>
        <v>33.872999999999998</v>
      </c>
      <c r="D12" s="65">
        <f>VLOOKUP($A12,'Return Data'!$B$7:$R$2843,5,0)</f>
        <v>6.4664999999999999</v>
      </c>
      <c r="E12" s="66">
        <f t="shared" si="0"/>
        <v>18</v>
      </c>
      <c r="F12" s="65">
        <f>VLOOKUP($A12,'Return Data'!$B$7:$R$2843,6,0)</f>
        <v>7.0800999999999998</v>
      </c>
      <c r="G12" s="66">
        <f t="shared" si="1"/>
        <v>21</v>
      </c>
      <c r="H12" s="65">
        <f>VLOOKUP($A12,'Return Data'!$B$7:$R$2843,7,0)</f>
        <v>5.3007999999999997</v>
      </c>
      <c r="I12" s="66">
        <f t="shared" si="2"/>
        <v>25</v>
      </c>
      <c r="J12" s="65">
        <f>VLOOKUP($A12,'Return Data'!$B$7:$R$2843,8,0)</f>
        <v>3.9544999999999999</v>
      </c>
      <c r="K12" s="66">
        <f t="shared" si="3"/>
        <v>25</v>
      </c>
      <c r="L12" s="65">
        <f>VLOOKUP($A12,'Return Data'!$B$7:$R$2843,9,0)</f>
        <v>3.5947</v>
      </c>
      <c r="M12" s="66">
        <f t="shared" si="4"/>
        <v>24</v>
      </c>
      <c r="N12" s="65">
        <f>VLOOKUP($A12,'Return Data'!$B$7:$R$2843,10,0)</f>
        <v>4.2534000000000001</v>
      </c>
      <c r="O12" s="66">
        <f t="shared" si="5"/>
        <v>25</v>
      </c>
      <c r="P12" s="65">
        <f>VLOOKUP($A12,'Return Data'!$B$7:$R$2843,11,0)</f>
        <v>3.4024999999999999</v>
      </c>
      <c r="Q12" s="66">
        <f t="shared" si="6"/>
        <v>24</v>
      </c>
      <c r="R12" s="65">
        <f>VLOOKUP($A12,'Return Data'!$B$7:$R$2843,12,0)</f>
        <v>4.0449000000000002</v>
      </c>
      <c r="S12" s="66">
        <f t="shared" si="7"/>
        <v>24</v>
      </c>
      <c r="T12" s="65">
        <f>VLOOKUP($A12,'Return Data'!$B$7:$R$2843,13,0)</f>
        <v>4.5995999999999997</v>
      </c>
      <c r="U12" s="66">
        <f t="shared" si="8"/>
        <v>24</v>
      </c>
      <c r="V12" s="65">
        <f>VLOOKUP($A12,'Return Data'!$B$7:$R$2843,17,0)</f>
        <v>6.2398999999999996</v>
      </c>
      <c r="W12" s="66">
        <f t="shared" si="9"/>
        <v>18</v>
      </c>
      <c r="X12" s="65">
        <f>VLOOKUP($A12,'Return Data'!$B$7:$R$2843,14,0)</f>
        <v>6.9317000000000002</v>
      </c>
      <c r="Y12" s="66">
        <f t="shared" si="10"/>
        <v>13</v>
      </c>
      <c r="Z12" s="65">
        <f>VLOOKUP($A12,'Return Data'!$B$7:$R$2843,16,0)</f>
        <v>7.8220999999999998</v>
      </c>
      <c r="AA12" s="67">
        <f t="shared" si="11"/>
        <v>13</v>
      </c>
    </row>
    <row r="13" spans="1:27" x14ac:dyDescent="0.3">
      <c r="A13" s="63" t="s">
        <v>1026</v>
      </c>
      <c r="B13" s="64">
        <f>VLOOKUP($A13,'Return Data'!$B$7:$R$2843,3,0)</f>
        <v>44357</v>
      </c>
      <c r="C13" s="65">
        <f>VLOOKUP($A13,'Return Data'!$B$7:$R$2843,4,0)</f>
        <v>15.9636</v>
      </c>
      <c r="D13" s="65">
        <f>VLOOKUP($A13,'Return Data'!$B$7:$R$2843,5,0)</f>
        <v>5.0308999999999999</v>
      </c>
      <c r="E13" s="66">
        <f t="shared" si="0"/>
        <v>21</v>
      </c>
      <c r="F13" s="65">
        <f>VLOOKUP($A13,'Return Data'!$B$7:$R$2843,6,0)</f>
        <v>6.7106000000000003</v>
      </c>
      <c r="G13" s="66">
        <f t="shared" si="1"/>
        <v>22</v>
      </c>
      <c r="H13" s="65">
        <f>VLOOKUP($A13,'Return Data'!$B$7:$R$2843,7,0)</f>
        <v>6.3772000000000002</v>
      </c>
      <c r="I13" s="66">
        <f t="shared" si="2"/>
        <v>20</v>
      </c>
      <c r="J13" s="65">
        <f>VLOOKUP($A13,'Return Data'!$B$7:$R$2843,8,0)</f>
        <v>4.6792999999999996</v>
      </c>
      <c r="K13" s="66">
        <f t="shared" si="3"/>
        <v>21</v>
      </c>
      <c r="L13" s="65">
        <f>VLOOKUP($A13,'Return Data'!$B$7:$R$2843,9,0)</f>
        <v>3.8776000000000002</v>
      </c>
      <c r="M13" s="66">
        <f t="shared" si="4"/>
        <v>22</v>
      </c>
      <c r="N13" s="65">
        <f>VLOOKUP($A13,'Return Data'!$B$7:$R$2843,10,0)</f>
        <v>5.2043999999999997</v>
      </c>
      <c r="O13" s="66">
        <f t="shared" si="5"/>
        <v>17</v>
      </c>
      <c r="P13" s="65">
        <f>VLOOKUP($A13,'Return Data'!$B$7:$R$2843,11,0)</f>
        <v>3.8384999999999998</v>
      </c>
      <c r="Q13" s="66">
        <f t="shared" si="6"/>
        <v>21</v>
      </c>
      <c r="R13" s="65">
        <f>VLOOKUP($A13,'Return Data'!$B$7:$R$2843,12,0)</f>
        <v>4.4884000000000004</v>
      </c>
      <c r="S13" s="66">
        <f t="shared" si="7"/>
        <v>20</v>
      </c>
      <c r="T13" s="65">
        <f>VLOOKUP($A13,'Return Data'!$B$7:$R$2843,13,0)</f>
        <v>5.0997000000000003</v>
      </c>
      <c r="U13" s="66">
        <f t="shared" si="8"/>
        <v>22</v>
      </c>
      <c r="V13" s="65">
        <f>VLOOKUP($A13,'Return Data'!$B$7:$R$2843,17,0)</f>
        <v>7.8597000000000001</v>
      </c>
      <c r="W13" s="66">
        <f t="shared" si="9"/>
        <v>5</v>
      </c>
      <c r="X13" s="65">
        <f>VLOOKUP($A13,'Return Data'!$B$7:$R$2843,14,0)</f>
        <v>7.4801000000000002</v>
      </c>
      <c r="Y13" s="66">
        <f t="shared" si="10"/>
        <v>9</v>
      </c>
      <c r="Z13" s="65">
        <f>VLOOKUP($A13,'Return Data'!$B$7:$R$2843,16,0)</f>
        <v>7.7610000000000001</v>
      </c>
      <c r="AA13" s="67">
        <f t="shared" si="11"/>
        <v>14</v>
      </c>
    </row>
    <row r="14" spans="1:27" x14ac:dyDescent="0.3">
      <c r="A14" s="63" t="s">
        <v>1935</v>
      </c>
      <c r="B14" s="64">
        <f>VLOOKUP($A14,'Return Data'!$B$7:$R$2843,3,0)</f>
        <v>44357</v>
      </c>
      <c r="C14" s="65">
        <f>VLOOKUP($A14,'Return Data'!$B$7:$R$2843,4,0)</f>
        <v>24.232199999999999</v>
      </c>
      <c r="D14" s="65">
        <f>VLOOKUP($A14,'Return Data'!$B$7:$R$2843,5,0)</f>
        <v>-3.9159000000000002</v>
      </c>
      <c r="E14" s="66">
        <f t="shared" si="0"/>
        <v>25</v>
      </c>
      <c r="F14" s="65">
        <f>VLOOKUP($A14,'Return Data'!$B$7:$R$2843,6,0)</f>
        <v>12.011699999999999</v>
      </c>
      <c r="G14" s="66">
        <f t="shared" si="1"/>
        <v>2</v>
      </c>
      <c r="H14" s="65">
        <f>VLOOKUP($A14,'Return Data'!$B$7:$R$2843,7,0)</f>
        <v>15.430899999999999</v>
      </c>
      <c r="I14" s="66">
        <f t="shared" si="2"/>
        <v>1</v>
      </c>
      <c r="J14" s="65">
        <f>VLOOKUP($A14,'Return Data'!$B$7:$R$2843,8,0)</f>
        <v>14.932499999999999</v>
      </c>
      <c r="K14" s="66">
        <f t="shared" si="3"/>
        <v>1</v>
      </c>
      <c r="L14" s="65">
        <f>VLOOKUP($A14,'Return Data'!$B$7:$R$2843,9,0)</f>
        <v>-1.0145999999999999</v>
      </c>
      <c r="M14" s="66">
        <f t="shared" si="4"/>
        <v>26</v>
      </c>
      <c r="N14" s="65">
        <f>VLOOKUP($A14,'Return Data'!$B$7:$R$2843,10,0)</f>
        <v>9.7185000000000006</v>
      </c>
      <c r="O14" s="66">
        <f t="shared" si="5"/>
        <v>1</v>
      </c>
      <c r="P14" s="65">
        <f>VLOOKUP($A14,'Return Data'!$B$7:$R$2843,11,0)</f>
        <v>11.2212</v>
      </c>
      <c r="Q14" s="66">
        <f t="shared" si="6"/>
        <v>1</v>
      </c>
      <c r="R14" s="65">
        <f>VLOOKUP($A14,'Return Data'!$B$7:$R$2843,12,0)</f>
        <v>12.967599999999999</v>
      </c>
      <c r="S14" s="66">
        <f t="shared" si="7"/>
        <v>1</v>
      </c>
      <c r="T14" s="65">
        <f>VLOOKUP($A14,'Return Data'!$B$7:$R$2843,13,0)</f>
        <v>13.7187</v>
      </c>
      <c r="U14" s="66">
        <f t="shared" si="8"/>
        <v>4</v>
      </c>
      <c r="V14" s="65">
        <f>VLOOKUP($A14,'Return Data'!$B$7:$R$2843,17,0)</f>
        <v>4.0373999999999999</v>
      </c>
      <c r="W14" s="66">
        <f t="shared" si="9"/>
        <v>24</v>
      </c>
      <c r="X14" s="65">
        <f>VLOOKUP($A14,'Return Data'!$B$7:$R$2843,14,0)</f>
        <v>5.7416999999999998</v>
      </c>
      <c r="Y14" s="66">
        <f t="shared" si="10"/>
        <v>18</v>
      </c>
      <c r="Z14" s="65">
        <f>VLOOKUP($A14,'Return Data'!$B$7:$R$2843,16,0)</f>
        <v>8.2193000000000005</v>
      </c>
      <c r="AA14" s="67">
        <f t="shared" si="11"/>
        <v>7</v>
      </c>
    </row>
    <row r="15" spans="1:27" x14ac:dyDescent="0.3">
      <c r="A15" s="63" t="s">
        <v>1033</v>
      </c>
      <c r="B15" s="64">
        <f>VLOOKUP($A15,'Return Data'!$B$7:$R$2843,3,0)</f>
        <v>44357</v>
      </c>
      <c r="C15" s="65">
        <f>VLOOKUP($A15,'Return Data'!$B$7:$R$2843,4,0)</f>
        <v>48.130499999999998</v>
      </c>
      <c r="D15" s="65">
        <f>VLOOKUP($A15,'Return Data'!$B$7:$R$2843,5,0)</f>
        <v>12.7448</v>
      </c>
      <c r="E15" s="66">
        <f t="shared" si="0"/>
        <v>1</v>
      </c>
      <c r="F15" s="65">
        <f>VLOOKUP($A15,'Return Data'!$B$7:$R$2843,6,0)</f>
        <v>12.399100000000001</v>
      </c>
      <c r="G15" s="66">
        <f t="shared" si="1"/>
        <v>1</v>
      </c>
      <c r="H15" s="65">
        <f>VLOOKUP($A15,'Return Data'!$B$7:$R$2843,7,0)</f>
        <v>9.0075000000000003</v>
      </c>
      <c r="I15" s="66">
        <f t="shared" si="2"/>
        <v>3</v>
      </c>
      <c r="J15" s="65">
        <f>VLOOKUP($A15,'Return Data'!$B$7:$R$2843,8,0)</f>
        <v>6.8159000000000001</v>
      </c>
      <c r="K15" s="66">
        <f t="shared" si="3"/>
        <v>4</v>
      </c>
      <c r="L15" s="65">
        <f>VLOOKUP($A15,'Return Data'!$B$7:$R$2843,9,0)</f>
        <v>6.2046000000000001</v>
      </c>
      <c r="M15" s="66">
        <f t="shared" si="4"/>
        <v>3</v>
      </c>
      <c r="N15" s="65">
        <f>VLOOKUP($A15,'Return Data'!$B$7:$R$2843,10,0)</f>
        <v>5.5465</v>
      </c>
      <c r="O15" s="66">
        <f t="shared" si="5"/>
        <v>9</v>
      </c>
      <c r="P15" s="65">
        <f>VLOOKUP($A15,'Return Data'!$B$7:$R$2843,11,0)</f>
        <v>4.5781000000000001</v>
      </c>
      <c r="Q15" s="66">
        <f t="shared" si="6"/>
        <v>5</v>
      </c>
      <c r="R15" s="65">
        <f>VLOOKUP($A15,'Return Data'!$B$7:$R$2843,12,0)</f>
        <v>5.9034000000000004</v>
      </c>
      <c r="S15" s="66">
        <f t="shared" si="7"/>
        <v>4</v>
      </c>
      <c r="T15" s="65">
        <f>VLOOKUP($A15,'Return Data'!$B$7:$R$2843,13,0)</f>
        <v>7.2477</v>
      </c>
      <c r="U15" s="66">
        <f t="shared" si="8"/>
        <v>7</v>
      </c>
      <c r="V15" s="65">
        <f>VLOOKUP($A15,'Return Data'!$B$7:$R$2843,17,0)</f>
        <v>7.6581999999999999</v>
      </c>
      <c r="W15" s="66">
        <f t="shared" si="9"/>
        <v>8</v>
      </c>
      <c r="X15" s="65">
        <f>VLOOKUP($A15,'Return Data'!$B$7:$R$2843,14,0)</f>
        <v>7.9781000000000004</v>
      </c>
      <c r="Y15" s="66">
        <f t="shared" si="10"/>
        <v>3</v>
      </c>
      <c r="Z15" s="65">
        <f>VLOOKUP($A15,'Return Data'!$B$7:$R$2843,16,0)</f>
        <v>8.2452000000000005</v>
      </c>
      <c r="AA15" s="67">
        <f t="shared" si="11"/>
        <v>5</v>
      </c>
    </row>
    <row r="16" spans="1:27" x14ac:dyDescent="0.3">
      <c r="A16" s="63" t="s">
        <v>1035</v>
      </c>
      <c r="B16" s="64">
        <f>VLOOKUP($A16,'Return Data'!$B$7:$R$2843,3,0)</f>
        <v>44357</v>
      </c>
      <c r="C16" s="65">
        <f>VLOOKUP($A16,'Return Data'!$B$7:$R$2843,4,0)</f>
        <v>17.3794</v>
      </c>
      <c r="D16" s="65">
        <f>VLOOKUP($A16,'Return Data'!$B$7:$R$2843,5,0)</f>
        <v>2.9405000000000001</v>
      </c>
      <c r="E16" s="66">
        <f t="shared" si="0"/>
        <v>22</v>
      </c>
      <c r="F16" s="65">
        <f>VLOOKUP($A16,'Return Data'!$B$7:$R$2843,6,0)</f>
        <v>6.5141</v>
      </c>
      <c r="G16" s="66">
        <f t="shared" si="1"/>
        <v>23</v>
      </c>
      <c r="H16" s="65">
        <f>VLOOKUP($A16,'Return Data'!$B$7:$R$2843,7,0)</f>
        <v>6.8796999999999997</v>
      </c>
      <c r="I16" s="66">
        <f t="shared" si="2"/>
        <v>14</v>
      </c>
      <c r="J16" s="65">
        <f>VLOOKUP($A16,'Return Data'!$B$7:$R$2843,8,0)</f>
        <v>4.8394000000000004</v>
      </c>
      <c r="K16" s="66">
        <f t="shared" si="3"/>
        <v>17</v>
      </c>
      <c r="L16" s="65">
        <f>VLOOKUP($A16,'Return Data'!$B$7:$R$2843,9,0)</f>
        <v>4.0789999999999997</v>
      </c>
      <c r="M16" s="66">
        <f t="shared" si="4"/>
        <v>21</v>
      </c>
      <c r="N16" s="65">
        <f>VLOOKUP($A16,'Return Data'!$B$7:$R$2843,10,0)</f>
        <v>5.7339000000000002</v>
      </c>
      <c r="O16" s="66">
        <f t="shared" si="5"/>
        <v>7</v>
      </c>
      <c r="P16" s="65">
        <f>VLOOKUP($A16,'Return Data'!$B$7:$R$2843,11,0)</f>
        <v>3.9801000000000002</v>
      </c>
      <c r="Q16" s="66">
        <f t="shared" si="6"/>
        <v>15</v>
      </c>
      <c r="R16" s="65">
        <f>VLOOKUP($A16,'Return Data'!$B$7:$R$2843,12,0)</f>
        <v>4.7172999999999998</v>
      </c>
      <c r="S16" s="66">
        <f t="shared" si="7"/>
        <v>15</v>
      </c>
      <c r="T16" s="65">
        <f>VLOOKUP($A16,'Return Data'!$B$7:$R$2843,13,0)</f>
        <v>13.762600000000001</v>
      </c>
      <c r="U16" s="66">
        <f t="shared" si="8"/>
        <v>3</v>
      </c>
      <c r="V16" s="65">
        <f>VLOOKUP($A16,'Return Data'!$B$7:$R$2843,17,0)</f>
        <v>5.1864999999999997</v>
      </c>
      <c r="W16" s="66">
        <f t="shared" si="9"/>
        <v>22</v>
      </c>
      <c r="X16" s="65">
        <f>VLOOKUP($A16,'Return Data'!$B$7:$R$2843,14,0)</f>
        <v>2.8464</v>
      </c>
      <c r="Y16" s="66">
        <f t="shared" si="10"/>
        <v>22</v>
      </c>
      <c r="Z16" s="65">
        <f>VLOOKUP($A16,'Return Data'!$B$7:$R$2843,16,0)</f>
        <v>6.4728000000000003</v>
      </c>
      <c r="AA16" s="67">
        <f t="shared" si="11"/>
        <v>22</v>
      </c>
    </row>
    <row r="17" spans="1:27" x14ac:dyDescent="0.3">
      <c r="A17" s="63" t="s">
        <v>1037</v>
      </c>
      <c r="B17" s="64">
        <f>VLOOKUP($A17,'Return Data'!$B$7:$R$2843,3,0)</f>
        <v>44357</v>
      </c>
      <c r="C17" s="65">
        <f>VLOOKUP($A17,'Return Data'!$B$7:$R$2843,4,0)</f>
        <v>424.59960000000001</v>
      </c>
      <c r="D17" s="65">
        <f>VLOOKUP($A17,'Return Data'!$B$7:$R$2843,5,0)</f>
        <v>6.4139999999999997</v>
      </c>
      <c r="E17" s="66">
        <f t="shared" si="0"/>
        <v>19</v>
      </c>
      <c r="F17" s="65">
        <f>VLOOKUP($A17,'Return Data'!$B$7:$R$2843,6,0)</f>
        <v>9.9283000000000001</v>
      </c>
      <c r="G17" s="66">
        <f t="shared" si="1"/>
        <v>8</v>
      </c>
      <c r="H17" s="65">
        <f>VLOOKUP($A17,'Return Data'!$B$7:$R$2843,7,0)</f>
        <v>8.5513999999999992</v>
      </c>
      <c r="I17" s="66">
        <f t="shared" si="2"/>
        <v>5</v>
      </c>
      <c r="J17" s="65">
        <f>VLOOKUP($A17,'Return Data'!$B$7:$R$2843,8,0)</f>
        <v>7.0896999999999997</v>
      </c>
      <c r="K17" s="66">
        <f t="shared" si="3"/>
        <v>3</v>
      </c>
      <c r="L17" s="65">
        <f>VLOOKUP($A17,'Return Data'!$B$7:$R$2843,9,0)</f>
        <v>6.7249999999999996</v>
      </c>
      <c r="M17" s="66">
        <f t="shared" si="4"/>
        <v>1</v>
      </c>
      <c r="N17" s="65">
        <f>VLOOKUP($A17,'Return Data'!$B$7:$R$2843,10,0)</f>
        <v>4.8215000000000003</v>
      </c>
      <c r="O17" s="66">
        <f t="shared" si="5"/>
        <v>21</v>
      </c>
      <c r="P17" s="65">
        <f>VLOOKUP($A17,'Return Data'!$B$7:$R$2843,11,0)</f>
        <v>3.9849000000000001</v>
      </c>
      <c r="Q17" s="66">
        <f t="shared" si="6"/>
        <v>14</v>
      </c>
      <c r="R17" s="65">
        <f>VLOOKUP($A17,'Return Data'!$B$7:$R$2843,12,0)</f>
        <v>5.4378000000000002</v>
      </c>
      <c r="S17" s="66">
        <f t="shared" si="7"/>
        <v>6</v>
      </c>
      <c r="T17" s="65">
        <f>VLOOKUP($A17,'Return Data'!$B$7:$R$2843,13,0)</f>
        <v>6.7039999999999997</v>
      </c>
      <c r="U17" s="66">
        <f t="shared" si="8"/>
        <v>11</v>
      </c>
      <c r="V17" s="65">
        <f>VLOOKUP($A17,'Return Data'!$B$7:$R$2843,17,0)</f>
        <v>7.5678999999999998</v>
      </c>
      <c r="W17" s="66">
        <f t="shared" si="9"/>
        <v>9</v>
      </c>
      <c r="X17" s="65">
        <f>VLOOKUP($A17,'Return Data'!$B$7:$R$2843,14,0)</f>
        <v>7.9467999999999996</v>
      </c>
      <c r="Y17" s="66">
        <f t="shared" si="10"/>
        <v>4</v>
      </c>
      <c r="Z17" s="65">
        <f>VLOOKUP($A17,'Return Data'!$B$7:$R$2843,16,0)</f>
        <v>8.4237000000000002</v>
      </c>
      <c r="AA17" s="67">
        <f t="shared" si="11"/>
        <v>3</v>
      </c>
    </row>
    <row r="18" spans="1:27" x14ac:dyDescent="0.3">
      <c r="A18" s="63" t="s">
        <v>1038</v>
      </c>
      <c r="B18" s="64">
        <f>VLOOKUP($A18,'Return Data'!$B$7:$R$2843,3,0)</f>
        <v>44357</v>
      </c>
      <c r="C18" s="65">
        <f>VLOOKUP($A18,'Return Data'!$B$7:$R$2843,4,0)</f>
        <v>30.939900000000002</v>
      </c>
      <c r="D18" s="65">
        <f>VLOOKUP($A18,'Return Data'!$B$7:$R$2843,5,0)</f>
        <v>9.7942</v>
      </c>
      <c r="E18" s="66">
        <f t="shared" si="0"/>
        <v>6</v>
      </c>
      <c r="F18" s="65">
        <f>VLOOKUP($A18,'Return Data'!$B$7:$R$2843,6,0)</f>
        <v>9.5631000000000004</v>
      </c>
      <c r="G18" s="66">
        <f t="shared" si="1"/>
        <v>10</v>
      </c>
      <c r="H18" s="65">
        <f>VLOOKUP($A18,'Return Data'!$B$7:$R$2843,7,0)</f>
        <v>7.7469999999999999</v>
      </c>
      <c r="I18" s="66">
        <f t="shared" si="2"/>
        <v>8</v>
      </c>
      <c r="J18" s="65">
        <f>VLOOKUP($A18,'Return Data'!$B$7:$R$2843,8,0)</f>
        <v>5.218</v>
      </c>
      <c r="K18" s="66">
        <f t="shared" si="3"/>
        <v>11</v>
      </c>
      <c r="L18" s="65">
        <f>VLOOKUP($A18,'Return Data'!$B$7:$R$2843,9,0)</f>
        <v>4.4157000000000002</v>
      </c>
      <c r="M18" s="66">
        <f t="shared" si="4"/>
        <v>15</v>
      </c>
      <c r="N18" s="65">
        <f>VLOOKUP($A18,'Return Data'!$B$7:$R$2843,10,0)</f>
        <v>5.3688000000000002</v>
      </c>
      <c r="O18" s="66">
        <f t="shared" si="5"/>
        <v>14</v>
      </c>
      <c r="P18" s="65">
        <f>VLOOKUP($A18,'Return Data'!$B$7:$R$2843,11,0)</f>
        <v>3.8879000000000001</v>
      </c>
      <c r="Q18" s="66">
        <f t="shared" si="6"/>
        <v>20</v>
      </c>
      <c r="R18" s="65">
        <f>VLOOKUP($A18,'Return Data'!$B$7:$R$2843,12,0)</f>
        <v>4.4452999999999996</v>
      </c>
      <c r="S18" s="66">
        <f t="shared" si="7"/>
        <v>21</v>
      </c>
      <c r="T18" s="65">
        <f>VLOOKUP($A18,'Return Data'!$B$7:$R$2843,13,0)</f>
        <v>5.2926000000000002</v>
      </c>
      <c r="U18" s="66">
        <f t="shared" si="8"/>
        <v>20</v>
      </c>
      <c r="V18" s="65">
        <f>VLOOKUP($A18,'Return Data'!$B$7:$R$2843,17,0)</f>
        <v>6.7286000000000001</v>
      </c>
      <c r="W18" s="66">
        <f t="shared" si="9"/>
        <v>16</v>
      </c>
      <c r="X18" s="65">
        <f>VLOOKUP($A18,'Return Data'!$B$7:$R$2843,14,0)</f>
        <v>7.3792</v>
      </c>
      <c r="Y18" s="66">
        <f t="shared" si="10"/>
        <v>12</v>
      </c>
      <c r="Z18" s="65">
        <f>VLOOKUP($A18,'Return Data'!$B$7:$R$2843,16,0)</f>
        <v>8.1542999999999992</v>
      </c>
      <c r="AA18" s="67">
        <f t="shared" si="11"/>
        <v>10</v>
      </c>
    </row>
    <row r="19" spans="1:27" x14ac:dyDescent="0.3">
      <c r="A19" s="63" t="s">
        <v>1041</v>
      </c>
      <c r="B19" s="64">
        <f>VLOOKUP($A19,'Return Data'!$B$7:$R$2843,3,0)</f>
        <v>44357</v>
      </c>
      <c r="C19" s="65">
        <f>VLOOKUP($A19,'Return Data'!$B$7:$R$2843,4,0)</f>
        <v>3080.7970999999998</v>
      </c>
      <c r="D19" s="65">
        <f>VLOOKUP($A19,'Return Data'!$B$7:$R$2843,5,0)</f>
        <v>8.3318999999999992</v>
      </c>
      <c r="E19" s="66">
        <f t="shared" si="0"/>
        <v>13</v>
      </c>
      <c r="F19" s="65">
        <f>VLOOKUP($A19,'Return Data'!$B$7:$R$2843,6,0)</f>
        <v>9.5945999999999998</v>
      </c>
      <c r="G19" s="66">
        <f t="shared" si="1"/>
        <v>9</v>
      </c>
      <c r="H19" s="65">
        <f>VLOOKUP($A19,'Return Data'!$B$7:$R$2843,7,0)</f>
        <v>7.6346999999999996</v>
      </c>
      <c r="I19" s="66">
        <f t="shared" si="2"/>
        <v>10</v>
      </c>
      <c r="J19" s="65">
        <f>VLOOKUP($A19,'Return Data'!$B$7:$R$2843,8,0)</f>
        <v>5.1558999999999999</v>
      </c>
      <c r="K19" s="66">
        <f t="shared" si="3"/>
        <v>12</v>
      </c>
      <c r="L19" s="65">
        <f>VLOOKUP($A19,'Return Data'!$B$7:$R$2843,9,0)</f>
        <v>4.2649999999999997</v>
      </c>
      <c r="M19" s="66">
        <f t="shared" si="4"/>
        <v>17</v>
      </c>
      <c r="N19" s="65">
        <f>VLOOKUP($A19,'Return Data'!$B$7:$R$2843,10,0)</f>
        <v>5.4221000000000004</v>
      </c>
      <c r="O19" s="66">
        <f t="shared" si="5"/>
        <v>12</v>
      </c>
      <c r="P19" s="65">
        <f>VLOOKUP($A19,'Return Data'!$B$7:$R$2843,11,0)</f>
        <v>4.0172999999999996</v>
      </c>
      <c r="Q19" s="66">
        <f t="shared" si="6"/>
        <v>13</v>
      </c>
      <c r="R19" s="65">
        <f>VLOOKUP($A19,'Return Data'!$B$7:$R$2843,12,0)</f>
        <v>4.6211000000000002</v>
      </c>
      <c r="S19" s="66">
        <f t="shared" si="7"/>
        <v>17</v>
      </c>
      <c r="T19" s="65">
        <f>VLOOKUP($A19,'Return Data'!$B$7:$R$2843,13,0)</f>
        <v>5.4699</v>
      </c>
      <c r="U19" s="66">
        <f t="shared" si="8"/>
        <v>18</v>
      </c>
      <c r="V19" s="65">
        <f>VLOOKUP($A19,'Return Data'!$B$7:$R$2843,17,0)</f>
        <v>7.0570000000000004</v>
      </c>
      <c r="W19" s="66">
        <f t="shared" si="9"/>
        <v>12</v>
      </c>
      <c r="X19" s="65">
        <f>VLOOKUP($A19,'Return Data'!$B$7:$R$2843,14,0)</f>
        <v>7.7008000000000001</v>
      </c>
      <c r="Y19" s="66">
        <f t="shared" si="10"/>
        <v>6</v>
      </c>
      <c r="Z19" s="65">
        <f>VLOOKUP($A19,'Return Data'!$B$7:$R$2843,16,0)</f>
        <v>8.1550999999999991</v>
      </c>
      <c r="AA19" s="67">
        <f t="shared" si="11"/>
        <v>9</v>
      </c>
    </row>
    <row r="20" spans="1:27" x14ac:dyDescent="0.3">
      <c r="A20" s="63" t="s">
        <v>1043</v>
      </c>
      <c r="B20" s="64">
        <f>VLOOKUP($A20,'Return Data'!$B$7:$R$2843,3,0)</f>
        <v>44357</v>
      </c>
      <c r="C20" s="65">
        <f>VLOOKUP($A20,'Return Data'!$B$7:$R$2843,4,0)</f>
        <v>29.7041</v>
      </c>
      <c r="D20" s="65">
        <f>VLOOKUP($A20,'Return Data'!$B$7:$R$2843,5,0)</f>
        <v>6.7595999999999998</v>
      </c>
      <c r="E20" s="66">
        <f t="shared" si="0"/>
        <v>16</v>
      </c>
      <c r="F20" s="65">
        <f>VLOOKUP($A20,'Return Data'!$B$7:$R$2843,6,0)</f>
        <v>7.7462999999999997</v>
      </c>
      <c r="G20" s="66">
        <f t="shared" si="1"/>
        <v>19</v>
      </c>
      <c r="H20" s="65">
        <f>VLOOKUP($A20,'Return Data'!$B$7:$R$2843,7,0)</f>
        <v>5.641</v>
      </c>
      <c r="I20" s="66">
        <f t="shared" si="2"/>
        <v>23</v>
      </c>
      <c r="J20" s="65">
        <f>VLOOKUP($A20,'Return Data'!$B$7:$R$2843,8,0)</f>
        <v>4.3167</v>
      </c>
      <c r="K20" s="66">
        <f t="shared" si="3"/>
        <v>23</v>
      </c>
      <c r="L20" s="65">
        <f>VLOOKUP($A20,'Return Data'!$B$7:$R$2843,9,0)</f>
        <v>3.8734999999999999</v>
      </c>
      <c r="M20" s="66">
        <f t="shared" si="4"/>
        <v>23</v>
      </c>
      <c r="N20" s="65">
        <f>VLOOKUP($A20,'Return Data'!$B$7:$R$2843,10,0)</f>
        <v>4.3423999999999996</v>
      </c>
      <c r="O20" s="66">
        <f t="shared" si="5"/>
        <v>24</v>
      </c>
      <c r="P20" s="65">
        <f>VLOOKUP($A20,'Return Data'!$B$7:$R$2843,11,0)</f>
        <v>3.3491</v>
      </c>
      <c r="Q20" s="66">
        <f t="shared" si="6"/>
        <v>25</v>
      </c>
      <c r="R20" s="65">
        <f>VLOOKUP($A20,'Return Data'!$B$7:$R$2843,12,0)</f>
        <v>3.8685</v>
      </c>
      <c r="S20" s="66">
        <f t="shared" si="7"/>
        <v>25</v>
      </c>
      <c r="T20" s="65">
        <f>VLOOKUP($A20,'Return Data'!$B$7:$R$2843,13,0)</f>
        <v>25.186900000000001</v>
      </c>
      <c r="U20" s="66">
        <f t="shared" si="8"/>
        <v>2</v>
      </c>
      <c r="V20" s="65">
        <f>VLOOKUP($A20,'Return Data'!$B$7:$R$2843,17,0)</f>
        <v>10.867599999999999</v>
      </c>
      <c r="W20" s="66">
        <f t="shared" si="9"/>
        <v>1</v>
      </c>
      <c r="X20" s="65">
        <f>VLOOKUP($A20,'Return Data'!$B$7:$R$2843,14,0)</f>
        <v>5.7626999999999997</v>
      </c>
      <c r="Y20" s="66">
        <f t="shared" si="10"/>
        <v>17</v>
      </c>
      <c r="Z20" s="65">
        <f>VLOOKUP($A20,'Return Data'!$B$7:$R$2843,16,0)</f>
        <v>7.3784000000000001</v>
      </c>
      <c r="AA20" s="67">
        <f t="shared" si="11"/>
        <v>18</v>
      </c>
    </row>
    <row r="21" spans="1:27" x14ac:dyDescent="0.3">
      <c r="A21" s="63" t="s">
        <v>1045</v>
      </c>
      <c r="B21" s="64">
        <f>VLOOKUP($A21,'Return Data'!$B$7:$R$2843,3,0)</f>
        <v>44357</v>
      </c>
      <c r="C21" s="65">
        <f>VLOOKUP($A21,'Return Data'!$B$7:$R$2843,4,0)</f>
        <v>2805.4140000000002</v>
      </c>
      <c r="D21" s="65">
        <f>VLOOKUP($A21,'Return Data'!$B$7:$R$2843,5,0)</f>
        <v>-5.5391000000000004</v>
      </c>
      <c r="E21" s="66">
        <f t="shared" si="0"/>
        <v>26</v>
      </c>
      <c r="F21" s="65">
        <f>VLOOKUP($A21,'Return Data'!$B$7:$R$2843,6,0)</f>
        <v>3.6444999999999999</v>
      </c>
      <c r="G21" s="66">
        <f t="shared" si="1"/>
        <v>25</v>
      </c>
      <c r="H21" s="65">
        <f>VLOOKUP($A21,'Return Data'!$B$7:$R$2843,7,0)</f>
        <v>5.7308000000000003</v>
      </c>
      <c r="I21" s="66">
        <f t="shared" si="2"/>
        <v>22</v>
      </c>
      <c r="J21" s="65">
        <f>VLOOKUP($A21,'Return Data'!$B$7:$R$2843,8,0)</f>
        <v>5.4650999999999996</v>
      </c>
      <c r="K21" s="66">
        <f t="shared" si="3"/>
        <v>7</v>
      </c>
      <c r="L21" s="65">
        <f>VLOOKUP($A21,'Return Data'!$B$7:$R$2843,9,0)</f>
        <v>5.6692999999999998</v>
      </c>
      <c r="M21" s="66">
        <f t="shared" si="4"/>
        <v>5</v>
      </c>
      <c r="N21" s="65">
        <f>VLOOKUP($A21,'Return Data'!$B$7:$R$2843,10,0)</f>
        <v>5.9038000000000004</v>
      </c>
      <c r="O21" s="66">
        <f t="shared" si="5"/>
        <v>6</v>
      </c>
      <c r="P21" s="65">
        <f>VLOOKUP($A21,'Return Data'!$B$7:$R$2843,11,0)</f>
        <v>4.2582000000000004</v>
      </c>
      <c r="Q21" s="66">
        <f t="shared" si="6"/>
        <v>10</v>
      </c>
      <c r="R21" s="65">
        <f>VLOOKUP($A21,'Return Data'!$B$7:$R$2843,12,0)</f>
        <v>5.3507999999999996</v>
      </c>
      <c r="S21" s="66">
        <f t="shared" si="7"/>
        <v>7</v>
      </c>
      <c r="T21" s="65">
        <f>VLOOKUP($A21,'Return Data'!$B$7:$R$2843,13,0)</f>
        <v>6.6868999999999996</v>
      </c>
      <c r="U21" s="66">
        <f t="shared" si="8"/>
        <v>12</v>
      </c>
      <c r="V21" s="65">
        <f>VLOOKUP($A21,'Return Data'!$B$7:$R$2843,17,0)</f>
        <v>8.0274000000000001</v>
      </c>
      <c r="W21" s="66">
        <f t="shared" si="9"/>
        <v>3</v>
      </c>
      <c r="X21" s="65">
        <f>VLOOKUP($A21,'Return Data'!$B$7:$R$2843,14,0)</f>
        <v>8.2388999999999992</v>
      </c>
      <c r="Y21" s="66">
        <f t="shared" si="10"/>
        <v>2</v>
      </c>
      <c r="Z21" s="65">
        <f>VLOOKUP($A21,'Return Data'!$B$7:$R$2843,16,0)</f>
        <v>8.6247000000000007</v>
      </c>
      <c r="AA21" s="67">
        <f t="shared" si="11"/>
        <v>2</v>
      </c>
    </row>
    <row r="22" spans="1:27" x14ac:dyDescent="0.3">
      <c r="A22" s="63" t="s">
        <v>1046</v>
      </c>
      <c r="B22" s="64">
        <f>VLOOKUP($A22,'Return Data'!$B$7:$R$2843,3,0)</f>
        <v>44357</v>
      </c>
      <c r="C22" s="65">
        <f>VLOOKUP($A22,'Return Data'!$B$7:$R$2843,4,0)</f>
        <v>23.1114</v>
      </c>
      <c r="D22" s="65">
        <f>VLOOKUP($A22,'Return Data'!$B$7:$R$2843,5,0)</f>
        <v>9.3202999999999996</v>
      </c>
      <c r="E22" s="66">
        <f t="shared" si="0"/>
        <v>10</v>
      </c>
      <c r="F22" s="65">
        <f>VLOOKUP($A22,'Return Data'!$B$7:$R$2843,6,0)</f>
        <v>10.8543</v>
      </c>
      <c r="G22" s="66">
        <f t="shared" si="1"/>
        <v>4</v>
      </c>
      <c r="H22" s="65">
        <f>VLOOKUP($A22,'Return Data'!$B$7:$R$2843,7,0)</f>
        <v>8.4063999999999997</v>
      </c>
      <c r="I22" s="66">
        <f t="shared" si="2"/>
        <v>6</v>
      </c>
      <c r="J22" s="65">
        <f>VLOOKUP($A22,'Return Data'!$B$7:$R$2843,8,0)</f>
        <v>5.3693999999999997</v>
      </c>
      <c r="K22" s="66">
        <f t="shared" si="3"/>
        <v>9</v>
      </c>
      <c r="L22" s="65">
        <f>VLOOKUP($A22,'Return Data'!$B$7:$R$2843,9,0)</f>
        <v>4.7468000000000004</v>
      </c>
      <c r="M22" s="66">
        <f t="shared" si="4"/>
        <v>10</v>
      </c>
      <c r="N22" s="65">
        <f>VLOOKUP($A22,'Return Data'!$B$7:$R$2843,10,0)</f>
        <v>5.5827</v>
      </c>
      <c r="O22" s="66">
        <f t="shared" si="5"/>
        <v>8</v>
      </c>
      <c r="P22" s="65">
        <f>VLOOKUP($A22,'Return Data'!$B$7:$R$2843,11,0)</f>
        <v>4.2988</v>
      </c>
      <c r="Q22" s="66">
        <f t="shared" si="6"/>
        <v>9</v>
      </c>
      <c r="R22" s="65">
        <f>VLOOKUP($A22,'Return Data'!$B$7:$R$2843,12,0)</f>
        <v>5.1855000000000002</v>
      </c>
      <c r="S22" s="66">
        <f t="shared" si="7"/>
        <v>10</v>
      </c>
      <c r="T22" s="65">
        <f>VLOOKUP($A22,'Return Data'!$B$7:$R$2843,13,0)</f>
        <v>8.1584000000000003</v>
      </c>
      <c r="U22" s="66">
        <f t="shared" si="8"/>
        <v>6</v>
      </c>
      <c r="V22" s="65">
        <f>VLOOKUP($A22,'Return Data'!$B$7:$R$2843,17,0)</f>
        <v>6.8555999999999999</v>
      </c>
      <c r="W22" s="66">
        <f t="shared" si="9"/>
        <v>14</v>
      </c>
      <c r="X22" s="65">
        <f>VLOOKUP($A22,'Return Data'!$B$7:$R$2843,14,0)</f>
        <v>6.5746000000000002</v>
      </c>
      <c r="Y22" s="66">
        <f t="shared" si="10"/>
        <v>15</v>
      </c>
      <c r="Z22" s="65">
        <f>VLOOKUP($A22,'Return Data'!$B$7:$R$2843,16,0)</f>
        <v>8.1059999999999999</v>
      </c>
      <c r="AA22" s="67">
        <f t="shared" si="11"/>
        <v>11</v>
      </c>
    </row>
    <row r="23" spans="1:27" x14ac:dyDescent="0.3">
      <c r="A23" s="63" t="s">
        <v>1049</v>
      </c>
      <c r="B23" s="64">
        <f>VLOOKUP($A23,'Return Data'!$B$7:$R$2843,3,0)</f>
        <v>44357</v>
      </c>
      <c r="C23" s="65">
        <f>VLOOKUP($A23,'Return Data'!$B$7:$R$2843,4,0)</f>
        <v>33.417400000000001</v>
      </c>
      <c r="D23" s="65">
        <f>VLOOKUP($A23,'Return Data'!$B$7:$R$2843,5,0)</f>
        <v>8.9586000000000006</v>
      </c>
      <c r="E23" s="66">
        <f t="shared" si="0"/>
        <v>11</v>
      </c>
      <c r="F23" s="65">
        <f>VLOOKUP($A23,'Return Data'!$B$7:$R$2843,6,0)</f>
        <v>8.4161000000000001</v>
      </c>
      <c r="G23" s="66">
        <f t="shared" si="1"/>
        <v>15</v>
      </c>
      <c r="H23" s="65">
        <f>VLOOKUP($A23,'Return Data'!$B$7:$R$2843,7,0)</f>
        <v>6.5304000000000002</v>
      </c>
      <c r="I23" s="66">
        <f t="shared" si="2"/>
        <v>18</v>
      </c>
      <c r="J23" s="65">
        <f>VLOOKUP($A23,'Return Data'!$B$7:$R$2843,8,0)</f>
        <v>4.7207999999999997</v>
      </c>
      <c r="K23" s="66">
        <f t="shared" si="3"/>
        <v>18</v>
      </c>
      <c r="L23" s="65">
        <f>VLOOKUP($A23,'Return Data'!$B$7:$R$2843,9,0)</f>
        <v>4.2007000000000003</v>
      </c>
      <c r="M23" s="66">
        <f t="shared" si="4"/>
        <v>19</v>
      </c>
      <c r="N23" s="65">
        <f>VLOOKUP($A23,'Return Data'!$B$7:$R$2843,10,0)</f>
        <v>4.8101000000000003</v>
      </c>
      <c r="O23" s="66">
        <f t="shared" si="5"/>
        <v>22</v>
      </c>
      <c r="P23" s="65">
        <f>VLOOKUP($A23,'Return Data'!$B$7:$R$2843,11,0)</f>
        <v>4.9340000000000002</v>
      </c>
      <c r="Q23" s="66">
        <f t="shared" si="6"/>
        <v>4</v>
      </c>
      <c r="R23" s="65">
        <f>VLOOKUP($A23,'Return Data'!$B$7:$R$2843,12,0)</f>
        <v>5.1592000000000002</v>
      </c>
      <c r="S23" s="66">
        <f t="shared" si="7"/>
        <v>11</v>
      </c>
      <c r="T23" s="65">
        <f>VLOOKUP($A23,'Return Data'!$B$7:$R$2843,13,0)</f>
        <v>6.7549999999999999</v>
      </c>
      <c r="U23" s="66">
        <f t="shared" si="8"/>
        <v>10</v>
      </c>
      <c r="V23" s="65">
        <f>VLOOKUP($A23,'Return Data'!$B$7:$R$2843,17,0)</f>
        <v>8.7898999999999994</v>
      </c>
      <c r="W23" s="66">
        <f t="shared" si="9"/>
        <v>2</v>
      </c>
      <c r="X23" s="65">
        <f>VLOOKUP($A23,'Return Data'!$B$7:$R$2843,14,0)</f>
        <v>6.1708999999999996</v>
      </c>
      <c r="Y23" s="66">
        <f t="shared" si="10"/>
        <v>16</v>
      </c>
      <c r="Z23" s="65">
        <f>VLOOKUP($A23,'Return Data'!$B$7:$R$2843,16,0)</f>
        <v>7.6840000000000002</v>
      </c>
      <c r="AA23" s="67">
        <f t="shared" si="11"/>
        <v>15</v>
      </c>
    </row>
    <row r="24" spans="1:27" x14ac:dyDescent="0.3">
      <c r="A24" s="63" t="s">
        <v>1050</v>
      </c>
      <c r="B24" s="64">
        <f>VLOOKUP($A24,'Return Data'!$B$7:$R$2843,3,0)</f>
        <v>44357</v>
      </c>
      <c r="C24" s="65">
        <f>VLOOKUP($A24,'Return Data'!$B$7:$R$2843,4,0)</f>
        <v>1357.1438000000001</v>
      </c>
      <c r="D24" s="65">
        <f>VLOOKUP($A24,'Return Data'!$B$7:$R$2843,5,0)</f>
        <v>10.273999999999999</v>
      </c>
      <c r="E24" s="66">
        <f t="shared" si="0"/>
        <v>4</v>
      </c>
      <c r="F24" s="65">
        <f>VLOOKUP($A24,'Return Data'!$B$7:$R$2843,6,0)</f>
        <v>8.6769999999999996</v>
      </c>
      <c r="G24" s="66">
        <f t="shared" si="1"/>
        <v>14</v>
      </c>
      <c r="H24" s="65">
        <f>VLOOKUP($A24,'Return Data'!$B$7:$R$2843,7,0)</f>
        <v>6.8059000000000003</v>
      </c>
      <c r="I24" s="66">
        <f t="shared" si="2"/>
        <v>15</v>
      </c>
      <c r="J24" s="65">
        <f>VLOOKUP($A24,'Return Data'!$B$7:$R$2843,8,0)</f>
        <v>4.9013</v>
      </c>
      <c r="K24" s="66">
        <f t="shared" si="3"/>
        <v>16</v>
      </c>
      <c r="L24" s="65">
        <f>VLOOKUP($A24,'Return Data'!$B$7:$R$2843,9,0)</f>
        <v>5.0980999999999996</v>
      </c>
      <c r="M24" s="66">
        <f t="shared" si="4"/>
        <v>7</v>
      </c>
      <c r="N24" s="65">
        <f>VLOOKUP($A24,'Return Data'!$B$7:$R$2843,10,0)</f>
        <v>5.5098000000000003</v>
      </c>
      <c r="O24" s="66">
        <f t="shared" si="5"/>
        <v>11</v>
      </c>
      <c r="P24" s="65">
        <f>VLOOKUP($A24,'Return Data'!$B$7:$R$2843,11,0)</f>
        <v>4.1628999999999996</v>
      </c>
      <c r="Q24" s="66">
        <f t="shared" si="6"/>
        <v>12</v>
      </c>
      <c r="R24" s="65">
        <f>VLOOKUP($A24,'Return Data'!$B$7:$R$2843,12,0)</f>
        <v>4.7514000000000003</v>
      </c>
      <c r="S24" s="66">
        <f t="shared" si="7"/>
        <v>14</v>
      </c>
      <c r="T24" s="65">
        <f>VLOOKUP($A24,'Return Data'!$B$7:$R$2843,13,0)</f>
        <v>5.5415000000000001</v>
      </c>
      <c r="U24" s="66">
        <f t="shared" si="8"/>
        <v>17</v>
      </c>
      <c r="V24" s="65">
        <f>VLOOKUP($A24,'Return Data'!$B$7:$R$2843,17,0)</f>
        <v>6.8368000000000002</v>
      </c>
      <c r="W24" s="66">
        <f t="shared" si="9"/>
        <v>15</v>
      </c>
      <c r="X24" s="65">
        <f>VLOOKUP($A24,'Return Data'!$B$7:$R$2843,14,0)</f>
        <v>7.4748999999999999</v>
      </c>
      <c r="Y24" s="66">
        <f t="shared" si="10"/>
        <v>10</v>
      </c>
      <c r="Z24" s="65">
        <f>VLOOKUP($A24,'Return Data'!$B$7:$R$2843,16,0)</f>
        <v>7.3287000000000004</v>
      </c>
      <c r="AA24" s="67">
        <f t="shared" si="11"/>
        <v>19</v>
      </c>
    </row>
    <row r="25" spans="1:27" x14ac:dyDescent="0.3">
      <c r="A25" s="63" t="s">
        <v>1052</v>
      </c>
      <c r="B25" s="64">
        <f>VLOOKUP($A25,'Return Data'!$B$7:$R$2843,3,0)</f>
        <v>44357</v>
      </c>
      <c r="C25" s="65">
        <f>VLOOKUP($A25,'Return Data'!$B$7:$R$2843,4,0)</f>
        <v>1908.0943</v>
      </c>
      <c r="D25" s="65">
        <f>VLOOKUP($A25,'Return Data'!$B$7:$R$2843,5,0)</f>
        <v>9.5287000000000006</v>
      </c>
      <c r="E25" s="66">
        <f t="shared" si="0"/>
        <v>7</v>
      </c>
      <c r="F25" s="65">
        <f>VLOOKUP($A25,'Return Data'!$B$7:$R$2843,6,0)</f>
        <v>8.1831999999999994</v>
      </c>
      <c r="G25" s="66">
        <f t="shared" si="1"/>
        <v>17</v>
      </c>
      <c r="H25" s="65">
        <f>VLOOKUP($A25,'Return Data'!$B$7:$R$2843,7,0)</f>
        <v>6.5560999999999998</v>
      </c>
      <c r="I25" s="66">
        <f t="shared" si="2"/>
        <v>16</v>
      </c>
      <c r="J25" s="65">
        <f>VLOOKUP($A25,'Return Data'!$B$7:$R$2843,8,0)</f>
        <v>4.6351000000000004</v>
      </c>
      <c r="K25" s="66">
        <f t="shared" si="3"/>
        <v>22</v>
      </c>
      <c r="L25" s="65">
        <f>VLOOKUP($A25,'Return Data'!$B$7:$R$2843,9,0)</f>
        <v>4.2869000000000002</v>
      </c>
      <c r="M25" s="66">
        <f t="shared" si="4"/>
        <v>16</v>
      </c>
      <c r="N25" s="65">
        <f>VLOOKUP($A25,'Return Data'!$B$7:$R$2843,10,0)</f>
        <v>5.2096999999999998</v>
      </c>
      <c r="O25" s="66">
        <f t="shared" si="5"/>
        <v>16</v>
      </c>
      <c r="P25" s="65">
        <f>VLOOKUP($A25,'Return Data'!$B$7:$R$2843,11,0)</f>
        <v>3.8250000000000002</v>
      </c>
      <c r="Q25" s="66">
        <f t="shared" si="6"/>
        <v>22</v>
      </c>
      <c r="R25" s="65">
        <f>VLOOKUP($A25,'Return Data'!$B$7:$R$2843,12,0)</f>
        <v>4.6245000000000003</v>
      </c>
      <c r="S25" s="66">
        <f t="shared" si="7"/>
        <v>16</v>
      </c>
      <c r="T25" s="65">
        <f>VLOOKUP($A25,'Return Data'!$B$7:$R$2843,13,0)</f>
        <v>5.9428000000000001</v>
      </c>
      <c r="U25" s="66">
        <f t="shared" si="8"/>
        <v>14</v>
      </c>
      <c r="V25" s="65">
        <f>VLOOKUP($A25,'Return Data'!$B$7:$R$2843,17,0)</f>
        <v>6.4328000000000003</v>
      </c>
      <c r="W25" s="66">
        <f t="shared" si="9"/>
        <v>17</v>
      </c>
      <c r="X25" s="65">
        <f>VLOOKUP($A25,'Return Data'!$B$7:$R$2843,14,0)</f>
        <v>6.6497000000000002</v>
      </c>
      <c r="Y25" s="66">
        <f t="shared" si="10"/>
        <v>14</v>
      </c>
      <c r="Z25" s="65">
        <f>VLOOKUP($A25,'Return Data'!$B$7:$R$2843,16,0)</f>
        <v>7.3940000000000001</v>
      </c>
      <c r="AA25" s="67">
        <f t="shared" si="11"/>
        <v>17</v>
      </c>
    </row>
    <row r="26" spans="1:27" x14ac:dyDescent="0.3">
      <c r="A26" s="63" t="s">
        <v>1055</v>
      </c>
      <c r="B26" s="64">
        <f>VLOOKUP($A26,'Return Data'!$B$7:$R$2843,3,0)</f>
        <v>44357</v>
      </c>
      <c r="C26" s="65">
        <f>VLOOKUP($A26,'Return Data'!$B$7:$R$2843,4,0)</f>
        <v>3057.8380000000002</v>
      </c>
      <c r="D26" s="65">
        <f>VLOOKUP($A26,'Return Data'!$B$7:$R$2843,5,0)</f>
        <v>12.208</v>
      </c>
      <c r="E26" s="66">
        <f t="shared" si="0"/>
        <v>2</v>
      </c>
      <c r="F26" s="65">
        <f>VLOOKUP($A26,'Return Data'!$B$7:$R$2843,6,0)</f>
        <v>11.3949</v>
      </c>
      <c r="G26" s="66">
        <f t="shared" si="1"/>
        <v>3</v>
      </c>
      <c r="H26" s="65">
        <f>VLOOKUP($A26,'Return Data'!$B$7:$R$2843,7,0)</f>
        <v>9.1715999999999998</v>
      </c>
      <c r="I26" s="66">
        <f t="shared" si="2"/>
        <v>2</v>
      </c>
      <c r="J26" s="65">
        <f>VLOOKUP($A26,'Return Data'!$B$7:$R$2843,8,0)</f>
        <v>6.5690999999999997</v>
      </c>
      <c r="K26" s="66">
        <f t="shared" si="3"/>
        <v>5</v>
      </c>
      <c r="L26" s="65">
        <f>VLOOKUP($A26,'Return Data'!$B$7:$R$2843,9,0)</f>
        <v>6.5144000000000002</v>
      </c>
      <c r="M26" s="66">
        <f t="shared" si="4"/>
        <v>2</v>
      </c>
      <c r="N26" s="65">
        <f>VLOOKUP($A26,'Return Data'!$B$7:$R$2843,10,0)</f>
        <v>6.9603000000000002</v>
      </c>
      <c r="O26" s="66">
        <f t="shared" si="5"/>
        <v>2</v>
      </c>
      <c r="P26" s="65">
        <f>VLOOKUP($A26,'Return Data'!$B$7:$R$2843,11,0)</f>
        <v>5.2670000000000003</v>
      </c>
      <c r="Q26" s="66">
        <f t="shared" si="6"/>
        <v>3</v>
      </c>
      <c r="R26" s="65">
        <f>VLOOKUP($A26,'Return Data'!$B$7:$R$2843,12,0)</f>
        <v>6.0110999999999999</v>
      </c>
      <c r="S26" s="66">
        <f t="shared" si="7"/>
        <v>3</v>
      </c>
      <c r="T26" s="65">
        <f>VLOOKUP($A26,'Return Data'!$B$7:$R$2843,13,0)</f>
        <v>7.0892999999999997</v>
      </c>
      <c r="U26" s="66">
        <f t="shared" si="8"/>
        <v>8</v>
      </c>
      <c r="V26" s="65">
        <f>VLOOKUP($A26,'Return Data'!$B$7:$R$2843,17,0)</f>
        <v>7.8441000000000001</v>
      </c>
      <c r="W26" s="66">
        <f t="shared" si="9"/>
        <v>6</v>
      </c>
      <c r="X26" s="65">
        <f>VLOOKUP($A26,'Return Data'!$B$7:$R$2843,14,0)</f>
        <v>7.5114000000000001</v>
      </c>
      <c r="Y26" s="66">
        <f t="shared" si="10"/>
        <v>8</v>
      </c>
      <c r="Z26" s="65">
        <f>VLOOKUP($A26,'Return Data'!$B$7:$R$2843,16,0)</f>
        <v>8.2117000000000004</v>
      </c>
      <c r="AA26" s="67">
        <f t="shared" si="11"/>
        <v>8</v>
      </c>
    </row>
    <row r="27" spans="1:27" x14ac:dyDescent="0.3">
      <c r="A27" s="63" t="s">
        <v>1057</v>
      </c>
      <c r="B27" s="64">
        <f>VLOOKUP($A27,'Return Data'!$B$7:$R$2843,3,0)</f>
        <v>44357</v>
      </c>
      <c r="C27" s="65">
        <f>VLOOKUP($A27,'Return Data'!$B$7:$R$2843,4,0)</f>
        <v>24.776299999999999</v>
      </c>
      <c r="D27" s="65">
        <f>VLOOKUP($A27,'Return Data'!$B$7:$R$2843,5,0)</f>
        <v>1.9152</v>
      </c>
      <c r="E27" s="66">
        <f t="shared" si="0"/>
        <v>23</v>
      </c>
      <c r="F27" s="65">
        <f>VLOOKUP($A27,'Return Data'!$B$7:$R$2843,6,0)</f>
        <v>5.5514999999999999</v>
      </c>
      <c r="G27" s="66">
        <f t="shared" si="1"/>
        <v>24</v>
      </c>
      <c r="H27" s="65">
        <f>VLOOKUP($A27,'Return Data'!$B$7:$R$2843,7,0)</f>
        <v>5.3299000000000003</v>
      </c>
      <c r="I27" s="66">
        <f t="shared" si="2"/>
        <v>24</v>
      </c>
      <c r="J27" s="65">
        <f>VLOOKUP($A27,'Return Data'!$B$7:$R$2843,8,0)</f>
        <v>5.3143000000000002</v>
      </c>
      <c r="K27" s="66">
        <f t="shared" si="3"/>
        <v>10</v>
      </c>
      <c r="L27" s="65">
        <f>VLOOKUP($A27,'Return Data'!$B$7:$R$2843,9,0)</f>
        <v>4.6708999999999996</v>
      </c>
      <c r="M27" s="66">
        <f t="shared" si="4"/>
        <v>11</v>
      </c>
      <c r="N27" s="65">
        <f>VLOOKUP($A27,'Return Data'!$B$7:$R$2843,10,0)</f>
        <v>5.0285000000000002</v>
      </c>
      <c r="O27" s="66">
        <f t="shared" si="5"/>
        <v>18</v>
      </c>
      <c r="P27" s="65">
        <f>VLOOKUP($A27,'Return Data'!$B$7:$R$2843,11,0)</f>
        <v>4.4718</v>
      </c>
      <c r="Q27" s="66">
        <f t="shared" si="6"/>
        <v>8</v>
      </c>
      <c r="R27" s="65">
        <f>VLOOKUP($A27,'Return Data'!$B$7:$R$2843,12,0)</f>
        <v>5.1939000000000002</v>
      </c>
      <c r="S27" s="66">
        <f t="shared" si="7"/>
        <v>9</v>
      </c>
      <c r="T27" s="65">
        <f>VLOOKUP($A27,'Return Data'!$B$7:$R$2843,13,0)</f>
        <v>3.2290000000000001</v>
      </c>
      <c r="U27" s="66">
        <f t="shared" si="8"/>
        <v>25</v>
      </c>
      <c r="V27" s="65">
        <f>VLOOKUP($A27,'Return Data'!$B$7:$R$2843,17,0)</f>
        <v>5.3372000000000002</v>
      </c>
      <c r="W27" s="66">
        <f t="shared" si="9"/>
        <v>21</v>
      </c>
      <c r="X27" s="65">
        <f>VLOOKUP($A27,'Return Data'!$B$7:$R$2843,14,0)</f>
        <v>0.16109999999999999</v>
      </c>
      <c r="Y27" s="66">
        <f t="shared" si="10"/>
        <v>23</v>
      </c>
      <c r="Z27" s="65">
        <f>VLOOKUP($A27,'Return Data'!$B$7:$R$2843,16,0)</f>
        <v>5.8638000000000003</v>
      </c>
      <c r="AA27" s="67">
        <f t="shared" si="11"/>
        <v>23</v>
      </c>
    </row>
    <row r="28" spans="1:27" x14ac:dyDescent="0.3">
      <c r="A28" s="63" t="s">
        <v>1059</v>
      </c>
      <c r="B28" s="64">
        <f>VLOOKUP($A28,'Return Data'!$B$7:$R$2843,3,0)</f>
        <v>44357</v>
      </c>
      <c r="C28" s="65">
        <f>VLOOKUP($A28,'Return Data'!$B$7:$R$2843,4,0)</f>
        <v>2872.0493000000001</v>
      </c>
      <c r="D28" s="65">
        <f>VLOOKUP($A28,'Return Data'!$B$7:$R$2843,5,0)</f>
        <v>7.8365999999999998</v>
      </c>
      <c r="E28" s="66">
        <f t="shared" si="0"/>
        <v>15</v>
      </c>
      <c r="F28" s="65">
        <f>VLOOKUP($A28,'Return Data'!$B$7:$R$2843,6,0)</f>
        <v>9.5615000000000006</v>
      </c>
      <c r="G28" s="66">
        <f t="shared" si="1"/>
        <v>11</v>
      </c>
      <c r="H28" s="65">
        <f>VLOOKUP($A28,'Return Data'!$B$7:$R$2843,7,0)</f>
        <v>7.1651999999999996</v>
      </c>
      <c r="I28" s="66">
        <f t="shared" si="2"/>
        <v>12</v>
      </c>
      <c r="J28" s="65">
        <f>VLOOKUP($A28,'Return Data'!$B$7:$R$2843,8,0)</f>
        <v>4.6904000000000003</v>
      </c>
      <c r="K28" s="66">
        <f t="shared" si="3"/>
        <v>20</v>
      </c>
      <c r="L28" s="65">
        <f>VLOOKUP($A28,'Return Data'!$B$7:$R$2843,9,0)</f>
        <v>4.0898000000000003</v>
      </c>
      <c r="M28" s="66">
        <f t="shared" si="4"/>
        <v>20</v>
      </c>
      <c r="N28" s="65">
        <f>VLOOKUP($A28,'Return Data'!$B$7:$R$2843,10,0)</f>
        <v>4.8833000000000002</v>
      </c>
      <c r="O28" s="66">
        <f t="shared" si="5"/>
        <v>20</v>
      </c>
      <c r="P28" s="65">
        <f>VLOOKUP($A28,'Return Data'!$B$7:$R$2843,11,0)</f>
        <v>3.9163999999999999</v>
      </c>
      <c r="Q28" s="66">
        <f t="shared" si="6"/>
        <v>18</v>
      </c>
      <c r="R28" s="65">
        <f>VLOOKUP($A28,'Return Data'!$B$7:$R$2843,12,0)</f>
        <v>4.2798999999999996</v>
      </c>
      <c r="S28" s="66">
        <f t="shared" si="7"/>
        <v>22</v>
      </c>
      <c r="T28" s="65">
        <f>VLOOKUP($A28,'Return Data'!$B$7:$R$2843,13,0)</f>
        <v>10.2629</v>
      </c>
      <c r="U28" s="66">
        <f t="shared" si="8"/>
        <v>5</v>
      </c>
      <c r="V28" s="65">
        <f>VLOOKUP($A28,'Return Data'!$B$7:$R$2843,17,0)</f>
        <v>6.1207000000000003</v>
      </c>
      <c r="W28" s="66">
        <f t="shared" si="9"/>
        <v>20</v>
      </c>
      <c r="X28" s="65">
        <f>VLOOKUP($A28,'Return Data'!$B$7:$R$2843,14,0)</f>
        <v>-0.20219999999999999</v>
      </c>
      <c r="Y28" s="66">
        <f t="shared" si="10"/>
        <v>24</v>
      </c>
      <c r="Z28" s="65">
        <f>VLOOKUP($A28,'Return Data'!$B$7:$R$2843,16,0)</f>
        <v>5.5194999999999999</v>
      </c>
      <c r="AA28" s="67">
        <f t="shared" si="11"/>
        <v>24</v>
      </c>
    </row>
    <row r="29" spans="1:27" x14ac:dyDescent="0.3">
      <c r="A29" s="63" t="s">
        <v>1061</v>
      </c>
      <c r="B29" s="64">
        <f>VLOOKUP($A29,'Return Data'!$B$7:$R$2843,3,0)</f>
        <v>44357</v>
      </c>
      <c r="C29" s="65">
        <f>VLOOKUP($A29,'Return Data'!$B$7:$R$2843,4,0)</f>
        <v>2820.7174</v>
      </c>
      <c r="D29" s="65">
        <f>VLOOKUP($A29,'Return Data'!$B$7:$R$2843,5,0)</f>
        <v>9.3721999999999994</v>
      </c>
      <c r="E29" s="66">
        <f t="shared" si="0"/>
        <v>8</v>
      </c>
      <c r="F29" s="65">
        <f>VLOOKUP($A29,'Return Data'!$B$7:$R$2843,6,0)</f>
        <v>8.1767000000000003</v>
      </c>
      <c r="G29" s="66">
        <f t="shared" si="1"/>
        <v>18</v>
      </c>
      <c r="H29" s="65">
        <f>VLOOKUP($A29,'Return Data'!$B$7:$R$2843,7,0)</f>
        <v>6.5335999999999999</v>
      </c>
      <c r="I29" s="66">
        <f t="shared" si="2"/>
        <v>17</v>
      </c>
      <c r="J29" s="65">
        <f>VLOOKUP($A29,'Return Data'!$B$7:$R$2843,8,0)</f>
        <v>5.3901000000000003</v>
      </c>
      <c r="K29" s="66">
        <f t="shared" si="3"/>
        <v>8</v>
      </c>
      <c r="L29" s="65">
        <f>VLOOKUP($A29,'Return Data'!$B$7:$R$2843,9,0)</f>
        <v>4.5753000000000004</v>
      </c>
      <c r="M29" s="66">
        <f t="shared" si="4"/>
        <v>13</v>
      </c>
      <c r="N29" s="65">
        <f>VLOOKUP($A29,'Return Data'!$B$7:$R$2843,10,0)</f>
        <v>4.5079000000000002</v>
      </c>
      <c r="O29" s="66">
        <f t="shared" si="5"/>
        <v>23</v>
      </c>
      <c r="P29" s="65">
        <f>VLOOKUP($A29,'Return Data'!$B$7:$R$2843,11,0)</f>
        <v>3.6995</v>
      </c>
      <c r="Q29" s="66">
        <f t="shared" si="6"/>
        <v>23</v>
      </c>
      <c r="R29" s="65">
        <f>VLOOKUP($A29,'Return Data'!$B$7:$R$2843,12,0)</f>
        <v>4.5109000000000004</v>
      </c>
      <c r="S29" s="66">
        <f t="shared" si="7"/>
        <v>19</v>
      </c>
      <c r="T29" s="65">
        <f>VLOOKUP($A29,'Return Data'!$B$7:$R$2843,13,0)</f>
        <v>5.2051999999999996</v>
      </c>
      <c r="U29" s="66">
        <f t="shared" si="8"/>
        <v>21</v>
      </c>
      <c r="V29" s="65">
        <f>VLOOKUP($A29,'Return Data'!$B$7:$R$2843,17,0)</f>
        <v>6.8795000000000002</v>
      </c>
      <c r="W29" s="66">
        <f t="shared" si="9"/>
        <v>13</v>
      </c>
      <c r="X29" s="65">
        <f>VLOOKUP($A29,'Return Data'!$B$7:$R$2843,14,0)</f>
        <v>7.4260000000000002</v>
      </c>
      <c r="Y29" s="66">
        <f t="shared" si="10"/>
        <v>11</v>
      </c>
      <c r="Z29" s="65">
        <f>VLOOKUP($A29,'Return Data'!$B$7:$R$2843,16,0)</f>
        <v>7.9785000000000004</v>
      </c>
      <c r="AA29" s="67">
        <f t="shared" si="11"/>
        <v>12</v>
      </c>
    </row>
    <row r="30" spans="1:27" x14ac:dyDescent="0.3">
      <c r="A30" s="63" t="s">
        <v>1062</v>
      </c>
      <c r="B30" s="64">
        <f>VLOOKUP($A30,'Return Data'!$B$7:$R$2843,3,0)</f>
        <v>44357</v>
      </c>
      <c r="C30" s="65">
        <f>VLOOKUP($A30,'Return Data'!$B$7:$R$2843,4,0)</f>
        <v>27.3507</v>
      </c>
      <c r="D30" s="65">
        <f>VLOOKUP($A30,'Return Data'!$B$7:$R$2843,5,0)</f>
        <v>9.3439999999999994</v>
      </c>
      <c r="E30" s="66">
        <f t="shared" si="0"/>
        <v>9</v>
      </c>
      <c r="F30" s="65">
        <f>VLOOKUP($A30,'Return Data'!$B$7:$R$2843,6,0)</f>
        <v>9.1259999999999994</v>
      </c>
      <c r="G30" s="66">
        <f t="shared" si="1"/>
        <v>12</v>
      </c>
      <c r="H30" s="65">
        <f>VLOOKUP($A30,'Return Data'!$B$7:$R$2843,7,0)</f>
        <v>7.1208</v>
      </c>
      <c r="I30" s="66">
        <f t="shared" si="2"/>
        <v>13</v>
      </c>
      <c r="J30" s="65">
        <f>VLOOKUP($A30,'Return Data'!$B$7:$R$2843,8,0)</f>
        <v>4.6982999999999997</v>
      </c>
      <c r="K30" s="66">
        <f t="shared" si="3"/>
        <v>19</v>
      </c>
      <c r="L30" s="65">
        <f>VLOOKUP($A30,'Return Data'!$B$7:$R$2843,9,0)</f>
        <v>4.4465000000000003</v>
      </c>
      <c r="M30" s="66">
        <f t="shared" si="4"/>
        <v>14</v>
      </c>
      <c r="N30" s="65">
        <f>VLOOKUP($A30,'Return Data'!$B$7:$R$2843,10,0)</f>
        <v>4.9181999999999997</v>
      </c>
      <c r="O30" s="66">
        <f t="shared" si="5"/>
        <v>19</v>
      </c>
      <c r="P30" s="65">
        <f>VLOOKUP($A30,'Return Data'!$B$7:$R$2843,11,0)</f>
        <v>3.9081000000000001</v>
      </c>
      <c r="Q30" s="66">
        <f t="shared" si="6"/>
        <v>19</v>
      </c>
      <c r="R30" s="65">
        <f>VLOOKUP($A30,'Return Data'!$B$7:$R$2843,12,0)</f>
        <v>4.2523999999999997</v>
      </c>
      <c r="S30" s="66">
        <f t="shared" si="7"/>
        <v>23</v>
      </c>
      <c r="T30" s="65">
        <f>VLOOKUP($A30,'Return Data'!$B$7:$R$2843,13,0)</f>
        <v>5.0528000000000004</v>
      </c>
      <c r="U30" s="66">
        <f t="shared" si="8"/>
        <v>23</v>
      </c>
      <c r="V30" s="65">
        <f>VLOOKUP($A30,'Return Data'!$B$7:$R$2843,17,0)</f>
        <v>4.1433</v>
      </c>
      <c r="W30" s="66">
        <f t="shared" si="9"/>
        <v>23</v>
      </c>
      <c r="X30" s="65">
        <f>VLOOKUP($A30,'Return Data'!$B$7:$R$2843,14,0)</f>
        <v>3.5817000000000001</v>
      </c>
      <c r="Y30" s="66">
        <f t="shared" si="10"/>
        <v>20</v>
      </c>
      <c r="Z30" s="65">
        <f>VLOOKUP($A30,'Return Data'!$B$7:$R$2843,16,0)</f>
        <v>6.8391999999999999</v>
      </c>
      <c r="AA30" s="67">
        <f t="shared" si="11"/>
        <v>20</v>
      </c>
    </row>
    <row r="31" spans="1:27" x14ac:dyDescent="0.3">
      <c r="A31" s="63" t="s">
        <v>1066</v>
      </c>
      <c r="B31" s="64">
        <f>VLOOKUP($A31,'Return Data'!$B$7:$R$2843,3,0)</f>
        <v>44357</v>
      </c>
      <c r="C31" s="65">
        <f>VLOOKUP($A31,'Return Data'!$B$7:$R$2843,4,0)</f>
        <v>3149.8236000000002</v>
      </c>
      <c r="D31" s="65">
        <f>VLOOKUP($A31,'Return Data'!$B$7:$R$2843,5,0)</f>
        <v>11.1754</v>
      </c>
      <c r="E31" s="66">
        <f t="shared" si="0"/>
        <v>3</v>
      </c>
      <c r="F31" s="65">
        <f>VLOOKUP($A31,'Return Data'!$B$7:$R$2843,6,0)</f>
        <v>10.1317</v>
      </c>
      <c r="G31" s="66">
        <f t="shared" si="1"/>
        <v>7</v>
      </c>
      <c r="H31" s="65">
        <f>VLOOKUP($A31,'Return Data'!$B$7:$R$2843,7,0)</f>
        <v>8.1038999999999994</v>
      </c>
      <c r="I31" s="66">
        <f t="shared" si="2"/>
        <v>7</v>
      </c>
      <c r="J31" s="65">
        <f>VLOOKUP($A31,'Return Data'!$B$7:$R$2843,8,0)</f>
        <v>5.1524000000000001</v>
      </c>
      <c r="K31" s="66">
        <f t="shared" si="3"/>
        <v>13</v>
      </c>
      <c r="L31" s="65">
        <f>VLOOKUP($A31,'Return Data'!$B$7:$R$2843,9,0)</f>
        <v>4.7619999999999996</v>
      </c>
      <c r="M31" s="66">
        <f t="shared" si="4"/>
        <v>8</v>
      </c>
      <c r="N31" s="65">
        <f>VLOOKUP($A31,'Return Data'!$B$7:$R$2843,10,0)</f>
        <v>5.5419</v>
      </c>
      <c r="O31" s="66">
        <f t="shared" si="5"/>
        <v>10</v>
      </c>
      <c r="P31" s="65">
        <f>VLOOKUP($A31,'Return Data'!$B$7:$R$2843,11,0)</f>
        <v>3.9325000000000001</v>
      </c>
      <c r="Q31" s="66">
        <f t="shared" si="6"/>
        <v>17</v>
      </c>
      <c r="R31" s="65">
        <f>VLOOKUP($A31,'Return Data'!$B$7:$R$2843,12,0)</f>
        <v>4.7790999999999997</v>
      </c>
      <c r="S31" s="66">
        <f t="shared" si="7"/>
        <v>13</v>
      </c>
      <c r="T31" s="65">
        <f>VLOOKUP($A31,'Return Data'!$B$7:$R$2843,13,0)</f>
        <v>5.6939000000000002</v>
      </c>
      <c r="U31" s="66">
        <f t="shared" si="8"/>
        <v>16</v>
      </c>
      <c r="V31" s="65">
        <f>VLOOKUP($A31,'Return Data'!$B$7:$R$2843,17,0)</f>
        <v>6.2346000000000004</v>
      </c>
      <c r="W31" s="66">
        <f t="shared" si="9"/>
        <v>19</v>
      </c>
      <c r="X31" s="65">
        <f>VLOOKUP($A31,'Return Data'!$B$7:$R$2843,14,0)</f>
        <v>5.4581999999999997</v>
      </c>
      <c r="Y31" s="66">
        <f t="shared" si="10"/>
        <v>19</v>
      </c>
      <c r="Z31" s="65">
        <f>VLOOKUP($A31,'Return Data'!$B$7:$R$2843,16,0)</f>
        <v>7.4210000000000003</v>
      </c>
      <c r="AA31" s="67">
        <f t="shared" si="11"/>
        <v>16</v>
      </c>
    </row>
    <row r="32" spans="1:27" x14ac:dyDescent="0.3">
      <c r="A32" s="63" t="s">
        <v>1067</v>
      </c>
      <c r="B32" s="64">
        <f>VLOOKUP($A32,'Return Data'!$B$7:$R$2843,3,0)</f>
        <v>44357</v>
      </c>
      <c r="C32" s="65">
        <f>VLOOKUP($A32,'Return Data'!$B$7:$R$2843,4,0)</f>
        <v>31.465800000000002</v>
      </c>
      <c r="D32" s="65">
        <f>VLOOKUP($A32,'Return Data'!$B$7:$R$2843,5,0)</f>
        <v>0</v>
      </c>
      <c r="E32" s="66">
        <f t="shared" si="0"/>
        <v>24</v>
      </c>
      <c r="F32" s="65">
        <f>VLOOKUP($A32,'Return Data'!$B$7:$R$2843,6,0)</f>
        <v>0</v>
      </c>
      <c r="G32" s="66">
        <f t="shared" si="1"/>
        <v>26</v>
      </c>
      <c r="H32" s="65">
        <f>VLOOKUP($A32,'Return Data'!$B$7:$R$2843,7,0)</f>
        <v>0</v>
      </c>
      <c r="I32" s="66">
        <f t="shared" si="2"/>
        <v>26</v>
      </c>
      <c r="J32" s="65">
        <f>VLOOKUP($A32,'Return Data'!$B$7:$R$2843,8,0)</f>
        <v>-9.9400000000000002E-2</v>
      </c>
      <c r="K32" s="66">
        <f t="shared" si="3"/>
        <v>26</v>
      </c>
      <c r="L32" s="65">
        <f>VLOOKUP($A32,'Return Data'!$B$7:$R$2843,9,0)</f>
        <v>-4.4900000000000002E-2</v>
      </c>
      <c r="M32" s="66">
        <f t="shared" si="4"/>
        <v>25</v>
      </c>
      <c r="N32" s="65">
        <f>VLOOKUP($A32,'Return Data'!$B$7:$R$2843,10,0)</f>
        <v>-1.5100000000000001E-2</v>
      </c>
      <c r="O32" s="66">
        <f t="shared" si="5"/>
        <v>26</v>
      </c>
      <c r="P32" s="65">
        <f>VLOOKUP($A32,'Return Data'!$B$7:$R$2843,11,0)</f>
        <v>-7.6E-3</v>
      </c>
      <c r="Q32" s="66">
        <f t="shared" si="6"/>
        <v>26</v>
      </c>
      <c r="R32" s="65">
        <f>VLOOKUP($A32,'Return Data'!$B$7:$R$2843,12,0)</f>
        <v>-5.1000000000000004E-3</v>
      </c>
      <c r="S32" s="66">
        <f t="shared" si="7"/>
        <v>26</v>
      </c>
      <c r="T32" s="65">
        <f>VLOOKUP($A32,'Return Data'!$B$7:$R$2843,13,0)</f>
        <v>-7.0252999999999997</v>
      </c>
      <c r="U32" s="66">
        <f t="shared" si="8"/>
        <v>26</v>
      </c>
      <c r="V32" s="65"/>
      <c r="W32" s="66"/>
      <c r="X32" s="65"/>
      <c r="Y32" s="66"/>
      <c r="Z32" s="65">
        <f>VLOOKUP($A32,'Return Data'!$B$7:$R$2843,16,0)</f>
        <v>-18.0078</v>
      </c>
      <c r="AA32" s="67">
        <f t="shared" si="11"/>
        <v>26</v>
      </c>
    </row>
    <row r="33" spans="1:27" x14ac:dyDescent="0.3">
      <c r="A33" s="63" t="s">
        <v>1068</v>
      </c>
      <c r="B33" s="64">
        <f>VLOOKUP($A33,'Return Data'!$B$7:$R$2843,3,0)</f>
        <v>44357</v>
      </c>
      <c r="C33" s="65">
        <f>VLOOKUP($A33,'Return Data'!$B$7:$R$2843,4,0)</f>
        <v>2669.8272000000002</v>
      </c>
      <c r="D33" s="65">
        <f>VLOOKUP($A33,'Return Data'!$B$7:$R$2843,5,0)</f>
        <v>6.2625000000000002</v>
      </c>
      <c r="E33" s="66">
        <f t="shared" si="0"/>
        <v>20</v>
      </c>
      <c r="F33" s="65">
        <f>VLOOKUP($A33,'Return Data'!$B$7:$R$2843,6,0)</f>
        <v>9.1187000000000005</v>
      </c>
      <c r="G33" s="66">
        <f t="shared" si="1"/>
        <v>13</v>
      </c>
      <c r="H33" s="65">
        <f>VLOOKUP($A33,'Return Data'!$B$7:$R$2843,7,0)</f>
        <v>7.7060000000000004</v>
      </c>
      <c r="I33" s="66">
        <f t="shared" si="2"/>
        <v>9</v>
      </c>
      <c r="J33" s="65">
        <f>VLOOKUP($A33,'Return Data'!$B$7:$R$2843,8,0)</f>
        <v>5.7461000000000002</v>
      </c>
      <c r="K33" s="66">
        <f t="shared" si="3"/>
        <v>6</v>
      </c>
      <c r="L33" s="65">
        <f>VLOOKUP($A33,'Return Data'!$B$7:$R$2843,9,0)</f>
        <v>4.6378000000000004</v>
      </c>
      <c r="M33" s="66">
        <f t="shared" si="4"/>
        <v>12</v>
      </c>
      <c r="N33" s="65">
        <f>VLOOKUP($A33,'Return Data'!$B$7:$R$2843,10,0)</f>
        <v>5.2766000000000002</v>
      </c>
      <c r="O33" s="66">
        <f t="shared" si="5"/>
        <v>15</v>
      </c>
      <c r="P33" s="65">
        <f>VLOOKUP($A33,'Return Data'!$B$7:$R$2843,11,0)</f>
        <v>3.9674</v>
      </c>
      <c r="Q33" s="66">
        <f t="shared" si="6"/>
        <v>16</v>
      </c>
      <c r="R33" s="65">
        <f>VLOOKUP($A33,'Return Data'!$B$7:$R$2843,12,0)</f>
        <v>4.5118999999999998</v>
      </c>
      <c r="S33" s="66">
        <f t="shared" si="7"/>
        <v>18</v>
      </c>
      <c r="T33" s="65">
        <f>VLOOKUP($A33,'Return Data'!$B$7:$R$2843,13,0)</f>
        <v>5.3613</v>
      </c>
      <c r="U33" s="66">
        <f t="shared" si="8"/>
        <v>19</v>
      </c>
      <c r="V33" s="65">
        <f>VLOOKUP($A33,'Return Data'!$B$7:$R$2843,17,0)</f>
        <v>7.5461999999999998</v>
      </c>
      <c r="W33" s="66">
        <f>RANK(V33,V$8:V$33,0)</f>
        <v>10</v>
      </c>
      <c r="X33" s="65">
        <f>VLOOKUP($A33,'Return Data'!$B$7:$R$2843,14,0)</f>
        <v>3.0994000000000002</v>
      </c>
      <c r="Y33" s="66">
        <f>RANK(X33,X$8:X$33,0)</f>
        <v>21</v>
      </c>
      <c r="Z33" s="65">
        <f>VLOOKUP($A33,'Return Data'!$B$7:$R$2843,16,0)</f>
        <v>6.6429</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6.8693192307692303</v>
      </c>
      <c r="E35" s="74"/>
      <c r="F35" s="75">
        <f>AVERAGE(F8:F33)</f>
        <v>8.5050846153846162</v>
      </c>
      <c r="G35" s="74"/>
      <c r="H35" s="75">
        <f>AVERAGE(H8:H33)</f>
        <v>7.1762692307692317</v>
      </c>
      <c r="I35" s="74"/>
      <c r="J35" s="75">
        <f>AVERAGE(J8:J33)</f>
        <v>5.4374692307692305</v>
      </c>
      <c r="K35" s="74"/>
      <c r="L35" s="75">
        <f>AVERAGE(L8:L33)</f>
        <v>4.3802192307692307</v>
      </c>
      <c r="M35" s="74"/>
      <c r="N35" s="75">
        <f>AVERAGE(N8:N33)</f>
        <v>5.3512807692307707</v>
      </c>
      <c r="O35" s="74"/>
      <c r="P35" s="75">
        <f>AVERAGE(P8:P33)</f>
        <v>4.4553538461538462</v>
      </c>
      <c r="Q35" s="74"/>
      <c r="R35" s="75">
        <f>AVERAGE(R8:R33)</f>
        <v>5.1531153846153845</v>
      </c>
      <c r="S35" s="74"/>
      <c r="T35" s="75">
        <f>AVERAGE(T8:T33)</f>
        <v>8.0950576923076945</v>
      </c>
      <c r="U35" s="74"/>
      <c r="V35" s="75">
        <f>AVERAGE(V8:V33)</f>
        <v>6.4287840000000003</v>
      </c>
      <c r="W35" s="74"/>
      <c r="X35" s="75">
        <f>AVERAGE(X8:X33)</f>
        <v>5.4937800000000001</v>
      </c>
      <c r="Y35" s="74"/>
      <c r="Z35" s="75">
        <f>AVERAGE(Z8:Z33)</f>
        <v>6.4588999999999999</v>
      </c>
      <c r="AA35" s="76"/>
    </row>
    <row r="36" spans="1:27" x14ac:dyDescent="0.3">
      <c r="A36" s="73" t="s">
        <v>28</v>
      </c>
      <c r="B36" s="74"/>
      <c r="C36" s="74"/>
      <c r="D36" s="75">
        <f>MIN(D8:D33)</f>
        <v>-5.5391000000000004</v>
      </c>
      <c r="E36" s="74"/>
      <c r="F36" s="75">
        <f>MIN(F8:F33)</f>
        <v>0</v>
      </c>
      <c r="G36" s="74"/>
      <c r="H36" s="75">
        <f>MIN(H8:H33)</f>
        <v>0</v>
      </c>
      <c r="I36" s="74"/>
      <c r="J36" s="75">
        <f>MIN(J8:J33)</f>
        <v>-9.9400000000000002E-2</v>
      </c>
      <c r="K36" s="74"/>
      <c r="L36" s="75">
        <f>MIN(L8:L33)</f>
        <v>-1.0145999999999999</v>
      </c>
      <c r="M36" s="74"/>
      <c r="N36" s="75">
        <f>MIN(N8:N33)</f>
        <v>-1.5100000000000001E-2</v>
      </c>
      <c r="O36" s="74"/>
      <c r="P36" s="75">
        <f>MIN(P8:P33)</f>
        <v>-7.6E-3</v>
      </c>
      <c r="Q36" s="74"/>
      <c r="R36" s="75">
        <f>MIN(R8:R33)</f>
        <v>-5.1000000000000004E-3</v>
      </c>
      <c r="S36" s="74"/>
      <c r="T36" s="75">
        <f>MIN(T8:T33)</f>
        <v>-7.0252999999999997</v>
      </c>
      <c r="U36" s="74"/>
      <c r="V36" s="75">
        <f>MIN(V8:V33)</f>
        <v>-6.4085999999999999</v>
      </c>
      <c r="W36" s="74"/>
      <c r="X36" s="75">
        <f>MIN(X8:X33)</f>
        <v>-8.2988999999999997</v>
      </c>
      <c r="Y36" s="74"/>
      <c r="Z36" s="75">
        <f>MIN(Z8:Z33)</f>
        <v>-18.0078</v>
      </c>
      <c r="AA36" s="76"/>
    </row>
    <row r="37" spans="1:27" ht="15" thickBot="1" x14ac:dyDescent="0.35">
      <c r="A37" s="77" t="s">
        <v>29</v>
      </c>
      <c r="B37" s="78"/>
      <c r="C37" s="78"/>
      <c r="D37" s="79">
        <f>MAX(D8:D33)</f>
        <v>12.7448</v>
      </c>
      <c r="E37" s="78"/>
      <c r="F37" s="79">
        <f>MAX(F8:F33)</f>
        <v>12.399100000000001</v>
      </c>
      <c r="G37" s="78"/>
      <c r="H37" s="79">
        <f>MAX(H8:H33)</f>
        <v>15.430899999999999</v>
      </c>
      <c r="I37" s="78"/>
      <c r="J37" s="79">
        <f>MAX(J8:J33)</f>
        <v>14.932499999999999</v>
      </c>
      <c r="K37" s="78"/>
      <c r="L37" s="79">
        <f>MAX(L8:L33)</f>
        <v>6.7249999999999996</v>
      </c>
      <c r="M37" s="78"/>
      <c r="N37" s="79">
        <f>MAX(N8:N33)</f>
        <v>9.7185000000000006</v>
      </c>
      <c r="O37" s="78"/>
      <c r="P37" s="79">
        <f>MAX(P8:P33)</f>
        <v>11.2212</v>
      </c>
      <c r="Q37" s="78"/>
      <c r="R37" s="79">
        <f>MAX(R8:R33)</f>
        <v>12.967599999999999</v>
      </c>
      <c r="S37" s="78"/>
      <c r="T37" s="79">
        <f>MAX(T8:T33)</f>
        <v>36.819899999999997</v>
      </c>
      <c r="U37" s="78"/>
      <c r="V37" s="79">
        <f>MAX(V8:V33)</f>
        <v>10.867599999999999</v>
      </c>
      <c r="W37" s="78"/>
      <c r="X37" s="79">
        <f>MAX(X8:X33)</f>
        <v>8.2416</v>
      </c>
      <c r="Y37" s="78"/>
      <c r="Z37" s="79">
        <f>MAX(Z8:Z33)</f>
        <v>8.6367999999999991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44357</v>
      </c>
      <c r="C8" s="65">
        <f>VLOOKUP($A8,'Return Data'!$B$7:$R$2843,4,0)</f>
        <v>520.96960000000001</v>
      </c>
      <c r="D8" s="65">
        <f>VLOOKUP($A8,'Return Data'!$B$7:$R$2843,5,0)</f>
        <v>9.3065999999999995</v>
      </c>
      <c r="E8" s="66">
        <f t="shared" ref="E8:E33" si="0">RANK(D8,D$8:D$33,0)</f>
        <v>6</v>
      </c>
      <c r="F8" s="65">
        <f>VLOOKUP($A8,'Return Data'!$B$7:$R$2843,6,0)</f>
        <v>9.9990000000000006</v>
      </c>
      <c r="G8" s="66">
        <f t="shared" ref="G8:G33" si="1">RANK(F8,F$8:F$33,0)</f>
        <v>6</v>
      </c>
      <c r="H8" s="65">
        <f>VLOOKUP($A8,'Return Data'!$B$7:$R$2843,7,0)</f>
        <v>8.0294000000000008</v>
      </c>
      <c r="I8" s="66">
        <f t="shared" ref="I8:I33" si="2">RANK(H8,H$8:H$33,0)</f>
        <v>5</v>
      </c>
      <c r="J8" s="65">
        <f>VLOOKUP($A8,'Return Data'!$B$7:$R$2843,8,0)</f>
        <v>6.6256000000000004</v>
      </c>
      <c r="K8" s="66">
        <f t="shared" ref="K8:K33" si="3">RANK(J8,J$8:J$33,0)</f>
        <v>3</v>
      </c>
      <c r="L8" s="65">
        <f>VLOOKUP($A8,'Return Data'!$B$7:$R$2843,9,0)</f>
        <v>5.0888999999999998</v>
      </c>
      <c r="M8" s="66">
        <f t="shared" ref="M8:M33" si="4">RANK(L8,L$8:L$33,0)</f>
        <v>4</v>
      </c>
      <c r="N8" s="65">
        <f>VLOOKUP($A8,'Return Data'!$B$7:$R$2843,10,0)</f>
        <v>5.6151999999999997</v>
      </c>
      <c r="O8" s="66">
        <f t="shared" ref="O8:O33" si="5">RANK(N8,N$8:N$33,0)</f>
        <v>4</v>
      </c>
      <c r="P8" s="65">
        <f>VLOOKUP($A8,'Return Data'!$B$7:$R$2843,11,0)</f>
        <v>3.7395</v>
      </c>
      <c r="Q8" s="66">
        <f t="shared" ref="Q8:Q33" si="6">RANK(P8,P$8:P$33,0)</f>
        <v>10</v>
      </c>
      <c r="R8" s="65">
        <f>VLOOKUP($A8,'Return Data'!$B$7:$R$2843,12,0)</f>
        <v>4.6618000000000004</v>
      </c>
      <c r="S8" s="66">
        <f t="shared" ref="S8:S33" si="7">RANK(R8,R$8:R$33,0)</f>
        <v>6</v>
      </c>
      <c r="T8" s="65">
        <f>VLOOKUP($A8,'Return Data'!$B$7:$R$2843,13,0)</f>
        <v>5.915</v>
      </c>
      <c r="U8" s="66">
        <f t="shared" ref="U8:U33" si="8">RANK(T8,T$8:T$33,0)</f>
        <v>11</v>
      </c>
      <c r="V8" s="65">
        <f>VLOOKUP($A8,'Return Data'!$B$7:$R$2843,17,0)</f>
        <v>6.9071999999999996</v>
      </c>
      <c r="W8" s="66">
        <f t="shared" ref="W8:W31" si="9">RANK(V8,V$8:V$33,0)</f>
        <v>10</v>
      </c>
      <c r="X8" s="65">
        <f>VLOOKUP($A8,'Return Data'!$B$7:$R$2843,14,0)</f>
        <v>7.3563000000000001</v>
      </c>
      <c r="Y8" s="66">
        <f t="shared" ref="Y8:Y31" si="10">RANK(X8,X$8:X$33,0)</f>
        <v>5</v>
      </c>
      <c r="Z8" s="65">
        <f>VLOOKUP($A8,'Return Data'!$B$7:$R$2843,16,0)</f>
        <v>7.4097999999999997</v>
      </c>
      <c r="AA8" s="67">
        <f t="shared" ref="AA8:AA33" si="11">RANK(Z8,Z$8:Z$33,0)</f>
        <v>15</v>
      </c>
    </row>
    <row r="9" spans="1:27" x14ac:dyDescent="0.3">
      <c r="A9" s="63" t="s">
        <v>1017</v>
      </c>
      <c r="B9" s="64">
        <f>VLOOKUP($A9,'Return Data'!$B$7:$R$2843,3,0)</f>
        <v>44357</v>
      </c>
      <c r="C9" s="65">
        <f>VLOOKUP($A9,'Return Data'!$B$7:$R$2843,4,0)</f>
        <v>2423.143</v>
      </c>
      <c r="D9" s="65">
        <f>VLOOKUP($A9,'Return Data'!$B$7:$R$2843,5,0)</f>
        <v>8.2459000000000007</v>
      </c>
      <c r="E9" s="66">
        <f t="shared" si="0"/>
        <v>12</v>
      </c>
      <c r="F9" s="65">
        <f>VLOOKUP($A9,'Return Data'!$B$7:$R$2843,6,0)</f>
        <v>7.9329000000000001</v>
      </c>
      <c r="G9" s="66">
        <f t="shared" si="1"/>
        <v>14</v>
      </c>
      <c r="H9" s="65">
        <f>VLOOKUP($A9,'Return Data'!$B$7:$R$2843,7,0)</f>
        <v>6.9867999999999997</v>
      </c>
      <c r="I9" s="66">
        <f t="shared" si="2"/>
        <v>11</v>
      </c>
      <c r="J9" s="65">
        <f>VLOOKUP($A9,'Return Data'!$B$7:$R$2843,8,0)</f>
        <v>4.8097000000000003</v>
      </c>
      <c r="K9" s="66">
        <f t="shared" si="3"/>
        <v>11</v>
      </c>
      <c r="L9" s="65">
        <f>VLOOKUP($A9,'Return Data'!$B$7:$R$2843,9,0)</f>
        <v>4.4397000000000002</v>
      </c>
      <c r="M9" s="66">
        <f t="shared" si="4"/>
        <v>8</v>
      </c>
      <c r="N9" s="65">
        <f>VLOOKUP($A9,'Return Data'!$B$7:$R$2843,10,0)</f>
        <v>5.0601000000000003</v>
      </c>
      <c r="O9" s="66">
        <f t="shared" si="5"/>
        <v>11</v>
      </c>
      <c r="P9" s="65">
        <f>VLOOKUP($A9,'Return Data'!$B$7:$R$2843,11,0)</f>
        <v>3.8589000000000002</v>
      </c>
      <c r="Q9" s="66">
        <f t="shared" si="6"/>
        <v>8</v>
      </c>
      <c r="R9" s="65">
        <f>VLOOKUP($A9,'Return Data'!$B$7:$R$2843,12,0)</f>
        <v>4.5944000000000003</v>
      </c>
      <c r="S9" s="66">
        <f t="shared" si="7"/>
        <v>8</v>
      </c>
      <c r="T9" s="65">
        <f>VLOOKUP($A9,'Return Data'!$B$7:$R$2843,13,0)</f>
        <v>5.5065</v>
      </c>
      <c r="U9" s="66">
        <f t="shared" si="8"/>
        <v>13</v>
      </c>
      <c r="V9" s="65">
        <f>VLOOKUP($A9,'Return Data'!$B$7:$R$2843,17,0)</f>
        <v>6.8571999999999997</v>
      </c>
      <c r="W9" s="66">
        <f t="shared" si="9"/>
        <v>11</v>
      </c>
      <c r="X9" s="65">
        <f>VLOOKUP($A9,'Return Data'!$B$7:$R$2843,14,0)</f>
        <v>7.4511000000000003</v>
      </c>
      <c r="Y9" s="66">
        <f t="shared" si="10"/>
        <v>2</v>
      </c>
      <c r="Z9" s="65">
        <f>VLOOKUP($A9,'Return Data'!$B$7:$R$2843,16,0)</f>
        <v>7.8743999999999996</v>
      </c>
      <c r="AA9" s="67">
        <f t="shared" si="11"/>
        <v>6</v>
      </c>
    </row>
    <row r="10" spans="1:27" x14ac:dyDescent="0.3">
      <c r="A10" s="63" t="s">
        <v>1018</v>
      </c>
      <c r="B10" s="64">
        <f>VLOOKUP($A10,'Return Data'!$B$7:$R$2843,3,0)</f>
        <v>44357</v>
      </c>
      <c r="C10" s="65">
        <f>VLOOKUP($A10,'Return Data'!$B$7:$R$2843,4,0)</f>
        <v>1567.3235</v>
      </c>
      <c r="D10" s="65">
        <f>VLOOKUP($A10,'Return Data'!$B$7:$R$2843,5,0)</f>
        <v>6.2609000000000004</v>
      </c>
      <c r="E10" s="66">
        <f t="shared" si="0"/>
        <v>18</v>
      </c>
      <c r="F10" s="65">
        <f>VLOOKUP($A10,'Return Data'!$B$7:$R$2843,6,0)</f>
        <v>10.2469</v>
      </c>
      <c r="G10" s="66">
        <f t="shared" si="1"/>
        <v>4</v>
      </c>
      <c r="H10" s="65">
        <f>VLOOKUP($A10,'Return Data'!$B$7:$R$2843,7,0)</f>
        <v>6.1722999999999999</v>
      </c>
      <c r="I10" s="66">
        <f t="shared" si="2"/>
        <v>14</v>
      </c>
      <c r="J10" s="65">
        <f>VLOOKUP($A10,'Return Data'!$B$7:$R$2843,8,0)</f>
        <v>3.9359999999999999</v>
      </c>
      <c r="K10" s="66">
        <f t="shared" si="3"/>
        <v>24</v>
      </c>
      <c r="L10" s="65">
        <f>VLOOKUP($A10,'Return Data'!$B$7:$R$2843,9,0)</f>
        <v>4.0418000000000003</v>
      </c>
      <c r="M10" s="66">
        <f t="shared" si="4"/>
        <v>14</v>
      </c>
      <c r="N10" s="65">
        <f>VLOOKUP($A10,'Return Data'!$B$7:$R$2843,10,0)</f>
        <v>6.4108999999999998</v>
      </c>
      <c r="O10" s="66">
        <f t="shared" si="5"/>
        <v>2</v>
      </c>
      <c r="P10" s="65">
        <f>VLOOKUP($A10,'Return Data'!$B$7:$R$2843,11,0)</f>
        <v>9.5063999999999993</v>
      </c>
      <c r="Q10" s="66">
        <f t="shared" si="6"/>
        <v>2</v>
      </c>
      <c r="R10" s="65">
        <f>VLOOKUP($A10,'Return Data'!$B$7:$R$2843,12,0)</f>
        <v>8.9867000000000008</v>
      </c>
      <c r="S10" s="66">
        <f t="shared" si="7"/>
        <v>2</v>
      </c>
      <c r="T10" s="65">
        <f>VLOOKUP($A10,'Return Data'!$B$7:$R$2843,13,0)</f>
        <v>36.532899999999998</v>
      </c>
      <c r="U10" s="66">
        <f t="shared" si="8"/>
        <v>1</v>
      </c>
      <c r="V10" s="65">
        <f>VLOOKUP($A10,'Return Data'!$B$7:$R$2843,17,0)</f>
        <v>-6.6505999999999998</v>
      </c>
      <c r="W10" s="66">
        <f t="shared" si="9"/>
        <v>25</v>
      </c>
      <c r="X10" s="65">
        <f>VLOOKUP($A10,'Return Data'!$B$7:$R$2843,14,0)</f>
        <v>-8.5467999999999993</v>
      </c>
      <c r="Y10" s="66">
        <f t="shared" si="10"/>
        <v>25</v>
      </c>
      <c r="Z10" s="65">
        <f>VLOOKUP($A10,'Return Data'!$B$7:$R$2843,16,0)</f>
        <v>3.8254999999999999</v>
      </c>
      <c r="AA10" s="67">
        <f t="shared" si="11"/>
        <v>24</v>
      </c>
    </row>
    <row r="11" spans="1:27" x14ac:dyDescent="0.3">
      <c r="A11" s="63" t="s">
        <v>1022</v>
      </c>
      <c r="B11" s="64">
        <f>VLOOKUP($A11,'Return Data'!$B$7:$R$2843,3,0)</f>
        <v>44357</v>
      </c>
      <c r="C11" s="65">
        <f>VLOOKUP($A11,'Return Data'!$B$7:$R$2843,4,0)</f>
        <v>32.055199999999999</v>
      </c>
      <c r="D11" s="65">
        <f>VLOOKUP($A11,'Return Data'!$B$7:$R$2843,5,0)</f>
        <v>7.4028</v>
      </c>
      <c r="E11" s="66">
        <f t="shared" si="0"/>
        <v>15</v>
      </c>
      <c r="F11" s="65">
        <f>VLOOKUP($A11,'Return Data'!$B$7:$R$2843,6,0)</f>
        <v>6.4558</v>
      </c>
      <c r="G11" s="66">
        <f t="shared" si="1"/>
        <v>21</v>
      </c>
      <c r="H11" s="65">
        <f>VLOOKUP($A11,'Return Data'!$B$7:$R$2843,7,0)</f>
        <v>5.5202</v>
      </c>
      <c r="I11" s="66">
        <f t="shared" si="2"/>
        <v>21</v>
      </c>
      <c r="J11" s="65">
        <f>VLOOKUP($A11,'Return Data'!$B$7:$R$2843,8,0)</f>
        <v>4.2850999999999999</v>
      </c>
      <c r="K11" s="66">
        <f t="shared" si="3"/>
        <v>17</v>
      </c>
      <c r="L11" s="65">
        <f>VLOOKUP($A11,'Return Data'!$B$7:$R$2843,9,0)</f>
        <v>4.4169</v>
      </c>
      <c r="M11" s="66">
        <f t="shared" si="4"/>
        <v>9</v>
      </c>
      <c r="N11" s="65">
        <f>VLOOKUP($A11,'Return Data'!$B$7:$R$2843,10,0)</f>
        <v>5.3498999999999999</v>
      </c>
      <c r="O11" s="66">
        <f t="shared" si="5"/>
        <v>5</v>
      </c>
      <c r="P11" s="65">
        <f>VLOOKUP($A11,'Return Data'!$B$7:$R$2843,11,0)</f>
        <v>3.6852</v>
      </c>
      <c r="Q11" s="66">
        <f t="shared" si="6"/>
        <v>12</v>
      </c>
      <c r="R11" s="65">
        <f>VLOOKUP($A11,'Return Data'!$B$7:$R$2843,12,0)</f>
        <v>4.4427000000000003</v>
      </c>
      <c r="S11" s="66">
        <f t="shared" si="7"/>
        <v>13</v>
      </c>
      <c r="T11" s="65">
        <f>VLOOKUP($A11,'Return Data'!$B$7:$R$2843,13,0)</f>
        <v>5.1638000000000002</v>
      </c>
      <c r="U11" s="66">
        <f t="shared" si="8"/>
        <v>17</v>
      </c>
      <c r="V11" s="65">
        <f>VLOOKUP($A11,'Return Data'!$B$7:$R$2843,17,0)</f>
        <v>7.0237999999999996</v>
      </c>
      <c r="W11" s="66">
        <f t="shared" si="9"/>
        <v>8</v>
      </c>
      <c r="X11" s="65">
        <f>VLOOKUP($A11,'Return Data'!$B$7:$R$2843,14,0)</f>
        <v>6.8052000000000001</v>
      </c>
      <c r="Y11" s="66">
        <f t="shared" si="10"/>
        <v>11</v>
      </c>
      <c r="Z11" s="65">
        <f>VLOOKUP($A11,'Return Data'!$B$7:$R$2843,16,0)</f>
        <v>7.7290999999999999</v>
      </c>
      <c r="AA11" s="67">
        <f t="shared" si="11"/>
        <v>7</v>
      </c>
    </row>
    <row r="12" spans="1:27" x14ac:dyDescent="0.3">
      <c r="A12" s="63" t="s">
        <v>1025</v>
      </c>
      <c r="B12" s="64">
        <f>VLOOKUP($A12,'Return Data'!$B$7:$R$2843,3,0)</f>
        <v>44357</v>
      </c>
      <c r="C12" s="65">
        <f>VLOOKUP($A12,'Return Data'!$B$7:$R$2843,4,0)</f>
        <v>33.331299999999999</v>
      </c>
      <c r="D12" s="65">
        <f>VLOOKUP($A12,'Return Data'!$B$7:$R$2843,5,0)</f>
        <v>6.2428999999999997</v>
      </c>
      <c r="E12" s="66">
        <f t="shared" si="0"/>
        <v>19</v>
      </c>
      <c r="F12" s="65">
        <f>VLOOKUP($A12,'Return Data'!$B$7:$R$2843,6,0)</f>
        <v>6.7931999999999997</v>
      </c>
      <c r="G12" s="66">
        <f t="shared" si="1"/>
        <v>20</v>
      </c>
      <c r="H12" s="65">
        <f>VLOOKUP($A12,'Return Data'!$B$7:$R$2843,7,0)</f>
        <v>5.0265000000000004</v>
      </c>
      <c r="I12" s="66">
        <f t="shared" si="2"/>
        <v>23</v>
      </c>
      <c r="J12" s="65">
        <f>VLOOKUP($A12,'Return Data'!$B$7:$R$2843,8,0)</f>
        <v>3.6892999999999998</v>
      </c>
      <c r="K12" s="66">
        <f t="shared" si="3"/>
        <v>25</v>
      </c>
      <c r="L12" s="65">
        <f>VLOOKUP($A12,'Return Data'!$B$7:$R$2843,9,0)</f>
        <v>3.3298999999999999</v>
      </c>
      <c r="M12" s="66">
        <f t="shared" si="4"/>
        <v>23</v>
      </c>
      <c r="N12" s="65">
        <f>VLOOKUP($A12,'Return Data'!$B$7:$R$2843,10,0)</f>
        <v>3.9744999999999999</v>
      </c>
      <c r="O12" s="66">
        <f t="shared" si="5"/>
        <v>24</v>
      </c>
      <c r="P12" s="65">
        <f>VLOOKUP($A12,'Return Data'!$B$7:$R$2843,11,0)</f>
        <v>3.1410999999999998</v>
      </c>
      <c r="Q12" s="66">
        <f t="shared" si="6"/>
        <v>24</v>
      </c>
      <c r="R12" s="65">
        <f>VLOOKUP($A12,'Return Data'!$B$7:$R$2843,12,0)</f>
        <v>3.7831999999999999</v>
      </c>
      <c r="S12" s="66">
        <f t="shared" si="7"/>
        <v>23</v>
      </c>
      <c r="T12" s="65">
        <f>VLOOKUP($A12,'Return Data'!$B$7:$R$2843,13,0)</f>
        <v>4.3295000000000003</v>
      </c>
      <c r="U12" s="66">
        <f t="shared" si="8"/>
        <v>24</v>
      </c>
      <c r="V12" s="65">
        <f>VLOOKUP($A12,'Return Data'!$B$7:$R$2843,17,0)</f>
        <v>5.9809000000000001</v>
      </c>
      <c r="W12" s="66">
        <f t="shared" si="9"/>
        <v>17</v>
      </c>
      <c r="X12" s="65">
        <f>VLOOKUP($A12,'Return Data'!$B$7:$R$2843,14,0)</f>
        <v>6.6741000000000001</v>
      </c>
      <c r="Y12" s="66">
        <f t="shared" si="10"/>
        <v>12</v>
      </c>
      <c r="Z12" s="65">
        <f>VLOOKUP($A12,'Return Data'!$B$7:$R$2843,16,0)</f>
        <v>7.6756000000000002</v>
      </c>
      <c r="AA12" s="67">
        <f t="shared" si="11"/>
        <v>8</v>
      </c>
    </row>
    <row r="13" spans="1:27" x14ac:dyDescent="0.3">
      <c r="A13" s="63" t="s">
        <v>1027</v>
      </c>
      <c r="B13" s="64">
        <f>VLOOKUP($A13,'Return Data'!$B$7:$R$2843,3,0)</f>
        <v>44357</v>
      </c>
      <c r="C13" s="65">
        <f>VLOOKUP($A13,'Return Data'!$B$7:$R$2843,4,0)</f>
        <v>15.6531</v>
      </c>
      <c r="D13" s="65">
        <f>VLOOKUP($A13,'Return Data'!$B$7:$R$2843,5,0)</f>
        <v>4.6642000000000001</v>
      </c>
      <c r="E13" s="66">
        <f t="shared" si="0"/>
        <v>21</v>
      </c>
      <c r="F13" s="65">
        <f>VLOOKUP($A13,'Return Data'!$B$7:$R$2843,6,0)</f>
        <v>6.3769</v>
      </c>
      <c r="G13" s="66">
        <f t="shared" si="1"/>
        <v>22</v>
      </c>
      <c r="H13" s="65">
        <f>VLOOKUP($A13,'Return Data'!$B$7:$R$2843,7,0)</f>
        <v>6.0697999999999999</v>
      </c>
      <c r="I13" s="66">
        <f t="shared" si="2"/>
        <v>15</v>
      </c>
      <c r="J13" s="65">
        <f>VLOOKUP($A13,'Return Data'!$B$7:$R$2843,8,0)</f>
        <v>4.3711000000000002</v>
      </c>
      <c r="K13" s="66">
        <f t="shared" si="3"/>
        <v>16</v>
      </c>
      <c r="L13" s="65">
        <f>VLOOKUP($A13,'Return Data'!$B$7:$R$2843,9,0)</f>
        <v>3.5838000000000001</v>
      </c>
      <c r="M13" s="66">
        <f t="shared" si="4"/>
        <v>21</v>
      </c>
      <c r="N13" s="65">
        <f>VLOOKUP($A13,'Return Data'!$B$7:$R$2843,10,0)</f>
        <v>4.9215999999999998</v>
      </c>
      <c r="O13" s="66">
        <f t="shared" si="5"/>
        <v>14</v>
      </c>
      <c r="P13" s="65">
        <f>VLOOKUP($A13,'Return Data'!$B$7:$R$2843,11,0)</f>
        <v>3.5598000000000001</v>
      </c>
      <c r="Q13" s="66">
        <f t="shared" si="6"/>
        <v>17</v>
      </c>
      <c r="R13" s="65">
        <f>VLOOKUP($A13,'Return Data'!$B$7:$R$2843,12,0)</f>
        <v>4.2104999999999997</v>
      </c>
      <c r="S13" s="66">
        <f t="shared" si="7"/>
        <v>17</v>
      </c>
      <c r="T13" s="65">
        <f>VLOOKUP($A13,'Return Data'!$B$7:$R$2843,13,0)</f>
        <v>4.8173000000000004</v>
      </c>
      <c r="U13" s="66">
        <f t="shared" si="8"/>
        <v>20</v>
      </c>
      <c r="V13" s="65">
        <f>VLOOKUP($A13,'Return Data'!$B$7:$R$2843,17,0)</f>
        <v>7.5537999999999998</v>
      </c>
      <c r="W13" s="66">
        <f t="shared" si="9"/>
        <v>3</v>
      </c>
      <c r="X13" s="65">
        <f>VLOOKUP($A13,'Return Data'!$B$7:$R$2843,14,0)</f>
        <v>7.1729000000000003</v>
      </c>
      <c r="Y13" s="66">
        <f t="shared" si="10"/>
        <v>7</v>
      </c>
      <c r="Z13" s="65">
        <f>VLOOKUP($A13,'Return Data'!$B$7:$R$2843,16,0)</f>
        <v>7.4233000000000002</v>
      </c>
      <c r="AA13" s="67">
        <f t="shared" si="11"/>
        <v>14</v>
      </c>
    </row>
    <row r="14" spans="1:27" x14ac:dyDescent="0.3">
      <c r="A14" s="63" t="s">
        <v>1934</v>
      </c>
      <c r="B14" s="64">
        <f>VLOOKUP($A14,'Return Data'!$B$7:$R$2843,3,0)</f>
        <v>44357</v>
      </c>
      <c r="C14" s="65">
        <f>VLOOKUP($A14,'Return Data'!$B$7:$R$2843,4,0)</f>
        <v>23.594100000000001</v>
      </c>
      <c r="D14" s="65">
        <f>VLOOKUP($A14,'Return Data'!$B$7:$R$2843,5,0)</f>
        <v>-3.8671000000000002</v>
      </c>
      <c r="E14" s="66">
        <f t="shared" si="0"/>
        <v>25</v>
      </c>
      <c r="F14" s="65">
        <f>VLOOKUP($A14,'Return Data'!$B$7:$R$2843,6,0)</f>
        <v>12.026899999999999</v>
      </c>
      <c r="G14" s="66">
        <f t="shared" si="1"/>
        <v>1</v>
      </c>
      <c r="H14" s="65">
        <f>VLOOKUP($A14,'Return Data'!$B$7:$R$2843,7,0)</f>
        <v>15.449299999999999</v>
      </c>
      <c r="I14" s="66">
        <f t="shared" si="2"/>
        <v>1</v>
      </c>
      <c r="J14" s="65">
        <f>VLOOKUP($A14,'Return Data'!$B$7:$R$2843,8,0)</f>
        <v>14.936299999999999</v>
      </c>
      <c r="K14" s="66">
        <f t="shared" si="3"/>
        <v>1</v>
      </c>
      <c r="L14" s="65">
        <f>VLOOKUP($A14,'Return Data'!$B$7:$R$2843,9,0)</f>
        <v>-1.0170999999999999</v>
      </c>
      <c r="M14" s="66">
        <f t="shared" si="4"/>
        <v>26</v>
      </c>
      <c r="N14" s="65">
        <f>VLOOKUP($A14,'Return Data'!$B$7:$R$2843,10,0)</f>
        <v>9.7072000000000003</v>
      </c>
      <c r="O14" s="66">
        <f t="shared" si="5"/>
        <v>1</v>
      </c>
      <c r="P14" s="65">
        <f>VLOOKUP($A14,'Return Data'!$B$7:$R$2843,11,0)</f>
        <v>11.026199999999999</v>
      </c>
      <c r="Q14" s="66">
        <f t="shared" si="6"/>
        <v>1</v>
      </c>
      <c r="R14" s="65">
        <f>VLOOKUP($A14,'Return Data'!$B$7:$R$2843,12,0)</f>
        <v>12.700900000000001</v>
      </c>
      <c r="S14" s="66">
        <f t="shared" si="7"/>
        <v>1</v>
      </c>
      <c r="T14" s="65">
        <f>VLOOKUP($A14,'Return Data'!$B$7:$R$2843,13,0)</f>
        <v>13.4092</v>
      </c>
      <c r="U14" s="66">
        <f t="shared" si="8"/>
        <v>3</v>
      </c>
      <c r="V14" s="65">
        <f>VLOOKUP($A14,'Return Data'!$B$7:$R$2843,17,0)</f>
        <v>3.7048999999999999</v>
      </c>
      <c r="W14" s="66">
        <f t="shared" si="9"/>
        <v>23</v>
      </c>
      <c r="X14" s="65">
        <f>VLOOKUP($A14,'Return Data'!$B$7:$R$2843,14,0)</f>
        <v>5.3903999999999996</v>
      </c>
      <c r="Y14" s="66">
        <f t="shared" si="10"/>
        <v>18</v>
      </c>
      <c r="Z14" s="65">
        <f>VLOOKUP($A14,'Return Data'!$B$7:$R$2843,16,0)</f>
        <v>8.2077000000000009</v>
      </c>
      <c r="AA14" s="67">
        <f t="shared" si="11"/>
        <v>1</v>
      </c>
    </row>
    <row r="15" spans="1:27" x14ac:dyDescent="0.3">
      <c r="A15" s="63" t="s">
        <v>1032</v>
      </c>
      <c r="B15" s="64">
        <f>VLOOKUP($A15,'Return Data'!$B$7:$R$2843,3,0)</f>
        <v>44357</v>
      </c>
      <c r="C15" s="65">
        <f>VLOOKUP($A15,'Return Data'!$B$7:$R$2843,4,0)</f>
        <v>45.482700000000001</v>
      </c>
      <c r="D15" s="65">
        <f>VLOOKUP($A15,'Return Data'!$B$7:$R$2843,5,0)</f>
        <v>12.2021</v>
      </c>
      <c r="E15" s="66">
        <f t="shared" si="0"/>
        <v>1</v>
      </c>
      <c r="F15" s="65">
        <f>VLOOKUP($A15,'Return Data'!$B$7:$R$2843,6,0)</f>
        <v>11.808199999999999</v>
      </c>
      <c r="G15" s="66">
        <f t="shared" si="1"/>
        <v>2</v>
      </c>
      <c r="H15" s="65">
        <f>VLOOKUP($A15,'Return Data'!$B$7:$R$2843,7,0)</f>
        <v>8.4169</v>
      </c>
      <c r="I15" s="66">
        <f t="shared" si="2"/>
        <v>4</v>
      </c>
      <c r="J15" s="65">
        <f>VLOOKUP($A15,'Return Data'!$B$7:$R$2843,8,0)</f>
        <v>6.2169999999999996</v>
      </c>
      <c r="K15" s="66">
        <f t="shared" si="3"/>
        <v>4</v>
      </c>
      <c r="L15" s="65">
        <f>VLOOKUP($A15,'Return Data'!$B$7:$R$2843,9,0)</f>
        <v>5.6025999999999998</v>
      </c>
      <c r="M15" s="66">
        <f t="shared" si="4"/>
        <v>3</v>
      </c>
      <c r="N15" s="65">
        <f>VLOOKUP($A15,'Return Data'!$B$7:$R$2843,10,0)</f>
        <v>4.9385000000000003</v>
      </c>
      <c r="O15" s="66">
        <f t="shared" si="5"/>
        <v>12</v>
      </c>
      <c r="P15" s="65">
        <f>VLOOKUP($A15,'Return Data'!$B$7:$R$2843,11,0)</f>
        <v>3.9655</v>
      </c>
      <c r="Q15" s="66">
        <f t="shared" si="6"/>
        <v>5</v>
      </c>
      <c r="R15" s="65">
        <f>VLOOKUP($A15,'Return Data'!$B$7:$R$2843,12,0)</f>
        <v>5.2779999999999996</v>
      </c>
      <c r="S15" s="66">
        <f t="shared" si="7"/>
        <v>5</v>
      </c>
      <c r="T15" s="65">
        <f>VLOOKUP($A15,'Return Data'!$B$7:$R$2843,13,0)</f>
        <v>6.6059999999999999</v>
      </c>
      <c r="U15" s="66">
        <f t="shared" si="8"/>
        <v>7</v>
      </c>
      <c r="V15" s="65">
        <f>VLOOKUP($A15,'Return Data'!$B$7:$R$2843,17,0)</f>
        <v>7.0151000000000003</v>
      </c>
      <c r="W15" s="66">
        <f t="shared" si="9"/>
        <v>9</v>
      </c>
      <c r="X15" s="65">
        <f>VLOOKUP($A15,'Return Data'!$B$7:$R$2843,14,0)</f>
        <v>7.3273000000000001</v>
      </c>
      <c r="Y15" s="66">
        <f t="shared" si="10"/>
        <v>6</v>
      </c>
      <c r="Z15" s="65">
        <f>VLOOKUP($A15,'Return Data'!$B$7:$R$2843,16,0)</f>
        <v>7.2731000000000003</v>
      </c>
      <c r="AA15" s="67">
        <f t="shared" si="11"/>
        <v>16</v>
      </c>
    </row>
    <row r="16" spans="1:27" x14ac:dyDescent="0.3">
      <c r="A16" s="63" t="s">
        <v>1034</v>
      </c>
      <c r="B16" s="64">
        <f>VLOOKUP($A16,'Return Data'!$B$7:$R$2843,3,0)</f>
        <v>44357</v>
      </c>
      <c r="C16" s="65">
        <f>VLOOKUP($A16,'Return Data'!$B$7:$R$2843,4,0)</f>
        <v>16.320900000000002</v>
      </c>
      <c r="D16" s="65">
        <f>VLOOKUP($A16,'Return Data'!$B$7:$R$2843,5,0)</f>
        <v>2.0129000000000001</v>
      </c>
      <c r="E16" s="66">
        <f t="shared" si="0"/>
        <v>22</v>
      </c>
      <c r="F16" s="65">
        <f>VLOOKUP($A16,'Return Data'!$B$7:$R$2843,6,0)</f>
        <v>5.6681999999999997</v>
      </c>
      <c r="G16" s="66">
        <f t="shared" si="1"/>
        <v>23</v>
      </c>
      <c r="H16" s="65">
        <f>VLOOKUP($A16,'Return Data'!$B$7:$R$2843,7,0)</f>
        <v>6.0453000000000001</v>
      </c>
      <c r="I16" s="66">
        <f t="shared" si="2"/>
        <v>16</v>
      </c>
      <c r="J16" s="65">
        <f>VLOOKUP($A16,'Return Data'!$B$7:$R$2843,8,0)</f>
        <v>4.0156999999999998</v>
      </c>
      <c r="K16" s="66">
        <f t="shared" si="3"/>
        <v>21</v>
      </c>
      <c r="L16" s="65">
        <f>VLOOKUP($A16,'Return Data'!$B$7:$R$2843,9,0)</f>
        <v>3.2553999999999998</v>
      </c>
      <c r="M16" s="66">
        <f t="shared" si="4"/>
        <v>24</v>
      </c>
      <c r="N16" s="65">
        <f>VLOOKUP($A16,'Return Data'!$B$7:$R$2843,10,0)</f>
        <v>4.9020999999999999</v>
      </c>
      <c r="O16" s="66">
        <f t="shared" si="5"/>
        <v>15</v>
      </c>
      <c r="P16" s="65">
        <f>VLOOKUP($A16,'Return Data'!$B$7:$R$2843,11,0)</f>
        <v>3.1450999999999998</v>
      </c>
      <c r="Q16" s="66">
        <f t="shared" si="6"/>
        <v>23</v>
      </c>
      <c r="R16" s="65">
        <f>VLOOKUP($A16,'Return Data'!$B$7:$R$2843,12,0)</f>
        <v>3.8715000000000002</v>
      </c>
      <c r="S16" s="66">
        <f t="shared" si="7"/>
        <v>22</v>
      </c>
      <c r="T16" s="65">
        <f>VLOOKUP($A16,'Return Data'!$B$7:$R$2843,13,0)</f>
        <v>12.832599999999999</v>
      </c>
      <c r="U16" s="66">
        <f t="shared" si="8"/>
        <v>4</v>
      </c>
      <c r="V16" s="65">
        <f>VLOOKUP($A16,'Return Data'!$B$7:$R$2843,17,0)</f>
        <v>4.3342999999999998</v>
      </c>
      <c r="W16" s="66">
        <f t="shared" si="9"/>
        <v>22</v>
      </c>
      <c r="X16" s="65">
        <f>VLOOKUP($A16,'Return Data'!$B$7:$R$2843,14,0)</f>
        <v>2.0177</v>
      </c>
      <c r="Y16" s="66">
        <f t="shared" si="10"/>
        <v>22</v>
      </c>
      <c r="Z16" s="65">
        <f>VLOOKUP($A16,'Return Data'!$B$7:$R$2843,16,0)</f>
        <v>3.3984999999999999</v>
      </c>
      <c r="AA16" s="67">
        <f t="shared" si="11"/>
        <v>25</v>
      </c>
    </row>
    <row r="17" spans="1:27" x14ac:dyDescent="0.3">
      <c r="A17" s="63" t="s">
        <v>1036</v>
      </c>
      <c r="B17" s="64">
        <f>VLOOKUP($A17,'Return Data'!$B$7:$R$2843,3,0)</f>
        <v>44357</v>
      </c>
      <c r="C17" s="65">
        <f>VLOOKUP($A17,'Return Data'!$B$7:$R$2843,4,0)</f>
        <v>420.78039999999999</v>
      </c>
      <c r="D17" s="65">
        <f>VLOOKUP($A17,'Return Data'!$B$7:$R$2843,5,0)</f>
        <v>6.3072999999999997</v>
      </c>
      <c r="E17" s="66">
        <f t="shared" si="0"/>
        <v>17</v>
      </c>
      <c r="F17" s="65">
        <f>VLOOKUP($A17,'Return Data'!$B$7:$R$2843,6,0)</f>
        <v>9.8186</v>
      </c>
      <c r="G17" s="66">
        <f t="shared" si="1"/>
        <v>8</v>
      </c>
      <c r="H17" s="65">
        <f>VLOOKUP($A17,'Return Data'!$B$7:$R$2843,7,0)</f>
        <v>8.4413999999999998</v>
      </c>
      <c r="I17" s="66">
        <f t="shared" si="2"/>
        <v>3</v>
      </c>
      <c r="J17" s="65">
        <f>VLOOKUP($A17,'Return Data'!$B$7:$R$2843,8,0)</f>
        <v>6.9791999999999996</v>
      </c>
      <c r="K17" s="66">
        <f t="shared" si="3"/>
        <v>2</v>
      </c>
      <c r="L17" s="65">
        <f>VLOOKUP($A17,'Return Data'!$B$7:$R$2843,9,0)</f>
        <v>6.6143999999999998</v>
      </c>
      <c r="M17" s="66">
        <f t="shared" si="4"/>
        <v>1</v>
      </c>
      <c r="N17" s="65">
        <f>VLOOKUP($A17,'Return Data'!$B$7:$R$2843,10,0)</f>
        <v>4.71</v>
      </c>
      <c r="O17" s="66">
        <f t="shared" si="5"/>
        <v>16</v>
      </c>
      <c r="P17" s="65">
        <f>VLOOKUP($A17,'Return Data'!$B$7:$R$2843,11,0)</f>
        <v>3.8727</v>
      </c>
      <c r="Q17" s="66">
        <f t="shared" si="6"/>
        <v>7</v>
      </c>
      <c r="R17" s="65">
        <f>VLOOKUP($A17,'Return Data'!$B$7:$R$2843,12,0)</f>
        <v>5.3234000000000004</v>
      </c>
      <c r="S17" s="66">
        <f t="shared" si="7"/>
        <v>3</v>
      </c>
      <c r="T17" s="65">
        <f>VLOOKUP($A17,'Return Data'!$B$7:$R$2843,13,0)</f>
        <v>6.5879000000000003</v>
      </c>
      <c r="U17" s="66">
        <f t="shared" si="8"/>
        <v>8</v>
      </c>
      <c r="V17" s="65">
        <f>VLOOKUP($A17,'Return Data'!$B$7:$R$2843,17,0)</f>
        <v>7.4611000000000001</v>
      </c>
      <c r="W17" s="66">
        <f t="shared" si="9"/>
        <v>4</v>
      </c>
      <c r="X17" s="65">
        <f>VLOOKUP($A17,'Return Data'!$B$7:$R$2843,14,0)</f>
        <v>7.8220999999999998</v>
      </c>
      <c r="Y17" s="66">
        <f t="shared" si="10"/>
        <v>1</v>
      </c>
      <c r="Z17" s="65">
        <f>VLOOKUP($A17,'Return Data'!$B$7:$R$2843,16,0)</f>
        <v>7.9804000000000004</v>
      </c>
      <c r="AA17" s="67">
        <f t="shared" si="11"/>
        <v>2</v>
      </c>
    </row>
    <row r="18" spans="1:27" x14ac:dyDescent="0.3">
      <c r="A18" s="63" t="s">
        <v>1039</v>
      </c>
      <c r="B18" s="64">
        <f>VLOOKUP($A18,'Return Data'!$B$7:$R$2843,3,0)</f>
        <v>44357</v>
      </c>
      <c r="C18" s="65">
        <f>VLOOKUP($A18,'Return Data'!$B$7:$R$2843,4,0)</f>
        <v>30.510300000000001</v>
      </c>
      <c r="D18" s="65">
        <f>VLOOKUP($A18,'Return Data'!$B$7:$R$2843,5,0)</f>
        <v>9.4534000000000002</v>
      </c>
      <c r="E18" s="66">
        <f t="shared" si="0"/>
        <v>5</v>
      </c>
      <c r="F18" s="65">
        <f>VLOOKUP($A18,'Return Data'!$B$7:$R$2843,6,0)</f>
        <v>9.3783999999999992</v>
      </c>
      <c r="G18" s="66">
        <f t="shared" si="1"/>
        <v>9</v>
      </c>
      <c r="H18" s="65">
        <f>VLOOKUP($A18,'Return Data'!$B$7:$R$2843,7,0)</f>
        <v>7.5305999999999997</v>
      </c>
      <c r="I18" s="66">
        <f t="shared" si="2"/>
        <v>9</v>
      </c>
      <c r="J18" s="65">
        <f>VLOOKUP($A18,'Return Data'!$B$7:$R$2843,8,0)</f>
        <v>5.0084999999999997</v>
      </c>
      <c r="K18" s="66">
        <f t="shared" si="3"/>
        <v>7</v>
      </c>
      <c r="L18" s="65">
        <f>VLOOKUP($A18,'Return Data'!$B$7:$R$2843,9,0)</f>
        <v>4.2058999999999997</v>
      </c>
      <c r="M18" s="66">
        <f t="shared" si="4"/>
        <v>11</v>
      </c>
      <c r="N18" s="65">
        <f>VLOOKUP($A18,'Return Data'!$B$7:$R$2843,10,0)</f>
        <v>5.1584000000000003</v>
      </c>
      <c r="O18" s="66">
        <f t="shared" si="5"/>
        <v>8</v>
      </c>
      <c r="P18" s="65">
        <f>VLOOKUP($A18,'Return Data'!$B$7:$R$2843,11,0)</f>
        <v>3.6741000000000001</v>
      </c>
      <c r="Q18" s="66">
        <f t="shared" si="6"/>
        <v>14</v>
      </c>
      <c r="R18" s="65">
        <f>VLOOKUP($A18,'Return Data'!$B$7:$R$2843,12,0)</f>
        <v>4.2244999999999999</v>
      </c>
      <c r="S18" s="66">
        <f t="shared" si="7"/>
        <v>16</v>
      </c>
      <c r="T18" s="65">
        <f>VLOOKUP($A18,'Return Data'!$B$7:$R$2843,13,0)</f>
        <v>5.0651999999999999</v>
      </c>
      <c r="U18" s="66">
        <f t="shared" si="8"/>
        <v>19</v>
      </c>
      <c r="V18" s="65">
        <f>VLOOKUP($A18,'Return Data'!$B$7:$R$2843,17,0)</f>
        <v>6.5003000000000002</v>
      </c>
      <c r="W18" s="66">
        <f t="shared" si="9"/>
        <v>13</v>
      </c>
      <c r="X18" s="65">
        <f>VLOOKUP($A18,'Return Data'!$B$7:$R$2843,14,0)</f>
        <v>7.1451000000000002</v>
      </c>
      <c r="Y18" s="66">
        <f t="shared" si="10"/>
        <v>8</v>
      </c>
      <c r="Z18" s="65">
        <f>VLOOKUP($A18,'Return Data'!$B$7:$R$2843,16,0)</f>
        <v>7.5094000000000003</v>
      </c>
      <c r="AA18" s="67">
        <f t="shared" si="11"/>
        <v>12</v>
      </c>
    </row>
    <row r="19" spans="1:27" x14ac:dyDescent="0.3">
      <c r="A19" s="63" t="s">
        <v>1040</v>
      </c>
      <c r="B19" s="64">
        <f>VLOOKUP($A19,'Return Data'!$B$7:$R$2843,3,0)</f>
        <v>44357</v>
      </c>
      <c r="C19" s="65">
        <f>VLOOKUP($A19,'Return Data'!$B$7:$R$2843,4,0)</f>
        <v>2991.6610999999998</v>
      </c>
      <c r="D19" s="65">
        <f>VLOOKUP($A19,'Return Data'!$B$7:$R$2843,5,0)</f>
        <v>8.0016999999999996</v>
      </c>
      <c r="E19" s="66">
        <f t="shared" si="0"/>
        <v>13</v>
      </c>
      <c r="F19" s="65">
        <f>VLOOKUP($A19,'Return Data'!$B$7:$R$2843,6,0)</f>
        <v>9.2644000000000002</v>
      </c>
      <c r="G19" s="66">
        <f t="shared" si="1"/>
        <v>10</v>
      </c>
      <c r="H19" s="65">
        <f>VLOOKUP($A19,'Return Data'!$B$7:$R$2843,7,0)</f>
        <v>7.3044000000000002</v>
      </c>
      <c r="I19" s="66">
        <f t="shared" si="2"/>
        <v>10</v>
      </c>
      <c r="J19" s="65">
        <f>VLOOKUP($A19,'Return Data'!$B$7:$R$2843,8,0)</f>
        <v>4.8250999999999999</v>
      </c>
      <c r="K19" s="66">
        <f t="shared" si="3"/>
        <v>10</v>
      </c>
      <c r="L19" s="65">
        <f>VLOOKUP($A19,'Return Data'!$B$7:$R$2843,9,0)</f>
        <v>3.9339</v>
      </c>
      <c r="M19" s="66">
        <f t="shared" si="4"/>
        <v>16</v>
      </c>
      <c r="N19" s="65">
        <f>VLOOKUP($A19,'Return Data'!$B$7:$R$2843,10,0)</f>
        <v>5.0876999999999999</v>
      </c>
      <c r="O19" s="66">
        <f t="shared" si="5"/>
        <v>10</v>
      </c>
      <c r="P19" s="65">
        <f>VLOOKUP($A19,'Return Data'!$B$7:$R$2843,11,0)</f>
        <v>3.6810999999999998</v>
      </c>
      <c r="Q19" s="66">
        <f t="shared" si="6"/>
        <v>13</v>
      </c>
      <c r="R19" s="65">
        <f>VLOOKUP($A19,'Return Data'!$B$7:$R$2843,12,0)</f>
        <v>4.2801</v>
      </c>
      <c r="S19" s="66">
        <f t="shared" si="7"/>
        <v>15</v>
      </c>
      <c r="T19" s="65">
        <f>VLOOKUP($A19,'Return Data'!$B$7:$R$2843,13,0)</f>
        <v>5.1250999999999998</v>
      </c>
      <c r="U19" s="66">
        <f t="shared" si="8"/>
        <v>18</v>
      </c>
      <c r="V19" s="65">
        <f>VLOOKUP($A19,'Return Data'!$B$7:$R$2843,17,0)</f>
        <v>6.7228000000000003</v>
      </c>
      <c r="W19" s="66">
        <f t="shared" si="9"/>
        <v>12</v>
      </c>
      <c r="X19" s="65">
        <f>VLOOKUP($A19,'Return Data'!$B$7:$R$2843,14,0)</f>
        <v>7.3693</v>
      </c>
      <c r="Y19" s="66">
        <f t="shared" si="10"/>
        <v>4</v>
      </c>
      <c r="Z19" s="65">
        <f>VLOOKUP($A19,'Return Data'!$B$7:$R$2843,16,0)</f>
        <v>7.9039000000000001</v>
      </c>
      <c r="AA19" s="67">
        <f t="shared" si="11"/>
        <v>5</v>
      </c>
    </row>
    <row r="20" spans="1:27" x14ac:dyDescent="0.3">
      <c r="A20" s="63" t="s">
        <v>1042</v>
      </c>
      <c r="B20" s="64">
        <f>VLOOKUP($A20,'Return Data'!$B$7:$R$2843,3,0)</f>
        <v>44357</v>
      </c>
      <c r="C20" s="65">
        <f>VLOOKUP($A20,'Return Data'!$B$7:$R$2843,4,0)</f>
        <v>29.4132</v>
      </c>
      <c r="D20" s="65">
        <f>VLOOKUP($A20,'Return Data'!$B$7:$R$2843,5,0)</f>
        <v>6.4539999999999997</v>
      </c>
      <c r="E20" s="66">
        <f t="shared" si="0"/>
        <v>16</v>
      </c>
      <c r="F20" s="65">
        <f>VLOOKUP($A20,'Return Data'!$B$7:$R$2843,6,0)</f>
        <v>7.4088000000000003</v>
      </c>
      <c r="G20" s="66">
        <f t="shared" si="1"/>
        <v>19</v>
      </c>
      <c r="H20" s="65">
        <f>VLOOKUP($A20,'Return Data'!$B$7:$R$2843,7,0)</f>
        <v>5.3414999999999999</v>
      </c>
      <c r="I20" s="66">
        <f t="shared" si="2"/>
        <v>22</v>
      </c>
      <c r="J20" s="65">
        <f>VLOOKUP($A20,'Return Data'!$B$7:$R$2843,8,0)</f>
        <v>4.0214999999999996</v>
      </c>
      <c r="K20" s="66">
        <f t="shared" si="3"/>
        <v>20</v>
      </c>
      <c r="L20" s="65">
        <f>VLOOKUP($A20,'Return Data'!$B$7:$R$2843,9,0)</f>
        <v>3.5695000000000001</v>
      </c>
      <c r="M20" s="66">
        <f t="shared" si="4"/>
        <v>22</v>
      </c>
      <c r="N20" s="65">
        <f>VLOOKUP($A20,'Return Data'!$B$7:$R$2843,10,0)</f>
        <v>4.0387000000000004</v>
      </c>
      <c r="O20" s="66">
        <f t="shared" si="5"/>
        <v>23</v>
      </c>
      <c r="P20" s="65">
        <f>VLOOKUP($A20,'Return Data'!$B$7:$R$2843,11,0)</f>
        <v>3.0659999999999998</v>
      </c>
      <c r="Q20" s="66">
        <f t="shared" si="6"/>
        <v>25</v>
      </c>
      <c r="R20" s="65">
        <f>VLOOKUP($A20,'Return Data'!$B$7:$R$2843,12,0)</f>
        <v>3.6436000000000002</v>
      </c>
      <c r="S20" s="66">
        <f t="shared" si="7"/>
        <v>24</v>
      </c>
      <c r="T20" s="65">
        <f>VLOOKUP($A20,'Return Data'!$B$7:$R$2843,13,0)</f>
        <v>24.950900000000001</v>
      </c>
      <c r="U20" s="66">
        <f t="shared" si="8"/>
        <v>2</v>
      </c>
      <c r="V20" s="65">
        <f>VLOOKUP($A20,'Return Data'!$B$7:$R$2843,17,0)</f>
        <v>10.7074</v>
      </c>
      <c r="W20" s="66">
        <f t="shared" si="9"/>
        <v>1</v>
      </c>
      <c r="X20" s="65">
        <f>VLOOKUP($A20,'Return Data'!$B$7:$R$2843,14,0)</f>
        <v>5.6249000000000002</v>
      </c>
      <c r="Y20" s="66">
        <f t="shared" si="10"/>
        <v>16</v>
      </c>
      <c r="Z20" s="65">
        <f>VLOOKUP($A20,'Return Data'!$B$7:$R$2843,16,0)</f>
        <v>7.6086</v>
      </c>
      <c r="AA20" s="67">
        <f t="shared" si="11"/>
        <v>11</v>
      </c>
    </row>
    <row r="21" spans="1:27" x14ac:dyDescent="0.3">
      <c r="A21" s="63" t="s">
        <v>1044</v>
      </c>
      <c r="B21" s="64">
        <f>VLOOKUP($A21,'Return Data'!$B$7:$R$2843,3,0)</f>
        <v>44357</v>
      </c>
      <c r="C21" s="65">
        <f>VLOOKUP($A21,'Return Data'!$B$7:$R$2843,4,0)</f>
        <v>2654.0257000000001</v>
      </c>
      <c r="D21" s="65">
        <f>VLOOKUP($A21,'Return Data'!$B$7:$R$2843,5,0)</f>
        <v>-6.3182999999999998</v>
      </c>
      <c r="E21" s="66">
        <f t="shared" si="0"/>
        <v>26</v>
      </c>
      <c r="F21" s="65">
        <f>VLOOKUP($A21,'Return Data'!$B$7:$R$2843,6,0)</f>
        <v>2.8643999999999998</v>
      </c>
      <c r="G21" s="66">
        <f t="shared" si="1"/>
        <v>25</v>
      </c>
      <c r="H21" s="65">
        <f>VLOOKUP($A21,'Return Data'!$B$7:$R$2843,7,0)</f>
        <v>4.95</v>
      </c>
      <c r="I21" s="66">
        <f t="shared" si="2"/>
        <v>24</v>
      </c>
      <c r="J21" s="65">
        <f>VLOOKUP($A21,'Return Data'!$B$7:$R$2843,8,0)</f>
        <v>4.6813000000000002</v>
      </c>
      <c r="K21" s="66">
        <f t="shared" si="3"/>
        <v>13</v>
      </c>
      <c r="L21" s="65">
        <f>VLOOKUP($A21,'Return Data'!$B$7:$R$2843,9,0)</f>
        <v>4.8738000000000001</v>
      </c>
      <c r="M21" s="66">
        <f t="shared" si="4"/>
        <v>5</v>
      </c>
      <c r="N21" s="65">
        <f>VLOOKUP($A21,'Return Data'!$B$7:$R$2843,10,0)</f>
        <v>5.1078000000000001</v>
      </c>
      <c r="O21" s="66">
        <f t="shared" si="5"/>
        <v>9</v>
      </c>
      <c r="P21" s="65">
        <f>VLOOKUP($A21,'Return Data'!$B$7:$R$2843,11,0)</f>
        <v>3.4613999999999998</v>
      </c>
      <c r="Q21" s="66">
        <f t="shared" si="6"/>
        <v>18</v>
      </c>
      <c r="R21" s="65">
        <f>VLOOKUP($A21,'Return Data'!$B$7:$R$2843,12,0)</f>
        <v>4.5454999999999997</v>
      </c>
      <c r="S21" s="66">
        <f t="shared" si="7"/>
        <v>10</v>
      </c>
      <c r="T21" s="65">
        <f>VLOOKUP($A21,'Return Data'!$B$7:$R$2843,13,0)</f>
        <v>5.87</v>
      </c>
      <c r="U21" s="66">
        <f t="shared" si="8"/>
        <v>12</v>
      </c>
      <c r="V21" s="65">
        <f>VLOOKUP($A21,'Return Data'!$B$7:$R$2843,17,0)</f>
        <v>7.2112999999999996</v>
      </c>
      <c r="W21" s="66">
        <f t="shared" si="9"/>
        <v>6</v>
      </c>
      <c r="X21" s="65">
        <f>VLOOKUP($A21,'Return Data'!$B$7:$R$2843,14,0)</f>
        <v>7.4253999999999998</v>
      </c>
      <c r="Y21" s="66">
        <f t="shared" si="10"/>
        <v>3</v>
      </c>
      <c r="Z21" s="65">
        <f>VLOOKUP($A21,'Return Data'!$B$7:$R$2843,16,0)</f>
        <v>7.6321000000000003</v>
      </c>
      <c r="AA21" s="67">
        <f t="shared" si="11"/>
        <v>9</v>
      </c>
    </row>
    <row r="22" spans="1:27" x14ac:dyDescent="0.3">
      <c r="A22" s="63" t="s">
        <v>1047</v>
      </c>
      <c r="B22" s="64">
        <f>VLOOKUP($A22,'Return Data'!$B$7:$R$2843,3,0)</f>
        <v>44357</v>
      </c>
      <c r="C22" s="65">
        <f>VLOOKUP($A22,'Return Data'!$B$7:$R$2843,4,0)</f>
        <v>22.3673</v>
      </c>
      <c r="D22" s="65">
        <f>VLOOKUP($A22,'Return Data'!$B$7:$R$2843,5,0)</f>
        <v>8.4876000000000005</v>
      </c>
      <c r="E22" s="66">
        <f t="shared" si="0"/>
        <v>10</v>
      </c>
      <c r="F22" s="65">
        <f>VLOOKUP($A22,'Return Data'!$B$7:$R$2843,6,0)</f>
        <v>10.180400000000001</v>
      </c>
      <c r="G22" s="66">
        <f t="shared" si="1"/>
        <v>5</v>
      </c>
      <c r="H22" s="65">
        <f>VLOOKUP($A22,'Return Data'!$B$7:$R$2843,7,0)</f>
        <v>7.7511000000000001</v>
      </c>
      <c r="I22" s="66">
        <f t="shared" si="2"/>
        <v>7</v>
      </c>
      <c r="J22" s="65">
        <f>VLOOKUP($A22,'Return Data'!$B$7:$R$2843,8,0)</f>
        <v>4.7176</v>
      </c>
      <c r="K22" s="66">
        <f t="shared" si="3"/>
        <v>12</v>
      </c>
      <c r="L22" s="65">
        <f>VLOOKUP($A22,'Return Data'!$B$7:$R$2843,9,0)</f>
        <v>4.0884999999999998</v>
      </c>
      <c r="M22" s="66">
        <f t="shared" si="4"/>
        <v>12</v>
      </c>
      <c r="N22" s="65">
        <f>VLOOKUP($A22,'Return Data'!$B$7:$R$2843,10,0)</f>
        <v>4.9240000000000004</v>
      </c>
      <c r="O22" s="66">
        <f t="shared" si="5"/>
        <v>13</v>
      </c>
      <c r="P22" s="65">
        <f>VLOOKUP($A22,'Return Data'!$B$7:$R$2843,11,0)</f>
        <v>3.6360000000000001</v>
      </c>
      <c r="Q22" s="66">
        <f t="shared" si="6"/>
        <v>15</v>
      </c>
      <c r="R22" s="65">
        <f>VLOOKUP($A22,'Return Data'!$B$7:$R$2843,12,0)</f>
        <v>4.5114000000000001</v>
      </c>
      <c r="S22" s="66">
        <f t="shared" si="7"/>
        <v>11</v>
      </c>
      <c r="T22" s="65">
        <f>VLOOKUP($A22,'Return Data'!$B$7:$R$2843,13,0)</f>
        <v>7.4721000000000002</v>
      </c>
      <c r="U22" s="66">
        <f t="shared" si="8"/>
        <v>6</v>
      </c>
      <c r="V22" s="65">
        <f>VLOOKUP($A22,'Return Data'!$B$7:$R$2843,17,0)</f>
        <v>6.2480000000000002</v>
      </c>
      <c r="W22" s="66">
        <f t="shared" si="9"/>
        <v>15</v>
      </c>
      <c r="X22" s="65">
        <f>VLOOKUP($A22,'Return Data'!$B$7:$R$2843,14,0)</f>
        <v>6.0021000000000004</v>
      </c>
      <c r="Y22" s="66">
        <f t="shared" si="10"/>
        <v>14</v>
      </c>
      <c r="Z22" s="65">
        <f>VLOOKUP($A22,'Return Data'!$B$7:$R$2843,16,0)</f>
        <v>7.95</v>
      </c>
      <c r="AA22" s="67">
        <f t="shared" si="11"/>
        <v>3</v>
      </c>
    </row>
    <row r="23" spans="1:27" x14ac:dyDescent="0.3">
      <c r="A23" s="63" t="s">
        <v>1048</v>
      </c>
      <c r="B23" s="64">
        <f>VLOOKUP($A23,'Return Data'!$B$7:$R$2843,3,0)</f>
        <v>44357</v>
      </c>
      <c r="C23" s="65">
        <f>VLOOKUP($A23,'Return Data'!$B$7:$R$2843,4,0)</f>
        <v>31.6021</v>
      </c>
      <c r="D23" s="65">
        <f>VLOOKUP($A23,'Return Data'!$B$7:$R$2843,5,0)</f>
        <v>8.4332999999999991</v>
      </c>
      <c r="E23" s="66">
        <f t="shared" si="0"/>
        <v>11</v>
      </c>
      <c r="F23" s="65">
        <f>VLOOKUP($A23,'Return Data'!$B$7:$R$2843,6,0)</f>
        <v>7.859</v>
      </c>
      <c r="G23" s="66">
        <f t="shared" si="1"/>
        <v>16</v>
      </c>
      <c r="H23" s="65">
        <f>VLOOKUP($A23,'Return Data'!$B$7:$R$2843,7,0)</f>
        <v>5.9798</v>
      </c>
      <c r="I23" s="66">
        <f t="shared" si="2"/>
        <v>19</v>
      </c>
      <c r="J23" s="65">
        <f>VLOOKUP($A23,'Return Data'!$B$7:$R$2843,8,0)</f>
        <v>4.1810999999999998</v>
      </c>
      <c r="K23" s="66">
        <f t="shared" si="3"/>
        <v>18</v>
      </c>
      <c r="L23" s="65">
        <f>VLOOKUP($A23,'Return Data'!$B$7:$R$2843,9,0)</f>
        <v>3.6589</v>
      </c>
      <c r="M23" s="66">
        <f t="shared" si="4"/>
        <v>19</v>
      </c>
      <c r="N23" s="65">
        <f>VLOOKUP($A23,'Return Data'!$B$7:$R$2843,10,0)</f>
        <v>4.2610000000000001</v>
      </c>
      <c r="O23" s="66">
        <f t="shared" si="5"/>
        <v>21</v>
      </c>
      <c r="P23" s="65">
        <f>VLOOKUP($A23,'Return Data'!$B$7:$R$2843,11,0)</f>
        <v>4.3837000000000002</v>
      </c>
      <c r="Q23" s="66">
        <f t="shared" si="6"/>
        <v>4</v>
      </c>
      <c r="R23" s="65">
        <f>VLOOKUP($A23,'Return Data'!$B$7:$R$2843,12,0)</f>
        <v>4.6007999999999996</v>
      </c>
      <c r="S23" s="66">
        <f t="shared" si="7"/>
        <v>7</v>
      </c>
      <c r="T23" s="65">
        <f>VLOOKUP($A23,'Return Data'!$B$7:$R$2843,13,0)</f>
        <v>6.1780999999999997</v>
      </c>
      <c r="U23" s="66">
        <f t="shared" si="8"/>
        <v>10</v>
      </c>
      <c r="V23" s="65">
        <f>VLOOKUP($A23,'Return Data'!$B$7:$R$2843,17,0)</f>
        <v>8.2178000000000004</v>
      </c>
      <c r="W23" s="66">
        <f t="shared" si="9"/>
        <v>2</v>
      </c>
      <c r="X23" s="65">
        <f>VLOOKUP($A23,'Return Data'!$B$7:$R$2843,14,0)</f>
        <v>5.6219999999999999</v>
      </c>
      <c r="Y23" s="66">
        <f t="shared" si="10"/>
        <v>17</v>
      </c>
      <c r="Z23" s="65">
        <f>VLOOKUP($A23,'Return Data'!$B$7:$R$2843,16,0)</f>
        <v>6.5898000000000003</v>
      </c>
      <c r="AA23" s="67">
        <f t="shared" si="11"/>
        <v>19</v>
      </c>
    </row>
    <row r="24" spans="1:27" x14ac:dyDescent="0.3">
      <c r="A24" s="63" t="s">
        <v>1051</v>
      </c>
      <c r="B24" s="64">
        <f>VLOOKUP($A24,'Return Data'!$B$7:$R$2843,3,0)</f>
        <v>44357</v>
      </c>
      <c r="C24" s="65">
        <f>VLOOKUP($A24,'Return Data'!$B$7:$R$2843,4,0)</f>
        <v>1306.4331</v>
      </c>
      <c r="D24" s="65">
        <f>VLOOKUP($A24,'Return Data'!$B$7:$R$2843,5,0)</f>
        <v>9.4736999999999991</v>
      </c>
      <c r="E24" s="66">
        <f t="shared" si="0"/>
        <v>4</v>
      </c>
      <c r="F24" s="65">
        <f>VLOOKUP($A24,'Return Data'!$B$7:$R$2843,6,0)</f>
        <v>7.8762999999999996</v>
      </c>
      <c r="G24" s="66">
        <f t="shared" si="1"/>
        <v>15</v>
      </c>
      <c r="H24" s="65">
        <f>VLOOKUP($A24,'Return Data'!$B$7:$R$2843,7,0)</f>
        <v>6.0049000000000001</v>
      </c>
      <c r="I24" s="66">
        <f t="shared" si="2"/>
        <v>17</v>
      </c>
      <c r="J24" s="65">
        <f>VLOOKUP($A24,'Return Data'!$B$7:$R$2843,8,0)</f>
        <v>4.0997000000000003</v>
      </c>
      <c r="K24" s="66">
        <f t="shared" si="3"/>
        <v>19</v>
      </c>
      <c r="L24" s="65">
        <f>VLOOKUP($A24,'Return Data'!$B$7:$R$2843,9,0)</f>
        <v>4.2889999999999997</v>
      </c>
      <c r="M24" s="66">
        <f t="shared" si="4"/>
        <v>10</v>
      </c>
      <c r="N24" s="65">
        <f>VLOOKUP($A24,'Return Data'!$B$7:$R$2843,10,0)</f>
        <v>4.6837</v>
      </c>
      <c r="O24" s="66">
        <f t="shared" si="5"/>
        <v>17</v>
      </c>
      <c r="P24" s="65">
        <f>VLOOKUP($A24,'Return Data'!$B$7:$R$2843,11,0)</f>
        <v>3.3298000000000001</v>
      </c>
      <c r="Q24" s="66">
        <f t="shared" si="6"/>
        <v>19</v>
      </c>
      <c r="R24" s="65">
        <f>VLOOKUP($A24,'Return Data'!$B$7:$R$2843,12,0)</f>
        <v>3.9066000000000001</v>
      </c>
      <c r="S24" s="66">
        <f t="shared" si="7"/>
        <v>21</v>
      </c>
      <c r="T24" s="65">
        <f>VLOOKUP($A24,'Return Data'!$B$7:$R$2843,13,0)</f>
        <v>4.6810999999999998</v>
      </c>
      <c r="U24" s="66">
        <f t="shared" si="8"/>
        <v>21</v>
      </c>
      <c r="V24" s="65">
        <f>VLOOKUP($A24,'Return Data'!$B$7:$R$2843,17,0)</f>
        <v>5.97</v>
      </c>
      <c r="W24" s="66">
        <f t="shared" si="9"/>
        <v>18</v>
      </c>
      <c r="X24" s="65">
        <f>VLOOKUP($A24,'Return Data'!$B$7:$R$2843,14,0)</f>
        <v>6.5811999999999999</v>
      </c>
      <c r="Y24" s="66">
        <f t="shared" si="10"/>
        <v>13</v>
      </c>
      <c r="Z24" s="65">
        <f>VLOOKUP($A24,'Return Data'!$B$7:$R$2843,16,0)</f>
        <v>6.3863000000000003</v>
      </c>
      <c r="AA24" s="67">
        <f t="shared" si="11"/>
        <v>20</v>
      </c>
    </row>
    <row r="25" spans="1:27" x14ac:dyDescent="0.3">
      <c r="A25" s="63" t="s">
        <v>1053</v>
      </c>
      <c r="B25" s="64">
        <f>VLOOKUP($A25,'Return Data'!$B$7:$R$2843,3,0)</f>
        <v>44357</v>
      </c>
      <c r="C25" s="65">
        <f>VLOOKUP($A25,'Return Data'!$B$7:$R$2843,4,0)</f>
        <v>1797.1358</v>
      </c>
      <c r="D25" s="65">
        <f>VLOOKUP($A25,'Return Data'!$B$7:$R$2843,5,0)</f>
        <v>8.8817000000000004</v>
      </c>
      <c r="E25" s="66">
        <f t="shared" si="0"/>
        <v>7</v>
      </c>
      <c r="F25" s="65">
        <f>VLOOKUP($A25,'Return Data'!$B$7:$R$2843,6,0)</f>
        <v>7.5355999999999996</v>
      </c>
      <c r="G25" s="66">
        <f t="shared" si="1"/>
        <v>18</v>
      </c>
      <c r="H25" s="65">
        <f>VLOOKUP($A25,'Return Data'!$B$7:$R$2843,7,0)</f>
        <v>5.9078999999999997</v>
      </c>
      <c r="I25" s="66">
        <f t="shared" si="2"/>
        <v>20</v>
      </c>
      <c r="J25" s="65">
        <f>VLOOKUP($A25,'Return Data'!$B$7:$R$2843,8,0)</f>
        <v>3.9876</v>
      </c>
      <c r="K25" s="66">
        <f t="shared" si="3"/>
        <v>23</v>
      </c>
      <c r="L25" s="65">
        <f>VLOOKUP($A25,'Return Data'!$B$7:$R$2843,9,0)</f>
        <v>3.6387</v>
      </c>
      <c r="M25" s="66">
        <f t="shared" si="4"/>
        <v>20</v>
      </c>
      <c r="N25" s="65">
        <f>VLOOKUP($A25,'Return Data'!$B$7:$R$2843,10,0)</f>
        <v>4.5399000000000003</v>
      </c>
      <c r="O25" s="66">
        <f t="shared" si="5"/>
        <v>18</v>
      </c>
      <c r="P25" s="65">
        <f>VLOOKUP($A25,'Return Data'!$B$7:$R$2843,11,0)</f>
        <v>3.1676000000000002</v>
      </c>
      <c r="Q25" s="66">
        <f t="shared" si="6"/>
        <v>22</v>
      </c>
      <c r="R25" s="65">
        <f>VLOOKUP($A25,'Return Data'!$B$7:$R$2843,12,0)</f>
        <v>3.9622999999999999</v>
      </c>
      <c r="S25" s="66">
        <f t="shared" si="7"/>
        <v>18</v>
      </c>
      <c r="T25" s="65">
        <f>VLOOKUP($A25,'Return Data'!$B$7:$R$2843,13,0)</f>
        <v>5.2790999999999997</v>
      </c>
      <c r="U25" s="66">
        <f t="shared" si="8"/>
        <v>16</v>
      </c>
      <c r="V25" s="65">
        <f>VLOOKUP($A25,'Return Data'!$B$7:$R$2843,17,0)</f>
        <v>5.7680999999999996</v>
      </c>
      <c r="W25" s="66">
        <f t="shared" si="9"/>
        <v>20</v>
      </c>
      <c r="X25" s="65">
        <f>VLOOKUP($A25,'Return Data'!$B$7:$R$2843,14,0)</f>
        <v>5.9657</v>
      </c>
      <c r="Y25" s="66">
        <f t="shared" si="10"/>
        <v>15</v>
      </c>
      <c r="Z25" s="65">
        <f>VLOOKUP($A25,'Return Data'!$B$7:$R$2843,16,0)</f>
        <v>4.5151000000000003</v>
      </c>
      <c r="AA25" s="67">
        <f t="shared" si="11"/>
        <v>23</v>
      </c>
    </row>
    <row r="26" spans="1:27" x14ac:dyDescent="0.3">
      <c r="A26" s="63" t="s">
        <v>1054</v>
      </c>
      <c r="B26" s="64">
        <f>VLOOKUP($A26,'Return Data'!$B$7:$R$2843,3,0)</f>
        <v>44357</v>
      </c>
      <c r="C26" s="65">
        <f>VLOOKUP($A26,'Return Data'!$B$7:$R$2843,4,0)</f>
        <v>2956.1558</v>
      </c>
      <c r="D26" s="65">
        <f>VLOOKUP($A26,'Return Data'!$B$7:$R$2843,5,0)</f>
        <v>11.517300000000001</v>
      </c>
      <c r="E26" s="66">
        <f t="shared" si="0"/>
        <v>2</v>
      </c>
      <c r="F26" s="65">
        <f>VLOOKUP($A26,'Return Data'!$B$7:$R$2843,6,0)</f>
        <v>10.703200000000001</v>
      </c>
      <c r="G26" s="66">
        <f t="shared" si="1"/>
        <v>3</v>
      </c>
      <c r="H26" s="65">
        <f>VLOOKUP($A26,'Return Data'!$B$7:$R$2843,7,0)</f>
        <v>8.4803999999999995</v>
      </c>
      <c r="I26" s="66">
        <f t="shared" si="2"/>
        <v>2</v>
      </c>
      <c r="J26" s="65">
        <f>VLOOKUP($A26,'Return Data'!$B$7:$R$2843,8,0)</f>
        <v>5.8775000000000004</v>
      </c>
      <c r="K26" s="66">
        <f t="shared" si="3"/>
        <v>5</v>
      </c>
      <c r="L26" s="65">
        <f>VLOOKUP($A26,'Return Data'!$B$7:$R$2843,9,0)</f>
        <v>5.8209</v>
      </c>
      <c r="M26" s="66">
        <f t="shared" si="4"/>
        <v>2</v>
      </c>
      <c r="N26" s="65">
        <f>VLOOKUP($A26,'Return Data'!$B$7:$R$2843,10,0)</f>
        <v>6.2586000000000004</v>
      </c>
      <c r="O26" s="66">
        <f t="shared" si="5"/>
        <v>3</v>
      </c>
      <c r="P26" s="65">
        <f>VLOOKUP($A26,'Return Data'!$B$7:$R$2843,11,0)</f>
        <v>4.5599999999999996</v>
      </c>
      <c r="Q26" s="66">
        <f t="shared" si="6"/>
        <v>3</v>
      </c>
      <c r="R26" s="65">
        <f>VLOOKUP($A26,'Return Data'!$B$7:$R$2843,12,0)</f>
        <v>5.2919</v>
      </c>
      <c r="S26" s="66">
        <f t="shared" si="7"/>
        <v>4</v>
      </c>
      <c r="T26" s="65">
        <f>VLOOKUP($A26,'Return Data'!$B$7:$R$2843,13,0)</f>
        <v>6.3498000000000001</v>
      </c>
      <c r="U26" s="66">
        <f t="shared" si="8"/>
        <v>9</v>
      </c>
      <c r="V26" s="65">
        <f>VLOOKUP($A26,'Return Data'!$B$7:$R$2843,17,0)</f>
        <v>7.2079000000000004</v>
      </c>
      <c r="W26" s="66">
        <f t="shared" si="9"/>
        <v>7</v>
      </c>
      <c r="X26" s="65">
        <f>VLOOKUP($A26,'Return Data'!$B$7:$R$2843,14,0)</f>
        <v>6.9779</v>
      </c>
      <c r="Y26" s="66">
        <f t="shared" si="10"/>
        <v>9</v>
      </c>
      <c r="Z26" s="65">
        <f>VLOOKUP($A26,'Return Data'!$B$7:$R$2843,16,0)</f>
        <v>7.9112999999999998</v>
      </c>
      <c r="AA26" s="67">
        <f t="shared" si="11"/>
        <v>4</v>
      </c>
    </row>
    <row r="27" spans="1:27" x14ac:dyDescent="0.3">
      <c r="A27" s="63" t="s">
        <v>1056</v>
      </c>
      <c r="B27" s="64">
        <f>VLOOKUP($A27,'Return Data'!$B$7:$R$2843,3,0)</f>
        <v>44357</v>
      </c>
      <c r="C27" s="65">
        <f>VLOOKUP($A27,'Return Data'!$B$7:$R$2843,4,0)</f>
        <v>23.5246</v>
      </c>
      <c r="D27" s="65">
        <f>VLOOKUP($A27,'Return Data'!$B$7:$R$2843,5,0)</f>
        <v>1.0861000000000001</v>
      </c>
      <c r="E27" s="66">
        <f t="shared" si="0"/>
        <v>23</v>
      </c>
      <c r="F27" s="65">
        <f>VLOOKUP($A27,'Return Data'!$B$7:$R$2843,6,0)</f>
        <v>4.8635000000000002</v>
      </c>
      <c r="G27" s="66">
        <f t="shared" si="1"/>
        <v>24</v>
      </c>
      <c r="H27" s="65">
        <f>VLOOKUP($A27,'Return Data'!$B$7:$R$2843,7,0)</f>
        <v>4.6367000000000003</v>
      </c>
      <c r="I27" s="66">
        <f t="shared" si="2"/>
        <v>25</v>
      </c>
      <c r="J27" s="65">
        <f>VLOOKUP($A27,'Return Data'!$B$7:$R$2843,8,0)</f>
        <v>4.6296999999999997</v>
      </c>
      <c r="K27" s="66">
        <f t="shared" si="3"/>
        <v>14</v>
      </c>
      <c r="L27" s="65">
        <f>VLOOKUP($A27,'Return Data'!$B$7:$R$2843,9,0)</f>
        <v>3.9773999999999998</v>
      </c>
      <c r="M27" s="66">
        <f t="shared" si="4"/>
        <v>15</v>
      </c>
      <c r="N27" s="65">
        <f>VLOOKUP($A27,'Return Data'!$B$7:$R$2843,10,0)</f>
        <v>4.3322000000000003</v>
      </c>
      <c r="O27" s="66">
        <f t="shared" si="5"/>
        <v>20</v>
      </c>
      <c r="P27" s="65">
        <f>VLOOKUP($A27,'Return Data'!$B$7:$R$2843,11,0)</f>
        <v>3.7747000000000002</v>
      </c>
      <c r="Q27" s="66">
        <f t="shared" si="6"/>
        <v>9</v>
      </c>
      <c r="R27" s="65">
        <f>VLOOKUP($A27,'Return Data'!$B$7:$R$2843,12,0)</f>
        <v>4.4805999999999999</v>
      </c>
      <c r="S27" s="66">
        <f t="shared" si="7"/>
        <v>12</v>
      </c>
      <c r="T27" s="65">
        <f>VLOOKUP($A27,'Return Data'!$B$7:$R$2843,13,0)</f>
        <v>2.5131000000000001</v>
      </c>
      <c r="U27" s="66">
        <f t="shared" si="8"/>
        <v>25</v>
      </c>
      <c r="V27" s="65">
        <f>VLOOKUP($A27,'Return Data'!$B$7:$R$2843,17,0)</f>
        <v>4.5788000000000002</v>
      </c>
      <c r="W27" s="66">
        <f t="shared" si="9"/>
        <v>21</v>
      </c>
      <c r="X27" s="65">
        <f>VLOOKUP($A27,'Return Data'!$B$7:$R$2843,14,0)</f>
        <v>-0.55500000000000005</v>
      </c>
      <c r="Y27" s="66">
        <f t="shared" si="10"/>
        <v>24</v>
      </c>
      <c r="Z27" s="65">
        <f>VLOOKUP($A27,'Return Data'!$B$7:$R$2843,16,0)</f>
        <v>6.3112000000000004</v>
      </c>
      <c r="AA27" s="67">
        <f t="shared" si="11"/>
        <v>21</v>
      </c>
    </row>
    <row r="28" spans="1:27" x14ac:dyDescent="0.3">
      <c r="A28" s="63" t="s">
        <v>1058</v>
      </c>
      <c r="B28" s="64">
        <f>VLOOKUP($A28,'Return Data'!$B$7:$R$2843,3,0)</f>
        <v>44357</v>
      </c>
      <c r="C28" s="65">
        <f>VLOOKUP($A28,'Return Data'!$B$7:$R$2843,4,0)</f>
        <v>2753.6678000000002</v>
      </c>
      <c r="D28" s="65">
        <f>VLOOKUP($A28,'Return Data'!$B$7:$R$2843,5,0)</f>
        <v>7.5263999999999998</v>
      </c>
      <c r="E28" s="66">
        <f t="shared" si="0"/>
        <v>14</v>
      </c>
      <c r="F28" s="65">
        <f>VLOOKUP($A28,'Return Data'!$B$7:$R$2843,6,0)</f>
        <v>9.2476000000000003</v>
      </c>
      <c r="G28" s="66">
        <f t="shared" si="1"/>
        <v>11</v>
      </c>
      <c r="H28" s="65">
        <f>VLOOKUP($A28,'Return Data'!$B$7:$R$2843,7,0)</f>
        <v>6.8539000000000003</v>
      </c>
      <c r="I28" s="66">
        <f t="shared" si="2"/>
        <v>12</v>
      </c>
      <c r="J28" s="65">
        <f>VLOOKUP($A28,'Return Data'!$B$7:$R$2843,8,0)</f>
        <v>4.3802000000000003</v>
      </c>
      <c r="K28" s="66">
        <f t="shared" si="3"/>
        <v>15</v>
      </c>
      <c r="L28" s="65">
        <f>VLOOKUP($A28,'Return Data'!$B$7:$R$2843,9,0)</f>
        <v>3.7694999999999999</v>
      </c>
      <c r="M28" s="66">
        <f t="shared" si="4"/>
        <v>17</v>
      </c>
      <c r="N28" s="65">
        <f>VLOOKUP($A28,'Return Data'!$B$7:$R$2843,10,0)</f>
        <v>4.5347</v>
      </c>
      <c r="O28" s="66">
        <f t="shared" si="5"/>
        <v>19</v>
      </c>
      <c r="P28" s="65">
        <f>VLOOKUP($A28,'Return Data'!$B$7:$R$2843,11,0)</f>
        <v>3.5646</v>
      </c>
      <c r="Q28" s="66">
        <f t="shared" si="6"/>
        <v>16</v>
      </c>
      <c r="R28" s="65">
        <f>VLOOKUP($A28,'Return Data'!$B$7:$R$2843,12,0)</f>
        <v>3.9291</v>
      </c>
      <c r="S28" s="66">
        <f t="shared" si="7"/>
        <v>20</v>
      </c>
      <c r="T28" s="65">
        <f>VLOOKUP($A28,'Return Data'!$B$7:$R$2843,13,0)</f>
        <v>9.9108999999999998</v>
      </c>
      <c r="U28" s="66">
        <f t="shared" si="8"/>
        <v>5</v>
      </c>
      <c r="V28" s="65">
        <f>VLOOKUP($A28,'Return Data'!$B$7:$R$2843,17,0)</f>
        <v>5.8635999999999999</v>
      </c>
      <c r="W28" s="66">
        <f t="shared" si="9"/>
        <v>19</v>
      </c>
      <c r="X28" s="65">
        <f>VLOOKUP($A28,'Return Data'!$B$7:$R$2843,14,0)</f>
        <v>-0.48630000000000001</v>
      </c>
      <c r="Y28" s="66">
        <f t="shared" si="10"/>
        <v>23</v>
      </c>
      <c r="Z28" s="65">
        <f>VLOOKUP($A28,'Return Data'!$B$7:$R$2843,16,0)</f>
        <v>6.2347000000000001</v>
      </c>
      <c r="AA28" s="67">
        <f t="shared" si="11"/>
        <v>22</v>
      </c>
    </row>
    <row r="29" spans="1:27" x14ac:dyDescent="0.3">
      <c r="A29" s="63" t="s">
        <v>1060</v>
      </c>
      <c r="B29" s="64">
        <f>VLOOKUP($A29,'Return Data'!$B$7:$R$2843,3,0)</f>
        <v>44357</v>
      </c>
      <c r="C29" s="65">
        <f>VLOOKUP($A29,'Return Data'!$B$7:$R$2843,4,0)</f>
        <v>2771.9974999999999</v>
      </c>
      <c r="D29" s="65">
        <f>VLOOKUP($A29,'Return Data'!$B$7:$R$2843,5,0)</f>
        <v>8.8282000000000007</v>
      </c>
      <c r="E29" s="66">
        <f t="shared" si="0"/>
        <v>8</v>
      </c>
      <c r="F29" s="65">
        <f>VLOOKUP($A29,'Return Data'!$B$7:$R$2843,6,0)</f>
        <v>7.6326999999999998</v>
      </c>
      <c r="G29" s="66">
        <f t="shared" si="1"/>
        <v>17</v>
      </c>
      <c r="H29" s="65">
        <f>VLOOKUP($A29,'Return Data'!$B$7:$R$2843,7,0)</f>
        <v>5.9946999999999999</v>
      </c>
      <c r="I29" s="66">
        <f t="shared" si="2"/>
        <v>18</v>
      </c>
      <c r="J29" s="65">
        <f>VLOOKUP($A29,'Return Data'!$B$7:$R$2843,8,0)</f>
        <v>4.8617999999999997</v>
      </c>
      <c r="K29" s="66">
        <f t="shared" si="3"/>
        <v>9</v>
      </c>
      <c r="L29" s="65">
        <f>VLOOKUP($A29,'Return Data'!$B$7:$R$2843,9,0)</f>
        <v>4.0471000000000004</v>
      </c>
      <c r="M29" s="66">
        <f t="shared" si="4"/>
        <v>13</v>
      </c>
      <c r="N29" s="65">
        <f>VLOOKUP($A29,'Return Data'!$B$7:$R$2843,10,0)</f>
        <v>3.9485000000000001</v>
      </c>
      <c r="O29" s="66">
        <f t="shared" si="5"/>
        <v>25</v>
      </c>
      <c r="P29" s="65">
        <f>VLOOKUP($A29,'Return Data'!$B$7:$R$2843,11,0)</f>
        <v>3.1922000000000001</v>
      </c>
      <c r="Q29" s="66">
        <f t="shared" si="6"/>
        <v>20</v>
      </c>
      <c r="R29" s="65">
        <f>VLOOKUP($A29,'Return Data'!$B$7:$R$2843,12,0)</f>
        <v>3.9401000000000002</v>
      </c>
      <c r="S29" s="66">
        <f t="shared" si="7"/>
        <v>19</v>
      </c>
      <c r="T29" s="65">
        <f>VLOOKUP($A29,'Return Data'!$B$7:$R$2843,13,0)</f>
        <v>4.5980999999999996</v>
      </c>
      <c r="U29" s="66">
        <f t="shared" si="8"/>
        <v>22</v>
      </c>
      <c r="V29" s="65">
        <f>VLOOKUP($A29,'Return Data'!$B$7:$R$2843,17,0)</f>
        <v>6.2708000000000004</v>
      </c>
      <c r="W29" s="66">
        <f t="shared" si="9"/>
        <v>14</v>
      </c>
      <c r="X29" s="65">
        <f>VLOOKUP($A29,'Return Data'!$B$7:$R$2843,14,0)</f>
        <v>6.9725000000000001</v>
      </c>
      <c r="Y29" s="66">
        <f t="shared" si="10"/>
        <v>10</v>
      </c>
      <c r="Z29" s="65">
        <f>VLOOKUP($A29,'Return Data'!$B$7:$R$2843,16,0)</f>
        <v>7.6193</v>
      </c>
      <c r="AA29" s="67">
        <f t="shared" si="11"/>
        <v>10</v>
      </c>
    </row>
    <row r="30" spans="1:27" x14ac:dyDescent="0.3">
      <c r="A30" s="63" t="s">
        <v>1063</v>
      </c>
      <c r="B30" s="64">
        <f>VLOOKUP($A30,'Return Data'!$B$7:$R$2843,3,0)</f>
        <v>44357</v>
      </c>
      <c r="C30" s="65">
        <f>VLOOKUP($A30,'Return Data'!$B$7:$R$2843,4,0)</f>
        <v>26.161899999999999</v>
      </c>
      <c r="D30" s="65">
        <f>VLOOKUP($A30,'Return Data'!$B$7:$R$2843,5,0)</f>
        <v>8.6519999999999992</v>
      </c>
      <c r="E30" s="66">
        <f t="shared" si="0"/>
        <v>9</v>
      </c>
      <c r="F30" s="65">
        <f>VLOOKUP($A30,'Return Data'!$B$7:$R$2843,6,0)</f>
        <v>8.4232999999999993</v>
      </c>
      <c r="G30" s="66">
        <f t="shared" si="1"/>
        <v>13</v>
      </c>
      <c r="H30" s="65">
        <f>VLOOKUP($A30,'Return Data'!$B$7:$R$2843,7,0)</f>
        <v>6.4256000000000002</v>
      </c>
      <c r="I30" s="66">
        <f t="shared" si="2"/>
        <v>13</v>
      </c>
      <c r="J30" s="65">
        <f>VLOOKUP($A30,'Return Data'!$B$7:$R$2843,8,0)</f>
        <v>4.0122999999999998</v>
      </c>
      <c r="K30" s="66">
        <f t="shared" si="3"/>
        <v>22</v>
      </c>
      <c r="L30" s="65">
        <f>VLOOKUP($A30,'Return Data'!$B$7:$R$2843,9,0)</f>
        <v>3.7564000000000002</v>
      </c>
      <c r="M30" s="66">
        <f t="shared" si="4"/>
        <v>18</v>
      </c>
      <c r="N30" s="65">
        <f>VLOOKUP($A30,'Return Data'!$B$7:$R$2843,10,0)</f>
        <v>4.0861000000000001</v>
      </c>
      <c r="O30" s="66">
        <f t="shared" si="5"/>
        <v>22</v>
      </c>
      <c r="P30" s="65">
        <f>VLOOKUP($A30,'Return Data'!$B$7:$R$2843,11,0)</f>
        <v>3.1724000000000001</v>
      </c>
      <c r="Q30" s="66">
        <f t="shared" si="6"/>
        <v>21</v>
      </c>
      <c r="R30" s="65">
        <f>VLOOKUP($A30,'Return Data'!$B$7:$R$2843,12,0)</f>
        <v>3.5846</v>
      </c>
      <c r="S30" s="66">
        <f t="shared" si="7"/>
        <v>25</v>
      </c>
      <c r="T30" s="65">
        <f>VLOOKUP($A30,'Return Data'!$B$7:$R$2843,13,0)</f>
        <v>4.4124999999999996</v>
      </c>
      <c r="U30" s="66">
        <f t="shared" si="8"/>
        <v>23</v>
      </c>
      <c r="V30" s="65">
        <f>VLOOKUP($A30,'Return Data'!$B$7:$R$2843,17,0)</f>
        <v>3.5933000000000002</v>
      </c>
      <c r="W30" s="66">
        <f t="shared" si="9"/>
        <v>24</v>
      </c>
      <c r="X30" s="65">
        <f>VLOOKUP($A30,'Return Data'!$B$7:$R$2843,14,0)</f>
        <v>3.0164</v>
      </c>
      <c r="Y30" s="66">
        <f t="shared" si="10"/>
        <v>20</v>
      </c>
      <c r="Z30" s="65">
        <f>VLOOKUP($A30,'Return Data'!$B$7:$R$2843,16,0)</f>
        <v>7.0368000000000004</v>
      </c>
      <c r="AA30" s="67">
        <f t="shared" si="11"/>
        <v>18</v>
      </c>
    </row>
    <row r="31" spans="1:27" x14ac:dyDescent="0.3">
      <c r="A31" s="63" t="s">
        <v>1064</v>
      </c>
      <c r="B31" s="64">
        <f>VLOOKUP($A31,'Return Data'!$B$7:$R$2843,3,0)</f>
        <v>44357</v>
      </c>
      <c r="C31" s="65">
        <f>VLOOKUP($A31,'Return Data'!$B$7:$R$2843,4,0)</f>
        <v>3103.9395</v>
      </c>
      <c r="D31" s="65">
        <f>VLOOKUP($A31,'Return Data'!$B$7:$R$2843,5,0)</f>
        <v>10.975899999999999</v>
      </c>
      <c r="E31" s="66">
        <f t="shared" si="0"/>
        <v>3</v>
      </c>
      <c r="F31" s="65">
        <f>VLOOKUP($A31,'Return Data'!$B$7:$R$2843,6,0)</f>
        <v>9.9313000000000002</v>
      </c>
      <c r="G31" s="66">
        <f t="shared" si="1"/>
        <v>7</v>
      </c>
      <c r="H31" s="65">
        <f>VLOOKUP($A31,'Return Data'!$B$7:$R$2843,7,0)</f>
        <v>7.9046000000000003</v>
      </c>
      <c r="I31" s="66">
        <f t="shared" si="2"/>
        <v>6</v>
      </c>
      <c r="J31" s="65">
        <f>VLOOKUP($A31,'Return Data'!$B$7:$R$2843,8,0)</f>
        <v>4.9471999999999996</v>
      </c>
      <c r="K31" s="66">
        <f t="shared" si="3"/>
        <v>8</v>
      </c>
      <c r="L31" s="65">
        <f>VLOOKUP($A31,'Return Data'!$B$7:$R$2843,9,0)</f>
        <v>4.5254000000000003</v>
      </c>
      <c r="M31" s="66">
        <f t="shared" si="4"/>
        <v>7</v>
      </c>
      <c r="N31" s="65">
        <f>VLOOKUP($A31,'Return Data'!$B$7:$R$2843,10,0)</f>
        <v>5.3178000000000001</v>
      </c>
      <c r="O31" s="66">
        <f t="shared" si="5"/>
        <v>6</v>
      </c>
      <c r="P31" s="65">
        <f>VLOOKUP($A31,'Return Data'!$B$7:$R$2843,11,0)</f>
        <v>3.7126999999999999</v>
      </c>
      <c r="Q31" s="66">
        <f t="shared" si="6"/>
        <v>11</v>
      </c>
      <c r="R31" s="65">
        <f>VLOOKUP($A31,'Return Data'!$B$7:$R$2843,12,0)</f>
        <v>4.5678000000000001</v>
      </c>
      <c r="S31" s="66">
        <f t="shared" si="7"/>
        <v>9</v>
      </c>
      <c r="T31" s="65">
        <f>VLOOKUP($A31,'Return Data'!$B$7:$R$2843,13,0)</f>
        <v>5.4840999999999998</v>
      </c>
      <c r="U31" s="66">
        <f t="shared" si="8"/>
        <v>14</v>
      </c>
      <c r="V31" s="65">
        <f>VLOOKUP($A31,'Return Data'!$B$7:$R$2843,17,0)</f>
        <v>6.0423</v>
      </c>
      <c r="W31" s="66">
        <f t="shared" si="9"/>
        <v>16</v>
      </c>
      <c r="X31" s="65">
        <f>VLOOKUP($A31,'Return Data'!$B$7:$R$2843,14,0)</f>
        <v>5.2632000000000003</v>
      </c>
      <c r="Y31" s="66">
        <f t="shared" si="10"/>
        <v>19</v>
      </c>
      <c r="Z31" s="65">
        <f>VLOOKUP($A31,'Return Data'!$B$7:$R$2843,16,0)</f>
        <v>7.4466999999999999</v>
      </c>
      <c r="AA31" s="67">
        <f t="shared" si="11"/>
        <v>13</v>
      </c>
    </row>
    <row r="32" spans="1:27" x14ac:dyDescent="0.3">
      <c r="A32" s="63" t="s">
        <v>1065</v>
      </c>
      <c r="B32" s="64">
        <f>VLOOKUP($A32,'Return Data'!$B$7:$R$2843,3,0)</f>
        <v>44357</v>
      </c>
      <c r="C32" s="65">
        <f>VLOOKUP($A32,'Return Data'!$B$7:$R$2843,4,0)</f>
        <v>31.121300000000002</v>
      </c>
      <c r="D32" s="65">
        <f>VLOOKUP($A32,'Return Data'!$B$7:$R$2843,5,0)</f>
        <v>0</v>
      </c>
      <c r="E32" s="66">
        <f t="shared" si="0"/>
        <v>24</v>
      </c>
      <c r="F32" s="65">
        <f>VLOOKUP($A32,'Return Data'!$B$7:$R$2843,6,0)</f>
        <v>0</v>
      </c>
      <c r="G32" s="66">
        <f t="shared" si="1"/>
        <v>26</v>
      </c>
      <c r="H32" s="65">
        <f>VLOOKUP($A32,'Return Data'!$B$7:$R$2843,7,0)</f>
        <v>0</v>
      </c>
      <c r="I32" s="66">
        <f t="shared" si="2"/>
        <v>26</v>
      </c>
      <c r="J32" s="65">
        <f>VLOOKUP($A32,'Return Data'!$B$7:$R$2843,8,0)</f>
        <v>-2.5100000000000001E-2</v>
      </c>
      <c r="K32" s="66">
        <f t="shared" si="3"/>
        <v>26</v>
      </c>
      <c r="L32" s="65">
        <f>VLOOKUP($A32,'Return Data'!$B$7:$R$2843,9,0)</f>
        <v>-1.1299999999999999E-2</v>
      </c>
      <c r="M32" s="66">
        <f t="shared" si="4"/>
        <v>25</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-7.0225999999999997</v>
      </c>
      <c r="U32" s="66">
        <f t="shared" si="8"/>
        <v>26</v>
      </c>
      <c r="V32" s="65"/>
      <c r="W32" s="66"/>
      <c r="X32" s="65"/>
      <c r="Y32" s="66"/>
      <c r="Z32" s="65">
        <f>VLOOKUP($A32,'Return Data'!$B$7:$R$2843,16,0)</f>
        <v>-18.004999999999999</v>
      </c>
      <c r="AA32" s="67">
        <f t="shared" si="11"/>
        <v>26</v>
      </c>
    </row>
    <row r="33" spans="1:27" x14ac:dyDescent="0.3">
      <c r="A33" s="63" t="s">
        <v>1069</v>
      </c>
      <c r="B33" s="64">
        <f>VLOOKUP($A33,'Return Data'!$B$7:$R$2843,3,0)</f>
        <v>44357</v>
      </c>
      <c r="C33" s="65">
        <f>VLOOKUP($A33,'Return Data'!$B$7:$R$2843,4,0)</f>
        <v>2639.6763999999998</v>
      </c>
      <c r="D33" s="65">
        <f>VLOOKUP($A33,'Return Data'!$B$7:$R$2843,5,0)</f>
        <v>6.1722000000000001</v>
      </c>
      <c r="E33" s="66">
        <f t="shared" si="0"/>
        <v>20</v>
      </c>
      <c r="F33" s="65">
        <f>VLOOKUP($A33,'Return Data'!$B$7:$R$2843,6,0)</f>
        <v>9.0286000000000008</v>
      </c>
      <c r="G33" s="66">
        <f t="shared" si="1"/>
        <v>12</v>
      </c>
      <c r="H33" s="65">
        <f>VLOOKUP($A33,'Return Data'!$B$7:$R$2843,7,0)</f>
        <v>7.6158000000000001</v>
      </c>
      <c r="I33" s="66">
        <f t="shared" si="2"/>
        <v>8</v>
      </c>
      <c r="J33" s="65">
        <f>VLOOKUP($A33,'Return Data'!$B$7:$R$2843,8,0)</f>
        <v>5.6558999999999999</v>
      </c>
      <c r="K33" s="66">
        <f t="shared" si="3"/>
        <v>6</v>
      </c>
      <c r="L33" s="65">
        <f>VLOOKUP($A33,'Return Data'!$B$7:$R$2843,9,0)</f>
        <v>4.5475000000000003</v>
      </c>
      <c r="M33" s="66">
        <f t="shared" si="4"/>
        <v>6</v>
      </c>
      <c r="N33" s="65">
        <f>VLOOKUP($A33,'Return Data'!$B$7:$R$2843,10,0)</f>
        <v>5.1891999999999996</v>
      </c>
      <c r="O33" s="66">
        <f t="shared" si="5"/>
        <v>7</v>
      </c>
      <c r="P33" s="65">
        <f>VLOOKUP($A33,'Return Data'!$B$7:$R$2843,11,0)</f>
        <v>3.8841000000000001</v>
      </c>
      <c r="Q33" s="66">
        <f t="shared" si="6"/>
        <v>6</v>
      </c>
      <c r="R33" s="65">
        <f>VLOOKUP($A33,'Return Data'!$B$7:$R$2843,12,0)</f>
        <v>4.4314999999999998</v>
      </c>
      <c r="S33" s="66">
        <f t="shared" si="7"/>
        <v>14</v>
      </c>
      <c r="T33" s="65">
        <f>VLOOKUP($A33,'Return Data'!$B$7:$R$2843,13,0)</f>
        <v>5.28</v>
      </c>
      <c r="U33" s="66">
        <f t="shared" si="8"/>
        <v>15</v>
      </c>
      <c r="V33" s="65">
        <f>VLOOKUP($A33,'Return Data'!$B$7:$R$2843,17,0)</f>
        <v>7.4474</v>
      </c>
      <c r="W33" s="66">
        <f>RANK(V33,V$8:V$33,0)</f>
        <v>5</v>
      </c>
      <c r="X33" s="65">
        <f>VLOOKUP($A33,'Return Data'!$B$7:$R$2843,14,0)</f>
        <v>2.9826999999999999</v>
      </c>
      <c r="Y33" s="66">
        <f>RANK(X33,X$8:X$33,0)</f>
        <v>21</v>
      </c>
      <c r="Z33" s="65">
        <f>VLOOKUP($A33,'Return Data'!$B$7:$R$2843,16,0)</f>
        <v>7.1044</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6.400142307692307</v>
      </c>
      <c r="E35" s="74"/>
      <c r="F35" s="75">
        <f>AVERAGE(F8:F33)</f>
        <v>8.050926923076922</v>
      </c>
      <c r="G35" s="74"/>
      <c r="H35" s="75">
        <f>AVERAGE(H8:H33)</f>
        <v>6.7246076923076918</v>
      </c>
      <c r="I35" s="74"/>
      <c r="J35" s="75">
        <f>AVERAGE(J8:J33)</f>
        <v>4.9894961538461535</v>
      </c>
      <c r="K35" s="74"/>
      <c r="L35" s="75">
        <f>AVERAGE(L8:L33)</f>
        <v>3.9249000000000001</v>
      </c>
      <c r="M35" s="74"/>
      <c r="N35" s="75">
        <f>AVERAGE(N8:N33)</f>
        <v>4.8867115384615385</v>
      </c>
      <c r="O35" s="74"/>
      <c r="P35" s="75">
        <f>AVERAGE(P8:P33)</f>
        <v>3.9907269230769229</v>
      </c>
      <c r="Q35" s="74"/>
      <c r="R35" s="75">
        <f>AVERAGE(R8:R33)</f>
        <v>4.6827769230769229</v>
      </c>
      <c r="S35" s="74"/>
      <c r="T35" s="75">
        <f>AVERAGE(T8:T33)</f>
        <v>7.6095461538461535</v>
      </c>
      <c r="U35" s="74"/>
      <c r="V35" s="75">
        <f>AVERAGE(V8:V33)</f>
        <v>5.9414999999999996</v>
      </c>
      <c r="W35" s="74"/>
      <c r="X35" s="75">
        <f>AVERAGE(X8:X33)</f>
        <v>5.0150959999999989</v>
      </c>
      <c r="Y35" s="74"/>
      <c r="Z35" s="75">
        <f>AVERAGE(Z8:Z33)</f>
        <v>6.0212307692307698</v>
      </c>
      <c r="AA35" s="76"/>
    </row>
    <row r="36" spans="1:27" x14ac:dyDescent="0.3">
      <c r="A36" s="73" t="s">
        <v>28</v>
      </c>
      <c r="B36" s="74"/>
      <c r="C36" s="74"/>
      <c r="D36" s="75">
        <f>MIN(D8:D33)</f>
        <v>-6.3182999999999998</v>
      </c>
      <c r="E36" s="74"/>
      <c r="F36" s="75">
        <f>MIN(F8:F33)</f>
        <v>0</v>
      </c>
      <c r="G36" s="74"/>
      <c r="H36" s="75">
        <f>MIN(H8:H33)</f>
        <v>0</v>
      </c>
      <c r="I36" s="74"/>
      <c r="J36" s="75">
        <f>MIN(J8:J33)</f>
        <v>-2.5100000000000001E-2</v>
      </c>
      <c r="K36" s="74"/>
      <c r="L36" s="75">
        <f>MIN(L8:L33)</f>
        <v>-1.0170999999999999</v>
      </c>
      <c r="M36" s="74"/>
      <c r="N36" s="75">
        <f>MIN(N8:N33)</f>
        <v>-3.8E-3</v>
      </c>
      <c r="O36" s="74"/>
      <c r="P36" s="75">
        <f>MIN(P8:P33)</f>
        <v>-1.9E-3</v>
      </c>
      <c r="Q36" s="74"/>
      <c r="R36" s="75">
        <f>MIN(R8:R33)</f>
        <v>-1.2999999999999999E-3</v>
      </c>
      <c r="S36" s="74"/>
      <c r="T36" s="75">
        <f>MIN(T8:T33)</f>
        <v>-7.0225999999999997</v>
      </c>
      <c r="U36" s="74"/>
      <c r="V36" s="75">
        <f>MIN(V8:V33)</f>
        <v>-6.6505999999999998</v>
      </c>
      <c r="W36" s="74"/>
      <c r="X36" s="75">
        <f>MIN(X8:X33)</f>
        <v>-8.5467999999999993</v>
      </c>
      <c r="Y36" s="74"/>
      <c r="Z36" s="75">
        <f>MIN(Z8:Z33)</f>
        <v>-18.004999999999999</v>
      </c>
      <c r="AA36" s="76"/>
    </row>
    <row r="37" spans="1:27" ht="15" thickBot="1" x14ac:dyDescent="0.35">
      <c r="A37" s="77" t="s">
        <v>29</v>
      </c>
      <c r="B37" s="78"/>
      <c r="C37" s="78"/>
      <c r="D37" s="79">
        <f>MAX(D8:D33)</f>
        <v>12.2021</v>
      </c>
      <c r="E37" s="78"/>
      <c r="F37" s="79">
        <f>MAX(F8:F33)</f>
        <v>12.026899999999999</v>
      </c>
      <c r="G37" s="78"/>
      <c r="H37" s="79">
        <f>MAX(H8:H33)</f>
        <v>15.449299999999999</v>
      </c>
      <c r="I37" s="78"/>
      <c r="J37" s="79">
        <f>MAX(J8:J33)</f>
        <v>14.936299999999999</v>
      </c>
      <c r="K37" s="78"/>
      <c r="L37" s="79">
        <f>MAX(L8:L33)</f>
        <v>6.6143999999999998</v>
      </c>
      <c r="M37" s="78"/>
      <c r="N37" s="79">
        <f>MAX(N8:N33)</f>
        <v>9.7072000000000003</v>
      </c>
      <c r="O37" s="78"/>
      <c r="P37" s="79">
        <f>MAX(P8:P33)</f>
        <v>11.026199999999999</v>
      </c>
      <c r="Q37" s="78"/>
      <c r="R37" s="79">
        <f>MAX(R8:R33)</f>
        <v>12.700900000000001</v>
      </c>
      <c r="S37" s="78"/>
      <c r="T37" s="79">
        <f>MAX(T8:T33)</f>
        <v>36.532899999999998</v>
      </c>
      <c r="U37" s="78"/>
      <c r="V37" s="79">
        <f>MAX(V8:V33)</f>
        <v>10.7074</v>
      </c>
      <c r="W37" s="78"/>
      <c r="X37" s="79">
        <f>MAX(X8:X33)</f>
        <v>7.8220999999999998</v>
      </c>
      <c r="Y37" s="78"/>
      <c r="Z37" s="79">
        <f>MAX(Z8:Z33)</f>
        <v>8.2077000000000009</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44357</v>
      </c>
      <c r="C8" s="65">
        <f>VLOOKUP($A8,'Return Data'!$B$7:$R$2843,4,0)</f>
        <v>430.78190000000001</v>
      </c>
      <c r="D8" s="65">
        <f>VLOOKUP($A8,'Return Data'!$B$7:$R$2843,5,0)</f>
        <v>7.9748000000000001</v>
      </c>
      <c r="E8" s="66">
        <f t="shared" ref="E8:E34" si="0">RANK(D8,D$8:D$34,0)</f>
        <v>2</v>
      </c>
      <c r="F8" s="65">
        <f>VLOOKUP($A8,'Return Data'!$B$7:$R$2843,6,0)</f>
        <v>7.3815999999999997</v>
      </c>
      <c r="G8" s="66">
        <f t="shared" ref="G8:G34" si="1">RANK(F8,F$8:F$34,0)</f>
        <v>2</v>
      </c>
      <c r="H8" s="65">
        <f>VLOOKUP($A8,'Return Data'!$B$7:$R$2843,7,0)</f>
        <v>6.2727000000000004</v>
      </c>
      <c r="I8" s="66">
        <f t="shared" ref="I8:I34" si="2">RANK(H8,H$8:H$34,0)</f>
        <v>3</v>
      </c>
      <c r="J8" s="65">
        <f>VLOOKUP($A8,'Return Data'!$B$7:$R$2843,8,0)</f>
        <v>5.3026999999999997</v>
      </c>
      <c r="K8" s="66">
        <f t="shared" ref="K8:K34" si="3">RANK(J8,J$8:J$34,0)</f>
        <v>4</v>
      </c>
      <c r="L8" s="65">
        <f>VLOOKUP($A8,'Return Data'!$B$7:$R$2843,9,0)</f>
        <v>4.79</v>
      </c>
      <c r="M8" s="66">
        <f t="shared" ref="M8:M34" si="4">RANK(L8,L$8:L$34,0)</f>
        <v>3</v>
      </c>
      <c r="N8" s="65">
        <f>VLOOKUP($A8,'Return Data'!$B$7:$R$2843,10,0)</f>
        <v>5.1398999999999999</v>
      </c>
      <c r="O8" s="66">
        <f t="shared" ref="O8:O34" si="5">RANK(N8,N$8:N$34,0)</f>
        <v>4</v>
      </c>
      <c r="P8" s="65">
        <f>VLOOKUP($A8,'Return Data'!$B$7:$R$2843,11,0)</f>
        <v>4.0974000000000004</v>
      </c>
      <c r="Q8" s="66">
        <f t="shared" ref="Q8:Q34" si="6">RANK(P8,P$8:P$34,0)</f>
        <v>6</v>
      </c>
      <c r="R8" s="65">
        <f>VLOOKUP($A8,'Return Data'!$B$7:$R$2843,12,0)</f>
        <v>4.7042999999999999</v>
      </c>
      <c r="S8" s="66">
        <f t="shared" ref="S8:S34" si="7">RANK(R8,R$8:R$34,0)</f>
        <v>4</v>
      </c>
      <c r="T8" s="65">
        <f>VLOOKUP($A8,'Return Data'!$B$7:$R$2843,13,0)</f>
        <v>5.7135999999999996</v>
      </c>
      <c r="U8" s="66">
        <f t="shared" ref="U8:U34" si="8">RANK(T8,T$8:T$34,0)</f>
        <v>4</v>
      </c>
      <c r="V8" s="65">
        <f>VLOOKUP($A8,'Return Data'!$B$7:$R$2843,17,0)</f>
        <v>6.7606000000000002</v>
      </c>
      <c r="W8" s="66">
        <f t="shared" ref="W8:W15" si="9">RANK(V8,V$8:V$34,0)</f>
        <v>4</v>
      </c>
      <c r="X8" s="65">
        <f>VLOOKUP($A8,'Return Data'!$B$7:$R$2843,14,0)</f>
        <v>7.4470000000000001</v>
      </c>
      <c r="Y8" s="66">
        <f>RANK(X8,X$8:X$34,0)</f>
        <v>3</v>
      </c>
      <c r="Z8" s="65">
        <f>VLOOKUP($A8,'Return Data'!$B$7:$R$2843,16,0)</f>
        <v>8.3330000000000002</v>
      </c>
      <c r="AA8" s="67">
        <f t="shared" ref="AA8:AA34" si="10">RANK(Z8,Z$8:Z$34,0)</f>
        <v>4</v>
      </c>
    </row>
    <row r="9" spans="1:27" x14ac:dyDescent="0.3">
      <c r="A9" s="63" t="s">
        <v>1500</v>
      </c>
      <c r="B9" s="64">
        <f>VLOOKUP($A9,'Return Data'!$B$7:$R$2843,3,0)</f>
        <v>44357</v>
      </c>
      <c r="C9" s="65">
        <f>VLOOKUP($A9,'Return Data'!$B$7:$R$2843,4,0)</f>
        <v>12.0694</v>
      </c>
      <c r="D9" s="65">
        <f>VLOOKUP($A9,'Return Data'!$B$7:$R$2843,5,0)</f>
        <v>4.8392999999999997</v>
      </c>
      <c r="E9" s="66">
        <f t="shared" si="0"/>
        <v>16</v>
      </c>
      <c r="F9" s="65">
        <f>VLOOKUP($A9,'Return Data'!$B$7:$R$2843,6,0)</f>
        <v>5.5468999999999999</v>
      </c>
      <c r="G9" s="66">
        <f t="shared" si="1"/>
        <v>11</v>
      </c>
      <c r="H9" s="65">
        <f>VLOOKUP($A9,'Return Data'!$B$7:$R$2843,7,0)</f>
        <v>5.2328000000000001</v>
      </c>
      <c r="I9" s="66">
        <f t="shared" si="2"/>
        <v>8</v>
      </c>
      <c r="J9" s="65">
        <f>VLOOKUP($A9,'Return Data'!$B$7:$R$2843,8,0)</f>
        <v>4.7393000000000001</v>
      </c>
      <c r="K9" s="66">
        <f t="shared" si="3"/>
        <v>5</v>
      </c>
      <c r="L9" s="65">
        <f>VLOOKUP($A9,'Return Data'!$B$7:$R$2843,9,0)</f>
        <v>4.5735000000000001</v>
      </c>
      <c r="M9" s="66">
        <f t="shared" si="4"/>
        <v>4</v>
      </c>
      <c r="N9" s="65">
        <f>VLOOKUP($A9,'Return Data'!$B$7:$R$2843,10,0)</f>
        <v>4.7267000000000001</v>
      </c>
      <c r="O9" s="66">
        <f t="shared" si="5"/>
        <v>5</v>
      </c>
      <c r="P9" s="65">
        <f>VLOOKUP($A9,'Return Data'!$B$7:$R$2843,11,0)</f>
        <v>4.2506000000000004</v>
      </c>
      <c r="Q9" s="66">
        <f t="shared" si="6"/>
        <v>5</v>
      </c>
      <c r="R9" s="65">
        <f>VLOOKUP($A9,'Return Data'!$B$7:$R$2843,12,0)</f>
        <v>4.6563999999999997</v>
      </c>
      <c r="S9" s="66">
        <f t="shared" si="7"/>
        <v>5</v>
      </c>
      <c r="T9" s="65">
        <f>VLOOKUP($A9,'Return Data'!$B$7:$R$2843,13,0)</f>
        <v>5.1177000000000001</v>
      </c>
      <c r="U9" s="66">
        <f t="shared" si="8"/>
        <v>5</v>
      </c>
      <c r="V9" s="65">
        <f>VLOOKUP($A9,'Return Data'!$B$7:$R$2843,17,0)</f>
        <v>6.3312999999999997</v>
      </c>
      <c r="W9" s="66">
        <f t="shared" si="9"/>
        <v>6</v>
      </c>
      <c r="X9" s="65"/>
      <c r="Y9" s="66"/>
      <c r="Z9" s="65">
        <f>VLOOKUP($A9,'Return Data'!$B$7:$R$2843,16,0)</f>
        <v>7.0770999999999997</v>
      </c>
      <c r="AA9" s="67">
        <f t="shared" si="10"/>
        <v>17</v>
      </c>
    </row>
    <row r="10" spans="1:27" x14ac:dyDescent="0.3">
      <c r="A10" s="63" t="s">
        <v>1503</v>
      </c>
      <c r="B10" s="64">
        <f>VLOOKUP($A10,'Return Data'!$B$7:$R$2843,3,0)</f>
        <v>44357</v>
      </c>
      <c r="C10" s="65">
        <f>VLOOKUP($A10,'Return Data'!$B$7:$R$2843,4,0)</f>
        <v>1211.8625</v>
      </c>
      <c r="D10" s="65">
        <f>VLOOKUP($A10,'Return Data'!$B$7:$R$2843,5,0)</f>
        <v>5.0667</v>
      </c>
      <c r="E10" s="66">
        <f t="shared" si="0"/>
        <v>13</v>
      </c>
      <c r="F10" s="65">
        <f>VLOOKUP($A10,'Return Data'!$B$7:$R$2843,6,0)</f>
        <v>6.8015999999999996</v>
      </c>
      <c r="G10" s="66">
        <f t="shared" si="1"/>
        <v>4</v>
      </c>
      <c r="H10" s="65">
        <f>VLOOKUP($A10,'Return Data'!$B$7:$R$2843,7,0)</f>
        <v>5.8254999999999999</v>
      </c>
      <c r="I10" s="66">
        <f t="shared" si="2"/>
        <v>5</v>
      </c>
      <c r="J10" s="65">
        <f>VLOOKUP($A10,'Return Data'!$B$7:$R$2843,8,0)</f>
        <v>4.3555999999999999</v>
      </c>
      <c r="K10" s="66">
        <f t="shared" si="3"/>
        <v>10</v>
      </c>
      <c r="L10" s="65">
        <f>VLOOKUP($A10,'Return Data'!$B$7:$R$2843,9,0)</f>
        <v>3.9331999999999998</v>
      </c>
      <c r="M10" s="66">
        <f t="shared" si="4"/>
        <v>10</v>
      </c>
      <c r="N10" s="65">
        <f>VLOOKUP($A10,'Return Data'!$B$7:$R$2843,10,0)</f>
        <v>4.6628999999999996</v>
      </c>
      <c r="O10" s="66">
        <f t="shared" si="5"/>
        <v>6</v>
      </c>
      <c r="P10" s="65">
        <f>VLOOKUP($A10,'Return Data'!$B$7:$R$2843,11,0)</f>
        <v>3.8555000000000001</v>
      </c>
      <c r="Q10" s="66">
        <f t="shared" si="6"/>
        <v>9</v>
      </c>
      <c r="R10" s="65">
        <f>VLOOKUP($A10,'Return Data'!$B$7:$R$2843,12,0)</f>
        <v>4.0670000000000002</v>
      </c>
      <c r="S10" s="66">
        <f t="shared" si="7"/>
        <v>12</v>
      </c>
      <c r="T10" s="65">
        <f>VLOOKUP($A10,'Return Data'!$B$7:$R$2843,13,0)</f>
        <v>4.0945</v>
      </c>
      <c r="U10" s="66">
        <f t="shared" si="8"/>
        <v>18</v>
      </c>
      <c r="V10" s="65">
        <f>VLOOKUP($A10,'Return Data'!$B$7:$R$2843,17,0)</f>
        <v>5.5499000000000001</v>
      </c>
      <c r="W10" s="66">
        <f t="shared" si="9"/>
        <v>16</v>
      </c>
      <c r="X10" s="65"/>
      <c r="Y10" s="66"/>
      <c r="Z10" s="65">
        <f>VLOOKUP($A10,'Return Data'!$B$7:$R$2843,16,0)</f>
        <v>6.5530999999999997</v>
      </c>
      <c r="AA10" s="67">
        <f t="shared" si="10"/>
        <v>20</v>
      </c>
    </row>
    <row r="11" spans="1:27" x14ac:dyDescent="0.3">
      <c r="A11" s="63" t="s">
        <v>1504</v>
      </c>
      <c r="B11" s="64">
        <f>VLOOKUP($A11,'Return Data'!$B$7:$R$2843,3,0)</f>
        <v>44357</v>
      </c>
      <c r="C11" s="65">
        <f>VLOOKUP($A11,'Return Data'!$B$7:$R$2843,4,0)</f>
        <v>2586.7419</v>
      </c>
      <c r="D11" s="65">
        <f>VLOOKUP($A11,'Return Data'!$B$7:$R$2843,5,0)</f>
        <v>4.3521999999999998</v>
      </c>
      <c r="E11" s="66">
        <f t="shared" si="0"/>
        <v>21</v>
      </c>
      <c r="F11" s="65">
        <f>VLOOKUP($A11,'Return Data'!$B$7:$R$2843,6,0)</f>
        <v>4.9534000000000002</v>
      </c>
      <c r="G11" s="66">
        <f t="shared" si="1"/>
        <v>15</v>
      </c>
      <c r="H11" s="65">
        <f>VLOOKUP($A11,'Return Data'!$B$7:$R$2843,7,0)</f>
        <v>4.2081</v>
      </c>
      <c r="I11" s="66">
        <f t="shared" si="2"/>
        <v>19</v>
      </c>
      <c r="J11" s="65">
        <f>VLOOKUP($A11,'Return Data'!$B$7:$R$2843,8,0)</f>
        <v>3.6065</v>
      </c>
      <c r="K11" s="66">
        <f t="shared" si="3"/>
        <v>21</v>
      </c>
      <c r="L11" s="65">
        <f>VLOOKUP($A11,'Return Data'!$B$7:$R$2843,9,0)</f>
        <v>3.3027000000000002</v>
      </c>
      <c r="M11" s="66">
        <f t="shared" si="4"/>
        <v>21</v>
      </c>
      <c r="N11" s="65">
        <f>VLOOKUP($A11,'Return Data'!$B$7:$R$2843,10,0)</f>
        <v>3.7170999999999998</v>
      </c>
      <c r="O11" s="66">
        <f t="shared" si="5"/>
        <v>21</v>
      </c>
      <c r="P11" s="65">
        <f>VLOOKUP($A11,'Return Data'!$B$7:$R$2843,11,0)</f>
        <v>3.2780999999999998</v>
      </c>
      <c r="Q11" s="66">
        <f t="shared" si="6"/>
        <v>23</v>
      </c>
      <c r="R11" s="65">
        <f>VLOOKUP($A11,'Return Data'!$B$7:$R$2843,12,0)</f>
        <v>3.5344000000000002</v>
      </c>
      <c r="S11" s="66">
        <f t="shared" si="7"/>
        <v>23</v>
      </c>
      <c r="T11" s="65">
        <f>VLOOKUP($A11,'Return Data'!$B$7:$R$2843,13,0)</f>
        <v>3.8473999999999999</v>
      </c>
      <c r="U11" s="66">
        <f t="shared" si="8"/>
        <v>22</v>
      </c>
      <c r="V11" s="65">
        <f>VLOOKUP($A11,'Return Data'!$B$7:$R$2843,17,0)</f>
        <v>5.3723999999999998</v>
      </c>
      <c r="W11" s="66">
        <f t="shared" si="9"/>
        <v>17</v>
      </c>
      <c r="X11" s="65">
        <f>VLOOKUP($A11,'Return Data'!$B$7:$R$2843,14,0)</f>
        <v>6.3121</v>
      </c>
      <c r="Y11" s="66">
        <f>RANK(X11,X$8:X$34,0)</f>
        <v>10</v>
      </c>
      <c r="Z11" s="65">
        <f>VLOOKUP($A11,'Return Data'!$B$7:$R$2843,16,0)</f>
        <v>8.0157000000000007</v>
      </c>
      <c r="AA11" s="67">
        <f t="shared" si="10"/>
        <v>5</v>
      </c>
    </row>
    <row r="12" spans="1:27" x14ac:dyDescent="0.3">
      <c r="A12" s="63" t="s">
        <v>1506</v>
      </c>
      <c r="B12" s="64">
        <f>VLOOKUP($A12,'Return Data'!$B$7:$R$2843,3,0)</f>
        <v>44357</v>
      </c>
      <c r="C12" s="65">
        <f>VLOOKUP($A12,'Return Data'!$B$7:$R$2843,4,0)</f>
        <v>3185.5646000000002</v>
      </c>
      <c r="D12" s="65">
        <f>VLOOKUP($A12,'Return Data'!$B$7:$R$2843,5,0)</f>
        <v>3.5316999999999998</v>
      </c>
      <c r="E12" s="66">
        <f t="shared" si="0"/>
        <v>23</v>
      </c>
      <c r="F12" s="65">
        <f>VLOOKUP($A12,'Return Data'!$B$7:$R$2843,6,0)</f>
        <v>4.2488999999999999</v>
      </c>
      <c r="G12" s="66">
        <f t="shared" si="1"/>
        <v>21</v>
      </c>
      <c r="H12" s="65">
        <f>VLOOKUP($A12,'Return Data'!$B$7:$R$2843,7,0)</f>
        <v>3.6646999999999998</v>
      </c>
      <c r="I12" s="66">
        <f t="shared" si="2"/>
        <v>23</v>
      </c>
      <c r="J12" s="65">
        <f>VLOOKUP($A12,'Return Data'!$B$7:$R$2843,8,0)</f>
        <v>3.3008000000000002</v>
      </c>
      <c r="K12" s="66">
        <f t="shared" si="3"/>
        <v>24</v>
      </c>
      <c r="L12" s="65">
        <f>VLOOKUP($A12,'Return Data'!$B$7:$R$2843,9,0)</f>
        <v>3.1644999999999999</v>
      </c>
      <c r="M12" s="66">
        <f t="shared" si="4"/>
        <v>24</v>
      </c>
      <c r="N12" s="65">
        <f>VLOOKUP($A12,'Return Data'!$B$7:$R$2843,10,0)</f>
        <v>3.4535999999999998</v>
      </c>
      <c r="O12" s="66">
        <f t="shared" si="5"/>
        <v>23</v>
      </c>
      <c r="P12" s="65">
        <f>VLOOKUP($A12,'Return Data'!$B$7:$R$2843,11,0)</f>
        <v>3.1511</v>
      </c>
      <c r="Q12" s="66">
        <f t="shared" si="6"/>
        <v>25</v>
      </c>
      <c r="R12" s="65">
        <f>VLOOKUP($A12,'Return Data'!$B$7:$R$2843,12,0)</f>
        <v>3.3258000000000001</v>
      </c>
      <c r="S12" s="66">
        <f t="shared" si="7"/>
        <v>25</v>
      </c>
      <c r="T12" s="65">
        <f>VLOOKUP($A12,'Return Data'!$B$7:$R$2843,13,0)</f>
        <v>3.7408000000000001</v>
      </c>
      <c r="U12" s="66">
        <f t="shared" si="8"/>
        <v>25</v>
      </c>
      <c r="V12" s="65">
        <f>VLOOKUP($A12,'Return Data'!$B$7:$R$2843,17,0)</f>
        <v>5.1982999999999997</v>
      </c>
      <c r="W12" s="66">
        <f t="shared" si="9"/>
        <v>18</v>
      </c>
      <c r="X12" s="65">
        <f>VLOOKUP($A12,'Return Data'!$B$7:$R$2843,14,0)</f>
        <v>5.8212999999999999</v>
      </c>
      <c r="Y12" s="66">
        <f>RANK(X12,X$8:X$34,0)</f>
        <v>13</v>
      </c>
      <c r="Z12" s="65">
        <f>VLOOKUP($A12,'Return Data'!$B$7:$R$2843,16,0)</f>
        <v>7.38</v>
      </c>
      <c r="AA12" s="67">
        <f t="shared" si="10"/>
        <v>14</v>
      </c>
    </row>
    <row r="13" spans="1:27" x14ac:dyDescent="0.3">
      <c r="A13" s="63" t="s">
        <v>1508</v>
      </c>
      <c r="B13" s="64">
        <f>VLOOKUP($A13,'Return Data'!$B$7:$R$2843,3,0)</f>
        <v>44357</v>
      </c>
      <c r="C13" s="65">
        <f>VLOOKUP($A13,'Return Data'!$B$7:$R$2843,4,0)</f>
        <v>2874.6080999999999</v>
      </c>
      <c r="D13" s="65">
        <f>VLOOKUP($A13,'Return Data'!$B$7:$R$2843,5,0)</f>
        <v>5.2016</v>
      </c>
      <c r="E13" s="66">
        <f t="shared" si="0"/>
        <v>11</v>
      </c>
      <c r="F13" s="65">
        <f>VLOOKUP($A13,'Return Data'!$B$7:$R$2843,6,0)</f>
        <v>4.5427</v>
      </c>
      <c r="G13" s="66">
        <f t="shared" si="1"/>
        <v>20</v>
      </c>
      <c r="H13" s="65">
        <f>VLOOKUP($A13,'Return Data'!$B$7:$R$2843,7,0)</f>
        <v>4.3639000000000001</v>
      </c>
      <c r="I13" s="66">
        <f t="shared" si="2"/>
        <v>15</v>
      </c>
      <c r="J13" s="65">
        <f>VLOOKUP($A13,'Return Data'!$B$7:$R$2843,8,0)</f>
        <v>3.8243</v>
      </c>
      <c r="K13" s="66">
        <f t="shared" si="3"/>
        <v>16</v>
      </c>
      <c r="L13" s="65">
        <f>VLOOKUP($A13,'Return Data'!$B$7:$R$2843,9,0)</f>
        <v>3.7212999999999998</v>
      </c>
      <c r="M13" s="66">
        <f t="shared" si="4"/>
        <v>13</v>
      </c>
      <c r="N13" s="65">
        <f>VLOOKUP($A13,'Return Data'!$B$7:$R$2843,10,0)</f>
        <v>4.0499000000000001</v>
      </c>
      <c r="O13" s="66">
        <f t="shared" si="5"/>
        <v>16</v>
      </c>
      <c r="P13" s="65">
        <f>VLOOKUP($A13,'Return Data'!$B$7:$R$2843,11,0)</f>
        <v>3.5943999999999998</v>
      </c>
      <c r="Q13" s="66">
        <f t="shared" si="6"/>
        <v>18</v>
      </c>
      <c r="R13" s="65">
        <f>VLOOKUP($A13,'Return Data'!$B$7:$R$2843,12,0)</f>
        <v>3.8315000000000001</v>
      </c>
      <c r="S13" s="66">
        <f t="shared" si="7"/>
        <v>19</v>
      </c>
      <c r="T13" s="65">
        <f>VLOOKUP($A13,'Return Data'!$B$7:$R$2843,13,0)</f>
        <v>4.0315000000000003</v>
      </c>
      <c r="U13" s="66">
        <f t="shared" si="8"/>
        <v>19</v>
      </c>
      <c r="V13" s="65">
        <f>VLOOKUP($A13,'Return Data'!$B$7:$R$2843,17,0)</f>
        <v>5.6631</v>
      </c>
      <c r="W13" s="66">
        <f t="shared" si="9"/>
        <v>15</v>
      </c>
      <c r="X13" s="65">
        <f>VLOOKUP($A13,'Return Data'!$B$7:$R$2843,14,0)</f>
        <v>5.9161000000000001</v>
      </c>
      <c r="Y13" s="66">
        <f>RANK(X13,X$8:X$34,0)</f>
        <v>11</v>
      </c>
      <c r="Z13" s="65">
        <f>VLOOKUP($A13,'Return Data'!$B$7:$R$2843,16,0)</f>
        <v>7.5145999999999997</v>
      </c>
      <c r="AA13" s="67">
        <f t="shared" si="10"/>
        <v>12</v>
      </c>
    </row>
    <row r="14" spans="1:27" x14ac:dyDescent="0.3">
      <c r="A14" s="63" t="s">
        <v>1513</v>
      </c>
      <c r="B14" s="64">
        <f>VLOOKUP($A14,'Return Data'!$B$7:$R$2843,3,0)</f>
        <v>44357</v>
      </c>
      <c r="C14" s="65">
        <f>VLOOKUP($A14,'Return Data'!$B$7:$R$2843,4,0)</f>
        <v>30.238800000000001</v>
      </c>
      <c r="D14" s="65">
        <f>VLOOKUP($A14,'Return Data'!$B$7:$R$2843,5,0)</f>
        <v>-37.500900000000001</v>
      </c>
      <c r="E14" s="66">
        <f t="shared" si="0"/>
        <v>27</v>
      </c>
      <c r="F14" s="65">
        <f>VLOOKUP($A14,'Return Data'!$B$7:$R$2843,6,0)</f>
        <v>0.64380000000000004</v>
      </c>
      <c r="G14" s="66">
        <f t="shared" si="1"/>
        <v>27</v>
      </c>
      <c r="H14" s="65">
        <f>VLOOKUP($A14,'Return Data'!$B$7:$R$2843,7,0)</f>
        <v>11.907999999999999</v>
      </c>
      <c r="I14" s="66">
        <f t="shared" si="2"/>
        <v>2</v>
      </c>
      <c r="J14" s="65">
        <f>VLOOKUP($A14,'Return Data'!$B$7:$R$2843,8,0)</f>
        <v>12.5793</v>
      </c>
      <c r="K14" s="66">
        <f t="shared" si="3"/>
        <v>2</v>
      </c>
      <c r="L14" s="65">
        <f>VLOOKUP($A14,'Return Data'!$B$7:$R$2843,9,0)</f>
        <v>-4.4028999999999998</v>
      </c>
      <c r="M14" s="66">
        <f t="shared" si="4"/>
        <v>27</v>
      </c>
      <c r="N14" s="65">
        <f>VLOOKUP($A14,'Return Data'!$B$7:$R$2843,10,0)</f>
        <v>6.2489999999999997</v>
      </c>
      <c r="O14" s="66">
        <f t="shared" si="5"/>
        <v>2</v>
      </c>
      <c r="P14" s="65">
        <f>VLOOKUP($A14,'Return Data'!$B$7:$R$2843,11,0)</f>
        <v>6.476</v>
      </c>
      <c r="Q14" s="66">
        <f t="shared" si="6"/>
        <v>2</v>
      </c>
      <c r="R14" s="65">
        <f>VLOOKUP($A14,'Return Data'!$B$7:$R$2843,12,0)</f>
        <v>6.9710000000000001</v>
      </c>
      <c r="S14" s="66">
        <f t="shared" si="7"/>
        <v>2</v>
      </c>
      <c r="T14" s="65">
        <f>VLOOKUP($A14,'Return Data'!$B$7:$R$2843,13,0)</f>
        <v>7.9672000000000001</v>
      </c>
      <c r="U14" s="66">
        <f t="shared" si="8"/>
        <v>1</v>
      </c>
      <c r="V14" s="65">
        <f>VLOOKUP($A14,'Return Data'!$B$7:$R$2843,17,0)</f>
        <v>6.1067999999999998</v>
      </c>
      <c r="W14" s="66">
        <f t="shared" si="9"/>
        <v>8</v>
      </c>
      <c r="X14" s="65">
        <f>VLOOKUP($A14,'Return Data'!$B$7:$R$2843,14,0)</f>
        <v>7.3411999999999997</v>
      </c>
      <c r="Y14" s="66">
        <f>RANK(X14,X$8:X$34,0)</f>
        <v>4</v>
      </c>
      <c r="Z14" s="65">
        <f>VLOOKUP($A14,'Return Data'!$B$7:$R$2843,16,0)</f>
        <v>8.6941000000000006</v>
      </c>
      <c r="AA14" s="67">
        <f t="shared" si="10"/>
        <v>3</v>
      </c>
    </row>
    <row r="15" spans="1:27" x14ac:dyDescent="0.3">
      <c r="A15" s="63" t="s">
        <v>1514</v>
      </c>
      <c r="B15" s="64">
        <f>VLOOKUP($A15,'Return Data'!$B$7:$R$2843,3,0)</f>
        <v>44357</v>
      </c>
      <c r="C15" s="65">
        <f>VLOOKUP($A15,'Return Data'!$B$7:$R$2843,4,0)</f>
        <v>12.0382</v>
      </c>
      <c r="D15" s="65">
        <f>VLOOKUP($A15,'Return Data'!$B$7:$R$2843,5,0)</f>
        <v>5.4584000000000001</v>
      </c>
      <c r="E15" s="66">
        <f t="shared" si="0"/>
        <v>9</v>
      </c>
      <c r="F15" s="65">
        <f>VLOOKUP($A15,'Return Data'!$B$7:$R$2843,6,0)</f>
        <v>6.8765000000000001</v>
      </c>
      <c r="G15" s="66">
        <f t="shared" si="1"/>
        <v>3</v>
      </c>
      <c r="H15" s="65">
        <f>VLOOKUP($A15,'Return Data'!$B$7:$R$2843,7,0)</f>
        <v>5.6369999999999996</v>
      </c>
      <c r="I15" s="66">
        <f t="shared" si="2"/>
        <v>7</v>
      </c>
      <c r="J15" s="65">
        <f>VLOOKUP($A15,'Return Data'!$B$7:$R$2843,8,0)</f>
        <v>4.5994000000000002</v>
      </c>
      <c r="K15" s="66">
        <f t="shared" si="3"/>
        <v>6</v>
      </c>
      <c r="L15" s="65">
        <f>VLOOKUP($A15,'Return Data'!$B$7:$R$2843,9,0)</f>
        <v>4.0138999999999996</v>
      </c>
      <c r="M15" s="66">
        <f t="shared" si="4"/>
        <v>6</v>
      </c>
      <c r="N15" s="65">
        <f>VLOOKUP($A15,'Return Data'!$B$7:$R$2843,10,0)</f>
        <v>4.6445999999999996</v>
      </c>
      <c r="O15" s="66">
        <f t="shared" si="5"/>
        <v>7</v>
      </c>
      <c r="P15" s="65">
        <f>VLOOKUP($A15,'Return Data'!$B$7:$R$2843,11,0)</f>
        <v>4.0049999999999999</v>
      </c>
      <c r="Q15" s="66">
        <f t="shared" si="6"/>
        <v>7</v>
      </c>
      <c r="R15" s="65">
        <f>VLOOKUP($A15,'Return Data'!$B$7:$R$2843,12,0)</f>
        <v>4.3780999999999999</v>
      </c>
      <c r="S15" s="66">
        <f t="shared" si="7"/>
        <v>7</v>
      </c>
      <c r="T15" s="65">
        <f>VLOOKUP($A15,'Return Data'!$B$7:$R$2843,13,0)</f>
        <v>5.0509000000000004</v>
      </c>
      <c r="U15" s="66">
        <f t="shared" si="8"/>
        <v>6</v>
      </c>
      <c r="V15" s="65">
        <f>VLOOKUP($A15,'Return Data'!$B$7:$R$2843,17,0)</f>
        <v>6.3457999999999997</v>
      </c>
      <c r="W15" s="66">
        <f t="shared" si="9"/>
        <v>5</v>
      </c>
      <c r="X15" s="65"/>
      <c r="Y15" s="66"/>
      <c r="Z15" s="65">
        <f>VLOOKUP($A15,'Return Data'!$B$7:$R$2843,16,0)</f>
        <v>7.0784000000000002</v>
      </c>
      <c r="AA15" s="67">
        <f t="shared" si="10"/>
        <v>16</v>
      </c>
    </row>
    <row r="16" spans="1:27" x14ac:dyDescent="0.3">
      <c r="A16" s="63" t="s">
        <v>1516</v>
      </c>
      <c r="B16" s="64">
        <f>VLOOKUP($A16,'Return Data'!$B$7:$R$2843,3,0)</f>
        <v>44357</v>
      </c>
      <c r="C16" s="65">
        <f>VLOOKUP($A16,'Return Data'!$B$7:$R$2843,4,0)</f>
        <v>1068.7537</v>
      </c>
      <c r="D16" s="65">
        <f>VLOOKUP($A16,'Return Data'!$B$7:$R$2843,5,0)</f>
        <v>5.0858999999999996</v>
      </c>
      <c r="E16" s="66">
        <f t="shared" si="0"/>
        <v>12</v>
      </c>
      <c r="F16" s="65">
        <f>VLOOKUP($A16,'Return Data'!$B$7:$R$2843,6,0)</f>
        <v>4.6509999999999998</v>
      </c>
      <c r="G16" s="66">
        <f t="shared" si="1"/>
        <v>18</v>
      </c>
      <c r="H16" s="65">
        <f>VLOOKUP($A16,'Return Data'!$B$7:$R$2843,7,0)</f>
        <v>4.1855000000000002</v>
      </c>
      <c r="I16" s="66">
        <f t="shared" si="2"/>
        <v>20</v>
      </c>
      <c r="J16" s="65">
        <f>VLOOKUP($A16,'Return Data'!$B$7:$R$2843,8,0)</f>
        <v>3.8098000000000001</v>
      </c>
      <c r="K16" s="66">
        <f t="shared" si="3"/>
        <v>17</v>
      </c>
      <c r="L16" s="65">
        <f>VLOOKUP($A16,'Return Data'!$B$7:$R$2843,9,0)</f>
        <v>3.6214</v>
      </c>
      <c r="M16" s="66">
        <f t="shared" si="4"/>
        <v>14</v>
      </c>
      <c r="N16" s="65">
        <f>VLOOKUP($A16,'Return Data'!$B$7:$R$2843,10,0)</f>
        <v>4.0738000000000003</v>
      </c>
      <c r="O16" s="66">
        <f t="shared" si="5"/>
        <v>15</v>
      </c>
      <c r="P16" s="65">
        <f>VLOOKUP($A16,'Return Data'!$B$7:$R$2843,11,0)</f>
        <v>3.6537000000000002</v>
      </c>
      <c r="Q16" s="66">
        <f t="shared" si="6"/>
        <v>16</v>
      </c>
      <c r="R16" s="65">
        <f>VLOOKUP($A16,'Return Data'!$B$7:$R$2843,12,0)</f>
        <v>3.8692000000000002</v>
      </c>
      <c r="S16" s="66">
        <f t="shared" si="7"/>
        <v>17</v>
      </c>
      <c r="T16" s="65">
        <f>VLOOKUP($A16,'Return Data'!$B$7:$R$2843,13,0)</f>
        <v>4.2445000000000004</v>
      </c>
      <c r="U16" s="66">
        <f t="shared" si="8"/>
        <v>16</v>
      </c>
      <c r="V16" s="65"/>
      <c r="W16" s="66"/>
      <c r="X16" s="65"/>
      <c r="Y16" s="66"/>
      <c r="Z16" s="65">
        <f>VLOOKUP($A16,'Return Data'!$B$7:$R$2843,16,0)</f>
        <v>4.9942000000000002</v>
      </c>
      <c r="AA16" s="67">
        <f t="shared" si="10"/>
        <v>24</v>
      </c>
    </row>
    <row r="17" spans="1:27" x14ac:dyDescent="0.3">
      <c r="A17" s="63" t="s">
        <v>1519</v>
      </c>
      <c r="B17" s="64">
        <f>VLOOKUP($A17,'Return Data'!$B$7:$R$2843,3,0)</f>
        <v>44357</v>
      </c>
      <c r="C17" s="65">
        <f>VLOOKUP($A17,'Return Data'!$B$7:$R$2843,4,0)</f>
        <v>23.1037</v>
      </c>
      <c r="D17" s="65">
        <f>VLOOKUP($A17,'Return Data'!$B$7:$R$2843,5,0)</f>
        <v>7.7427999999999999</v>
      </c>
      <c r="E17" s="66">
        <f t="shared" si="0"/>
        <v>3</v>
      </c>
      <c r="F17" s="65">
        <f>VLOOKUP($A17,'Return Data'!$B$7:$R$2843,6,0)</f>
        <v>6.7443999999999997</v>
      </c>
      <c r="G17" s="66">
        <f t="shared" si="1"/>
        <v>5</v>
      </c>
      <c r="H17" s="65">
        <f>VLOOKUP($A17,'Return Data'!$B$7:$R$2843,7,0)</f>
        <v>6.2138999999999998</v>
      </c>
      <c r="I17" s="66">
        <f t="shared" si="2"/>
        <v>4</v>
      </c>
      <c r="J17" s="65">
        <f>VLOOKUP($A17,'Return Data'!$B$7:$R$2843,8,0)</f>
        <v>5.6772</v>
      </c>
      <c r="K17" s="66">
        <f t="shared" si="3"/>
        <v>3</v>
      </c>
      <c r="L17" s="65">
        <f>VLOOKUP($A17,'Return Data'!$B$7:$R$2843,9,0)</f>
        <v>5.2675000000000001</v>
      </c>
      <c r="M17" s="66">
        <f t="shared" si="4"/>
        <v>2</v>
      </c>
      <c r="N17" s="65">
        <f>VLOOKUP($A17,'Return Data'!$B$7:$R$2843,10,0)</f>
        <v>5.3198999999999996</v>
      </c>
      <c r="O17" s="66">
        <f t="shared" si="5"/>
        <v>3</v>
      </c>
      <c r="P17" s="65">
        <f>VLOOKUP($A17,'Return Data'!$B$7:$R$2843,11,0)</f>
        <v>4.7531999999999996</v>
      </c>
      <c r="Q17" s="66">
        <f t="shared" si="6"/>
        <v>3</v>
      </c>
      <c r="R17" s="65">
        <f>VLOOKUP($A17,'Return Data'!$B$7:$R$2843,12,0)</f>
        <v>5.2515999999999998</v>
      </c>
      <c r="S17" s="66">
        <f t="shared" si="7"/>
        <v>3</v>
      </c>
      <c r="T17" s="65">
        <f>VLOOKUP($A17,'Return Data'!$B$7:$R$2843,13,0)</f>
        <v>6.2927999999999997</v>
      </c>
      <c r="U17" s="66">
        <f t="shared" si="8"/>
        <v>3</v>
      </c>
      <c r="V17" s="65">
        <f>VLOOKUP($A17,'Return Data'!$B$7:$R$2843,17,0)</f>
        <v>7.1387999999999998</v>
      </c>
      <c r="W17" s="66">
        <f t="shared" ref="W17:W22" si="11">RANK(V17,V$8:V$34,0)</f>
        <v>3</v>
      </c>
      <c r="X17" s="65">
        <f>VLOOKUP($A17,'Return Data'!$B$7:$R$2843,14,0)</f>
        <v>7.7549999999999999</v>
      </c>
      <c r="Y17" s="66">
        <f>RANK(X17,X$8:X$34,0)</f>
        <v>2</v>
      </c>
      <c r="Z17" s="65">
        <f>VLOOKUP($A17,'Return Data'!$B$7:$R$2843,16,0)</f>
        <v>8.7407000000000004</v>
      </c>
      <c r="AA17" s="67">
        <f t="shared" si="10"/>
        <v>2</v>
      </c>
    </row>
    <row r="18" spans="1:27" x14ac:dyDescent="0.3">
      <c r="A18" s="63" t="s">
        <v>1521</v>
      </c>
      <c r="B18" s="64">
        <f>VLOOKUP($A18,'Return Data'!$B$7:$R$2843,3,0)</f>
        <v>44357</v>
      </c>
      <c r="C18" s="65">
        <f>VLOOKUP($A18,'Return Data'!$B$7:$R$2843,4,0)</f>
        <v>2283.3415</v>
      </c>
      <c r="D18" s="65">
        <f>VLOOKUP($A18,'Return Data'!$B$7:$R$2843,5,0)</f>
        <v>4.7579000000000002</v>
      </c>
      <c r="E18" s="66">
        <f t="shared" si="0"/>
        <v>18</v>
      </c>
      <c r="F18" s="65">
        <f>VLOOKUP($A18,'Return Data'!$B$7:$R$2843,6,0)</f>
        <v>3.3679999999999999</v>
      </c>
      <c r="G18" s="66">
        <f t="shared" si="1"/>
        <v>25</v>
      </c>
      <c r="H18" s="65">
        <f>VLOOKUP($A18,'Return Data'!$B$7:$R$2843,7,0)</f>
        <v>3.4357000000000002</v>
      </c>
      <c r="I18" s="66">
        <f t="shared" si="2"/>
        <v>25</v>
      </c>
      <c r="J18" s="65">
        <f>VLOOKUP($A18,'Return Data'!$B$7:$R$2843,8,0)</f>
        <v>3.3887999999999998</v>
      </c>
      <c r="K18" s="66">
        <f t="shared" si="3"/>
        <v>23</v>
      </c>
      <c r="L18" s="65">
        <f>VLOOKUP($A18,'Return Data'!$B$7:$R$2843,9,0)</f>
        <v>3.1966000000000001</v>
      </c>
      <c r="M18" s="66">
        <f t="shared" si="4"/>
        <v>23</v>
      </c>
      <c r="N18" s="65">
        <f>VLOOKUP($A18,'Return Data'!$B$7:$R$2843,10,0)</f>
        <v>3.3409</v>
      </c>
      <c r="O18" s="66">
        <f t="shared" si="5"/>
        <v>24</v>
      </c>
      <c r="P18" s="65">
        <f>VLOOKUP($A18,'Return Data'!$B$7:$R$2843,11,0)</f>
        <v>3.7235</v>
      </c>
      <c r="Q18" s="66">
        <f t="shared" si="6"/>
        <v>13</v>
      </c>
      <c r="R18" s="65">
        <f>VLOOKUP($A18,'Return Data'!$B$7:$R$2843,12,0)</f>
        <v>4.2859999999999996</v>
      </c>
      <c r="S18" s="66">
        <f t="shared" si="7"/>
        <v>8</v>
      </c>
      <c r="T18" s="65">
        <f>VLOOKUP($A18,'Return Data'!$B$7:$R$2843,13,0)</f>
        <v>5.0338000000000003</v>
      </c>
      <c r="U18" s="66">
        <f t="shared" si="8"/>
        <v>7</v>
      </c>
      <c r="V18" s="65">
        <f>VLOOKUP($A18,'Return Data'!$B$7:$R$2843,17,0)</f>
        <v>10.3865</v>
      </c>
      <c r="W18" s="66">
        <f t="shared" si="11"/>
        <v>1</v>
      </c>
      <c r="X18" s="65">
        <f>VLOOKUP($A18,'Return Data'!$B$7:$R$2843,14,0)</f>
        <v>6.3560999999999996</v>
      </c>
      <c r="Y18" s="66">
        <f>RANK(X18,X$8:X$34,0)</f>
        <v>9</v>
      </c>
      <c r="Z18" s="65">
        <f>VLOOKUP($A18,'Return Data'!$B$7:$R$2843,16,0)</f>
        <v>7.6386000000000003</v>
      </c>
      <c r="AA18" s="67">
        <f t="shared" si="10"/>
        <v>11</v>
      </c>
    </row>
    <row r="19" spans="1:27" x14ac:dyDescent="0.3">
      <c r="A19" s="63" t="s">
        <v>1522</v>
      </c>
      <c r="B19" s="64">
        <f>VLOOKUP($A19,'Return Data'!$B$7:$R$2843,3,0)</f>
        <v>44357</v>
      </c>
      <c r="C19" s="65">
        <f>VLOOKUP($A19,'Return Data'!$B$7:$R$2843,4,0)</f>
        <v>12.0555</v>
      </c>
      <c r="D19" s="65">
        <f>VLOOKUP($A19,'Return Data'!$B$7:$R$2843,5,0)</f>
        <v>4.8449</v>
      </c>
      <c r="E19" s="66">
        <f t="shared" si="0"/>
        <v>15</v>
      </c>
      <c r="F19" s="65">
        <f>VLOOKUP($A19,'Return Data'!$B$7:$R$2843,6,0)</f>
        <v>4.8461999999999996</v>
      </c>
      <c r="G19" s="66">
        <f t="shared" si="1"/>
        <v>16</v>
      </c>
      <c r="H19" s="65">
        <f>VLOOKUP($A19,'Return Data'!$B$7:$R$2843,7,0)</f>
        <v>4.2422000000000004</v>
      </c>
      <c r="I19" s="66">
        <f t="shared" si="2"/>
        <v>18</v>
      </c>
      <c r="J19" s="65">
        <f>VLOOKUP($A19,'Return Data'!$B$7:$R$2843,8,0)</f>
        <v>3.66</v>
      </c>
      <c r="K19" s="66">
        <f t="shared" si="3"/>
        <v>19</v>
      </c>
      <c r="L19" s="65">
        <f>VLOOKUP($A19,'Return Data'!$B$7:$R$2843,9,0)</f>
        <v>3.4676</v>
      </c>
      <c r="M19" s="66">
        <f t="shared" si="4"/>
        <v>18</v>
      </c>
      <c r="N19" s="65">
        <f>VLOOKUP($A19,'Return Data'!$B$7:$R$2843,10,0)</f>
        <v>3.8479000000000001</v>
      </c>
      <c r="O19" s="66">
        <f t="shared" si="5"/>
        <v>18</v>
      </c>
      <c r="P19" s="65">
        <f>VLOOKUP($A19,'Return Data'!$B$7:$R$2843,11,0)</f>
        <v>3.3969999999999998</v>
      </c>
      <c r="Q19" s="66">
        <f t="shared" si="6"/>
        <v>22</v>
      </c>
      <c r="R19" s="65">
        <f>VLOOKUP($A19,'Return Data'!$B$7:$R$2843,12,0)</f>
        <v>3.6128999999999998</v>
      </c>
      <c r="S19" s="66">
        <f t="shared" si="7"/>
        <v>21</v>
      </c>
      <c r="T19" s="65">
        <f>VLOOKUP($A19,'Return Data'!$B$7:$R$2843,13,0)</f>
        <v>3.9321000000000002</v>
      </c>
      <c r="U19" s="66">
        <f t="shared" si="8"/>
        <v>20</v>
      </c>
      <c r="V19" s="65">
        <f>VLOOKUP($A19,'Return Data'!$B$7:$R$2843,17,0)</f>
        <v>5.7675999999999998</v>
      </c>
      <c r="W19" s="66">
        <f t="shared" si="11"/>
        <v>12</v>
      </c>
      <c r="X19" s="65"/>
      <c r="Y19" s="66"/>
      <c r="Z19" s="65">
        <f>VLOOKUP($A19,'Return Data'!$B$7:$R$2843,16,0)</f>
        <v>6.6616</v>
      </c>
      <c r="AA19" s="67">
        <f t="shared" si="10"/>
        <v>19</v>
      </c>
    </row>
    <row r="20" spans="1:27" x14ac:dyDescent="0.3">
      <c r="A20" s="63" t="s">
        <v>1527</v>
      </c>
      <c r="B20" s="64">
        <f>VLOOKUP($A20,'Return Data'!$B$7:$R$2843,3,0)</f>
        <v>44357</v>
      </c>
      <c r="C20" s="65">
        <f>VLOOKUP($A20,'Return Data'!$B$7:$R$2843,4,0)</f>
        <v>2238.9740999999999</v>
      </c>
      <c r="D20" s="65">
        <f>VLOOKUP($A20,'Return Data'!$B$7:$R$2843,5,0)</f>
        <v>4.2439</v>
      </c>
      <c r="E20" s="66">
        <f t="shared" si="0"/>
        <v>22</v>
      </c>
      <c r="F20" s="65">
        <f>VLOOKUP($A20,'Return Data'!$B$7:$R$2843,6,0)</f>
        <v>4.7043999999999997</v>
      </c>
      <c r="G20" s="66">
        <f t="shared" si="1"/>
        <v>17</v>
      </c>
      <c r="H20" s="65">
        <f>VLOOKUP($A20,'Return Data'!$B$7:$R$2843,7,0)</f>
        <v>4.4172000000000002</v>
      </c>
      <c r="I20" s="66">
        <f t="shared" si="2"/>
        <v>14</v>
      </c>
      <c r="J20" s="65">
        <f>VLOOKUP($A20,'Return Data'!$B$7:$R$2843,8,0)</f>
        <v>3.8814000000000002</v>
      </c>
      <c r="K20" s="66">
        <f t="shared" si="3"/>
        <v>14</v>
      </c>
      <c r="L20" s="65">
        <f>VLOOKUP($A20,'Return Data'!$B$7:$R$2843,9,0)</f>
        <v>3.5899000000000001</v>
      </c>
      <c r="M20" s="66">
        <f t="shared" si="4"/>
        <v>15</v>
      </c>
      <c r="N20" s="65">
        <f>VLOOKUP($A20,'Return Data'!$B$7:$R$2843,10,0)</f>
        <v>4.0824999999999996</v>
      </c>
      <c r="O20" s="66">
        <f t="shared" si="5"/>
        <v>14</v>
      </c>
      <c r="P20" s="65">
        <f>VLOOKUP($A20,'Return Data'!$B$7:$R$2843,11,0)</f>
        <v>3.6998000000000002</v>
      </c>
      <c r="Q20" s="66">
        <f t="shared" si="6"/>
        <v>14</v>
      </c>
      <c r="R20" s="65">
        <f>VLOOKUP($A20,'Return Data'!$B$7:$R$2843,12,0)</f>
        <v>3.8807</v>
      </c>
      <c r="S20" s="66">
        <f t="shared" si="7"/>
        <v>16</v>
      </c>
      <c r="T20" s="65">
        <f>VLOOKUP($A20,'Return Data'!$B$7:$R$2843,13,0)</f>
        <v>4.2278000000000002</v>
      </c>
      <c r="U20" s="66">
        <f t="shared" si="8"/>
        <v>17</v>
      </c>
      <c r="V20" s="65">
        <f>VLOOKUP($A20,'Return Data'!$B$7:$R$2843,17,0)</f>
        <v>5.8483000000000001</v>
      </c>
      <c r="W20" s="66">
        <f t="shared" si="11"/>
        <v>11</v>
      </c>
      <c r="X20" s="65">
        <f>VLOOKUP($A20,'Return Data'!$B$7:$R$2843,14,0)</f>
        <v>6.7232000000000003</v>
      </c>
      <c r="Y20" s="66">
        <f>RANK(X20,X$8:X$34,0)</f>
        <v>7</v>
      </c>
      <c r="Z20" s="65">
        <f>VLOOKUP($A20,'Return Data'!$B$7:$R$2843,16,0)</f>
        <v>7.8906999999999998</v>
      </c>
      <c r="AA20" s="67">
        <f t="shared" si="10"/>
        <v>8</v>
      </c>
    </row>
    <row r="21" spans="1:27" x14ac:dyDescent="0.3">
      <c r="A21" s="63" t="s">
        <v>1531</v>
      </c>
      <c r="B21" s="64">
        <f>VLOOKUP($A21,'Return Data'!$B$7:$R$2843,3,0)</f>
        <v>44357</v>
      </c>
      <c r="C21" s="65">
        <f>VLOOKUP($A21,'Return Data'!$B$7:$R$2843,4,0)</f>
        <v>34.940600000000003</v>
      </c>
      <c r="D21" s="65">
        <f>VLOOKUP($A21,'Return Data'!$B$7:$R$2843,5,0)</f>
        <v>7.1048999999999998</v>
      </c>
      <c r="E21" s="66">
        <f t="shared" si="0"/>
        <v>4</v>
      </c>
      <c r="F21" s="65">
        <f>VLOOKUP($A21,'Return Data'!$B$7:$R$2843,6,0)</f>
        <v>6.6543999999999999</v>
      </c>
      <c r="G21" s="66">
        <f t="shared" si="1"/>
        <v>6</v>
      </c>
      <c r="H21" s="65">
        <f>VLOOKUP($A21,'Return Data'!$B$7:$R$2843,7,0)</f>
        <v>5.6769999999999996</v>
      </c>
      <c r="I21" s="66">
        <f t="shared" si="2"/>
        <v>6</v>
      </c>
      <c r="J21" s="65">
        <f>VLOOKUP($A21,'Return Data'!$B$7:$R$2843,8,0)</f>
        <v>4.3723999999999998</v>
      </c>
      <c r="K21" s="66">
        <f t="shared" si="3"/>
        <v>9</v>
      </c>
      <c r="L21" s="65">
        <f>VLOOKUP($A21,'Return Data'!$B$7:$R$2843,9,0)</f>
        <v>3.9422999999999999</v>
      </c>
      <c r="M21" s="66">
        <f t="shared" si="4"/>
        <v>9</v>
      </c>
      <c r="N21" s="65">
        <f>VLOOKUP($A21,'Return Data'!$B$7:$R$2843,10,0)</f>
        <v>4.1661999999999999</v>
      </c>
      <c r="O21" s="66">
        <f t="shared" si="5"/>
        <v>11</v>
      </c>
      <c r="P21" s="65">
        <f>VLOOKUP($A21,'Return Data'!$B$7:$R$2843,11,0)</f>
        <v>3.6198999999999999</v>
      </c>
      <c r="Q21" s="66">
        <f t="shared" si="6"/>
        <v>17</v>
      </c>
      <c r="R21" s="65">
        <f>VLOOKUP($A21,'Return Data'!$B$7:$R$2843,12,0)</f>
        <v>4.0438999999999998</v>
      </c>
      <c r="S21" s="66">
        <f t="shared" si="7"/>
        <v>13</v>
      </c>
      <c r="T21" s="65">
        <f>VLOOKUP($A21,'Return Data'!$B$7:$R$2843,13,0)</f>
        <v>4.6066000000000003</v>
      </c>
      <c r="U21" s="66">
        <f t="shared" si="8"/>
        <v>9</v>
      </c>
      <c r="V21" s="65">
        <f>VLOOKUP($A21,'Return Data'!$B$7:$R$2843,17,0)</f>
        <v>6.1143000000000001</v>
      </c>
      <c r="W21" s="66">
        <f t="shared" si="11"/>
        <v>7</v>
      </c>
      <c r="X21" s="65">
        <f>VLOOKUP($A21,'Return Data'!$B$7:$R$2843,14,0)</f>
        <v>6.9306000000000001</v>
      </c>
      <c r="Y21" s="66">
        <f>RANK(X21,X$8:X$34,0)</f>
        <v>5</v>
      </c>
      <c r="Z21" s="65">
        <f>VLOOKUP($A21,'Return Data'!$B$7:$R$2843,16,0)</f>
        <v>7.9715999999999996</v>
      </c>
      <c r="AA21" s="67">
        <f t="shared" si="10"/>
        <v>6</v>
      </c>
    </row>
    <row r="22" spans="1:27" x14ac:dyDescent="0.3">
      <c r="A22" s="63" t="s">
        <v>1533</v>
      </c>
      <c r="B22" s="64">
        <f>VLOOKUP($A22,'Return Data'!$B$7:$R$2843,3,0)</f>
        <v>44357</v>
      </c>
      <c r="C22" s="65">
        <f>VLOOKUP($A22,'Return Data'!$B$7:$R$2843,4,0)</f>
        <v>35.332900000000002</v>
      </c>
      <c r="D22" s="65">
        <f>VLOOKUP($A22,'Return Data'!$B$7:$R$2843,5,0)</f>
        <v>4.7526000000000002</v>
      </c>
      <c r="E22" s="66">
        <f t="shared" si="0"/>
        <v>19</v>
      </c>
      <c r="F22" s="65">
        <f>VLOOKUP($A22,'Return Data'!$B$7:$R$2843,6,0)</f>
        <v>4.6504000000000003</v>
      </c>
      <c r="G22" s="66">
        <f t="shared" si="1"/>
        <v>19</v>
      </c>
      <c r="H22" s="65">
        <f>VLOOKUP($A22,'Return Data'!$B$7:$R$2843,7,0)</f>
        <v>4.1797000000000004</v>
      </c>
      <c r="I22" s="66">
        <f t="shared" si="2"/>
        <v>21</v>
      </c>
      <c r="J22" s="65">
        <f>VLOOKUP($A22,'Return Data'!$B$7:$R$2843,8,0)</f>
        <v>3.8426</v>
      </c>
      <c r="K22" s="66">
        <f t="shared" si="3"/>
        <v>15</v>
      </c>
      <c r="L22" s="65">
        <f>VLOOKUP($A22,'Return Data'!$B$7:$R$2843,9,0)</f>
        <v>3.5127999999999999</v>
      </c>
      <c r="M22" s="66">
        <f t="shared" si="4"/>
        <v>17</v>
      </c>
      <c r="N22" s="65">
        <f>VLOOKUP($A22,'Return Data'!$B$7:$R$2843,10,0)</f>
        <v>3.7987000000000002</v>
      </c>
      <c r="O22" s="66">
        <f t="shared" si="5"/>
        <v>20</v>
      </c>
      <c r="P22" s="65">
        <f>VLOOKUP($A22,'Return Data'!$B$7:$R$2843,11,0)</f>
        <v>3.4502999999999999</v>
      </c>
      <c r="Q22" s="66">
        <f t="shared" si="6"/>
        <v>21</v>
      </c>
      <c r="R22" s="65">
        <f>VLOOKUP($A22,'Return Data'!$B$7:$R$2843,12,0)</f>
        <v>3.6122999999999998</v>
      </c>
      <c r="S22" s="66">
        <f t="shared" si="7"/>
        <v>22</v>
      </c>
      <c r="T22" s="65">
        <f>VLOOKUP($A22,'Return Data'!$B$7:$R$2843,13,0)</f>
        <v>3.9041000000000001</v>
      </c>
      <c r="U22" s="66">
        <f t="shared" si="8"/>
        <v>21</v>
      </c>
      <c r="V22" s="65">
        <f>VLOOKUP($A22,'Return Data'!$B$7:$R$2843,17,0)</f>
        <v>5.7321999999999997</v>
      </c>
      <c r="W22" s="66">
        <f t="shared" si="11"/>
        <v>14</v>
      </c>
      <c r="X22" s="65">
        <f>VLOOKUP($A22,'Return Data'!$B$7:$R$2843,14,0)</f>
        <v>6.6058000000000003</v>
      </c>
      <c r="Y22" s="66">
        <f>RANK(X22,X$8:X$34,0)</f>
        <v>8</v>
      </c>
      <c r="Z22" s="65">
        <f>VLOOKUP($A22,'Return Data'!$B$7:$R$2843,16,0)</f>
        <v>7.9104000000000001</v>
      </c>
      <c r="AA22" s="67">
        <f t="shared" si="10"/>
        <v>7</v>
      </c>
    </row>
    <row r="23" spans="1:27" x14ac:dyDescent="0.3">
      <c r="A23" s="63" t="s">
        <v>1534</v>
      </c>
      <c r="B23" s="64">
        <f>VLOOKUP($A23,'Return Data'!$B$7:$R$2843,3,0)</f>
        <v>44357</v>
      </c>
      <c r="C23" s="65">
        <f>VLOOKUP($A23,'Return Data'!$B$7:$R$2843,4,0)</f>
        <v>1066.3721</v>
      </c>
      <c r="D23" s="65">
        <f>VLOOKUP($A23,'Return Data'!$B$7:$R$2843,5,0)</f>
        <v>3.1869000000000001</v>
      </c>
      <c r="E23" s="66">
        <f t="shared" si="0"/>
        <v>25</v>
      </c>
      <c r="F23" s="65">
        <f>VLOOKUP($A23,'Return Data'!$B$7:$R$2843,6,0)</f>
        <v>3.7275</v>
      </c>
      <c r="G23" s="66">
        <f t="shared" si="1"/>
        <v>22</v>
      </c>
      <c r="H23" s="65">
        <f>VLOOKUP($A23,'Return Data'!$B$7:$R$2843,7,0)</f>
        <v>3.5568</v>
      </c>
      <c r="I23" s="66">
        <f t="shared" si="2"/>
        <v>24</v>
      </c>
      <c r="J23" s="65">
        <f>VLOOKUP($A23,'Return Data'!$B$7:$R$2843,8,0)</f>
        <v>3.5133999999999999</v>
      </c>
      <c r="K23" s="66">
        <f t="shared" si="3"/>
        <v>22</v>
      </c>
      <c r="L23" s="65">
        <f>VLOOKUP($A23,'Return Data'!$B$7:$R$2843,9,0)</f>
        <v>3.3898999999999999</v>
      </c>
      <c r="M23" s="66">
        <f t="shared" si="4"/>
        <v>20</v>
      </c>
      <c r="N23" s="65">
        <f>VLOOKUP($A23,'Return Data'!$B$7:$R$2843,10,0)</f>
        <v>3.4689999999999999</v>
      </c>
      <c r="O23" s="66">
        <f t="shared" si="5"/>
        <v>22</v>
      </c>
      <c r="P23" s="65">
        <f>VLOOKUP($A23,'Return Data'!$B$7:$R$2843,11,0)</f>
        <v>3.2625000000000002</v>
      </c>
      <c r="Q23" s="66">
        <f t="shared" si="6"/>
        <v>24</v>
      </c>
      <c r="R23" s="65">
        <f>VLOOKUP($A23,'Return Data'!$B$7:$R$2843,12,0)</f>
        <v>3.4847000000000001</v>
      </c>
      <c r="S23" s="66">
        <f t="shared" si="7"/>
        <v>24</v>
      </c>
      <c r="T23" s="65">
        <f>VLOOKUP($A23,'Return Data'!$B$7:$R$2843,13,0)</f>
        <v>3.8127</v>
      </c>
      <c r="U23" s="66">
        <f t="shared" si="8"/>
        <v>24</v>
      </c>
      <c r="V23" s="65"/>
      <c r="W23" s="66"/>
      <c r="X23" s="65"/>
      <c r="Y23" s="66"/>
      <c r="Z23" s="65">
        <f>VLOOKUP($A23,'Return Data'!$B$7:$R$2843,16,0)</f>
        <v>4.2697000000000003</v>
      </c>
      <c r="AA23" s="67">
        <f t="shared" si="10"/>
        <v>27</v>
      </c>
    </row>
    <row r="24" spans="1:27" x14ac:dyDescent="0.3">
      <c r="A24" s="63" t="s">
        <v>1536</v>
      </c>
      <c r="B24" s="64">
        <f>VLOOKUP($A24,'Return Data'!$B$7:$R$2843,3,0)</f>
        <v>44357</v>
      </c>
      <c r="C24" s="65">
        <f>VLOOKUP($A24,'Return Data'!$B$7:$R$2843,4,0)</f>
        <v>1095.7628999999999</v>
      </c>
      <c r="D24" s="65">
        <f>VLOOKUP($A24,'Return Data'!$B$7:$R$2843,5,0)</f>
        <v>6.0768000000000004</v>
      </c>
      <c r="E24" s="66">
        <f t="shared" si="0"/>
        <v>5</v>
      </c>
      <c r="F24" s="65">
        <f>VLOOKUP($A24,'Return Data'!$B$7:$R$2843,6,0)</f>
        <v>6.0788000000000002</v>
      </c>
      <c r="G24" s="66">
        <f t="shared" si="1"/>
        <v>7</v>
      </c>
      <c r="H24" s="65">
        <f>VLOOKUP($A24,'Return Data'!$B$7:$R$2843,7,0)</f>
        <v>5.0609000000000002</v>
      </c>
      <c r="I24" s="66">
        <f t="shared" si="2"/>
        <v>10</v>
      </c>
      <c r="J24" s="65">
        <f>VLOOKUP($A24,'Return Data'!$B$7:$R$2843,8,0)</f>
        <v>4.2226999999999997</v>
      </c>
      <c r="K24" s="66">
        <f t="shared" si="3"/>
        <v>11</v>
      </c>
      <c r="L24" s="65">
        <f>VLOOKUP($A24,'Return Data'!$B$7:$R$2843,9,0)</f>
        <v>3.8475999999999999</v>
      </c>
      <c r="M24" s="66">
        <f t="shared" si="4"/>
        <v>11</v>
      </c>
      <c r="N24" s="65">
        <f>VLOOKUP($A24,'Return Data'!$B$7:$R$2843,10,0)</f>
        <v>4.2542</v>
      </c>
      <c r="O24" s="66">
        <f t="shared" si="5"/>
        <v>9</v>
      </c>
      <c r="P24" s="65">
        <f>VLOOKUP($A24,'Return Data'!$B$7:$R$2843,11,0)</f>
        <v>3.6757</v>
      </c>
      <c r="Q24" s="66">
        <f t="shared" si="6"/>
        <v>15</v>
      </c>
      <c r="R24" s="65">
        <f>VLOOKUP($A24,'Return Data'!$B$7:$R$2843,12,0)</f>
        <v>3.9906999999999999</v>
      </c>
      <c r="S24" s="66">
        <f t="shared" si="7"/>
        <v>14</v>
      </c>
      <c r="T24" s="65">
        <f>VLOOKUP($A24,'Return Data'!$B$7:$R$2843,13,0)</f>
        <v>4.5191999999999997</v>
      </c>
      <c r="U24" s="66">
        <f t="shared" si="8"/>
        <v>10</v>
      </c>
      <c r="V24" s="65"/>
      <c r="W24" s="66"/>
      <c r="X24" s="65"/>
      <c r="Y24" s="66"/>
      <c r="Z24" s="65">
        <f>VLOOKUP($A24,'Return Data'!$B$7:$R$2843,16,0)</f>
        <v>5.7013999999999996</v>
      </c>
      <c r="AA24" s="67">
        <f t="shared" si="10"/>
        <v>23</v>
      </c>
    </row>
    <row r="25" spans="1:27" x14ac:dyDescent="0.3">
      <c r="A25" s="63" t="s">
        <v>1538</v>
      </c>
      <c r="B25" s="64">
        <f>VLOOKUP($A25,'Return Data'!$B$7:$R$2843,3,0)</f>
        <v>44357</v>
      </c>
      <c r="C25" s="65">
        <f>VLOOKUP($A25,'Return Data'!$B$7:$R$2843,4,0)</f>
        <v>14.036199999999999</v>
      </c>
      <c r="D25" s="65">
        <f>VLOOKUP($A25,'Return Data'!$B$7:$R$2843,5,0)</f>
        <v>3.3809</v>
      </c>
      <c r="E25" s="66">
        <f t="shared" si="0"/>
        <v>24</v>
      </c>
      <c r="F25" s="65">
        <f>VLOOKUP($A25,'Return Data'!$B$7:$R$2843,6,0)</f>
        <v>3.4681999999999999</v>
      </c>
      <c r="G25" s="66">
        <f t="shared" si="1"/>
        <v>24</v>
      </c>
      <c r="H25" s="65">
        <f>VLOOKUP($A25,'Return Data'!$B$7:$R$2843,7,0)</f>
        <v>3.7547000000000001</v>
      </c>
      <c r="I25" s="66">
        <f t="shared" si="2"/>
        <v>22</v>
      </c>
      <c r="J25" s="65">
        <f>VLOOKUP($A25,'Return Data'!$B$7:$R$2843,8,0)</f>
        <v>3.2732000000000001</v>
      </c>
      <c r="K25" s="66">
        <f t="shared" si="3"/>
        <v>25</v>
      </c>
      <c r="L25" s="65">
        <f>VLOOKUP($A25,'Return Data'!$B$7:$R$2843,9,0)</f>
        <v>3.23</v>
      </c>
      <c r="M25" s="66">
        <f t="shared" si="4"/>
        <v>22</v>
      </c>
      <c r="N25" s="65">
        <f>VLOOKUP($A25,'Return Data'!$B$7:$R$2843,10,0)</f>
        <v>3.2227999999999999</v>
      </c>
      <c r="O25" s="66">
        <f t="shared" si="5"/>
        <v>25</v>
      </c>
      <c r="P25" s="65">
        <f>VLOOKUP($A25,'Return Data'!$B$7:$R$2843,11,0)</f>
        <v>3.1286</v>
      </c>
      <c r="Q25" s="66">
        <f t="shared" si="6"/>
        <v>26</v>
      </c>
      <c r="R25" s="65">
        <f>VLOOKUP($A25,'Return Data'!$B$7:$R$2843,12,0)</f>
        <v>3.27</v>
      </c>
      <c r="S25" s="66">
        <f t="shared" si="7"/>
        <v>26</v>
      </c>
      <c r="T25" s="65">
        <f>VLOOKUP($A25,'Return Data'!$B$7:$R$2843,13,0)</f>
        <v>3.2665999999999999</v>
      </c>
      <c r="U25" s="66">
        <f t="shared" si="8"/>
        <v>26</v>
      </c>
      <c r="V25" s="65">
        <f>VLOOKUP($A25,'Return Data'!$B$7:$R$2843,17,0)</f>
        <v>4.4821999999999997</v>
      </c>
      <c r="W25" s="66">
        <f t="shared" ref="W25:W30" si="12">RANK(V25,V$8:V$34,0)</f>
        <v>21</v>
      </c>
      <c r="X25" s="65">
        <f>VLOOKUP($A25,'Return Data'!$B$7:$R$2843,14,0)</f>
        <v>0.2853</v>
      </c>
      <c r="Y25" s="66">
        <f t="shared" ref="Y25:Y30" si="13">RANK(X25,X$8:X$34,0)</f>
        <v>17</v>
      </c>
      <c r="Z25" s="65">
        <f>VLOOKUP($A25,'Return Data'!$B$7:$R$2843,16,0)</f>
        <v>4.4634999999999998</v>
      </c>
      <c r="AA25" s="67">
        <f t="shared" si="10"/>
        <v>26</v>
      </c>
    </row>
    <row r="26" spans="1:27" x14ac:dyDescent="0.3">
      <c r="A26" s="63" t="s">
        <v>2029</v>
      </c>
      <c r="B26" s="64">
        <f>VLOOKUP($A26,'Return Data'!$B$7:$R$2843,3,0)</f>
        <v>44357</v>
      </c>
      <c r="C26" s="65">
        <f>VLOOKUP($A26,'Return Data'!$B$7:$R$2843,4,0)</f>
        <v>2325.0789</v>
      </c>
      <c r="D26" s="65">
        <f>VLOOKUP($A26,'Return Data'!$B$7:$R$2843,5,0)</f>
        <v>5.7119999999999997</v>
      </c>
      <c r="E26" s="66">
        <f t="shared" si="0"/>
        <v>7</v>
      </c>
      <c r="F26" s="65">
        <f>VLOOKUP($A26,'Return Data'!$B$7:$R$2843,6,0)</f>
        <v>3.6379000000000001</v>
      </c>
      <c r="G26" s="66">
        <f t="shared" si="1"/>
        <v>23</v>
      </c>
      <c r="H26" s="65">
        <f>VLOOKUP($A26,'Return Data'!$B$7:$R$2843,7,0)</f>
        <v>3.3342000000000001</v>
      </c>
      <c r="I26" s="66">
        <f t="shared" si="2"/>
        <v>26</v>
      </c>
      <c r="J26" s="65">
        <f>VLOOKUP($A26,'Return Data'!$B$7:$R$2843,8,0)</f>
        <v>3.0750999999999999</v>
      </c>
      <c r="K26" s="66">
        <f t="shared" si="3"/>
        <v>26</v>
      </c>
      <c r="L26" s="65">
        <f>VLOOKUP($A26,'Return Data'!$B$7:$R$2843,9,0)</f>
        <v>2.8603000000000001</v>
      </c>
      <c r="M26" s="66">
        <f t="shared" si="4"/>
        <v>26</v>
      </c>
      <c r="N26" s="65">
        <f>VLOOKUP($A26,'Return Data'!$B$7:$R$2843,10,0)</f>
        <v>3.1284000000000001</v>
      </c>
      <c r="O26" s="66">
        <f t="shared" si="5"/>
        <v>27</v>
      </c>
      <c r="P26" s="65">
        <f>VLOOKUP($A26,'Return Data'!$B$7:$R$2843,11,0)</f>
        <v>2.7027999999999999</v>
      </c>
      <c r="Q26" s="66">
        <f t="shared" si="6"/>
        <v>27</v>
      </c>
      <c r="R26" s="65">
        <f>VLOOKUP($A26,'Return Data'!$B$7:$R$2843,12,0)</f>
        <v>2.9289000000000001</v>
      </c>
      <c r="S26" s="66">
        <f t="shared" si="7"/>
        <v>27</v>
      </c>
      <c r="T26" s="65">
        <f>VLOOKUP($A26,'Return Data'!$B$7:$R$2843,13,0)</f>
        <v>3.2541000000000002</v>
      </c>
      <c r="U26" s="66">
        <f t="shared" si="8"/>
        <v>27</v>
      </c>
      <c r="V26" s="65">
        <f>VLOOKUP($A26,'Return Data'!$B$7:$R$2843,17,0)</f>
        <v>4.7119999999999997</v>
      </c>
      <c r="W26" s="66">
        <f t="shared" si="12"/>
        <v>20</v>
      </c>
      <c r="X26" s="65">
        <f>VLOOKUP($A26,'Return Data'!$B$7:$R$2843,14,0)</f>
        <v>5.8232999999999997</v>
      </c>
      <c r="Y26" s="66">
        <f t="shared" si="13"/>
        <v>12</v>
      </c>
      <c r="Z26" s="65">
        <f>VLOOKUP($A26,'Return Data'!$B$7:$R$2843,16,0)</f>
        <v>7.4524999999999997</v>
      </c>
      <c r="AA26" s="67">
        <f t="shared" si="10"/>
        <v>13</v>
      </c>
    </row>
    <row r="27" spans="1:27" x14ac:dyDescent="0.3">
      <c r="A27" s="63" t="s">
        <v>1541</v>
      </c>
      <c r="B27" s="64">
        <f>VLOOKUP($A27,'Return Data'!$B$7:$R$2843,3,0)</f>
        <v>44357</v>
      </c>
      <c r="C27" s="65">
        <f>VLOOKUP($A27,'Return Data'!$B$7:$R$2843,4,0)</f>
        <v>3316.8107</v>
      </c>
      <c r="D27" s="65">
        <f>VLOOKUP($A27,'Return Data'!$B$7:$R$2843,5,0)</f>
        <v>391.50720000000001</v>
      </c>
      <c r="E27" s="66">
        <f t="shared" si="0"/>
        <v>1</v>
      </c>
      <c r="F27" s="65">
        <f>VLOOKUP($A27,'Return Data'!$B$7:$R$2843,6,0)</f>
        <v>134.74770000000001</v>
      </c>
      <c r="G27" s="66">
        <f t="shared" si="1"/>
        <v>1</v>
      </c>
      <c r="H27" s="65">
        <f>VLOOKUP($A27,'Return Data'!$B$7:$R$2843,7,0)</f>
        <v>61.263599999999997</v>
      </c>
      <c r="I27" s="66">
        <f t="shared" si="2"/>
        <v>1</v>
      </c>
      <c r="J27" s="65">
        <f>VLOOKUP($A27,'Return Data'!$B$7:$R$2843,8,0)</f>
        <v>33.029899999999998</v>
      </c>
      <c r="K27" s="66">
        <f t="shared" si="3"/>
        <v>1</v>
      </c>
      <c r="L27" s="65">
        <f>VLOOKUP($A27,'Return Data'!$B$7:$R$2843,9,0)</f>
        <v>17.757999999999999</v>
      </c>
      <c r="M27" s="66">
        <f t="shared" si="4"/>
        <v>1</v>
      </c>
      <c r="N27" s="65">
        <f>VLOOKUP($A27,'Return Data'!$B$7:$R$2843,10,0)</f>
        <v>10.138999999999999</v>
      </c>
      <c r="O27" s="66">
        <f t="shared" si="5"/>
        <v>1</v>
      </c>
      <c r="P27" s="65">
        <f>VLOOKUP($A27,'Return Data'!$B$7:$R$2843,11,0)</f>
        <v>7.3475999999999999</v>
      </c>
      <c r="Q27" s="66">
        <f t="shared" si="6"/>
        <v>1</v>
      </c>
      <c r="R27" s="65">
        <f>VLOOKUP($A27,'Return Data'!$B$7:$R$2843,12,0)</f>
        <v>7.5769000000000002</v>
      </c>
      <c r="S27" s="66">
        <f t="shared" si="7"/>
        <v>1</v>
      </c>
      <c r="T27" s="65">
        <f>VLOOKUP($A27,'Return Data'!$B$7:$R$2843,13,0)</f>
        <v>6.9516999999999998</v>
      </c>
      <c r="U27" s="66">
        <f t="shared" si="8"/>
        <v>2</v>
      </c>
      <c r="V27" s="65">
        <f>VLOOKUP($A27,'Return Data'!$B$7:$R$2843,17,0)</f>
        <v>4.4585999999999997</v>
      </c>
      <c r="W27" s="66">
        <f t="shared" si="12"/>
        <v>22</v>
      </c>
      <c r="X27" s="65">
        <f>VLOOKUP($A27,'Return Data'!$B$7:$R$2843,14,0)</f>
        <v>5.2506000000000004</v>
      </c>
      <c r="Y27" s="66">
        <f t="shared" si="13"/>
        <v>15</v>
      </c>
      <c r="Z27" s="65">
        <f>VLOOKUP($A27,'Return Data'!$B$7:$R$2843,16,0)</f>
        <v>7.1283000000000003</v>
      </c>
      <c r="AA27" s="67">
        <f t="shared" si="10"/>
        <v>15</v>
      </c>
    </row>
    <row r="28" spans="1:27" x14ac:dyDescent="0.3">
      <c r="A28" s="63" t="s">
        <v>1545</v>
      </c>
      <c r="B28" s="64">
        <f>VLOOKUP($A28,'Return Data'!$B$7:$R$2843,3,0)</f>
        <v>44357</v>
      </c>
      <c r="C28" s="65">
        <f>VLOOKUP($A28,'Return Data'!$B$7:$R$2843,4,0)</f>
        <v>27.7883</v>
      </c>
      <c r="D28" s="65">
        <f>VLOOKUP($A28,'Return Data'!$B$7:$R$2843,5,0)</f>
        <v>5.9116999999999997</v>
      </c>
      <c r="E28" s="66">
        <f t="shared" si="0"/>
        <v>6</v>
      </c>
      <c r="F28" s="65">
        <f>VLOOKUP($A28,'Return Data'!$B$7:$R$2843,6,0)</f>
        <v>5.6506999999999996</v>
      </c>
      <c r="G28" s="66">
        <f t="shared" si="1"/>
        <v>9</v>
      </c>
      <c r="H28" s="65">
        <f>VLOOKUP($A28,'Return Data'!$B$7:$R$2843,7,0)</f>
        <v>4.6764999999999999</v>
      </c>
      <c r="I28" s="66">
        <f t="shared" si="2"/>
        <v>12</v>
      </c>
      <c r="J28" s="65">
        <f>VLOOKUP($A28,'Return Data'!$B$7:$R$2843,8,0)</f>
        <v>4.3794000000000004</v>
      </c>
      <c r="K28" s="66">
        <f t="shared" si="3"/>
        <v>8</v>
      </c>
      <c r="L28" s="65">
        <f>VLOOKUP($A28,'Return Data'!$B$7:$R$2843,9,0)</f>
        <v>4.1158999999999999</v>
      </c>
      <c r="M28" s="66">
        <f t="shared" si="4"/>
        <v>5</v>
      </c>
      <c r="N28" s="65">
        <f>VLOOKUP($A28,'Return Data'!$B$7:$R$2843,10,0)</f>
        <v>4.1388999999999996</v>
      </c>
      <c r="O28" s="66">
        <f t="shared" si="5"/>
        <v>13</v>
      </c>
      <c r="P28" s="65">
        <f>VLOOKUP($A28,'Return Data'!$B$7:$R$2843,11,0)</f>
        <v>3.8079000000000001</v>
      </c>
      <c r="Q28" s="66">
        <f t="shared" si="6"/>
        <v>11</v>
      </c>
      <c r="R28" s="65">
        <f>VLOOKUP($A28,'Return Data'!$B$7:$R$2843,12,0)</f>
        <v>4.1326999999999998</v>
      </c>
      <c r="S28" s="66">
        <f t="shared" si="7"/>
        <v>9</v>
      </c>
      <c r="T28" s="65">
        <f>VLOOKUP($A28,'Return Data'!$B$7:$R$2843,13,0)</f>
        <v>4.4622000000000002</v>
      </c>
      <c r="U28" s="66">
        <f t="shared" si="8"/>
        <v>11</v>
      </c>
      <c r="V28" s="65">
        <f>VLOOKUP($A28,'Return Data'!$B$7:$R$2843,17,0)</f>
        <v>8.6931999999999992</v>
      </c>
      <c r="W28" s="66">
        <f t="shared" si="12"/>
        <v>2</v>
      </c>
      <c r="X28" s="65">
        <f>VLOOKUP($A28,'Return Data'!$B$7:$R$2843,14,0)</f>
        <v>8.7889999999999997</v>
      </c>
      <c r="Y28" s="66">
        <f t="shared" si="13"/>
        <v>1</v>
      </c>
      <c r="Z28" s="65">
        <f>VLOOKUP($A28,'Return Data'!$B$7:$R$2843,16,0)</f>
        <v>8.8066999999999993</v>
      </c>
      <c r="AA28" s="67">
        <f t="shared" si="10"/>
        <v>1</v>
      </c>
    </row>
    <row r="29" spans="1:27" x14ac:dyDescent="0.3">
      <c r="A29" s="63" t="s">
        <v>1547</v>
      </c>
      <c r="B29" s="64">
        <f>VLOOKUP($A29,'Return Data'!$B$7:$R$2843,3,0)</f>
        <v>44357</v>
      </c>
      <c r="C29" s="65">
        <f>VLOOKUP($A29,'Return Data'!$B$7:$R$2843,4,0)</f>
        <v>2276.5102000000002</v>
      </c>
      <c r="D29" s="65">
        <f>VLOOKUP($A29,'Return Data'!$B$7:$R$2843,5,0)</f>
        <v>4.4690000000000003</v>
      </c>
      <c r="E29" s="66">
        <f t="shared" si="0"/>
        <v>20</v>
      </c>
      <c r="F29" s="65">
        <f>VLOOKUP($A29,'Return Data'!$B$7:$R$2843,6,0)</f>
        <v>4.9831000000000003</v>
      </c>
      <c r="G29" s="66">
        <f t="shared" si="1"/>
        <v>14</v>
      </c>
      <c r="H29" s="65">
        <f>VLOOKUP($A29,'Return Data'!$B$7:$R$2843,7,0)</f>
        <v>4.2521000000000004</v>
      </c>
      <c r="I29" s="66">
        <f t="shared" si="2"/>
        <v>17</v>
      </c>
      <c r="J29" s="65">
        <f>VLOOKUP($A29,'Return Data'!$B$7:$R$2843,8,0)</f>
        <v>3.6549999999999998</v>
      </c>
      <c r="K29" s="66">
        <f t="shared" si="3"/>
        <v>20</v>
      </c>
      <c r="L29" s="65">
        <f>VLOOKUP($A29,'Return Data'!$B$7:$R$2843,9,0)</f>
        <v>3.5413999999999999</v>
      </c>
      <c r="M29" s="66">
        <f t="shared" si="4"/>
        <v>16</v>
      </c>
      <c r="N29" s="65">
        <f>VLOOKUP($A29,'Return Data'!$B$7:$R$2843,10,0)</f>
        <v>3.8792</v>
      </c>
      <c r="O29" s="66">
        <f t="shared" si="5"/>
        <v>17</v>
      </c>
      <c r="P29" s="65">
        <f>VLOOKUP($A29,'Return Data'!$B$7:$R$2843,11,0)</f>
        <v>3.5173000000000001</v>
      </c>
      <c r="Q29" s="66">
        <f t="shared" si="6"/>
        <v>19</v>
      </c>
      <c r="R29" s="65">
        <f>VLOOKUP($A29,'Return Data'!$B$7:$R$2843,12,0)</f>
        <v>3.6524000000000001</v>
      </c>
      <c r="S29" s="66">
        <f t="shared" si="7"/>
        <v>20</v>
      </c>
      <c r="T29" s="65">
        <f>VLOOKUP($A29,'Return Data'!$B$7:$R$2843,13,0)</f>
        <v>3.8449</v>
      </c>
      <c r="U29" s="66">
        <f t="shared" si="8"/>
        <v>23</v>
      </c>
      <c r="V29" s="65">
        <f>VLOOKUP($A29,'Return Data'!$B$7:$R$2843,17,0)</f>
        <v>5.1067</v>
      </c>
      <c r="W29" s="66">
        <f t="shared" si="12"/>
        <v>19</v>
      </c>
      <c r="X29" s="65">
        <f>VLOOKUP($A29,'Return Data'!$B$7:$R$2843,14,0)</f>
        <v>4.1619999999999999</v>
      </c>
      <c r="Y29" s="66">
        <f t="shared" si="13"/>
        <v>16</v>
      </c>
      <c r="Z29" s="65">
        <f>VLOOKUP($A29,'Return Data'!$B$7:$R$2843,16,0)</f>
        <v>6.9976000000000003</v>
      </c>
      <c r="AA29" s="67">
        <f t="shared" si="10"/>
        <v>18</v>
      </c>
    </row>
    <row r="30" spans="1:27" x14ac:dyDescent="0.3">
      <c r="A30" s="63" t="s">
        <v>1548</v>
      </c>
      <c r="B30" s="64">
        <f>VLOOKUP($A30,'Return Data'!$B$7:$R$2843,3,0)</f>
        <v>44357</v>
      </c>
      <c r="C30" s="65">
        <f>VLOOKUP($A30,'Return Data'!$B$7:$R$2843,4,0)</f>
        <v>4751.3135000000002</v>
      </c>
      <c r="D30" s="65">
        <f>VLOOKUP($A30,'Return Data'!$B$7:$R$2843,5,0)</f>
        <v>5.21</v>
      </c>
      <c r="E30" s="66">
        <f t="shared" si="0"/>
        <v>10</v>
      </c>
      <c r="F30" s="65">
        <f>VLOOKUP($A30,'Return Data'!$B$7:$R$2843,6,0)</f>
        <v>5.1037999999999997</v>
      </c>
      <c r="G30" s="66">
        <f t="shared" si="1"/>
        <v>13</v>
      </c>
      <c r="H30" s="65">
        <f>VLOOKUP($A30,'Return Data'!$B$7:$R$2843,7,0)</f>
        <v>4.2595000000000001</v>
      </c>
      <c r="I30" s="66">
        <f t="shared" si="2"/>
        <v>16</v>
      </c>
      <c r="J30" s="65">
        <f>VLOOKUP($A30,'Return Data'!$B$7:$R$2843,8,0)</f>
        <v>3.6656</v>
      </c>
      <c r="K30" s="66">
        <f t="shared" si="3"/>
        <v>18</v>
      </c>
      <c r="L30" s="65">
        <f>VLOOKUP($A30,'Return Data'!$B$7:$R$2843,9,0)</f>
        <v>3.4241000000000001</v>
      </c>
      <c r="M30" s="66">
        <f t="shared" si="4"/>
        <v>19</v>
      </c>
      <c r="N30" s="65">
        <f>VLOOKUP($A30,'Return Data'!$B$7:$R$2843,10,0)</f>
        <v>3.8412000000000002</v>
      </c>
      <c r="O30" s="66">
        <f t="shared" si="5"/>
        <v>19</v>
      </c>
      <c r="P30" s="65">
        <f>VLOOKUP($A30,'Return Data'!$B$7:$R$2843,11,0)</f>
        <v>3.4798</v>
      </c>
      <c r="Q30" s="66">
        <f t="shared" si="6"/>
        <v>20</v>
      </c>
      <c r="R30" s="65">
        <f>VLOOKUP($A30,'Return Data'!$B$7:$R$2843,12,0)</f>
        <v>3.8315999999999999</v>
      </c>
      <c r="S30" s="66">
        <f t="shared" si="7"/>
        <v>18</v>
      </c>
      <c r="T30" s="65">
        <f>VLOOKUP($A30,'Return Data'!$B$7:$R$2843,13,0)</f>
        <v>4.3537999999999997</v>
      </c>
      <c r="U30" s="66">
        <f t="shared" si="8"/>
        <v>13</v>
      </c>
      <c r="V30" s="65">
        <f>VLOOKUP($A30,'Return Data'!$B$7:$R$2843,17,0)</f>
        <v>5.9573999999999998</v>
      </c>
      <c r="W30" s="66">
        <f t="shared" si="12"/>
        <v>9</v>
      </c>
      <c r="X30" s="65">
        <f>VLOOKUP($A30,'Return Data'!$B$7:$R$2843,14,0)</f>
        <v>6.8188000000000004</v>
      </c>
      <c r="Y30" s="66">
        <f t="shared" si="13"/>
        <v>6</v>
      </c>
      <c r="Z30" s="65">
        <f>VLOOKUP($A30,'Return Data'!$B$7:$R$2843,16,0)</f>
        <v>7.7023000000000001</v>
      </c>
      <c r="AA30" s="67">
        <f t="shared" si="10"/>
        <v>9</v>
      </c>
    </row>
    <row r="31" spans="1:27" x14ac:dyDescent="0.3">
      <c r="A31" s="63" t="s">
        <v>1550</v>
      </c>
      <c r="B31" s="64">
        <f>VLOOKUP($A31,'Return Data'!$B$7:$R$2843,3,0)</f>
        <v>44357</v>
      </c>
      <c r="C31" s="65">
        <f>VLOOKUP($A31,'Return Data'!$B$7:$R$2843,4,0)</f>
        <v>11.1548</v>
      </c>
      <c r="D31" s="65">
        <f>VLOOKUP($A31,'Return Data'!$B$7:$R$2843,5,0)</f>
        <v>4.9089</v>
      </c>
      <c r="E31" s="66">
        <f t="shared" si="0"/>
        <v>14</v>
      </c>
      <c r="F31" s="65">
        <f>VLOOKUP($A31,'Return Data'!$B$7:$R$2843,6,0)</f>
        <v>5.2377000000000002</v>
      </c>
      <c r="G31" s="66">
        <f t="shared" si="1"/>
        <v>12</v>
      </c>
      <c r="H31" s="65">
        <f>VLOOKUP($A31,'Return Data'!$B$7:$R$2843,7,0)</f>
        <v>4.5381999999999998</v>
      </c>
      <c r="I31" s="66">
        <f t="shared" si="2"/>
        <v>13</v>
      </c>
      <c r="J31" s="65">
        <f>VLOOKUP($A31,'Return Data'!$B$7:$R$2843,8,0)</f>
        <v>3.8856000000000002</v>
      </c>
      <c r="K31" s="66">
        <f t="shared" si="3"/>
        <v>13</v>
      </c>
      <c r="L31" s="65">
        <f>VLOOKUP($A31,'Return Data'!$B$7:$R$2843,9,0)</f>
        <v>3.7271999999999998</v>
      </c>
      <c r="M31" s="66">
        <f t="shared" si="4"/>
        <v>12</v>
      </c>
      <c r="N31" s="65">
        <f>VLOOKUP($A31,'Return Data'!$B$7:$R$2843,10,0)</f>
        <v>4.1618000000000004</v>
      </c>
      <c r="O31" s="66">
        <f t="shared" si="5"/>
        <v>12</v>
      </c>
      <c r="P31" s="65">
        <f>VLOOKUP($A31,'Return Data'!$B$7:$R$2843,11,0)</f>
        <v>3.7397</v>
      </c>
      <c r="Q31" s="66">
        <f t="shared" si="6"/>
        <v>12</v>
      </c>
      <c r="R31" s="65">
        <f>VLOOKUP($A31,'Return Data'!$B$7:$R$2843,12,0)</f>
        <v>3.9653</v>
      </c>
      <c r="S31" s="66">
        <f t="shared" si="7"/>
        <v>15</v>
      </c>
      <c r="T31" s="65">
        <f>VLOOKUP($A31,'Return Data'!$B$7:$R$2843,13,0)</f>
        <v>4.3586999999999998</v>
      </c>
      <c r="U31" s="66">
        <f t="shared" si="8"/>
        <v>12</v>
      </c>
      <c r="V31" s="65"/>
      <c r="W31" s="66"/>
      <c r="X31" s="65"/>
      <c r="Y31" s="66"/>
      <c r="Z31" s="65">
        <f>VLOOKUP($A31,'Return Data'!$B$7:$R$2843,16,0)</f>
        <v>5.7210000000000001</v>
      </c>
      <c r="AA31" s="67">
        <f t="shared" si="10"/>
        <v>22</v>
      </c>
    </row>
    <row r="32" spans="1:27" x14ac:dyDescent="0.3">
      <c r="A32" s="63" t="s">
        <v>1552</v>
      </c>
      <c r="B32" s="64">
        <f>VLOOKUP($A32,'Return Data'!$B$7:$R$2843,3,0)</f>
        <v>44357</v>
      </c>
      <c r="C32" s="65">
        <f>VLOOKUP($A32,'Return Data'!$B$7:$R$2843,4,0)</f>
        <v>11.5282</v>
      </c>
      <c r="D32" s="65">
        <f>VLOOKUP($A32,'Return Data'!$B$7:$R$2843,5,0)</f>
        <v>5.7</v>
      </c>
      <c r="E32" s="66">
        <f t="shared" si="0"/>
        <v>8</v>
      </c>
      <c r="F32" s="65">
        <f>VLOOKUP($A32,'Return Data'!$B$7:$R$2843,6,0)</f>
        <v>5.5960999999999999</v>
      </c>
      <c r="G32" s="66">
        <f t="shared" si="1"/>
        <v>10</v>
      </c>
      <c r="H32" s="65">
        <f>VLOOKUP($A32,'Return Data'!$B$7:$R$2843,7,0)</f>
        <v>4.7988999999999997</v>
      </c>
      <c r="I32" s="66">
        <f t="shared" si="2"/>
        <v>11</v>
      </c>
      <c r="J32" s="65">
        <f>VLOOKUP($A32,'Return Data'!$B$7:$R$2843,8,0)</f>
        <v>4.0770999999999997</v>
      </c>
      <c r="K32" s="66">
        <f t="shared" si="3"/>
        <v>12</v>
      </c>
      <c r="L32" s="65">
        <f>VLOOKUP($A32,'Return Data'!$B$7:$R$2843,9,0)</f>
        <v>3.9453</v>
      </c>
      <c r="M32" s="66">
        <f t="shared" si="4"/>
        <v>8</v>
      </c>
      <c r="N32" s="65">
        <f>VLOOKUP($A32,'Return Data'!$B$7:$R$2843,10,0)</f>
        <v>4.2998000000000003</v>
      </c>
      <c r="O32" s="66">
        <f t="shared" si="5"/>
        <v>8</v>
      </c>
      <c r="P32" s="65">
        <f>VLOOKUP($A32,'Return Data'!$B$7:$R$2843,11,0)</f>
        <v>3.8330000000000002</v>
      </c>
      <c r="Q32" s="66">
        <f t="shared" si="6"/>
        <v>10</v>
      </c>
      <c r="R32" s="65">
        <f>VLOOKUP($A32,'Return Data'!$B$7:$R$2843,12,0)</f>
        <v>4.1257999999999999</v>
      </c>
      <c r="S32" s="66">
        <f t="shared" si="7"/>
        <v>10</v>
      </c>
      <c r="T32" s="65">
        <f>VLOOKUP($A32,'Return Data'!$B$7:$R$2843,13,0)</f>
        <v>4.3399000000000001</v>
      </c>
      <c r="U32" s="66">
        <f t="shared" si="8"/>
        <v>14</v>
      </c>
      <c r="V32" s="65">
        <f>VLOOKUP($A32,'Return Data'!$B$7:$R$2843,17,0)</f>
        <v>5.7625000000000002</v>
      </c>
      <c r="W32" s="66">
        <f>RANK(V32,V$8:V$34,0)</f>
        <v>13</v>
      </c>
      <c r="X32" s="65"/>
      <c r="Y32" s="66"/>
      <c r="Z32" s="65">
        <f>VLOOKUP($A32,'Return Data'!$B$7:$R$2843,16,0)</f>
        <v>6.1478999999999999</v>
      </c>
      <c r="AA32" s="67">
        <f t="shared" si="10"/>
        <v>21</v>
      </c>
    </row>
    <row r="33" spans="1:27" x14ac:dyDescent="0.3">
      <c r="A33" s="63" t="s">
        <v>1554</v>
      </c>
      <c r="B33" s="64">
        <f>VLOOKUP($A33,'Return Data'!$B$7:$R$2843,3,0)</f>
        <v>44357</v>
      </c>
      <c r="C33" s="65">
        <f>VLOOKUP($A33,'Return Data'!$B$7:$R$2843,4,0)</f>
        <v>3440.9540999999999</v>
      </c>
      <c r="D33" s="65">
        <f>VLOOKUP($A33,'Return Data'!$B$7:$R$2843,5,0)</f>
        <v>4.8121999999999998</v>
      </c>
      <c r="E33" s="66">
        <f t="shared" si="0"/>
        <v>17</v>
      </c>
      <c r="F33" s="65">
        <f>VLOOKUP($A33,'Return Data'!$B$7:$R$2843,6,0)</f>
        <v>6.0534999999999997</v>
      </c>
      <c r="G33" s="66">
        <f t="shared" si="1"/>
        <v>8</v>
      </c>
      <c r="H33" s="65">
        <f>VLOOKUP($A33,'Return Data'!$B$7:$R$2843,7,0)</f>
        <v>5.15</v>
      </c>
      <c r="I33" s="66">
        <f t="shared" si="2"/>
        <v>9</v>
      </c>
      <c r="J33" s="65">
        <f>VLOOKUP($A33,'Return Data'!$B$7:$R$2843,8,0)</f>
        <v>4.4508000000000001</v>
      </c>
      <c r="K33" s="66">
        <f t="shared" si="3"/>
        <v>7</v>
      </c>
      <c r="L33" s="65">
        <f>VLOOKUP($A33,'Return Data'!$B$7:$R$2843,9,0)</f>
        <v>3.95</v>
      </c>
      <c r="M33" s="66">
        <f t="shared" si="4"/>
        <v>7</v>
      </c>
      <c r="N33" s="65">
        <f>VLOOKUP($A33,'Return Data'!$B$7:$R$2843,10,0)</f>
        <v>4.1867000000000001</v>
      </c>
      <c r="O33" s="66">
        <f t="shared" si="5"/>
        <v>10</v>
      </c>
      <c r="P33" s="65">
        <f>VLOOKUP($A33,'Return Data'!$B$7:$R$2843,11,0)</f>
        <v>3.9807999999999999</v>
      </c>
      <c r="Q33" s="66">
        <f t="shared" si="6"/>
        <v>8</v>
      </c>
      <c r="R33" s="65">
        <f>VLOOKUP($A33,'Return Data'!$B$7:$R$2843,12,0)</f>
        <v>4.4496000000000002</v>
      </c>
      <c r="S33" s="66">
        <f t="shared" si="7"/>
        <v>6</v>
      </c>
      <c r="T33" s="65">
        <f>VLOOKUP($A33,'Return Data'!$B$7:$R$2843,13,0)</f>
        <v>4.8192000000000004</v>
      </c>
      <c r="U33" s="66">
        <f t="shared" si="8"/>
        <v>8</v>
      </c>
      <c r="V33" s="65">
        <f>VLOOKUP($A33,'Return Data'!$B$7:$R$2843,17,0)</f>
        <v>5.8617999999999997</v>
      </c>
      <c r="W33" s="66">
        <f>RANK(V33,V$8:V$34,0)</f>
        <v>10</v>
      </c>
      <c r="X33" s="65">
        <f>VLOOKUP($A33,'Return Data'!$B$7:$R$2843,14,0)</f>
        <v>5.3075000000000001</v>
      </c>
      <c r="Y33" s="66">
        <f>RANK(X33,X$8:X$34,0)</f>
        <v>14</v>
      </c>
      <c r="Z33" s="65">
        <f>VLOOKUP($A33,'Return Data'!$B$7:$R$2843,16,0)</f>
        <v>7.6425999999999998</v>
      </c>
      <c r="AA33" s="67">
        <f t="shared" si="10"/>
        <v>10</v>
      </c>
    </row>
    <row r="34" spans="1:27" x14ac:dyDescent="0.3">
      <c r="A34" s="63" t="s">
        <v>1556</v>
      </c>
      <c r="B34" s="64">
        <f>VLOOKUP($A34,'Return Data'!$B$7:$R$2843,3,0)</f>
        <v>44357</v>
      </c>
      <c r="C34" s="65">
        <f>VLOOKUP($A34,'Return Data'!$B$7:$R$2843,4,0)</f>
        <v>1102.1753000000001</v>
      </c>
      <c r="D34" s="65">
        <f>VLOOKUP($A34,'Return Data'!$B$7:$R$2843,5,0)</f>
        <v>2.8449</v>
      </c>
      <c r="E34" s="66">
        <f t="shared" si="0"/>
        <v>26</v>
      </c>
      <c r="F34" s="65">
        <f>VLOOKUP($A34,'Return Data'!$B$7:$R$2843,6,0)</f>
        <v>2.8553000000000002</v>
      </c>
      <c r="G34" s="66">
        <f t="shared" si="1"/>
        <v>26</v>
      </c>
      <c r="H34" s="65">
        <f>VLOOKUP($A34,'Return Data'!$B$7:$R$2843,7,0)</f>
        <v>2.8993000000000002</v>
      </c>
      <c r="I34" s="66">
        <f t="shared" si="2"/>
        <v>27</v>
      </c>
      <c r="J34" s="65">
        <f>VLOOKUP($A34,'Return Data'!$B$7:$R$2843,8,0)</f>
        <v>2.9144000000000001</v>
      </c>
      <c r="K34" s="66">
        <f t="shared" si="3"/>
        <v>27</v>
      </c>
      <c r="L34" s="65">
        <f>VLOOKUP($A34,'Return Data'!$B$7:$R$2843,9,0)</f>
        <v>2.9535999999999998</v>
      </c>
      <c r="M34" s="66">
        <f t="shared" si="4"/>
        <v>25</v>
      </c>
      <c r="N34" s="65">
        <f>VLOOKUP($A34,'Return Data'!$B$7:$R$2843,10,0)</f>
        <v>3.1415999999999999</v>
      </c>
      <c r="O34" s="66">
        <f t="shared" si="5"/>
        <v>26</v>
      </c>
      <c r="P34" s="65">
        <f>VLOOKUP($A34,'Return Data'!$B$7:$R$2843,11,0)</f>
        <v>4.49</v>
      </c>
      <c r="Q34" s="66">
        <f t="shared" si="6"/>
        <v>4</v>
      </c>
      <c r="R34" s="65">
        <f>VLOOKUP($A34,'Return Data'!$B$7:$R$2843,12,0)</f>
        <v>4.0724</v>
      </c>
      <c r="S34" s="66">
        <f t="shared" si="7"/>
        <v>11</v>
      </c>
      <c r="T34" s="65">
        <f>VLOOKUP($A34,'Return Data'!$B$7:$R$2843,13,0)</f>
        <v>4.2839</v>
      </c>
      <c r="U34" s="66">
        <f t="shared" si="8"/>
        <v>15</v>
      </c>
      <c r="V34" s="65"/>
      <c r="W34" s="66"/>
      <c r="X34" s="65"/>
      <c r="Y34" s="66"/>
      <c r="Z34" s="65">
        <f>VLOOKUP($A34,'Return Data'!$B$7:$R$2843,16,0)</f>
        <v>4.9497999999999998</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17.82137777777778</v>
      </c>
      <c r="E36" s="74"/>
      <c r="F36" s="75">
        <f>AVERAGE(F8:F34)</f>
        <v>9.7686851851851877</v>
      </c>
      <c r="G36" s="74"/>
      <c r="H36" s="75">
        <f>AVERAGE(H8:H34)</f>
        <v>6.9262444444444453</v>
      </c>
      <c r="I36" s="74"/>
      <c r="J36" s="75">
        <f>AVERAGE(J8:J34)</f>
        <v>5.3734185185185197</v>
      </c>
      <c r="K36" s="74"/>
      <c r="L36" s="75">
        <f>AVERAGE(L8:L34)</f>
        <v>3.942133333333333</v>
      </c>
      <c r="M36" s="74"/>
      <c r="N36" s="75">
        <f>AVERAGE(N8:N34)</f>
        <v>4.3383777777777768</v>
      </c>
      <c r="O36" s="74"/>
      <c r="P36" s="75">
        <f>AVERAGE(P8:P34)</f>
        <v>3.9248592592592595</v>
      </c>
      <c r="Q36" s="74"/>
      <c r="R36" s="75">
        <f>AVERAGE(R8:R34)</f>
        <v>4.2039296296296289</v>
      </c>
      <c r="S36" s="74"/>
      <c r="T36" s="75">
        <f>AVERAGE(T8:T34)</f>
        <v>4.5952666666666664</v>
      </c>
      <c r="U36" s="74"/>
      <c r="V36" s="75">
        <f>AVERAGE(V8:V34)</f>
        <v>6.0613772727272739</v>
      </c>
      <c r="W36" s="74"/>
      <c r="X36" s="75">
        <f>AVERAGE(X8:X34)</f>
        <v>6.096758823529413</v>
      </c>
      <c r="Y36" s="74"/>
      <c r="Z36" s="75">
        <f>AVERAGE(Z8:Z34)</f>
        <v>7.0161888888888893</v>
      </c>
      <c r="AA36" s="76"/>
    </row>
    <row r="37" spans="1:27" x14ac:dyDescent="0.3">
      <c r="A37" s="73" t="s">
        <v>28</v>
      </c>
      <c r="B37" s="74"/>
      <c r="C37" s="74"/>
      <c r="D37" s="75">
        <f>MIN(D8:D34)</f>
        <v>-37.500900000000001</v>
      </c>
      <c r="E37" s="74"/>
      <c r="F37" s="75">
        <f>MIN(F8:F34)</f>
        <v>0.64380000000000004</v>
      </c>
      <c r="G37" s="74"/>
      <c r="H37" s="75">
        <f>MIN(H8:H34)</f>
        <v>2.8993000000000002</v>
      </c>
      <c r="I37" s="74"/>
      <c r="J37" s="75">
        <f>MIN(J8:J34)</f>
        <v>2.9144000000000001</v>
      </c>
      <c r="K37" s="74"/>
      <c r="L37" s="75">
        <f>MIN(L8:L34)</f>
        <v>-4.4028999999999998</v>
      </c>
      <c r="M37" s="74"/>
      <c r="N37" s="75">
        <f>MIN(N8:N34)</f>
        <v>3.1284000000000001</v>
      </c>
      <c r="O37" s="74"/>
      <c r="P37" s="75">
        <f>MIN(P8:P34)</f>
        <v>2.7027999999999999</v>
      </c>
      <c r="Q37" s="74"/>
      <c r="R37" s="75">
        <f>MIN(R8:R34)</f>
        <v>2.9289000000000001</v>
      </c>
      <c r="S37" s="74"/>
      <c r="T37" s="75">
        <f>MIN(T8:T34)</f>
        <v>3.2541000000000002</v>
      </c>
      <c r="U37" s="74"/>
      <c r="V37" s="75">
        <f>MIN(V8:V34)</f>
        <v>4.4585999999999997</v>
      </c>
      <c r="W37" s="74"/>
      <c r="X37" s="75">
        <f>MIN(X8:X34)</f>
        <v>0.2853</v>
      </c>
      <c r="Y37" s="74"/>
      <c r="Z37" s="75">
        <f>MIN(Z8:Z34)</f>
        <v>4.2697000000000003</v>
      </c>
      <c r="AA37" s="76"/>
    </row>
    <row r="38" spans="1:27" ht="15" thickBot="1" x14ac:dyDescent="0.35">
      <c r="A38" s="77" t="s">
        <v>29</v>
      </c>
      <c r="B38" s="78"/>
      <c r="C38" s="78"/>
      <c r="D38" s="79">
        <f>MAX(D8:D34)</f>
        <v>391.50720000000001</v>
      </c>
      <c r="E38" s="78"/>
      <c r="F38" s="79">
        <f>MAX(F8:F34)</f>
        <v>134.74770000000001</v>
      </c>
      <c r="G38" s="78"/>
      <c r="H38" s="79">
        <f>MAX(H8:H34)</f>
        <v>61.263599999999997</v>
      </c>
      <c r="I38" s="78"/>
      <c r="J38" s="79">
        <f>MAX(J8:J34)</f>
        <v>33.029899999999998</v>
      </c>
      <c r="K38" s="78"/>
      <c r="L38" s="79">
        <f>MAX(L8:L34)</f>
        <v>17.757999999999999</v>
      </c>
      <c r="M38" s="78"/>
      <c r="N38" s="79">
        <f>MAX(N8:N34)</f>
        <v>10.138999999999999</v>
      </c>
      <c r="O38" s="78"/>
      <c r="P38" s="79">
        <f>MAX(P8:P34)</f>
        <v>7.3475999999999999</v>
      </c>
      <c r="Q38" s="78"/>
      <c r="R38" s="79">
        <f>MAX(R8:R34)</f>
        <v>7.5769000000000002</v>
      </c>
      <c r="S38" s="78"/>
      <c r="T38" s="79">
        <f>MAX(T8:T34)</f>
        <v>7.9672000000000001</v>
      </c>
      <c r="U38" s="78"/>
      <c r="V38" s="79">
        <f>MAX(V8:V34)</f>
        <v>10.3865</v>
      </c>
      <c r="W38" s="78"/>
      <c r="X38" s="79">
        <f>MAX(X8:X34)</f>
        <v>8.7889999999999997</v>
      </c>
      <c r="Y38" s="78"/>
      <c r="Z38" s="79">
        <f>MAX(Z8:Z34)</f>
        <v>8.8066999999999993</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44357</v>
      </c>
      <c r="C8" s="65">
        <f>VLOOKUP($A8,'Return Data'!$B$7:$R$2843,4,0)</f>
        <v>426.4717</v>
      </c>
      <c r="D8" s="65">
        <f>VLOOKUP($A8,'Return Data'!$B$7:$R$2843,5,0)</f>
        <v>7.8071000000000002</v>
      </c>
      <c r="E8" s="66">
        <f t="shared" ref="E8:E34" si="0">RANK(D8,D$8:D$34,0)</f>
        <v>2</v>
      </c>
      <c r="F8" s="65">
        <f>VLOOKUP($A8,'Return Data'!$B$7:$R$2843,6,0)</f>
        <v>7.2134999999999998</v>
      </c>
      <c r="G8" s="66">
        <f t="shared" ref="G8:G34" si="1">RANK(F8,F$8:F$34,0)</f>
        <v>2</v>
      </c>
      <c r="H8" s="65">
        <f>VLOOKUP($A8,'Return Data'!$B$7:$R$2843,7,0)</f>
        <v>6.1021000000000001</v>
      </c>
      <c r="I8" s="66">
        <f t="shared" ref="I8:I34" si="2">RANK(H8,H$8:H$34,0)</f>
        <v>3</v>
      </c>
      <c r="J8" s="65">
        <f>VLOOKUP($A8,'Return Data'!$B$7:$R$2843,8,0)</f>
        <v>5.1311999999999998</v>
      </c>
      <c r="K8" s="66">
        <f t="shared" ref="K8:K34" si="3">RANK(J8,J$8:J$34,0)</f>
        <v>3</v>
      </c>
      <c r="L8" s="65">
        <f>VLOOKUP($A8,'Return Data'!$B$7:$R$2843,9,0)</f>
        <v>4.6167999999999996</v>
      </c>
      <c r="M8" s="66">
        <f t="shared" ref="M8:M34" si="4">RANK(L8,L$8:L$34,0)</f>
        <v>3</v>
      </c>
      <c r="N8" s="65">
        <f>VLOOKUP($A8,'Return Data'!$B$7:$R$2843,10,0)</f>
        <v>4.9669999999999996</v>
      </c>
      <c r="O8" s="66">
        <f t="shared" ref="O8:O34" si="5">RANK(N8,N$8:N$34,0)</f>
        <v>3</v>
      </c>
      <c r="P8" s="65">
        <f>VLOOKUP($A8,'Return Data'!$B$7:$R$2843,11,0)</f>
        <v>3.9312</v>
      </c>
      <c r="Q8" s="66">
        <f t="shared" ref="Q8:Q34" si="6">RANK(P8,P$8:P$34,0)</f>
        <v>5</v>
      </c>
      <c r="R8" s="65">
        <f>VLOOKUP($A8,'Return Data'!$B$7:$R$2843,12,0)</f>
        <v>4.5454999999999997</v>
      </c>
      <c r="S8" s="66">
        <f>RANK(R8,R$8:R$34,0)</f>
        <v>4</v>
      </c>
      <c r="T8" s="65">
        <f>VLOOKUP($A8,'Return Data'!$B$7:$R$2843,13,0)</f>
        <v>5.5544000000000002</v>
      </c>
      <c r="U8" s="66">
        <f>RANK(T8,T$8:T$34,0)</f>
        <v>4</v>
      </c>
      <c r="V8" s="65">
        <f>VLOOKUP($A8,'Return Data'!$B$7:$R$2843,17,0)</f>
        <v>6.6148999999999996</v>
      </c>
      <c r="W8" s="66">
        <f>RANK(V8,V$8:V$34,0)</f>
        <v>3</v>
      </c>
      <c r="X8" s="65">
        <f>VLOOKUP($A8,'Return Data'!$B$7:$R$2843,14,0)</f>
        <v>7.3060999999999998</v>
      </c>
      <c r="Y8" s="66">
        <f>RANK(X8,X$8:X$34,0)</f>
        <v>2</v>
      </c>
      <c r="Z8" s="65">
        <f>VLOOKUP($A8,'Return Data'!$B$7:$R$2843,16,0)</f>
        <v>7.6632999999999996</v>
      </c>
      <c r="AA8" s="67">
        <f>RANK(Z8,Z$8:Z$34,0)</f>
        <v>4</v>
      </c>
    </row>
    <row r="9" spans="1:27" x14ac:dyDescent="0.3">
      <c r="A9" s="63" t="s">
        <v>1501</v>
      </c>
      <c r="B9" s="64">
        <f>VLOOKUP($A9,'Return Data'!$B$7:$R$2843,3,0)</f>
        <v>44357</v>
      </c>
      <c r="C9" s="65">
        <f>VLOOKUP($A9,'Return Data'!$B$7:$R$2843,4,0)</f>
        <v>11.7776</v>
      </c>
      <c r="D9" s="65">
        <f>VLOOKUP($A9,'Return Data'!$B$7:$R$2843,5,0)</f>
        <v>4.0293000000000001</v>
      </c>
      <c r="E9" s="66">
        <f t="shared" si="0"/>
        <v>19</v>
      </c>
      <c r="F9" s="65">
        <f>VLOOKUP($A9,'Return Data'!$B$7:$R$2843,6,0)</f>
        <v>4.6504000000000003</v>
      </c>
      <c r="G9" s="66">
        <f t="shared" si="1"/>
        <v>14</v>
      </c>
      <c r="H9" s="65">
        <f>VLOOKUP($A9,'Return Data'!$B$7:$R$2843,7,0)</f>
        <v>4.3867000000000003</v>
      </c>
      <c r="I9" s="66">
        <f t="shared" si="2"/>
        <v>10</v>
      </c>
      <c r="J9" s="65">
        <f>VLOOKUP($A9,'Return Data'!$B$7:$R$2843,8,0)</f>
        <v>3.8574000000000002</v>
      </c>
      <c r="K9" s="66">
        <f t="shared" si="3"/>
        <v>10</v>
      </c>
      <c r="L9" s="65">
        <f>VLOOKUP($A9,'Return Data'!$B$7:$R$2843,9,0)</f>
        <v>3.6905000000000001</v>
      </c>
      <c r="M9" s="66">
        <f t="shared" si="4"/>
        <v>6</v>
      </c>
      <c r="N9" s="65">
        <f>VLOOKUP($A9,'Return Data'!$B$7:$R$2843,10,0)</f>
        <v>3.8296000000000001</v>
      </c>
      <c r="O9" s="66">
        <f t="shared" si="5"/>
        <v>8</v>
      </c>
      <c r="P9" s="65">
        <f>VLOOKUP($A9,'Return Data'!$B$7:$R$2843,11,0)</f>
        <v>3.3447</v>
      </c>
      <c r="Q9" s="66">
        <f t="shared" si="6"/>
        <v>11</v>
      </c>
      <c r="R9" s="65">
        <f>VLOOKUP($A9,'Return Data'!$B$7:$R$2843,12,0)</f>
        <v>3.7401</v>
      </c>
      <c r="S9" s="66">
        <f t="shared" ref="S9:S34" si="7">RANK(R9,R$8:R$34,0)</f>
        <v>9</v>
      </c>
      <c r="T9" s="65">
        <f>VLOOKUP($A9,'Return Data'!$B$7:$R$2843,13,0)</f>
        <v>4.1832000000000003</v>
      </c>
      <c r="U9" s="66">
        <f t="shared" ref="U9:U34" si="8">RANK(T9,T$8:T$34,0)</f>
        <v>8</v>
      </c>
      <c r="V9" s="65">
        <f>VLOOKUP($A9,'Return Data'!$B$7:$R$2843,17,0)</f>
        <v>5.3769999999999998</v>
      </c>
      <c r="W9" s="66">
        <f t="shared" ref="W9:W33" si="9">RANK(V9,V$8:V$34,0)</f>
        <v>11</v>
      </c>
      <c r="X9" s="65"/>
      <c r="Y9" s="66"/>
      <c r="Z9" s="65">
        <f>VLOOKUP($A9,'Return Data'!$B$7:$R$2843,16,0)</f>
        <v>6.1285999999999996</v>
      </c>
      <c r="AA9" s="67">
        <f t="shared" ref="AA9:AA34" si="10">RANK(Z9,Z$8:Z$34,0)</f>
        <v>17</v>
      </c>
    </row>
    <row r="10" spans="1:27" x14ac:dyDescent="0.3">
      <c r="A10" s="63" t="s">
        <v>1502</v>
      </c>
      <c r="B10" s="64">
        <f>VLOOKUP($A10,'Return Data'!$B$7:$R$2843,3,0)</f>
        <v>44357</v>
      </c>
      <c r="C10" s="65">
        <f>VLOOKUP($A10,'Return Data'!$B$7:$R$2843,4,0)</f>
        <v>1205.0124000000001</v>
      </c>
      <c r="D10" s="65">
        <f>VLOOKUP($A10,'Return Data'!$B$7:$R$2843,5,0)</f>
        <v>4.8258999999999999</v>
      </c>
      <c r="E10" s="66">
        <f t="shared" si="0"/>
        <v>11</v>
      </c>
      <c r="F10" s="65">
        <f>VLOOKUP($A10,'Return Data'!$B$7:$R$2843,6,0)</f>
        <v>6.5624000000000002</v>
      </c>
      <c r="G10" s="66">
        <f t="shared" si="1"/>
        <v>3</v>
      </c>
      <c r="H10" s="65">
        <f>VLOOKUP($A10,'Return Data'!$B$7:$R$2843,7,0)</f>
        <v>5.5853999999999999</v>
      </c>
      <c r="I10" s="66">
        <f t="shared" si="2"/>
        <v>5</v>
      </c>
      <c r="J10" s="65">
        <f>VLOOKUP($A10,'Return Data'!$B$7:$R$2843,8,0)</f>
        <v>4.1402999999999999</v>
      </c>
      <c r="K10" s="66">
        <f t="shared" si="3"/>
        <v>6</v>
      </c>
      <c r="L10" s="65">
        <f>VLOOKUP($A10,'Return Data'!$B$7:$R$2843,9,0)</f>
        <v>3.7336999999999998</v>
      </c>
      <c r="M10" s="66">
        <f t="shared" si="4"/>
        <v>4</v>
      </c>
      <c r="N10" s="65">
        <f>VLOOKUP($A10,'Return Data'!$B$7:$R$2843,10,0)</f>
        <v>4.4676999999999998</v>
      </c>
      <c r="O10" s="66">
        <f t="shared" si="5"/>
        <v>5</v>
      </c>
      <c r="P10" s="65">
        <f>VLOOKUP($A10,'Return Data'!$B$7:$R$2843,11,0)</f>
        <v>3.6602000000000001</v>
      </c>
      <c r="Q10" s="66">
        <f t="shared" si="6"/>
        <v>6</v>
      </c>
      <c r="R10" s="65">
        <f>VLOOKUP($A10,'Return Data'!$B$7:$R$2843,12,0)</f>
        <v>3.8715999999999999</v>
      </c>
      <c r="S10" s="66">
        <f t="shared" si="7"/>
        <v>8</v>
      </c>
      <c r="T10" s="65">
        <f>VLOOKUP($A10,'Return Data'!$B$7:$R$2843,13,0)</f>
        <v>3.8997000000000002</v>
      </c>
      <c r="U10" s="66">
        <f t="shared" si="8"/>
        <v>14</v>
      </c>
      <c r="V10" s="65">
        <f>VLOOKUP($A10,'Return Data'!$B$7:$R$2843,17,0)</f>
        <v>5.3563999999999998</v>
      </c>
      <c r="W10" s="66">
        <f t="shared" si="9"/>
        <v>12</v>
      </c>
      <c r="X10" s="65"/>
      <c r="Y10" s="66"/>
      <c r="Z10" s="65">
        <f>VLOOKUP($A10,'Return Data'!$B$7:$R$2843,16,0)</f>
        <v>6.3537999999999997</v>
      </c>
      <c r="AA10" s="67">
        <f t="shared" si="10"/>
        <v>16</v>
      </c>
    </row>
    <row r="11" spans="1:27" x14ac:dyDescent="0.3">
      <c r="A11" s="63" t="s">
        <v>1505</v>
      </c>
      <c r="B11" s="64">
        <f>VLOOKUP($A11,'Return Data'!$B$7:$R$2843,3,0)</f>
        <v>44357</v>
      </c>
      <c r="C11" s="65">
        <f>VLOOKUP($A11,'Return Data'!$B$7:$R$2843,4,0)</f>
        <v>2537.0756999999999</v>
      </c>
      <c r="D11" s="65">
        <f>VLOOKUP($A11,'Return Data'!$B$7:$R$2843,5,0)</f>
        <v>4.1409000000000002</v>
      </c>
      <c r="E11" s="66">
        <f t="shared" si="0"/>
        <v>18</v>
      </c>
      <c r="F11" s="65">
        <f>VLOOKUP($A11,'Return Data'!$B$7:$R$2843,6,0)</f>
        <v>4.7370000000000001</v>
      </c>
      <c r="G11" s="66">
        <f t="shared" si="1"/>
        <v>12</v>
      </c>
      <c r="H11" s="65">
        <f>VLOOKUP($A11,'Return Data'!$B$7:$R$2843,7,0)</f>
        <v>3.9946999999999999</v>
      </c>
      <c r="I11" s="66">
        <f t="shared" si="2"/>
        <v>16</v>
      </c>
      <c r="J11" s="65">
        <f>VLOOKUP($A11,'Return Data'!$B$7:$R$2843,8,0)</f>
        <v>3.3940999999999999</v>
      </c>
      <c r="K11" s="66">
        <f t="shared" si="3"/>
        <v>16</v>
      </c>
      <c r="L11" s="65">
        <f>VLOOKUP($A11,'Return Data'!$B$7:$R$2843,9,0)</f>
        <v>3.0907</v>
      </c>
      <c r="M11" s="66">
        <f t="shared" si="4"/>
        <v>17</v>
      </c>
      <c r="N11" s="65">
        <f>VLOOKUP($A11,'Return Data'!$B$7:$R$2843,10,0)</f>
        <v>3.4849000000000001</v>
      </c>
      <c r="O11" s="66">
        <f t="shared" si="5"/>
        <v>17</v>
      </c>
      <c r="P11" s="65">
        <f>VLOOKUP($A11,'Return Data'!$B$7:$R$2843,11,0)</f>
        <v>3.0384000000000002</v>
      </c>
      <c r="Q11" s="66">
        <f t="shared" si="6"/>
        <v>20</v>
      </c>
      <c r="R11" s="65">
        <f>VLOOKUP($A11,'Return Data'!$B$7:$R$2843,12,0)</f>
        <v>3.2919</v>
      </c>
      <c r="S11" s="66">
        <f t="shared" si="7"/>
        <v>19</v>
      </c>
      <c r="T11" s="65">
        <f>VLOOKUP($A11,'Return Data'!$B$7:$R$2843,13,0)</f>
        <v>3.6017999999999999</v>
      </c>
      <c r="U11" s="66">
        <f t="shared" si="8"/>
        <v>19</v>
      </c>
      <c r="V11" s="65">
        <f>VLOOKUP($A11,'Return Data'!$B$7:$R$2843,17,0)</f>
        <v>5.1230000000000002</v>
      </c>
      <c r="W11" s="66">
        <f t="shared" si="9"/>
        <v>15</v>
      </c>
      <c r="X11" s="65">
        <f>VLOOKUP($A11,'Return Data'!$B$7:$R$2843,14,0)</f>
        <v>6.0693000000000001</v>
      </c>
      <c r="Y11" s="66">
        <f t="shared" ref="Y11:Y33" si="11">RANK(X11,X$8:X$34,0)</f>
        <v>9</v>
      </c>
      <c r="Z11" s="65">
        <f>VLOOKUP($A11,'Return Data'!$B$7:$R$2843,16,0)</f>
        <v>7.4782000000000002</v>
      </c>
      <c r="AA11" s="67">
        <f t="shared" si="10"/>
        <v>8</v>
      </c>
    </row>
    <row r="12" spans="1:27" x14ac:dyDescent="0.3">
      <c r="A12" s="63" t="s">
        <v>1507</v>
      </c>
      <c r="B12" s="64">
        <f>VLOOKUP($A12,'Return Data'!$B$7:$R$2843,3,0)</f>
        <v>44357</v>
      </c>
      <c r="C12" s="65">
        <f>VLOOKUP($A12,'Return Data'!$B$7:$R$2843,4,0)</f>
        <v>3062.2469999999998</v>
      </c>
      <c r="D12" s="65">
        <f>VLOOKUP($A12,'Return Data'!$B$7:$R$2843,5,0)</f>
        <v>3.0158</v>
      </c>
      <c r="E12" s="66">
        <f t="shared" si="0"/>
        <v>23</v>
      </c>
      <c r="F12" s="65">
        <f>VLOOKUP($A12,'Return Data'!$B$7:$R$2843,6,0)</f>
        <v>3.7326999999999999</v>
      </c>
      <c r="G12" s="66">
        <f t="shared" si="1"/>
        <v>21</v>
      </c>
      <c r="H12" s="65">
        <f>VLOOKUP($A12,'Return Data'!$B$7:$R$2843,7,0)</f>
        <v>3.1526999999999998</v>
      </c>
      <c r="I12" s="66">
        <f t="shared" si="2"/>
        <v>23</v>
      </c>
      <c r="J12" s="65">
        <f>VLOOKUP($A12,'Return Data'!$B$7:$R$2843,8,0)</f>
        <v>2.7875000000000001</v>
      </c>
      <c r="K12" s="66">
        <f t="shared" si="3"/>
        <v>23</v>
      </c>
      <c r="L12" s="65">
        <f>VLOOKUP($A12,'Return Data'!$B$7:$R$2843,9,0)</f>
        <v>2.6459999999999999</v>
      </c>
      <c r="M12" s="66">
        <f t="shared" si="4"/>
        <v>22</v>
      </c>
      <c r="N12" s="65">
        <f>VLOOKUP($A12,'Return Data'!$B$7:$R$2843,10,0)</f>
        <v>2.9148000000000001</v>
      </c>
      <c r="O12" s="66">
        <f t="shared" si="5"/>
        <v>23</v>
      </c>
      <c r="P12" s="65">
        <f>VLOOKUP($A12,'Return Data'!$B$7:$R$2843,11,0)</f>
        <v>2.5851000000000002</v>
      </c>
      <c r="Q12" s="66">
        <f t="shared" si="6"/>
        <v>24</v>
      </c>
      <c r="R12" s="65">
        <f>VLOOKUP($A12,'Return Data'!$B$7:$R$2843,12,0)</f>
        <v>2.7414000000000001</v>
      </c>
      <c r="S12" s="66">
        <f t="shared" si="7"/>
        <v>25</v>
      </c>
      <c r="T12" s="65">
        <f>VLOOKUP($A12,'Return Data'!$B$7:$R$2843,13,0)</f>
        <v>3.1476000000000002</v>
      </c>
      <c r="U12" s="66">
        <f t="shared" si="8"/>
        <v>23</v>
      </c>
      <c r="V12" s="65">
        <f>VLOOKUP($A12,'Return Data'!$B$7:$R$2843,17,0)</f>
        <v>4.5949999999999998</v>
      </c>
      <c r="W12" s="66">
        <f t="shared" si="9"/>
        <v>18</v>
      </c>
      <c r="X12" s="65">
        <f>VLOOKUP($A12,'Return Data'!$B$7:$R$2843,14,0)</f>
        <v>5.2531999999999996</v>
      </c>
      <c r="Y12" s="66">
        <f t="shared" si="11"/>
        <v>11</v>
      </c>
      <c r="Z12" s="65">
        <f>VLOOKUP($A12,'Return Data'!$B$7:$R$2843,16,0)</f>
        <v>7.2412000000000001</v>
      </c>
      <c r="AA12" s="67">
        <f t="shared" si="10"/>
        <v>10</v>
      </c>
    </row>
    <row r="13" spans="1:27" x14ac:dyDescent="0.3">
      <c r="A13" s="63" t="s">
        <v>1509</v>
      </c>
      <c r="B13" s="64">
        <f>VLOOKUP($A13,'Return Data'!$B$7:$R$2843,3,0)</f>
        <v>44357</v>
      </c>
      <c r="C13" s="65">
        <f>VLOOKUP($A13,'Return Data'!$B$7:$R$2843,4,0)</f>
        <v>2721.7694999999999</v>
      </c>
      <c r="D13" s="65">
        <f>VLOOKUP($A13,'Return Data'!$B$7:$R$2843,5,0)</f>
        <v>4.5011000000000001</v>
      </c>
      <c r="E13" s="66">
        <f t="shared" si="0"/>
        <v>15</v>
      </c>
      <c r="F13" s="65">
        <f>VLOOKUP($A13,'Return Data'!$B$7:$R$2843,6,0)</f>
        <v>3.8441999999999998</v>
      </c>
      <c r="G13" s="66">
        <f t="shared" si="1"/>
        <v>20</v>
      </c>
      <c r="H13" s="65">
        <f>VLOOKUP($A13,'Return Data'!$B$7:$R$2843,7,0)</f>
        <v>3.6644000000000001</v>
      </c>
      <c r="I13" s="66">
        <f t="shared" si="2"/>
        <v>19</v>
      </c>
      <c r="J13" s="65">
        <f>VLOOKUP($A13,'Return Data'!$B$7:$R$2843,8,0)</f>
        <v>3.1240999999999999</v>
      </c>
      <c r="K13" s="66">
        <f t="shared" si="3"/>
        <v>20</v>
      </c>
      <c r="L13" s="65">
        <f>VLOOKUP($A13,'Return Data'!$B$7:$R$2843,9,0)</f>
        <v>3.0196000000000001</v>
      </c>
      <c r="M13" s="66">
        <f t="shared" si="4"/>
        <v>18</v>
      </c>
      <c r="N13" s="65">
        <f>VLOOKUP($A13,'Return Data'!$B$7:$R$2843,10,0)</f>
        <v>3.3452999999999999</v>
      </c>
      <c r="O13" s="66">
        <f t="shared" si="5"/>
        <v>19</v>
      </c>
      <c r="P13" s="65">
        <f>VLOOKUP($A13,'Return Data'!$B$7:$R$2843,11,0)</f>
        <v>2.8761999999999999</v>
      </c>
      <c r="Q13" s="66">
        <f t="shared" si="6"/>
        <v>22</v>
      </c>
      <c r="R13" s="65">
        <f>VLOOKUP($A13,'Return Data'!$B$7:$R$2843,12,0)</f>
        <v>3.1059999999999999</v>
      </c>
      <c r="S13" s="66">
        <f t="shared" si="7"/>
        <v>22</v>
      </c>
      <c r="T13" s="65">
        <f>VLOOKUP($A13,'Return Data'!$B$7:$R$2843,13,0)</f>
        <v>3.3039999999999998</v>
      </c>
      <c r="U13" s="66">
        <f t="shared" si="8"/>
        <v>22</v>
      </c>
      <c r="V13" s="65">
        <f>VLOOKUP($A13,'Return Data'!$B$7:$R$2843,17,0)</f>
        <v>4.9145000000000003</v>
      </c>
      <c r="W13" s="66">
        <f t="shared" si="9"/>
        <v>17</v>
      </c>
      <c r="X13" s="65">
        <f>VLOOKUP($A13,'Return Data'!$B$7:$R$2843,14,0)</f>
        <v>5.1489000000000003</v>
      </c>
      <c r="Y13" s="66">
        <f t="shared" si="11"/>
        <v>12</v>
      </c>
      <c r="Z13" s="65">
        <f>VLOOKUP($A13,'Return Data'!$B$7:$R$2843,16,0)</f>
        <v>6.9649000000000001</v>
      </c>
      <c r="AA13" s="67">
        <f t="shared" si="10"/>
        <v>12</v>
      </c>
    </row>
    <row r="14" spans="1:27" x14ac:dyDescent="0.3">
      <c r="A14" s="63" t="s">
        <v>1512</v>
      </c>
      <c r="B14" s="64">
        <f>VLOOKUP($A14,'Return Data'!$B$7:$R$2843,3,0)</f>
        <v>44357</v>
      </c>
      <c r="C14" s="65">
        <f>VLOOKUP($A14,'Return Data'!$B$7:$R$2843,4,0)</f>
        <v>30.052299999999999</v>
      </c>
      <c r="D14" s="65">
        <f>VLOOKUP($A14,'Return Data'!$B$7:$R$2843,5,0)</f>
        <v>-37.491</v>
      </c>
      <c r="E14" s="66">
        <f t="shared" si="0"/>
        <v>27</v>
      </c>
      <c r="F14" s="65">
        <f>VLOOKUP($A14,'Return Data'!$B$7:$R$2843,6,0)</f>
        <v>0.68830000000000002</v>
      </c>
      <c r="G14" s="66">
        <f t="shared" si="1"/>
        <v>27</v>
      </c>
      <c r="H14" s="65">
        <f>VLOOKUP($A14,'Return Data'!$B$7:$R$2843,7,0)</f>
        <v>11.9124</v>
      </c>
      <c r="I14" s="66">
        <f t="shared" si="2"/>
        <v>2</v>
      </c>
      <c r="J14" s="65">
        <f>VLOOKUP($A14,'Return Data'!$B$7:$R$2843,8,0)</f>
        <v>12.578900000000001</v>
      </c>
      <c r="K14" s="66">
        <f t="shared" si="3"/>
        <v>2</v>
      </c>
      <c r="L14" s="65">
        <f>VLOOKUP($A14,'Return Data'!$B$7:$R$2843,9,0)</f>
        <v>-4.4028999999999998</v>
      </c>
      <c r="M14" s="66">
        <f t="shared" si="4"/>
        <v>27</v>
      </c>
      <c r="N14" s="65">
        <f>VLOOKUP($A14,'Return Data'!$B$7:$R$2843,10,0)</f>
        <v>6.2596999999999996</v>
      </c>
      <c r="O14" s="66">
        <f t="shared" si="5"/>
        <v>2</v>
      </c>
      <c r="P14" s="65">
        <f>VLOOKUP($A14,'Return Data'!$B$7:$R$2843,11,0)</f>
        <v>6.4349999999999996</v>
      </c>
      <c r="Q14" s="66">
        <f t="shared" si="6"/>
        <v>2</v>
      </c>
      <c r="R14" s="65">
        <f>VLOOKUP($A14,'Return Data'!$B$7:$R$2843,12,0)</f>
        <v>6.9116999999999997</v>
      </c>
      <c r="S14" s="66">
        <f t="shared" si="7"/>
        <v>1</v>
      </c>
      <c r="T14" s="65">
        <f>VLOOKUP($A14,'Return Data'!$B$7:$R$2843,13,0)</f>
        <v>7.8973000000000004</v>
      </c>
      <c r="U14" s="66">
        <f t="shared" si="8"/>
        <v>1</v>
      </c>
      <c r="V14" s="65">
        <f>VLOOKUP($A14,'Return Data'!$B$7:$R$2843,17,0)</f>
        <v>6.0193000000000003</v>
      </c>
      <c r="W14" s="66">
        <f t="shared" si="9"/>
        <v>5</v>
      </c>
      <c r="X14" s="65">
        <f>VLOOKUP($A14,'Return Data'!$B$7:$R$2843,14,0)</f>
        <v>7.2553999999999998</v>
      </c>
      <c r="Y14" s="66">
        <f t="shared" si="11"/>
        <v>3</v>
      </c>
      <c r="Z14" s="65">
        <f>VLOOKUP($A14,'Return Data'!$B$7:$R$2843,16,0)</f>
        <v>8.5001999999999995</v>
      </c>
      <c r="AA14" s="67">
        <f t="shared" si="10"/>
        <v>1</v>
      </c>
    </row>
    <row r="15" spans="1:27" x14ac:dyDescent="0.3">
      <c r="A15" s="63" t="s">
        <v>1515</v>
      </c>
      <c r="B15" s="64">
        <f>VLOOKUP($A15,'Return Data'!$B$7:$R$2843,3,0)</f>
        <v>44357</v>
      </c>
      <c r="C15" s="65">
        <f>VLOOKUP($A15,'Return Data'!$B$7:$R$2843,4,0)</f>
        <v>11.9359</v>
      </c>
      <c r="D15" s="65">
        <f>VLOOKUP($A15,'Return Data'!$B$7:$R$2843,5,0)</f>
        <v>5.1993</v>
      </c>
      <c r="E15" s="66">
        <f t="shared" si="0"/>
        <v>7</v>
      </c>
      <c r="F15" s="65">
        <f>VLOOKUP($A15,'Return Data'!$B$7:$R$2843,6,0)</f>
        <v>6.5271999999999997</v>
      </c>
      <c r="G15" s="66">
        <f t="shared" si="1"/>
        <v>4</v>
      </c>
      <c r="H15" s="65">
        <f>VLOOKUP($A15,'Return Data'!$B$7:$R$2843,7,0)</f>
        <v>5.3350999999999997</v>
      </c>
      <c r="I15" s="66">
        <f t="shared" si="2"/>
        <v>6</v>
      </c>
      <c r="J15" s="65">
        <f>VLOOKUP($A15,'Return Data'!$B$7:$R$2843,8,0)</f>
        <v>4.3102</v>
      </c>
      <c r="K15" s="66">
        <f t="shared" si="3"/>
        <v>5</v>
      </c>
      <c r="L15" s="65">
        <f>VLOOKUP($A15,'Return Data'!$B$7:$R$2843,9,0)</f>
        <v>3.7109000000000001</v>
      </c>
      <c r="M15" s="66">
        <f t="shared" si="4"/>
        <v>5</v>
      </c>
      <c r="N15" s="65">
        <f>VLOOKUP($A15,'Return Data'!$B$7:$R$2843,10,0)</f>
        <v>4.2736000000000001</v>
      </c>
      <c r="O15" s="66">
        <f t="shared" si="5"/>
        <v>6</v>
      </c>
      <c r="P15" s="65">
        <f>VLOOKUP($A15,'Return Data'!$B$7:$R$2843,11,0)</f>
        <v>3.6577999999999999</v>
      </c>
      <c r="Q15" s="66">
        <f t="shared" si="6"/>
        <v>7</v>
      </c>
      <c r="R15" s="65">
        <f>VLOOKUP($A15,'Return Data'!$B$7:$R$2843,12,0)</f>
        <v>4.0412999999999997</v>
      </c>
      <c r="S15" s="66">
        <f t="shared" si="7"/>
        <v>5</v>
      </c>
      <c r="T15" s="65">
        <f>VLOOKUP($A15,'Return Data'!$B$7:$R$2843,13,0)</f>
        <v>4.7156000000000002</v>
      </c>
      <c r="U15" s="66">
        <f t="shared" si="8"/>
        <v>5</v>
      </c>
      <c r="V15" s="65">
        <f>VLOOKUP($A15,'Return Data'!$B$7:$R$2843,17,0)</f>
        <v>6.0129999999999999</v>
      </c>
      <c r="W15" s="66">
        <f t="shared" si="9"/>
        <v>6</v>
      </c>
      <c r="X15" s="65"/>
      <c r="Y15" s="66"/>
      <c r="Z15" s="65">
        <f>VLOOKUP($A15,'Return Data'!$B$7:$R$2843,16,0)</f>
        <v>6.742</v>
      </c>
      <c r="AA15" s="67">
        <f t="shared" si="10"/>
        <v>14</v>
      </c>
    </row>
    <row r="16" spans="1:27" x14ac:dyDescent="0.3">
      <c r="A16" s="63" t="s">
        <v>1517</v>
      </c>
      <c r="B16" s="64">
        <f>VLOOKUP($A16,'Return Data'!$B$7:$R$2843,3,0)</f>
        <v>44357</v>
      </c>
      <c r="C16" s="65">
        <f>VLOOKUP($A16,'Return Data'!$B$7:$R$2843,4,0)</f>
        <v>1064.9668999999999</v>
      </c>
      <c r="D16" s="65">
        <f>VLOOKUP($A16,'Return Data'!$B$7:$R$2843,5,0)</f>
        <v>4.8262999999999998</v>
      </c>
      <c r="E16" s="66">
        <f t="shared" si="0"/>
        <v>10</v>
      </c>
      <c r="F16" s="65">
        <f>VLOOKUP($A16,'Return Data'!$B$7:$R$2843,6,0)</f>
        <v>4.3909000000000002</v>
      </c>
      <c r="G16" s="66">
        <f t="shared" si="1"/>
        <v>16</v>
      </c>
      <c r="H16" s="65">
        <f>VLOOKUP($A16,'Return Data'!$B$7:$R$2843,7,0)</f>
        <v>3.9262999999999999</v>
      </c>
      <c r="I16" s="66">
        <f t="shared" si="2"/>
        <v>17</v>
      </c>
      <c r="J16" s="65">
        <f>VLOOKUP($A16,'Return Data'!$B$7:$R$2843,8,0)</f>
        <v>3.5503999999999998</v>
      </c>
      <c r="K16" s="66">
        <f t="shared" si="3"/>
        <v>13</v>
      </c>
      <c r="L16" s="65">
        <f>VLOOKUP($A16,'Return Data'!$B$7:$R$2843,9,0)</f>
        <v>3.3614000000000002</v>
      </c>
      <c r="M16" s="66">
        <f t="shared" si="4"/>
        <v>11</v>
      </c>
      <c r="N16" s="65">
        <f>VLOOKUP($A16,'Return Data'!$B$7:$R$2843,10,0)</f>
        <v>3.8094999999999999</v>
      </c>
      <c r="O16" s="66">
        <f t="shared" si="5"/>
        <v>9</v>
      </c>
      <c r="P16" s="65">
        <f>VLOOKUP($A16,'Return Data'!$B$7:$R$2843,11,0)</f>
        <v>3.3832</v>
      </c>
      <c r="Q16" s="66">
        <f t="shared" si="6"/>
        <v>10</v>
      </c>
      <c r="R16" s="65">
        <f>VLOOKUP($A16,'Return Data'!$B$7:$R$2843,12,0)</f>
        <v>3.5960999999999999</v>
      </c>
      <c r="S16" s="66">
        <f t="shared" si="7"/>
        <v>12</v>
      </c>
      <c r="T16" s="65">
        <f>VLOOKUP($A16,'Return Data'!$B$7:$R$2843,13,0)</f>
        <v>3.9706000000000001</v>
      </c>
      <c r="U16" s="66">
        <f t="shared" si="8"/>
        <v>13</v>
      </c>
      <c r="V16" s="65"/>
      <c r="W16" s="66"/>
      <c r="X16" s="65"/>
      <c r="Y16" s="66"/>
      <c r="Z16" s="65">
        <f>VLOOKUP($A16,'Return Data'!$B$7:$R$2843,16,0)</f>
        <v>4.7214</v>
      </c>
      <c r="AA16" s="67">
        <f t="shared" si="10"/>
        <v>22</v>
      </c>
    </row>
    <row r="17" spans="1:27" x14ac:dyDescent="0.3">
      <c r="A17" s="63" t="s">
        <v>1518</v>
      </c>
      <c r="B17" s="64">
        <f>VLOOKUP($A17,'Return Data'!$B$7:$R$2843,3,0)</f>
        <v>44357</v>
      </c>
      <c r="C17" s="65">
        <f>VLOOKUP($A17,'Return Data'!$B$7:$R$2843,4,0)</f>
        <v>21.755199999999999</v>
      </c>
      <c r="D17" s="65">
        <f>VLOOKUP($A17,'Return Data'!$B$7:$R$2843,5,0)</f>
        <v>7.2157999999999998</v>
      </c>
      <c r="E17" s="66">
        <f t="shared" si="0"/>
        <v>3</v>
      </c>
      <c r="F17" s="65">
        <f>VLOOKUP($A17,'Return Data'!$B$7:$R$2843,6,0)</f>
        <v>6.2108999999999996</v>
      </c>
      <c r="G17" s="66">
        <f t="shared" si="1"/>
        <v>6</v>
      </c>
      <c r="H17" s="65">
        <f>VLOOKUP($A17,'Return Data'!$B$7:$R$2843,7,0)</f>
        <v>5.6626000000000003</v>
      </c>
      <c r="I17" s="66">
        <f t="shared" si="2"/>
        <v>4</v>
      </c>
      <c r="J17" s="65">
        <f>VLOOKUP($A17,'Return Data'!$B$7:$R$2843,8,0)</f>
        <v>5.1032000000000002</v>
      </c>
      <c r="K17" s="66">
        <f t="shared" si="3"/>
        <v>4</v>
      </c>
      <c r="L17" s="65">
        <f>VLOOKUP($A17,'Return Data'!$B$7:$R$2843,9,0)</f>
        <v>4.6893000000000002</v>
      </c>
      <c r="M17" s="66">
        <f t="shared" si="4"/>
        <v>2</v>
      </c>
      <c r="N17" s="65">
        <f>VLOOKUP($A17,'Return Data'!$B$7:$R$2843,10,0)</f>
        <v>4.7335000000000003</v>
      </c>
      <c r="O17" s="66">
        <f t="shared" si="5"/>
        <v>4</v>
      </c>
      <c r="P17" s="65">
        <f>VLOOKUP($A17,'Return Data'!$B$7:$R$2843,11,0)</f>
        <v>4.16</v>
      </c>
      <c r="Q17" s="66">
        <f t="shared" si="6"/>
        <v>3</v>
      </c>
      <c r="R17" s="65">
        <f>VLOOKUP($A17,'Return Data'!$B$7:$R$2843,12,0)</f>
        <v>4.6505999999999998</v>
      </c>
      <c r="S17" s="66">
        <f t="shared" si="7"/>
        <v>3</v>
      </c>
      <c r="T17" s="65">
        <f>VLOOKUP($A17,'Return Data'!$B$7:$R$2843,13,0)</f>
        <v>5.6642000000000001</v>
      </c>
      <c r="U17" s="66">
        <f t="shared" si="8"/>
        <v>3</v>
      </c>
      <c r="V17" s="65">
        <f>VLOOKUP($A17,'Return Data'!$B$7:$R$2843,17,0)</f>
        <v>6.5129000000000001</v>
      </c>
      <c r="W17" s="66">
        <f t="shared" si="9"/>
        <v>4</v>
      </c>
      <c r="X17" s="65">
        <f>VLOOKUP($A17,'Return Data'!$B$7:$R$2843,14,0)</f>
        <v>7.1342999999999996</v>
      </c>
      <c r="Y17" s="66">
        <f t="shared" si="11"/>
        <v>4</v>
      </c>
      <c r="Z17" s="65">
        <f>VLOOKUP($A17,'Return Data'!$B$7:$R$2843,16,0)</f>
        <v>7.9894999999999996</v>
      </c>
      <c r="AA17" s="67">
        <f t="shared" si="10"/>
        <v>3</v>
      </c>
    </row>
    <row r="18" spans="1:27" x14ac:dyDescent="0.3">
      <c r="A18" s="63" t="s">
        <v>1520</v>
      </c>
      <c r="B18" s="64">
        <f>VLOOKUP($A18,'Return Data'!$B$7:$R$2843,3,0)</f>
        <v>44357</v>
      </c>
      <c r="C18" s="65">
        <f>VLOOKUP($A18,'Return Data'!$B$7:$R$2843,4,0)</f>
        <v>2181.0261</v>
      </c>
      <c r="D18" s="65">
        <f>VLOOKUP($A18,'Return Data'!$B$7:$R$2843,5,0)</f>
        <v>4.4353999999999996</v>
      </c>
      <c r="E18" s="66">
        <f t="shared" si="0"/>
        <v>16</v>
      </c>
      <c r="F18" s="65">
        <f>VLOOKUP($A18,'Return Data'!$B$7:$R$2843,6,0)</f>
        <v>3.0476999999999999</v>
      </c>
      <c r="G18" s="66">
        <f t="shared" si="1"/>
        <v>23</v>
      </c>
      <c r="H18" s="65">
        <f>VLOOKUP($A18,'Return Data'!$B$7:$R$2843,7,0)</f>
        <v>3.1156000000000001</v>
      </c>
      <c r="I18" s="66">
        <f t="shared" si="2"/>
        <v>24</v>
      </c>
      <c r="J18" s="65">
        <f>VLOOKUP($A18,'Return Data'!$B$7:$R$2843,8,0)</f>
        <v>3.0682999999999998</v>
      </c>
      <c r="K18" s="66">
        <f t="shared" si="3"/>
        <v>21</v>
      </c>
      <c r="L18" s="65">
        <f>VLOOKUP($A18,'Return Data'!$B$7:$R$2843,9,0)</f>
        <v>2.8757000000000001</v>
      </c>
      <c r="M18" s="66">
        <f t="shared" si="4"/>
        <v>20</v>
      </c>
      <c r="N18" s="65">
        <f>VLOOKUP($A18,'Return Data'!$B$7:$R$2843,10,0)</f>
        <v>3.0182000000000002</v>
      </c>
      <c r="O18" s="66">
        <f t="shared" si="5"/>
        <v>22</v>
      </c>
      <c r="P18" s="65">
        <f>VLOOKUP($A18,'Return Data'!$B$7:$R$2843,11,0)</f>
        <v>3.3976000000000002</v>
      </c>
      <c r="Q18" s="66">
        <f t="shared" si="6"/>
        <v>9</v>
      </c>
      <c r="R18" s="65">
        <f>VLOOKUP($A18,'Return Data'!$B$7:$R$2843,12,0)</f>
        <v>3.9401999999999999</v>
      </c>
      <c r="S18" s="66">
        <f t="shared" si="7"/>
        <v>6</v>
      </c>
      <c r="T18" s="65">
        <f>VLOOKUP($A18,'Return Data'!$B$7:$R$2843,13,0)</f>
        <v>4.6643999999999997</v>
      </c>
      <c r="U18" s="66">
        <f t="shared" si="8"/>
        <v>6</v>
      </c>
      <c r="V18" s="65">
        <f>VLOOKUP($A18,'Return Data'!$B$7:$R$2843,17,0)</f>
        <v>9.9494000000000007</v>
      </c>
      <c r="W18" s="66">
        <f t="shared" si="9"/>
        <v>1</v>
      </c>
      <c r="X18" s="65">
        <f>VLOOKUP($A18,'Return Data'!$B$7:$R$2843,14,0)</f>
        <v>5.8662000000000001</v>
      </c>
      <c r="Y18" s="66">
        <f t="shared" si="11"/>
        <v>10</v>
      </c>
      <c r="Z18" s="65">
        <f>VLOOKUP($A18,'Return Data'!$B$7:$R$2843,16,0)</f>
        <v>7.5050999999999997</v>
      </c>
      <c r="AA18" s="67">
        <f t="shared" si="10"/>
        <v>7</v>
      </c>
    </row>
    <row r="19" spans="1:27" x14ac:dyDescent="0.3">
      <c r="A19" s="63" t="s">
        <v>1523</v>
      </c>
      <c r="B19" s="64">
        <f>VLOOKUP($A19,'Return Data'!$B$7:$R$2843,3,0)</f>
        <v>44357</v>
      </c>
      <c r="C19" s="65">
        <f>VLOOKUP($A19,'Return Data'!$B$7:$R$2843,4,0)</f>
        <v>11.9993</v>
      </c>
      <c r="D19" s="65">
        <f>VLOOKUP($A19,'Return Data'!$B$7:$R$2843,5,0)</f>
        <v>4.5632999999999999</v>
      </c>
      <c r="E19" s="66">
        <f t="shared" si="0"/>
        <v>13</v>
      </c>
      <c r="F19" s="65">
        <f>VLOOKUP($A19,'Return Data'!$B$7:$R$2843,6,0)</f>
        <v>4.6658999999999997</v>
      </c>
      <c r="G19" s="66">
        <f t="shared" si="1"/>
        <v>13</v>
      </c>
      <c r="H19" s="65">
        <f>VLOOKUP($A19,'Return Data'!$B$7:$R$2843,7,0)</f>
        <v>4.0880000000000001</v>
      </c>
      <c r="I19" s="66">
        <f t="shared" si="2"/>
        <v>13</v>
      </c>
      <c r="J19" s="65">
        <f>VLOOKUP($A19,'Return Data'!$B$7:$R$2843,8,0)</f>
        <v>3.5028000000000001</v>
      </c>
      <c r="K19" s="66">
        <f t="shared" si="3"/>
        <v>14</v>
      </c>
      <c r="L19" s="65">
        <f>VLOOKUP($A19,'Return Data'!$B$7:$R$2843,9,0)</f>
        <v>3.3062</v>
      </c>
      <c r="M19" s="66">
        <f t="shared" si="4"/>
        <v>13</v>
      </c>
      <c r="N19" s="65">
        <f>VLOOKUP($A19,'Return Data'!$B$7:$R$2843,10,0)</f>
        <v>3.6907999999999999</v>
      </c>
      <c r="O19" s="66">
        <f t="shared" si="5"/>
        <v>11</v>
      </c>
      <c r="P19" s="65">
        <f>VLOOKUP($A19,'Return Data'!$B$7:$R$2843,11,0)</f>
        <v>3.2353000000000001</v>
      </c>
      <c r="Q19" s="66">
        <f t="shared" si="6"/>
        <v>16</v>
      </c>
      <c r="R19" s="65">
        <f>VLOOKUP($A19,'Return Data'!$B$7:$R$2843,12,0)</f>
        <v>3.4518</v>
      </c>
      <c r="S19" s="66">
        <f t="shared" si="7"/>
        <v>16</v>
      </c>
      <c r="T19" s="65">
        <f>VLOOKUP($A19,'Return Data'!$B$7:$R$2843,13,0)</f>
        <v>3.7679</v>
      </c>
      <c r="U19" s="66">
        <f t="shared" si="8"/>
        <v>15</v>
      </c>
      <c r="V19" s="65">
        <f>VLOOKUP($A19,'Return Data'!$B$7:$R$2843,17,0)</f>
        <v>5.6063000000000001</v>
      </c>
      <c r="W19" s="66">
        <f t="shared" si="9"/>
        <v>9</v>
      </c>
      <c r="X19" s="65"/>
      <c r="Y19" s="66"/>
      <c r="Z19" s="65">
        <f>VLOOKUP($A19,'Return Data'!$B$7:$R$2843,16,0)</f>
        <v>6.4897999999999998</v>
      </c>
      <c r="AA19" s="67">
        <f t="shared" si="10"/>
        <v>15</v>
      </c>
    </row>
    <row r="20" spans="1:27" x14ac:dyDescent="0.3">
      <c r="A20" s="63" t="s">
        <v>1526</v>
      </c>
      <c r="B20" s="64">
        <f>VLOOKUP($A20,'Return Data'!$B$7:$R$2843,3,0)</f>
        <v>44357</v>
      </c>
      <c r="C20" s="65">
        <f>VLOOKUP($A20,'Return Data'!$B$7:$R$2843,4,0)</f>
        <v>2143.1358</v>
      </c>
      <c r="D20" s="65">
        <f>VLOOKUP($A20,'Return Data'!$B$7:$R$2843,5,0)</f>
        <v>3.5939000000000001</v>
      </c>
      <c r="E20" s="66">
        <f t="shared" si="0"/>
        <v>22</v>
      </c>
      <c r="F20" s="65">
        <f>VLOOKUP($A20,'Return Data'!$B$7:$R$2843,6,0)</f>
        <v>4.0541999999999998</v>
      </c>
      <c r="G20" s="66">
        <f t="shared" si="1"/>
        <v>18</v>
      </c>
      <c r="H20" s="65">
        <f>VLOOKUP($A20,'Return Data'!$B$7:$R$2843,7,0)</f>
        <v>3.7667999999999999</v>
      </c>
      <c r="I20" s="66">
        <f t="shared" si="2"/>
        <v>18</v>
      </c>
      <c r="J20" s="65">
        <f>VLOOKUP($A20,'Return Data'!$B$7:$R$2843,8,0)</f>
        <v>3.2307999999999999</v>
      </c>
      <c r="K20" s="66">
        <f t="shared" si="3"/>
        <v>19</v>
      </c>
      <c r="L20" s="65">
        <f>VLOOKUP($A20,'Return Data'!$B$7:$R$2843,9,0)</f>
        <v>2.9384000000000001</v>
      </c>
      <c r="M20" s="66">
        <f t="shared" si="4"/>
        <v>19</v>
      </c>
      <c r="N20" s="65">
        <f>VLOOKUP($A20,'Return Data'!$B$7:$R$2843,10,0)</f>
        <v>3.4262999999999999</v>
      </c>
      <c r="O20" s="66">
        <f t="shared" si="5"/>
        <v>18</v>
      </c>
      <c r="P20" s="65">
        <f>VLOOKUP($A20,'Return Data'!$B$7:$R$2843,11,0)</f>
        <v>3.0392000000000001</v>
      </c>
      <c r="Q20" s="66">
        <f t="shared" si="6"/>
        <v>19</v>
      </c>
      <c r="R20" s="65">
        <f>VLOOKUP($A20,'Return Data'!$B$7:$R$2843,12,0)</f>
        <v>3.2138</v>
      </c>
      <c r="S20" s="66">
        <f t="shared" si="7"/>
        <v>21</v>
      </c>
      <c r="T20" s="65">
        <f>VLOOKUP($A20,'Return Data'!$B$7:$R$2843,13,0)</f>
        <v>3.5529999999999999</v>
      </c>
      <c r="U20" s="66">
        <f t="shared" si="8"/>
        <v>21</v>
      </c>
      <c r="V20" s="65">
        <f>VLOOKUP($A20,'Return Data'!$B$7:$R$2843,17,0)</f>
        <v>5.2140000000000004</v>
      </c>
      <c r="W20" s="66">
        <f t="shared" si="9"/>
        <v>14</v>
      </c>
      <c r="X20" s="65">
        <f>VLOOKUP($A20,'Return Data'!$B$7:$R$2843,14,0)</f>
        <v>6.12</v>
      </c>
      <c r="Y20" s="66">
        <f t="shared" si="11"/>
        <v>8</v>
      </c>
      <c r="Z20" s="65">
        <f>VLOOKUP($A20,'Return Data'!$B$7:$R$2843,16,0)</f>
        <v>7.5655000000000001</v>
      </c>
      <c r="AA20" s="67">
        <f t="shared" si="10"/>
        <v>5</v>
      </c>
    </row>
    <row r="21" spans="1:27" x14ac:dyDescent="0.3">
      <c r="A21" s="63" t="s">
        <v>1530</v>
      </c>
      <c r="B21" s="64">
        <f>VLOOKUP($A21,'Return Data'!$B$7:$R$2843,3,0)</f>
        <v>44357</v>
      </c>
      <c r="C21" s="65">
        <f>VLOOKUP($A21,'Return Data'!$B$7:$R$2843,4,0)</f>
        <v>33.952300000000001</v>
      </c>
      <c r="D21" s="65">
        <f>VLOOKUP($A21,'Return Data'!$B$7:$R$2843,5,0)</f>
        <v>6.6665000000000001</v>
      </c>
      <c r="E21" s="66">
        <f t="shared" si="0"/>
        <v>4</v>
      </c>
      <c r="F21" s="65">
        <f>VLOOKUP($A21,'Return Data'!$B$7:$R$2843,6,0)</f>
        <v>6.2384000000000004</v>
      </c>
      <c r="G21" s="66">
        <f t="shared" si="1"/>
        <v>5</v>
      </c>
      <c r="H21" s="65">
        <f>VLOOKUP($A21,'Return Data'!$B$7:$R$2843,7,0)</f>
        <v>5.2422000000000004</v>
      </c>
      <c r="I21" s="66">
        <f t="shared" si="2"/>
        <v>7</v>
      </c>
      <c r="J21" s="65">
        <f>VLOOKUP($A21,'Return Data'!$B$7:$R$2843,8,0)</f>
        <v>3.9298000000000002</v>
      </c>
      <c r="K21" s="66">
        <f t="shared" si="3"/>
        <v>8</v>
      </c>
      <c r="L21" s="65">
        <f>VLOOKUP($A21,'Return Data'!$B$7:$R$2843,9,0)</f>
        <v>3.5024999999999999</v>
      </c>
      <c r="M21" s="66">
        <f t="shared" si="4"/>
        <v>8</v>
      </c>
      <c r="N21" s="65">
        <f>VLOOKUP($A21,'Return Data'!$B$7:$R$2843,10,0)</f>
        <v>3.7223999999999999</v>
      </c>
      <c r="O21" s="66">
        <f t="shared" si="5"/>
        <v>10</v>
      </c>
      <c r="P21" s="65">
        <f>VLOOKUP($A21,'Return Data'!$B$7:$R$2843,11,0)</f>
        <v>3.1728999999999998</v>
      </c>
      <c r="Q21" s="66">
        <f t="shared" si="6"/>
        <v>17</v>
      </c>
      <c r="R21" s="65">
        <f>VLOOKUP($A21,'Return Data'!$B$7:$R$2843,12,0)</f>
        <v>3.5916000000000001</v>
      </c>
      <c r="S21" s="66">
        <f t="shared" si="7"/>
        <v>13</v>
      </c>
      <c r="T21" s="65">
        <f>VLOOKUP($A21,'Return Data'!$B$7:$R$2843,13,0)</f>
        <v>4.1475</v>
      </c>
      <c r="U21" s="66">
        <f t="shared" si="8"/>
        <v>10</v>
      </c>
      <c r="V21" s="65">
        <f>VLOOKUP($A21,'Return Data'!$B$7:$R$2843,17,0)</f>
        <v>5.6516999999999999</v>
      </c>
      <c r="W21" s="66">
        <f t="shared" si="9"/>
        <v>8</v>
      </c>
      <c r="X21" s="65">
        <f>VLOOKUP($A21,'Return Data'!$B$7:$R$2843,14,0)</f>
        <v>6.4897</v>
      </c>
      <c r="Y21" s="66">
        <f t="shared" si="11"/>
        <v>6</v>
      </c>
      <c r="Z21" s="65">
        <f>VLOOKUP($A21,'Return Data'!$B$7:$R$2843,16,0)</f>
        <v>7.5307000000000004</v>
      </c>
      <c r="AA21" s="67">
        <f t="shared" si="10"/>
        <v>6</v>
      </c>
    </row>
    <row r="22" spans="1:27" x14ac:dyDescent="0.3">
      <c r="A22" s="63" t="s">
        <v>1532</v>
      </c>
      <c r="B22" s="64">
        <f>VLOOKUP($A22,'Return Data'!$B$7:$R$2843,3,0)</f>
        <v>44357</v>
      </c>
      <c r="C22" s="65">
        <f>VLOOKUP($A22,'Return Data'!$B$7:$R$2843,4,0)</f>
        <v>34.452399999999997</v>
      </c>
      <c r="D22" s="65">
        <f>VLOOKUP($A22,'Return Data'!$B$7:$R$2843,5,0)</f>
        <v>4.5560999999999998</v>
      </c>
      <c r="E22" s="66">
        <f t="shared" si="0"/>
        <v>14</v>
      </c>
      <c r="F22" s="65">
        <f>VLOOKUP($A22,'Return Data'!$B$7:$R$2843,6,0)</f>
        <v>4.5218999999999996</v>
      </c>
      <c r="G22" s="66">
        <f t="shared" si="1"/>
        <v>15</v>
      </c>
      <c r="H22" s="65">
        <f>VLOOKUP($A22,'Return Data'!$B$7:$R$2843,7,0)</f>
        <v>4.0289999999999999</v>
      </c>
      <c r="I22" s="66">
        <f t="shared" si="2"/>
        <v>15</v>
      </c>
      <c r="J22" s="65">
        <f>VLOOKUP($A22,'Return Data'!$B$7:$R$2843,8,0)</f>
        <v>3.6829000000000001</v>
      </c>
      <c r="K22" s="66">
        <f t="shared" si="3"/>
        <v>12</v>
      </c>
      <c r="L22" s="65">
        <f>VLOOKUP($A22,'Return Data'!$B$7:$R$2843,9,0)</f>
        <v>3.3519000000000001</v>
      </c>
      <c r="M22" s="66">
        <f t="shared" si="4"/>
        <v>12</v>
      </c>
      <c r="N22" s="65">
        <f>VLOOKUP($A22,'Return Data'!$B$7:$R$2843,10,0)</f>
        <v>3.6385999999999998</v>
      </c>
      <c r="O22" s="66">
        <f t="shared" si="5"/>
        <v>14</v>
      </c>
      <c r="P22" s="65">
        <f>VLOOKUP($A22,'Return Data'!$B$7:$R$2843,11,0)</f>
        <v>3.2877999999999998</v>
      </c>
      <c r="Q22" s="66">
        <f t="shared" si="6"/>
        <v>14</v>
      </c>
      <c r="R22" s="65">
        <f>VLOOKUP($A22,'Return Data'!$B$7:$R$2843,12,0)</f>
        <v>3.4481999999999999</v>
      </c>
      <c r="S22" s="66">
        <f t="shared" si="7"/>
        <v>17</v>
      </c>
      <c r="T22" s="65">
        <f>VLOOKUP($A22,'Return Data'!$B$7:$R$2843,13,0)</f>
        <v>3.7025999999999999</v>
      </c>
      <c r="U22" s="66">
        <f t="shared" si="8"/>
        <v>17</v>
      </c>
      <c r="V22" s="65">
        <f>VLOOKUP($A22,'Return Data'!$B$7:$R$2843,17,0)</f>
        <v>5.4660000000000002</v>
      </c>
      <c r="W22" s="66">
        <f t="shared" si="9"/>
        <v>10</v>
      </c>
      <c r="X22" s="65">
        <f>VLOOKUP($A22,'Return Data'!$B$7:$R$2843,14,0)</f>
        <v>6.3132999999999999</v>
      </c>
      <c r="Y22" s="66">
        <f t="shared" si="11"/>
        <v>7</v>
      </c>
      <c r="Z22" s="65">
        <f>VLOOKUP($A22,'Return Data'!$B$7:$R$2843,16,0)</f>
        <v>3.8412999999999999</v>
      </c>
      <c r="AA22" s="67">
        <f t="shared" si="10"/>
        <v>27</v>
      </c>
    </row>
    <row r="23" spans="1:27" x14ac:dyDescent="0.3">
      <c r="A23" s="63" t="s">
        <v>1535</v>
      </c>
      <c r="B23" s="64">
        <f>VLOOKUP($A23,'Return Data'!$B$7:$R$2843,3,0)</f>
        <v>44357</v>
      </c>
      <c r="C23" s="65">
        <f>VLOOKUP($A23,'Return Data'!$B$7:$R$2843,4,0)</f>
        <v>1062.5146999999999</v>
      </c>
      <c r="D23" s="65">
        <f>VLOOKUP($A23,'Return Data'!$B$7:$R$2843,5,0)</f>
        <v>2.9889000000000001</v>
      </c>
      <c r="E23" s="66">
        <f t="shared" si="0"/>
        <v>24</v>
      </c>
      <c r="F23" s="65">
        <f>VLOOKUP($A23,'Return Data'!$B$7:$R$2843,6,0)</f>
        <v>3.5266999999999999</v>
      </c>
      <c r="G23" s="66">
        <f t="shared" si="1"/>
        <v>22</v>
      </c>
      <c r="H23" s="65">
        <f>VLOOKUP($A23,'Return Data'!$B$7:$R$2843,7,0)</f>
        <v>3.3584000000000001</v>
      </c>
      <c r="I23" s="66">
        <f t="shared" si="2"/>
        <v>21</v>
      </c>
      <c r="J23" s="65">
        <f>VLOOKUP($A23,'Return Data'!$B$7:$R$2843,8,0)</f>
        <v>3.3142999999999998</v>
      </c>
      <c r="K23" s="66">
        <f t="shared" si="3"/>
        <v>18</v>
      </c>
      <c r="L23" s="65">
        <f>VLOOKUP($A23,'Return Data'!$B$7:$R$2843,9,0)</f>
        <v>3.1957</v>
      </c>
      <c r="M23" s="66">
        <f t="shared" si="4"/>
        <v>16</v>
      </c>
      <c r="N23" s="65">
        <f>VLOOKUP($A23,'Return Data'!$B$7:$R$2843,10,0)</f>
        <v>3.29</v>
      </c>
      <c r="O23" s="66">
        <f t="shared" si="5"/>
        <v>20</v>
      </c>
      <c r="P23" s="65">
        <f>VLOOKUP($A23,'Return Data'!$B$7:$R$2843,11,0)</f>
        <v>3.0708000000000002</v>
      </c>
      <c r="Q23" s="66">
        <f t="shared" si="6"/>
        <v>18</v>
      </c>
      <c r="R23" s="65">
        <f>VLOOKUP($A23,'Return Data'!$B$7:$R$2843,12,0)</f>
        <v>3.2873000000000001</v>
      </c>
      <c r="S23" s="66">
        <f t="shared" si="7"/>
        <v>20</v>
      </c>
      <c r="T23" s="65">
        <f>VLOOKUP($A23,'Return Data'!$B$7:$R$2843,13,0)</f>
        <v>3.6055000000000001</v>
      </c>
      <c r="U23" s="66">
        <f t="shared" si="8"/>
        <v>18</v>
      </c>
      <c r="V23" s="65"/>
      <c r="W23" s="66"/>
      <c r="X23" s="65"/>
      <c r="Y23" s="66"/>
      <c r="Z23" s="65">
        <f>VLOOKUP($A23,'Return Data'!$B$7:$R$2843,16,0)</f>
        <v>4.0240999999999998</v>
      </c>
      <c r="AA23" s="67">
        <f t="shared" si="10"/>
        <v>26</v>
      </c>
    </row>
    <row r="24" spans="1:27" x14ac:dyDescent="0.3">
      <c r="A24" s="63" t="s">
        <v>1537</v>
      </c>
      <c r="B24" s="64">
        <f>VLOOKUP($A24,'Return Data'!$B$7:$R$2843,3,0)</f>
        <v>44357</v>
      </c>
      <c r="C24" s="65">
        <f>VLOOKUP($A24,'Return Data'!$B$7:$R$2843,4,0)</f>
        <v>1088.1695999999999</v>
      </c>
      <c r="D24" s="65">
        <f>VLOOKUP($A24,'Return Data'!$B$7:$R$2843,5,0)</f>
        <v>5.6562000000000001</v>
      </c>
      <c r="E24" s="66">
        <f t="shared" si="0"/>
        <v>5</v>
      </c>
      <c r="F24" s="65">
        <f>VLOOKUP($A24,'Return Data'!$B$7:$R$2843,6,0)</f>
        <v>5.6578999999999997</v>
      </c>
      <c r="G24" s="66">
        <f t="shared" si="1"/>
        <v>7</v>
      </c>
      <c r="H24" s="65">
        <f>VLOOKUP($A24,'Return Data'!$B$7:$R$2843,7,0)</f>
        <v>4.6406999999999998</v>
      </c>
      <c r="I24" s="66">
        <f t="shared" si="2"/>
        <v>9</v>
      </c>
      <c r="J24" s="65">
        <f>VLOOKUP($A24,'Return Data'!$B$7:$R$2843,8,0)</f>
        <v>3.8020999999999998</v>
      </c>
      <c r="K24" s="66">
        <f t="shared" si="3"/>
        <v>11</v>
      </c>
      <c r="L24" s="65">
        <f>VLOOKUP($A24,'Return Data'!$B$7:$R$2843,9,0)</f>
        <v>3.4262000000000001</v>
      </c>
      <c r="M24" s="66">
        <f t="shared" si="4"/>
        <v>10</v>
      </c>
      <c r="N24" s="65">
        <f>VLOOKUP($A24,'Return Data'!$B$7:$R$2843,10,0)</f>
        <v>3.8298999999999999</v>
      </c>
      <c r="O24" s="66">
        <f t="shared" si="5"/>
        <v>7</v>
      </c>
      <c r="P24" s="65">
        <f>VLOOKUP($A24,'Return Data'!$B$7:$R$2843,11,0)</f>
        <v>3.2483</v>
      </c>
      <c r="Q24" s="66">
        <f t="shared" si="6"/>
        <v>15</v>
      </c>
      <c r="R24" s="65">
        <f>VLOOKUP($A24,'Return Data'!$B$7:$R$2843,12,0)</f>
        <v>3.5589</v>
      </c>
      <c r="S24" s="66">
        <f t="shared" si="7"/>
        <v>14</v>
      </c>
      <c r="T24" s="65">
        <f>VLOOKUP($A24,'Return Data'!$B$7:$R$2843,13,0)</f>
        <v>4.0815000000000001</v>
      </c>
      <c r="U24" s="66">
        <f t="shared" si="8"/>
        <v>11</v>
      </c>
      <c r="V24" s="65"/>
      <c r="W24" s="66"/>
      <c r="X24" s="65"/>
      <c r="Y24" s="66"/>
      <c r="Z24" s="65">
        <f>VLOOKUP($A24,'Return Data'!$B$7:$R$2843,16,0)</f>
        <v>5.2567000000000004</v>
      </c>
      <c r="AA24" s="67">
        <f t="shared" si="10"/>
        <v>21</v>
      </c>
    </row>
    <row r="25" spans="1:27" x14ac:dyDescent="0.3">
      <c r="A25" s="63" t="s">
        <v>1539</v>
      </c>
      <c r="B25" s="64">
        <f>VLOOKUP($A25,'Return Data'!$B$7:$R$2843,3,0)</f>
        <v>44357</v>
      </c>
      <c r="C25" s="65">
        <f>VLOOKUP($A25,'Return Data'!$B$7:$R$2843,4,0)</f>
        <v>13.5999</v>
      </c>
      <c r="D25" s="65">
        <f>VLOOKUP($A25,'Return Data'!$B$7:$R$2843,5,0)</f>
        <v>2.4156</v>
      </c>
      <c r="E25" s="66">
        <f t="shared" si="0"/>
        <v>25</v>
      </c>
      <c r="F25" s="65">
        <f>VLOOKUP($A25,'Return Data'!$B$7:$R$2843,6,0)</f>
        <v>2.6844000000000001</v>
      </c>
      <c r="G25" s="66">
        <f t="shared" si="1"/>
        <v>25</v>
      </c>
      <c r="H25" s="65">
        <f>VLOOKUP($A25,'Return Data'!$B$7:$R$2843,7,0)</f>
        <v>2.9539</v>
      </c>
      <c r="I25" s="66">
        <f t="shared" si="2"/>
        <v>25</v>
      </c>
      <c r="J25" s="65">
        <f>VLOOKUP($A25,'Return Data'!$B$7:$R$2843,8,0)</f>
        <v>2.4561000000000002</v>
      </c>
      <c r="K25" s="66">
        <f t="shared" si="3"/>
        <v>25</v>
      </c>
      <c r="L25" s="65">
        <f>VLOOKUP($A25,'Return Data'!$B$7:$R$2843,9,0)</f>
        <v>2.4291</v>
      </c>
      <c r="M25" s="66">
        <f t="shared" si="4"/>
        <v>24</v>
      </c>
      <c r="N25" s="65">
        <f>VLOOKUP($A25,'Return Data'!$B$7:$R$2843,10,0)</f>
        <v>2.4184000000000001</v>
      </c>
      <c r="O25" s="66">
        <f t="shared" si="5"/>
        <v>26</v>
      </c>
      <c r="P25" s="65">
        <f>VLOOKUP($A25,'Return Data'!$B$7:$R$2843,11,0)</f>
        <v>2.3950999999999998</v>
      </c>
      <c r="Q25" s="66">
        <f t="shared" si="6"/>
        <v>25</v>
      </c>
      <c r="R25" s="65">
        <f>VLOOKUP($A25,'Return Data'!$B$7:$R$2843,12,0)</f>
        <v>2.7776999999999998</v>
      </c>
      <c r="S25" s="66">
        <f t="shared" si="7"/>
        <v>24</v>
      </c>
      <c r="T25" s="65">
        <f>VLOOKUP($A25,'Return Data'!$B$7:$R$2843,13,0)</f>
        <v>2.8946999999999998</v>
      </c>
      <c r="U25" s="66">
        <f t="shared" si="8"/>
        <v>26</v>
      </c>
      <c r="V25" s="65">
        <f>VLOOKUP($A25,'Return Data'!$B$7:$R$2843,17,0)</f>
        <v>4.2946</v>
      </c>
      <c r="W25" s="66">
        <f t="shared" si="9"/>
        <v>19</v>
      </c>
      <c r="X25" s="65">
        <f>VLOOKUP($A25,'Return Data'!$B$7:$R$2843,14,0)</f>
        <v>0.1159</v>
      </c>
      <c r="Y25" s="66">
        <f t="shared" si="11"/>
        <v>17</v>
      </c>
      <c r="Z25" s="65">
        <f>VLOOKUP($A25,'Return Data'!$B$7:$R$2843,16,0)</f>
        <v>4.0396000000000001</v>
      </c>
      <c r="AA25" s="67">
        <f t="shared" si="10"/>
        <v>25</v>
      </c>
    </row>
    <row r="26" spans="1:27" x14ac:dyDescent="0.3">
      <c r="A26" s="63" t="s">
        <v>2030</v>
      </c>
      <c r="B26" s="64">
        <f>VLOOKUP($A26,'Return Data'!$B$7:$R$2843,3,0)</f>
        <v>44357</v>
      </c>
      <c r="C26" s="65">
        <f>VLOOKUP($A26,'Return Data'!$B$7:$R$2843,4,0)</f>
        <v>2202.6075000000001</v>
      </c>
      <c r="D26" s="65">
        <f>VLOOKUP($A26,'Return Data'!$B$7:$R$2843,5,0)</f>
        <v>4.7896999999999998</v>
      </c>
      <c r="E26" s="66">
        <f t="shared" si="0"/>
        <v>12</v>
      </c>
      <c r="F26" s="65">
        <f>VLOOKUP($A26,'Return Data'!$B$7:$R$2843,6,0)</f>
        <v>2.7166000000000001</v>
      </c>
      <c r="G26" s="66">
        <f t="shared" si="1"/>
        <v>24</v>
      </c>
      <c r="H26" s="65">
        <f>VLOOKUP($A26,'Return Data'!$B$7:$R$2843,7,0)</f>
        <v>2.4131999999999998</v>
      </c>
      <c r="I26" s="66">
        <f t="shared" si="2"/>
        <v>26</v>
      </c>
      <c r="J26" s="65">
        <f>VLOOKUP($A26,'Return Data'!$B$7:$R$2843,8,0)</f>
        <v>2.1530999999999998</v>
      </c>
      <c r="K26" s="66">
        <f t="shared" si="3"/>
        <v>27</v>
      </c>
      <c r="L26" s="65">
        <f>VLOOKUP($A26,'Return Data'!$B$7:$R$2843,9,0)</f>
        <v>1.9377</v>
      </c>
      <c r="M26" s="66">
        <f t="shared" si="4"/>
        <v>26</v>
      </c>
      <c r="N26" s="65">
        <f>VLOOKUP($A26,'Return Data'!$B$7:$R$2843,10,0)</f>
        <v>2.2027999999999999</v>
      </c>
      <c r="O26" s="66">
        <f t="shared" si="5"/>
        <v>27</v>
      </c>
      <c r="P26" s="65">
        <f>VLOOKUP($A26,'Return Data'!$B$7:$R$2843,11,0)</f>
        <v>1.7734000000000001</v>
      </c>
      <c r="Q26" s="66">
        <f t="shared" si="6"/>
        <v>27</v>
      </c>
      <c r="R26" s="65">
        <f>VLOOKUP($A26,'Return Data'!$B$7:$R$2843,12,0)</f>
        <v>1.9930000000000001</v>
      </c>
      <c r="S26" s="66">
        <f t="shared" si="7"/>
        <v>27</v>
      </c>
      <c r="T26" s="65">
        <f>VLOOKUP($A26,'Return Data'!$B$7:$R$2843,13,0)</f>
        <v>2.3136000000000001</v>
      </c>
      <c r="U26" s="66">
        <f t="shared" si="8"/>
        <v>27</v>
      </c>
      <c r="V26" s="65">
        <f>VLOOKUP($A26,'Return Data'!$B$7:$R$2843,17,0)</f>
        <v>3.8852000000000002</v>
      </c>
      <c r="W26" s="66">
        <f t="shared" si="9"/>
        <v>21</v>
      </c>
      <c r="X26" s="65">
        <f>VLOOKUP($A26,'Return Data'!$B$7:$R$2843,14,0)</f>
        <v>4.9728000000000003</v>
      </c>
      <c r="Y26" s="66">
        <f t="shared" si="11"/>
        <v>13</v>
      </c>
      <c r="Z26" s="65">
        <f>VLOOKUP($A26,'Return Data'!$B$7:$R$2843,16,0)</f>
        <v>7.2298</v>
      </c>
      <c r="AA26" s="67">
        <f t="shared" si="10"/>
        <v>11</v>
      </c>
    </row>
    <row r="27" spans="1:27" x14ac:dyDescent="0.3">
      <c r="A27" s="63" t="s">
        <v>1540</v>
      </c>
      <c r="B27" s="64">
        <f>VLOOKUP($A27,'Return Data'!$B$7:$R$2843,3,0)</f>
        <v>44357</v>
      </c>
      <c r="C27" s="65">
        <f>VLOOKUP($A27,'Return Data'!$B$7:$R$2843,4,0)</f>
        <v>3104.5772999999999</v>
      </c>
      <c r="D27" s="65">
        <f>VLOOKUP($A27,'Return Data'!$B$7:$R$2843,5,0)</f>
        <v>390.63170000000002</v>
      </c>
      <c r="E27" s="66">
        <f t="shared" si="0"/>
        <v>1</v>
      </c>
      <c r="F27" s="65">
        <f>VLOOKUP($A27,'Return Data'!$B$7:$R$2843,6,0)</f>
        <v>133.87029999999999</v>
      </c>
      <c r="G27" s="66">
        <f t="shared" si="1"/>
        <v>1</v>
      </c>
      <c r="H27" s="65">
        <f>VLOOKUP($A27,'Return Data'!$B$7:$R$2843,7,0)</f>
        <v>60.384900000000002</v>
      </c>
      <c r="I27" s="66">
        <f t="shared" si="2"/>
        <v>1</v>
      </c>
      <c r="J27" s="65">
        <f>VLOOKUP($A27,'Return Data'!$B$7:$R$2843,8,0)</f>
        <v>32.150199999999998</v>
      </c>
      <c r="K27" s="66">
        <f t="shared" si="3"/>
        <v>1</v>
      </c>
      <c r="L27" s="65">
        <f>VLOOKUP($A27,'Return Data'!$B$7:$R$2843,9,0)</f>
        <v>16.875900000000001</v>
      </c>
      <c r="M27" s="66">
        <f t="shared" si="4"/>
        <v>1</v>
      </c>
      <c r="N27" s="65">
        <f>VLOOKUP($A27,'Return Data'!$B$7:$R$2843,10,0)</f>
        <v>9.3163999999999998</v>
      </c>
      <c r="O27" s="66">
        <f t="shared" si="5"/>
        <v>1</v>
      </c>
      <c r="P27" s="65">
        <f>VLOOKUP($A27,'Return Data'!$B$7:$R$2843,11,0)</f>
        <v>6.5346000000000002</v>
      </c>
      <c r="Q27" s="66">
        <f t="shared" si="6"/>
        <v>1</v>
      </c>
      <c r="R27" s="65">
        <f>VLOOKUP($A27,'Return Data'!$B$7:$R$2843,12,0)</f>
        <v>6.7548000000000004</v>
      </c>
      <c r="S27" s="66">
        <f t="shared" si="7"/>
        <v>2</v>
      </c>
      <c r="T27" s="65">
        <f>VLOOKUP($A27,'Return Data'!$B$7:$R$2843,13,0)</f>
        <v>6.1231999999999998</v>
      </c>
      <c r="U27" s="66">
        <f t="shared" si="8"/>
        <v>2</v>
      </c>
      <c r="V27" s="65">
        <f>VLOOKUP($A27,'Return Data'!$B$7:$R$2843,17,0)</f>
        <v>3.6497000000000002</v>
      </c>
      <c r="W27" s="66">
        <f t="shared" si="9"/>
        <v>22</v>
      </c>
      <c r="X27" s="65">
        <f>VLOOKUP($A27,'Return Data'!$B$7:$R$2843,14,0)</f>
        <v>4.431</v>
      </c>
      <c r="Y27" s="66">
        <f t="shared" si="11"/>
        <v>15</v>
      </c>
      <c r="Z27" s="65">
        <f>VLOOKUP($A27,'Return Data'!$B$7:$R$2843,16,0)</f>
        <v>5.9744000000000002</v>
      </c>
      <c r="AA27" s="67">
        <f t="shared" si="10"/>
        <v>19</v>
      </c>
    </row>
    <row r="28" spans="1:27" x14ac:dyDescent="0.3">
      <c r="A28" s="63" t="s">
        <v>1544</v>
      </c>
      <c r="B28" s="64">
        <f>VLOOKUP($A28,'Return Data'!$B$7:$R$2843,3,0)</f>
        <v>44357</v>
      </c>
      <c r="C28" s="65">
        <f>VLOOKUP($A28,'Return Data'!$B$7:$R$2843,4,0)</f>
        <v>27.240500000000001</v>
      </c>
      <c r="D28" s="65">
        <f>VLOOKUP($A28,'Return Data'!$B$7:$R$2843,5,0)</f>
        <v>5.4945000000000004</v>
      </c>
      <c r="E28" s="66">
        <f t="shared" si="0"/>
        <v>6</v>
      </c>
      <c r="F28" s="65">
        <f>VLOOKUP($A28,'Return Data'!$B$7:$R$2843,6,0)</f>
        <v>5.1832000000000003</v>
      </c>
      <c r="G28" s="66">
        <f t="shared" si="1"/>
        <v>9</v>
      </c>
      <c r="H28" s="65">
        <f>VLOOKUP($A28,'Return Data'!$B$7:$R$2843,7,0)</f>
        <v>4.2145999999999999</v>
      </c>
      <c r="I28" s="66">
        <f t="shared" si="2"/>
        <v>11</v>
      </c>
      <c r="J28" s="65">
        <f>VLOOKUP($A28,'Return Data'!$B$7:$R$2843,8,0)</f>
        <v>3.9108000000000001</v>
      </c>
      <c r="K28" s="66">
        <f t="shared" si="3"/>
        <v>9</v>
      </c>
      <c r="L28" s="65">
        <f>VLOOKUP($A28,'Return Data'!$B$7:$R$2843,9,0)</f>
        <v>3.6507000000000001</v>
      </c>
      <c r="M28" s="66">
        <f t="shared" si="4"/>
        <v>7</v>
      </c>
      <c r="N28" s="65">
        <f>VLOOKUP($A28,'Return Data'!$B$7:$R$2843,10,0)</f>
        <v>3.6747999999999998</v>
      </c>
      <c r="O28" s="66">
        <f t="shared" si="5"/>
        <v>12</v>
      </c>
      <c r="P28" s="65">
        <f>VLOOKUP($A28,'Return Data'!$B$7:$R$2843,11,0)</f>
        <v>3.3367</v>
      </c>
      <c r="Q28" s="66">
        <f t="shared" si="6"/>
        <v>12</v>
      </c>
      <c r="R28" s="65">
        <f>VLOOKUP($A28,'Return Data'!$B$7:$R$2843,12,0)</f>
        <v>3.6598000000000002</v>
      </c>
      <c r="S28" s="66">
        <f t="shared" si="7"/>
        <v>10</v>
      </c>
      <c r="T28" s="65">
        <f>VLOOKUP($A28,'Return Data'!$B$7:$R$2843,13,0)</f>
        <v>3.9828999999999999</v>
      </c>
      <c r="U28" s="66">
        <f t="shared" si="8"/>
        <v>12</v>
      </c>
      <c r="V28" s="65">
        <f>VLOOKUP($A28,'Return Data'!$B$7:$R$2843,17,0)</f>
        <v>8.4450000000000003</v>
      </c>
      <c r="W28" s="66">
        <f t="shared" si="9"/>
        <v>2</v>
      </c>
      <c r="X28" s="65">
        <f>VLOOKUP($A28,'Return Data'!$B$7:$R$2843,14,0)</f>
        <v>8.5068000000000001</v>
      </c>
      <c r="Y28" s="66">
        <f t="shared" si="11"/>
        <v>1</v>
      </c>
      <c r="Z28" s="65">
        <f>VLOOKUP($A28,'Return Data'!$B$7:$R$2843,16,0)</f>
        <v>8.0504999999999995</v>
      </c>
      <c r="AA28" s="67">
        <f t="shared" si="10"/>
        <v>2</v>
      </c>
    </row>
    <row r="29" spans="1:27" x14ac:dyDescent="0.3">
      <c r="A29" s="63" t="s">
        <v>1546</v>
      </c>
      <c r="B29" s="64">
        <f>VLOOKUP($A29,'Return Data'!$B$7:$R$2843,3,0)</f>
        <v>44357</v>
      </c>
      <c r="C29" s="65">
        <f>VLOOKUP($A29,'Return Data'!$B$7:$R$2843,4,0)</f>
        <v>2188.4162000000001</v>
      </c>
      <c r="D29" s="65">
        <f>VLOOKUP($A29,'Return Data'!$B$7:$R$2843,5,0)</f>
        <v>3.6680000000000001</v>
      </c>
      <c r="E29" s="66">
        <f t="shared" si="0"/>
        <v>21</v>
      </c>
      <c r="F29" s="65">
        <f>VLOOKUP($A29,'Return Data'!$B$7:$R$2843,6,0)</f>
        <v>4.1828000000000003</v>
      </c>
      <c r="G29" s="66">
        <f t="shared" si="1"/>
        <v>17</v>
      </c>
      <c r="H29" s="65">
        <f>VLOOKUP($A29,'Return Data'!$B$7:$R$2843,7,0)</f>
        <v>3.4512</v>
      </c>
      <c r="I29" s="66">
        <f t="shared" si="2"/>
        <v>20</v>
      </c>
      <c r="J29" s="65">
        <f>VLOOKUP($A29,'Return Data'!$B$7:$R$2843,8,0)</f>
        <v>2.8532000000000002</v>
      </c>
      <c r="K29" s="66">
        <f t="shared" si="3"/>
        <v>22</v>
      </c>
      <c r="L29" s="65">
        <f>VLOOKUP($A29,'Return Data'!$B$7:$R$2843,9,0)</f>
        <v>2.7302</v>
      </c>
      <c r="M29" s="66">
        <f t="shared" si="4"/>
        <v>21</v>
      </c>
      <c r="N29" s="65">
        <f>VLOOKUP($A29,'Return Data'!$B$7:$R$2843,10,0)</f>
        <v>3.0554999999999999</v>
      </c>
      <c r="O29" s="66">
        <f t="shared" si="5"/>
        <v>21</v>
      </c>
      <c r="P29" s="65">
        <f>VLOOKUP($A29,'Return Data'!$B$7:$R$2843,11,0)</f>
        <v>2.6871</v>
      </c>
      <c r="Q29" s="66">
        <f t="shared" si="6"/>
        <v>23</v>
      </c>
      <c r="R29" s="65">
        <f>VLOOKUP($A29,'Return Data'!$B$7:$R$2843,12,0)</f>
        <v>2.8203999999999998</v>
      </c>
      <c r="S29" s="66">
        <f t="shared" si="7"/>
        <v>23</v>
      </c>
      <c r="T29" s="65">
        <f>VLOOKUP($A29,'Return Data'!$B$7:$R$2843,13,0)</f>
        <v>2.9998</v>
      </c>
      <c r="U29" s="66">
        <f t="shared" si="8"/>
        <v>25</v>
      </c>
      <c r="V29" s="65">
        <f>VLOOKUP($A29,'Return Data'!$B$7:$R$2843,17,0)</f>
        <v>4.2500999999999998</v>
      </c>
      <c r="W29" s="66">
        <f t="shared" si="9"/>
        <v>20</v>
      </c>
      <c r="X29" s="65">
        <f>VLOOKUP($A29,'Return Data'!$B$7:$R$2843,14,0)</f>
        <v>3.2991000000000001</v>
      </c>
      <c r="Y29" s="66">
        <f t="shared" si="11"/>
        <v>16</v>
      </c>
      <c r="Z29" s="65">
        <f>VLOOKUP($A29,'Return Data'!$B$7:$R$2843,16,0)</f>
        <v>5.9909999999999997</v>
      </c>
      <c r="AA29" s="67">
        <f t="shared" si="10"/>
        <v>18</v>
      </c>
    </row>
    <row r="30" spans="1:27" x14ac:dyDescent="0.3">
      <c r="A30" s="63" t="s">
        <v>1549</v>
      </c>
      <c r="B30" s="64">
        <f>VLOOKUP($A30,'Return Data'!$B$7:$R$2843,3,0)</f>
        <v>44357</v>
      </c>
      <c r="C30" s="65">
        <f>VLOOKUP($A30,'Return Data'!$B$7:$R$2843,4,0)</f>
        <v>4708.2293</v>
      </c>
      <c r="D30" s="65">
        <f>VLOOKUP($A30,'Return Data'!$B$7:$R$2843,5,0)</f>
        <v>5.0297000000000001</v>
      </c>
      <c r="E30" s="66">
        <f t="shared" si="0"/>
        <v>9</v>
      </c>
      <c r="F30" s="65">
        <f>VLOOKUP($A30,'Return Data'!$B$7:$R$2843,6,0)</f>
        <v>4.9229000000000003</v>
      </c>
      <c r="G30" s="66">
        <f t="shared" si="1"/>
        <v>11</v>
      </c>
      <c r="H30" s="65">
        <f>VLOOKUP($A30,'Return Data'!$B$7:$R$2843,7,0)</f>
        <v>4.0792000000000002</v>
      </c>
      <c r="I30" s="66">
        <f t="shared" si="2"/>
        <v>14</v>
      </c>
      <c r="J30" s="65">
        <f>VLOOKUP($A30,'Return Data'!$B$7:$R$2843,8,0)</f>
        <v>3.4853999999999998</v>
      </c>
      <c r="K30" s="66">
        <f t="shared" si="3"/>
        <v>15</v>
      </c>
      <c r="L30" s="65">
        <f>VLOOKUP($A30,'Return Data'!$B$7:$R$2843,9,0)</f>
        <v>3.2433999999999998</v>
      </c>
      <c r="M30" s="66">
        <f t="shared" si="4"/>
        <v>15</v>
      </c>
      <c r="N30" s="65">
        <f>VLOOKUP($A30,'Return Data'!$B$7:$R$2843,10,0)</f>
        <v>3.6598000000000002</v>
      </c>
      <c r="O30" s="66">
        <f t="shared" si="5"/>
        <v>13</v>
      </c>
      <c r="P30" s="65">
        <f>VLOOKUP($A30,'Return Data'!$B$7:$R$2843,11,0)</f>
        <v>3.2964000000000002</v>
      </c>
      <c r="Q30" s="66">
        <f t="shared" si="6"/>
        <v>13</v>
      </c>
      <c r="R30" s="65">
        <f>VLOOKUP($A30,'Return Data'!$B$7:$R$2843,12,0)</f>
        <v>3.6480000000000001</v>
      </c>
      <c r="S30" s="66">
        <f t="shared" si="7"/>
        <v>11</v>
      </c>
      <c r="T30" s="65">
        <f>VLOOKUP($A30,'Return Data'!$B$7:$R$2843,13,0)</f>
        <v>4.1706000000000003</v>
      </c>
      <c r="U30" s="66">
        <f t="shared" si="8"/>
        <v>9</v>
      </c>
      <c r="V30" s="65">
        <f>VLOOKUP($A30,'Return Data'!$B$7:$R$2843,17,0)</f>
        <v>5.7786</v>
      </c>
      <c r="W30" s="66">
        <f t="shared" si="9"/>
        <v>7</v>
      </c>
      <c r="X30" s="65">
        <f>VLOOKUP($A30,'Return Data'!$B$7:$R$2843,14,0)</f>
        <v>6.6532999999999998</v>
      </c>
      <c r="Y30" s="66">
        <f t="shared" si="11"/>
        <v>5</v>
      </c>
      <c r="Z30" s="65">
        <f>VLOOKUP($A30,'Return Data'!$B$7:$R$2843,16,0)</f>
        <v>7.27</v>
      </c>
      <c r="AA30" s="67">
        <f t="shared" si="10"/>
        <v>9</v>
      </c>
    </row>
    <row r="31" spans="1:27" x14ac:dyDescent="0.3">
      <c r="A31" s="63" t="s">
        <v>1551</v>
      </c>
      <c r="B31" s="64">
        <f>VLOOKUP($A31,'Return Data'!$B$7:$R$2843,3,0)</f>
        <v>44357</v>
      </c>
      <c r="C31" s="65">
        <f>VLOOKUP($A31,'Return Data'!$B$7:$R$2843,4,0)</f>
        <v>10.9008</v>
      </c>
      <c r="D31" s="65">
        <f>VLOOKUP($A31,'Return Data'!$B$7:$R$2843,5,0)</f>
        <v>3.6836000000000002</v>
      </c>
      <c r="E31" s="66">
        <f t="shared" si="0"/>
        <v>20</v>
      </c>
      <c r="F31" s="65">
        <f>VLOOKUP($A31,'Return Data'!$B$7:$R$2843,6,0)</f>
        <v>3.9077000000000002</v>
      </c>
      <c r="G31" s="66">
        <f t="shared" si="1"/>
        <v>19</v>
      </c>
      <c r="H31" s="65">
        <f>VLOOKUP($A31,'Return Data'!$B$7:$R$2843,7,0)</f>
        <v>3.2547000000000001</v>
      </c>
      <c r="I31" s="66">
        <f t="shared" si="2"/>
        <v>22</v>
      </c>
      <c r="J31" s="65">
        <f>VLOOKUP($A31,'Return Data'!$B$7:$R$2843,8,0)</f>
        <v>2.5855999999999999</v>
      </c>
      <c r="K31" s="66">
        <f t="shared" si="3"/>
        <v>24</v>
      </c>
      <c r="L31" s="65">
        <f>VLOOKUP($A31,'Return Data'!$B$7:$R$2843,9,0)</f>
        <v>2.4136000000000002</v>
      </c>
      <c r="M31" s="66">
        <f t="shared" si="4"/>
        <v>25</v>
      </c>
      <c r="N31" s="65">
        <f>VLOOKUP($A31,'Return Data'!$B$7:$R$2843,10,0)</f>
        <v>2.7965</v>
      </c>
      <c r="O31" s="66">
        <f t="shared" si="5"/>
        <v>24</v>
      </c>
      <c r="P31" s="65">
        <f>VLOOKUP($A31,'Return Data'!$B$7:$R$2843,11,0)</f>
        <v>2.3584000000000001</v>
      </c>
      <c r="Q31" s="66">
        <f t="shared" si="6"/>
        <v>26</v>
      </c>
      <c r="R31" s="65">
        <f>VLOOKUP($A31,'Return Data'!$B$7:$R$2843,12,0)</f>
        <v>2.625</v>
      </c>
      <c r="S31" s="66">
        <f t="shared" si="7"/>
        <v>26</v>
      </c>
      <c r="T31" s="65">
        <f>VLOOKUP($A31,'Return Data'!$B$7:$R$2843,13,0)</f>
        <v>3.0312000000000001</v>
      </c>
      <c r="U31" s="66">
        <f t="shared" si="8"/>
        <v>24</v>
      </c>
      <c r="V31" s="65"/>
      <c r="W31" s="66"/>
      <c r="X31" s="65"/>
      <c r="Y31" s="66"/>
      <c r="Z31" s="65">
        <f>VLOOKUP($A31,'Return Data'!$B$7:$R$2843,16,0)</f>
        <v>4.4885999999999999</v>
      </c>
      <c r="AA31" s="67">
        <f t="shared" si="10"/>
        <v>23</v>
      </c>
    </row>
    <row r="32" spans="1:27" x14ac:dyDescent="0.3">
      <c r="A32" s="63" t="s">
        <v>1553</v>
      </c>
      <c r="B32" s="64">
        <f>VLOOKUP($A32,'Return Data'!$B$7:$R$2843,3,0)</f>
        <v>44357</v>
      </c>
      <c r="C32" s="65">
        <f>VLOOKUP($A32,'Return Data'!$B$7:$R$2843,4,0)</f>
        <v>11.3392</v>
      </c>
      <c r="D32" s="65">
        <f>VLOOKUP($A32,'Return Data'!$B$7:$R$2843,5,0)</f>
        <v>5.1509999999999998</v>
      </c>
      <c r="E32" s="66">
        <f t="shared" si="0"/>
        <v>8</v>
      </c>
      <c r="F32" s="65">
        <f>VLOOKUP($A32,'Return Data'!$B$7:$R$2843,6,0)</f>
        <v>4.9377000000000004</v>
      </c>
      <c r="G32" s="66">
        <f t="shared" si="1"/>
        <v>10</v>
      </c>
      <c r="H32" s="65">
        <f>VLOOKUP($A32,'Return Data'!$B$7:$R$2843,7,0)</f>
        <v>4.0957999999999997</v>
      </c>
      <c r="I32" s="66">
        <f t="shared" si="2"/>
        <v>12</v>
      </c>
      <c r="J32" s="65">
        <f>VLOOKUP($A32,'Return Data'!$B$7:$R$2843,8,0)</f>
        <v>3.3612000000000002</v>
      </c>
      <c r="K32" s="66">
        <f t="shared" si="3"/>
        <v>17</v>
      </c>
      <c r="L32" s="65">
        <f>VLOOKUP($A32,'Return Data'!$B$7:$R$2843,9,0)</f>
        <v>3.2486000000000002</v>
      </c>
      <c r="M32" s="66">
        <f t="shared" si="4"/>
        <v>14</v>
      </c>
      <c r="N32" s="65">
        <f>VLOOKUP($A32,'Return Data'!$B$7:$R$2843,10,0)</f>
        <v>3.5371000000000001</v>
      </c>
      <c r="O32" s="66">
        <f t="shared" si="5"/>
        <v>16</v>
      </c>
      <c r="P32" s="65">
        <f>VLOOKUP($A32,'Return Data'!$B$7:$R$2843,11,0)</f>
        <v>3.0268999999999999</v>
      </c>
      <c r="Q32" s="66">
        <f t="shared" si="6"/>
        <v>21</v>
      </c>
      <c r="R32" s="65">
        <f>VLOOKUP($A32,'Return Data'!$B$7:$R$2843,12,0)</f>
        <v>3.3132000000000001</v>
      </c>
      <c r="S32" s="66">
        <f t="shared" si="7"/>
        <v>18</v>
      </c>
      <c r="T32" s="65">
        <f>VLOOKUP($A32,'Return Data'!$B$7:$R$2843,13,0)</f>
        <v>3.5733000000000001</v>
      </c>
      <c r="U32" s="66">
        <f t="shared" si="8"/>
        <v>20</v>
      </c>
      <c r="V32" s="65">
        <f>VLOOKUP($A32,'Return Data'!$B$7:$R$2843,17,0)</f>
        <v>5.0011000000000001</v>
      </c>
      <c r="W32" s="66">
        <f t="shared" si="9"/>
        <v>16</v>
      </c>
      <c r="X32" s="65"/>
      <c r="Y32" s="66"/>
      <c r="Z32" s="65">
        <f>VLOOKUP($A32,'Return Data'!$B$7:$R$2843,16,0)</f>
        <v>5.4142999999999999</v>
      </c>
      <c r="AA32" s="67">
        <f t="shared" si="10"/>
        <v>20</v>
      </c>
    </row>
    <row r="33" spans="1:27" x14ac:dyDescent="0.3">
      <c r="A33" s="63" t="s">
        <v>1555</v>
      </c>
      <c r="B33" s="64">
        <f>VLOOKUP($A33,'Return Data'!$B$7:$R$2843,3,0)</f>
        <v>44357</v>
      </c>
      <c r="C33" s="65">
        <f>VLOOKUP($A33,'Return Data'!$B$7:$R$2843,4,0)</f>
        <v>3280.7912000000001</v>
      </c>
      <c r="D33" s="65">
        <f>VLOOKUP($A33,'Return Data'!$B$7:$R$2843,5,0)</f>
        <v>4.3116000000000003</v>
      </c>
      <c r="E33" s="66">
        <f t="shared" si="0"/>
        <v>17</v>
      </c>
      <c r="F33" s="65">
        <f>VLOOKUP($A33,'Return Data'!$B$7:$R$2843,6,0)</f>
        <v>5.5533000000000001</v>
      </c>
      <c r="G33" s="66">
        <f t="shared" si="1"/>
        <v>8</v>
      </c>
      <c r="H33" s="65">
        <f>VLOOKUP($A33,'Return Data'!$B$7:$R$2843,7,0)</f>
        <v>4.6494999999999997</v>
      </c>
      <c r="I33" s="66">
        <f t="shared" si="2"/>
        <v>8</v>
      </c>
      <c r="J33" s="65">
        <f>VLOOKUP($A33,'Return Data'!$B$7:$R$2843,8,0)</f>
        <v>3.95</v>
      </c>
      <c r="K33" s="66">
        <f t="shared" si="3"/>
        <v>7</v>
      </c>
      <c r="L33" s="65">
        <f>VLOOKUP($A33,'Return Data'!$B$7:$R$2843,9,0)</f>
        <v>3.4483999999999999</v>
      </c>
      <c r="M33" s="66">
        <f t="shared" si="4"/>
        <v>9</v>
      </c>
      <c r="N33" s="65">
        <f>VLOOKUP($A33,'Return Data'!$B$7:$R$2843,10,0)</f>
        <v>3.6013999999999999</v>
      </c>
      <c r="O33" s="66">
        <f t="shared" si="5"/>
        <v>15</v>
      </c>
      <c r="P33" s="65">
        <f>VLOOKUP($A33,'Return Data'!$B$7:$R$2843,11,0)</f>
        <v>3.4371</v>
      </c>
      <c r="Q33" s="66">
        <f t="shared" si="6"/>
        <v>8</v>
      </c>
      <c r="R33" s="65">
        <f>VLOOKUP($A33,'Return Data'!$B$7:$R$2843,12,0)</f>
        <v>3.9163000000000001</v>
      </c>
      <c r="S33" s="66">
        <f t="shared" si="7"/>
        <v>7</v>
      </c>
      <c r="T33" s="65">
        <f>VLOOKUP($A33,'Return Data'!$B$7:$R$2843,13,0)</f>
        <v>4.2724000000000002</v>
      </c>
      <c r="U33" s="66">
        <f t="shared" si="8"/>
        <v>7</v>
      </c>
      <c r="V33" s="65">
        <f>VLOOKUP($A33,'Return Data'!$B$7:$R$2843,17,0)</f>
        <v>5.2819000000000003</v>
      </c>
      <c r="W33" s="66">
        <f t="shared" si="9"/>
        <v>13</v>
      </c>
      <c r="X33" s="65">
        <f>VLOOKUP($A33,'Return Data'!$B$7:$R$2843,14,0)</f>
        <v>4.7354000000000003</v>
      </c>
      <c r="Y33" s="66">
        <f t="shared" si="11"/>
        <v>14</v>
      </c>
      <c r="Z33" s="65">
        <f>VLOOKUP($A33,'Return Data'!$B$7:$R$2843,16,0)</f>
        <v>6.9046000000000003</v>
      </c>
      <c r="AA33" s="67">
        <f t="shared" si="10"/>
        <v>13</v>
      </c>
    </row>
    <row r="34" spans="1:27" x14ac:dyDescent="0.3">
      <c r="A34" s="63" t="s">
        <v>1557</v>
      </c>
      <c r="B34" s="64">
        <f>VLOOKUP($A34,'Return Data'!$B$7:$R$2843,3,0)</f>
        <v>44357</v>
      </c>
      <c r="C34" s="65">
        <f>VLOOKUP($A34,'Return Data'!$B$7:$R$2843,4,0)</f>
        <v>1090.5518999999999</v>
      </c>
      <c r="D34" s="65">
        <f>VLOOKUP($A34,'Return Data'!$B$7:$R$2843,5,0)</f>
        <v>2.343</v>
      </c>
      <c r="E34" s="66">
        <f t="shared" si="0"/>
        <v>26</v>
      </c>
      <c r="F34" s="65">
        <f>VLOOKUP($A34,'Return Data'!$B$7:$R$2843,6,0)</f>
        <v>2.3567</v>
      </c>
      <c r="G34" s="66">
        <f t="shared" si="1"/>
        <v>26</v>
      </c>
      <c r="H34" s="65">
        <f>VLOOKUP($A34,'Return Data'!$B$7:$R$2843,7,0)</f>
        <v>2.3994</v>
      </c>
      <c r="I34" s="66">
        <f t="shared" si="2"/>
        <v>27</v>
      </c>
      <c r="J34" s="65">
        <f>VLOOKUP($A34,'Return Data'!$B$7:$R$2843,8,0)</f>
        <v>2.4137</v>
      </c>
      <c r="K34" s="66">
        <f t="shared" si="3"/>
        <v>26</v>
      </c>
      <c r="L34" s="65">
        <f>VLOOKUP($A34,'Return Data'!$B$7:$R$2843,9,0)</f>
        <v>2.4517000000000002</v>
      </c>
      <c r="M34" s="66">
        <f t="shared" si="4"/>
        <v>23</v>
      </c>
      <c r="N34" s="65">
        <f>VLOOKUP($A34,'Return Data'!$B$7:$R$2843,10,0)</f>
        <v>2.6375000000000002</v>
      </c>
      <c r="O34" s="66">
        <f t="shared" si="5"/>
        <v>25</v>
      </c>
      <c r="P34" s="65">
        <f>VLOOKUP($A34,'Return Data'!$B$7:$R$2843,11,0)</f>
        <v>3.9794999999999998</v>
      </c>
      <c r="Q34" s="66">
        <f t="shared" si="6"/>
        <v>4</v>
      </c>
      <c r="R34" s="65">
        <f>VLOOKUP($A34,'Return Data'!$B$7:$R$2843,12,0)</f>
        <v>3.5583</v>
      </c>
      <c r="S34" s="66">
        <f t="shared" si="7"/>
        <v>15</v>
      </c>
      <c r="T34" s="65">
        <f>VLOOKUP($A34,'Return Data'!$B$7:$R$2843,13,0)</f>
        <v>3.7641</v>
      </c>
      <c r="U34" s="66">
        <f t="shared" si="8"/>
        <v>16</v>
      </c>
      <c r="V34" s="65"/>
      <c r="W34" s="66"/>
      <c r="X34" s="65"/>
      <c r="Y34" s="66"/>
      <c r="Z34" s="65">
        <f>VLOOKUP($A34,'Return Data'!$B$7:$R$2843,16,0)</f>
        <v>4.3986999999999998</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17.335155555555556</v>
      </c>
      <c r="E36" s="74"/>
      <c r="F36" s="75">
        <f>AVERAGE(F8:F34)</f>
        <v>9.2809555555555541</v>
      </c>
      <c r="G36" s="74"/>
      <c r="H36" s="75">
        <f>AVERAGE(H8:H34)</f>
        <v>6.4392407407407415</v>
      </c>
      <c r="I36" s="74"/>
      <c r="J36" s="75">
        <f>AVERAGE(J8:J34)</f>
        <v>4.8825037037037031</v>
      </c>
      <c r="K36" s="74"/>
      <c r="L36" s="75">
        <f>AVERAGE(L8:L34)</f>
        <v>3.4511814814814814</v>
      </c>
      <c r="M36" s="74"/>
      <c r="N36" s="75">
        <f>AVERAGE(N8:N34)</f>
        <v>3.8371111111111107</v>
      </c>
      <c r="O36" s="74"/>
      <c r="P36" s="75">
        <f>AVERAGE(P8:P34)</f>
        <v>3.4203296296296295</v>
      </c>
      <c r="Q36" s="74"/>
      <c r="R36" s="75">
        <f>AVERAGE(R8:R34)</f>
        <v>3.7057222222222217</v>
      </c>
      <c r="S36" s="74"/>
      <c r="T36" s="75">
        <f>AVERAGE(T8:T34)</f>
        <v>4.0957999999999997</v>
      </c>
      <c r="U36" s="74"/>
      <c r="V36" s="75">
        <f>AVERAGE(V8:V34)</f>
        <v>5.5908909090909082</v>
      </c>
      <c r="W36" s="74"/>
      <c r="X36" s="75">
        <f>AVERAGE(X8:X34)</f>
        <v>5.6276882352941167</v>
      </c>
      <c r="Y36" s="74"/>
      <c r="Z36" s="75">
        <f>AVERAGE(Z8:Z34)</f>
        <v>6.3613999999999979</v>
      </c>
      <c r="AA36" s="76"/>
    </row>
    <row r="37" spans="1:27" x14ac:dyDescent="0.3">
      <c r="A37" s="73" t="s">
        <v>28</v>
      </c>
      <c r="B37" s="74"/>
      <c r="C37" s="74"/>
      <c r="D37" s="75">
        <f>MIN(D8:D34)</f>
        <v>-37.491</v>
      </c>
      <c r="E37" s="74"/>
      <c r="F37" s="75">
        <f>MIN(F8:F34)</f>
        <v>0.68830000000000002</v>
      </c>
      <c r="G37" s="74"/>
      <c r="H37" s="75">
        <f>MIN(H8:H34)</f>
        <v>2.3994</v>
      </c>
      <c r="I37" s="74"/>
      <c r="J37" s="75">
        <f>MIN(J8:J34)</f>
        <v>2.1530999999999998</v>
      </c>
      <c r="K37" s="74"/>
      <c r="L37" s="75">
        <f>MIN(L8:L34)</f>
        <v>-4.4028999999999998</v>
      </c>
      <c r="M37" s="74"/>
      <c r="N37" s="75">
        <f>MIN(N8:N34)</f>
        <v>2.2027999999999999</v>
      </c>
      <c r="O37" s="74"/>
      <c r="P37" s="75">
        <f>MIN(P8:P34)</f>
        <v>1.7734000000000001</v>
      </c>
      <c r="Q37" s="74"/>
      <c r="R37" s="75">
        <f>MIN(R8:R34)</f>
        <v>1.9930000000000001</v>
      </c>
      <c r="S37" s="74"/>
      <c r="T37" s="75">
        <f>MIN(T8:T34)</f>
        <v>2.3136000000000001</v>
      </c>
      <c r="U37" s="74"/>
      <c r="V37" s="75">
        <f>MIN(V8:V34)</f>
        <v>3.6497000000000002</v>
      </c>
      <c r="W37" s="74"/>
      <c r="X37" s="75">
        <f>MIN(X8:X34)</f>
        <v>0.1159</v>
      </c>
      <c r="Y37" s="74"/>
      <c r="Z37" s="75">
        <f>MIN(Z8:Z34)</f>
        <v>3.8412999999999999</v>
      </c>
      <c r="AA37" s="76"/>
    </row>
    <row r="38" spans="1:27" ht="15" thickBot="1" x14ac:dyDescent="0.35">
      <c r="A38" s="77" t="s">
        <v>29</v>
      </c>
      <c r="B38" s="78"/>
      <c r="C38" s="78"/>
      <c r="D38" s="79">
        <f>MAX(D8:D34)</f>
        <v>390.63170000000002</v>
      </c>
      <c r="E38" s="78"/>
      <c r="F38" s="79">
        <f>MAX(F8:F34)</f>
        <v>133.87029999999999</v>
      </c>
      <c r="G38" s="78"/>
      <c r="H38" s="79">
        <f>MAX(H8:H34)</f>
        <v>60.384900000000002</v>
      </c>
      <c r="I38" s="78"/>
      <c r="J38" s="79">
        <f>MAX(J8:J34)</f>
        <v>32.150199999999998</v>
      </c>
      <c r="K38" s="78"/>
      <c r="L38" s="79">
        <f>MAX(L8:L34)</f>
        <v>16.875900000000001</v>
      </c>
      <c r="M38" s="78"/>
      <c r="N38" s="79">
        <f>MAX(N8:N34)</f>
        <v>9.3163999999999998</v>
      </c>
      <c r="O38" s="78"/>
      <c r="P38" s="79">
        <f>MAX(P8:P34)</f>
        <v>6.5346000000000002</v>
      </c>
      <c r="Q38" s="78"/>
      <c r="R38" s="79">
        <f>MAX(R8:R34)</f>
        <v>6.9116999999999997</v>
      </c>
      <c r="S38" s="78"/>
      <c r="T38" s="79">
        <f>MAX(T8:T34)</f>
        <v>7.8973000000000004</v>
      </c>
      <c r="U38" s="78"/>
      <c r="V38" s="79">
        <f>MAX(V8:V34)</f>
        <v>9.9494000000000007</v>
      </c>
      <c r="W38" s="78"/>
      <c r="X38" s="79">
        <f>MAX(X8:X34)</f>
        <v>8.5068000000000001</v>
      </c>
      <c r="Y38" s="78"/>
      <c r="Z38" s="79">
        <f>MAX(Z8:Z34)</f>
        <v>8.5001999999999995</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44357</v>
      </c>
      <c r="C8" s="65">
        <f>VLOOKUP($A8,'Return Data'!$B$7:$R$2843,4,0)</f>
        <v>289.45310000000001</v>
      </c>
      <c r="D8" s="65">
        <f>VLOOKUP($A8,'Return Data'!$B$7:$R$2843,5,0)</f>
        <v>6.3186999999999998</v>
      </c>
      <c r="E8" s="66">
        <f t="shared" ref="E8:E24" si="0">RANK(D8,D$8:D$24,0)</f>
        <v>4</v>
      </c>
      <c r="F8" s="65">
        <f>VLOOKUP($A8,'Return Data'!$B$7:$R$2843,6,0)</f>
        <v>4.8693999999999997</v>
      </c>
      <c r="G8" s="66">
        <f t="shared" ref="G8:G24" si="1">RANK(F8,F$8:F$24,0)</f>
        <v>7</v>
      </c>
      <c r="H8" s="65">
        <f>VLOOKUP($A8,'Return Data'!$B$7:$R$2843,7,0)</f>
        <v>4.2945000000000002</v>
      </c>
      <c r="I8" s="66">
        <f t="shared" ref="I8:I24" si="2">RANK(H8,H$8:H$24,0)</f>
        <v>7</v>
      </c>
      <c r="J8" s="65">
        <f>VLOOKUP($A8,'Return Data'!$B$7:$R$2843,8,0)</f>
        <v>4.2718999999999996</v>
      </c>
      <c r="K8" s="66">
        <f t="shared" ref="K8:K24" si="3">RANK(J8,J$8:J$24,0)</f>
        <v>4</v>
      </c>
      <c r="L8" s="65">
        <f>VLOOKUP($A8,'Return Data'!$B$7:$R$2843,9,0)</f>
        <v>3.9672000000000001</v>
      </c>
      <c r="M8" s="66">
        <f t="shared" ref="M8:M24" si="4">RANK(L8,L$8:L$24,0)</f>
        <v>3</v>
      </c>
      <c r="N8" s="65">
        <f>VLOOKUP($A8,'Return Data'!$B$7:$R$2843,10,0)</f>
        <v>4.4256000000000002</v>
      </c>
      <c r="O8" s="66">
        <f t="shared" ref="O8:O24" si="5">RANK(N8,N$8:N$24,0)</f>
        <v>5</v>
      </c>
      <c r="P8" s="65">
        <f>VLOOKUP($A8,'Return Data'!$B$7:$R$2843,11,0)</f>
        <v>3.9573</v>
      </c>
      <c r="Q8" s="66">
        <f t="shared" ref="Q8:Q24" si="6">RANK(P8,P$8:P$24,0)</f>
        <v>3</v>
      </c>
      <c r="R8" s="65">
        <f>VLOOKUP($A8,'Return Data'!$B$7:$R$2843,12,0)</f>
        <v>4.1844999999999999</v>
      </c>
      <c r="S8" s="66">
        <f t="shared" ref="S8:S24" si="7">RANK(R8,R$8:R$24,0)</f>
        <v>2</v>
      </c>
      <c r="T8" s="65">
        <f>VLOOKUP($A8,'Return Data'!$B$7:$R$2843,13,0)</f>
        <v>4.7694000000000001</v>
      </c>
      <c r="U8" s="66">
        <f t="shared" ref="U8:U19" si="8">RANK(T8,T$8:T$24,0)</f>
        <v>2</v>
      </c>
      <c r="V8" s="65">
        <f>VLOOKUP($A8,'Return Data'!$B$7:$R$2843,17,0)</f>
        <v>6.3967999999999998</v>
      </c>
      <c r="W8" s="66">
        <f>RANK(V8,V$8:V$24,0)</f>
        <v>3</v>
      </c>
      <c r="X8" s="65">
        <f>VLOOKUP($A8,'Return Data'!$B$7:$R$2843,14,0)</f>
        <v>7.1535000000000002</v>
      </c>
      <c r="Y8" s="66">
        <f>RANK(X8,X$8:X$24,0)</f>
        <v>1</v>
      </c>
      <c r="Z8" s="65">
        <f>VLOOKUP($A8,'Return Data'!$B$7:$R$2843,16,0)</f>
        <v>7.8753000000000002</v>
      </c>
      <c r="AA8" s="67">
        <f t="shared" ref="AA8:AA24" si="9">RANK(Z8,Z$8:Z$24,0)</f>
        <v>5</v>
      </c>
    </row>
    <row r="9" spans="1:27" x14ac:dyDescent="0.3">
      <c r="A9" s="63" t="s">
        <v>1204</v>
      </c>
      <c r="B9" s="64">
        <f>VLOOKUP($A9,'Return Data'!$B$7:$R$2843,3,0)</f>
        <v>44357</v>
      </c>
      <c r="C9" s="65">
        <f>VLOOKUP($A9,'Return Data'!$B$7:$R$2843,4,0)</f>
        <v>1115.4896000000001</v>
      </c>
      <c r="D9" s="65">
        <f>VLOOKUP($A9,'Return Data'!$B$7:$R$2843,5,0)</f>
        <v>5.4520999999999997</v>
      </c>
      <c r="E9" s="66">
        <f t="shared" si="0"/>
        <v>7</v>
      </c>
      <c r="F9" s="65">
        <f>VLOOKUP($A9,'Return Data'!$B$7:$R$2843,6,0)</f>
        <v>5.0290999999999997</v>
      </c>
      <c r="G9" s="66">
        <f t="shared" si="1"/>
        <v>6</v>
      </c>
      <c r="H9" s="65">
        <f>VLOOKUP($A9,'Return Data'!$B$7:$R$2843,7,0)</f>
        <v>4.2422000000000004</v>
      </c>
      <c r="I9" s="66">
        <f t="shared" si="2"/>
        <v>8</v>
      </c>
      <c r="J9" s="65">
        <f>VLOOKUP($A9,'Return Data'!$B$7:$R$2843,8,0)</f>
        <v>4.0555000000000003</v>
      </c>
      <c r="K9" s="66">
        <f t="shared" si="3"/>
        <v>6</v>
      </c>
      <c r="L9" s="65">
        <f>VLOOKUP($A9,'Return Data'!$B$7:$R$2843,9,0)</f>
        <v>3.9106999999999998</v>
      </c>
      <c r="M9" s="66">
        <f t="shared" si="4"/>
        <v>4</v>
      </c>
      <c r="N9" s="65">
        <f>VLOOKUP($A9,'Return Data'!$B$7:$R$2843,10,0)</f>
        <v>4.2526999999999999</v>
      </c>
      <c r="O9" s="66">
        <f t="shared" si="5"/>
        <v>7</v>
      </c>
      <c r="P9" s="65">
        <f>VLOOKUP($A9,'Return Data'!$B$7:$R$2843,11,0)</f>
        <v>3.9047999999999998</v>
      </c>
      <c r="Q9" s="66">
        <f t="shared" si="6"/>
        <v>7</v>
      </c>
      <c r="R9" s="65">
        <f>VLOOKUP($A9,'Return Data'!$B$7:$R$2843,12,0)</f>
        <v>4.1094999999999997</v>
      </c>
      <c r="S9" s="66">
        <f t="shared" si="7"/>
        <v>4</v>
      </c>
      <c r="T9" s="65">
        <f>VLOOKUP($A9,'Return Data'!$B$7:$R$2843,13,0)</f>
        <v>4.5792000000000002</v>
      </c>
      <c r="U9" s="66">
        <f t="shared" si="8"/>
        <v>5</v>
      </c>
      <c r="V9" s="65"/>
      <c r="W9" s="66"/>
      <c r="X9" s="65"/>
      <c r="Y9" s="66"/>
      <c r="Z9" s="65">
        <f>VLOOKUP($A9,'Return Data'!$B$7:$R$2843,16,0)</f>
        <v>6.0974000000000004</v>
      </c>
      <c r="AA9" s="67">
        <f t="shared" si="9"/>
        <v>15</v>
      </c>
    </row>
    <row r="10" spans="1:27" x14ac:dyDescent="0.3">
      <c r="A10" s="63" t="s">
        <v>1206</v>
      </c>
      <c r="B10" s="64">
        <f>VLOOKUP($A10,'Return Data'!$B$7:$R$2843,3,0)</f>
        <v>44357</v>
      </c>
      <c r="C10" s="65">
        <f>VLOOKUP($A10,'Return Data'!$B$7:$R$2843,4,0)</f>
        <v>1097.0361</v>
      </c>
      <c r="D10" s="65">
        <f>VLOOKUP($A10,'Return Data'!$B$7:$R$2843,5,0)</f>
        <v>3.0346000000000002</v>
      </c>
      <c r="E10" s="66">
        <f t="shared" si="0"/>
        <v>17</v>
      </c>
      <c r="F10" s="65">
        <f>VLOOKUP($A10,'Return Data'!$B$7:$R$2843,6,0)</f>
        <v>2.7654999999999998</v>
      </c>
      <c r="G10" s="66">
        <f t="shared" si="1"/>
        <v>17</v>
      </c>
      <c r="H10" s="65">
        <f>VLOOKUP($A10,'Return Data'!$B$7:$R$2843,7,0)</f>
        <v>2.7768000000000002</v>
      </c>
      <c r="I10" s="66">
        <f t="shared" si="2"/>
        <v>17</v>
      </c>
      <c r="J10" s="65">
        <f>VLOOKUP($A10,'Return Data'!$B$7:$R$2843,8,0)</f>
        <v>2.8033000000000001</v>
      </c>
      <c r="K10" s="66">
        <f t="shared" si="3"/>
        <v>17</v>
      </c>
      <c r="L10" s="65">
        <f>VLOOKUP($A10,'Return Data'!$B$7:$R$2843,9,0)</f>
        <v>2.8534999999999999</v>
      </c>
      <c r="M10" s="66">
        <f t="shared" si="4"/>
        <v>17</v>
      </c>
      <c r="N10" s="65">
        <f>VLOOKUP($A10,'Return Data'!$B$7:$R$2843,10,0)</f>
        <v>2.9382000000000001</v>
      </c>
      <c r="O10" s="66">
        <f t="shared" si="5"/>
        <v>17</v>
      </c>
      <c r="P10" s="65">
        <f>VLOOKUP($A10,'Return Data'!$B$7:$R$2843,11,0)</f>
        <v>2.9009999999999998</v>
      </c>
      <c r="Q10" s="66">
        <f t="shared" si="6"/>
        <v>17</v>
      </c>
      <c r="R10" s="65">
        <f>VLOOKUP($A10,'Return Data'!$B$7:$R$2843,12,0)</f>
        <v>3.1215999999999999</v>
      </c>
      <c r="S10" s="66">
        <f t="shared" si="7"/>
        <v>17</v>
      </c>
      <c r="T10" s="65">
        <f>VLOOKUP($A10,'Return Data'!$B$7:$R$2843,13,0)</f>
        <v>3.1450999999999998</v>
      </c>
      <c r="U10" s="66">
        <f t="shared" si="8"/>
        <v>16</v>
      </c>
      <c r="V10" s="65"/>
      <c r="W10" s="66"/>
      <c r="X10" s="65"/>
      <c r="Y10" s="66"/>
      <c r="Z10" s="65">
        <f>VLOOKUP($A10,'Return Data'!$B$7:$R$2843,16,0)</f>
        <v>4.7931999999999997</v>
      </c>
      <c r="AA10" s="67">
        <f t="shared" si="9"/>
        <v>16</v>
      </c>
    </row>
    <row r="11" spans="1:27" x14ac:dyDescent="0.3">
      <c r="A11" s="63" t="s">
        <v>1208</v>
      </c>
      <c r="B11" s="64">
        <f>VLOOKUP($A11,'Return Data'!$B$7:$R$2843,3,0)</f>
        <v>44357</v>
      </c>
      <c r="C11" s="65">
        <f>VLOOKUP($A11,'Return Data'!$B$7:$R$2843,4,0)</f>
        <v>42.455500000000001</v>
      </c>
      <c r="D11" s="65">
        <f>VLOOKUP($A11,'Return Data'!$B$7:$R$2843,5,0)</f>
        <v>7.8251999999999997</v>
      </c>
      <c r="E11" s="66">
        <f t="shared" si="0"/>
        <v>1</v>
      </c>
      <c r="F11" s="65">
        <f>VLOOKUP($A11,'Return Data'!$B$7:$R$2843,6,0)</f>
        <v>5.8201999999999998</v>
      </c>
      <c r="G11" s="66">
        <f t="shared" si="1"/>
        <v>2</v>
      </c>
      <c r="H11" s="65">
        <f>VLOOKUP($A11,'Return Data'!$B$7:$R$2843,7,0)</f>
        <v>4.8681000000000001</v>
      </c>
      <c r="I11" s="66">
        <f t="shared" si="2"/>
        <v>2</v>
      </c>
      <c r="J11" s="65">
        <f>VLOOKUP($A11,'Return Data'!$B$7:$R$2843,8,0)</f>
        <v>4.3118999999999996</v>
      </c>
      <c r="K11" s="66">
        <f t="shared" si="3"/>
        <v>2</v>
      </c>
      <c r="L11" s="65">
        <f>VLOOKUP($A11,'Return Data'!$B$7:$R$2843,9,0)</f>
        <v>3.8006000000000002</v>
      </c>
      <c r="M11" s="66">
        <f t="shared" si="4"/>
        <v>6</v>
      </c>
      <c r="N11" s="65">
        <f>VLOOKUP($A11,'Return Data'!$B$7:$R$2843,10,0)</f>
        <v>4.8449</v>
      </c>
      <c r="O11" s="66">
        <f t="shared" si="5"/>
        <v>2</v>
      </c>
      <c r="P11" s="65">
        <f>VLOOKUP($A11,'Return Data'!$B$7:$R$2843,11,0)</f>
        <v>3.9285999999999999</v>
      </c>
      <c r="Q11" s="66">
        <f t="shared" si="6"/>
        <v>5</v>
      </c>
      <c r="R11" s="65">
        <f>VLOOKUP($A11,'Return Data'!$B$7:$R$2843,12,0)</f>
        <v>3.8956</v>
      </c>
      <c r="S11" s="66">
        <f t="shared" si="7"/>
        <v>11</v>
      </c>
      <c r="T11" s="65">
        <f>VLOOKUP($A11,'Return Data'!$B$7:$R$2843,13,0)</f>
        <v>4.3757999999999999</v>
      </c>
      <c r="U11" s="66">
        <f t="shared" si="8"/>
        <v>10</v>
      </c>
      <c r="V11" s="65">
        <f>VLOOKUP($A11,'Return Data'!$B$7:$R$2843,17,0)</f>
        <v>5.9837999999999996</v>
      </c>
      <c r="W11" s="66">
        <f t="shared" ref="W11:W19" si="10">RANK(V11,V$8:V$24,0)</f>
        <v>10</v>
      </c>
      <c r="X11" s="65">
        <f>VLOOKUP($A11,'Return Data'!$B$7:$R$2843,14,0)</f>
        <v>6.8221999999999996</v>
      </c>
      <c r="Y11" s="66">
        <f t="shared" ref="Y11:Y19" si="11">RANK(X11,X$8:X$24,0)</f>
        <v>9</v>
      </c>
      <c r="Z11" s="65">
        <f>VLOOKUP($A11,'Return Data'!$B$7:$R$2843,16,0)</f>
        <v>7.4328000000000003</v>
      </c>
      <c r="AA11" s="67">
        <f t="shared" si="9"/>
        <v>12</v>
      </c>
    </row>
    <row r="12" spans="1:27" x14ac:dyDescent="0.3">
      <c r="A12" s="63" t="s">
        <v>1211</v>
      </c>
      <c r="B12" s="64">
        <f>VLOOKUP($A12,'Return Data'!$B$7:$R$2843,3,0)</f>
        <v>44357</v>
      </c>
      <c r="C12" s="65">
        <f>VLOOKUP($A12,'Return Data'!$B$7:$R$2843,4,0)</f>
        <v>40.252299999999998</v>
      </c>
      <c r="D12" s="65">
        <f>VLOOKUP($A12,'Return Data'!$B$7:$R$2843,5,0)</f>
        <v>5.7135999999999996</v>
      </c>
      <c r="E12" s="66">
        <f t="shared" si="0"/>
        <v>5</v>
      </c>
      <c r="F12" s="65">
        <f>VLOOKUP($A12,'Return Data'!$B$7:$R$2843,6,0)</f>
        <v>4.7775999999999996</v>
      </c>
      <c r="G12" s="66">
        <f t="shared" si="1"/>
        <v>9</v>
      </c>
      <c r="H12" s="65">
        <f>VLOOKUP($A12,'Return Data'!$B$7:$R$2843,7,0)</f>
        <v>4.3692000000000002</v>
      </c>
      <c r="I12" s="66">
        <f t="shared" si="2"/>
        <v>6</v>
      </c>
      <c r="J12" s="65">
        <f>VLOOKUP($A12,'Return Data'!$B$7:$R$2843,8,0)</f>
        <v>3.8855</v>
      </c>
      <c r="K12" s="66">
        <f t="shared" si="3"/>
        <v>11</v>
      </c>
      <c r="L12" s="65">
        <f>VLOOKUP($A12,'Return Data'!$B$7:$R$2843,9,0)</f>
        <v>3.6000999999999999</v>
      </c>
      <c r="M12" s="66">
        <f t="shared" si="4"/>
        <v>13</v>
      </c>
      <c r="N12" s="65">
        <f>VLOOKUP($A12,'Return Data'!$B$7:$R$2843,10,0)</f>
        <v>4.1451000000000002</v>
      </c>
      <c r="O12" s="66">
        <f t="shared" si="5"/>
        <v>11</v>
      </c>
      <c r="P12" s="65">
        <f>VLOOKUP($A12,'Return Data'!$B$7:$R$2843,11,0)</f>
        <v>3.6815000000000002</v>
      </c>
      <c r="Q12" s="66">
        <f t="shared" si="6"/>
        <v>12</v>
      </c>
      <c r="R12" s="65">
        <f>VLOOKUP($A12,'Return Data'!$B$7:$R$2843,12,0)</f>
        <v>3.7743000000000002</v>
      </c>
      <c r="S12" s="66">
        <f t="shared" si="7"/>
        <v>13</v>
      </c>
      <c r="T12" s="65">
        <f>VLOOKUP($A12,'Return Data'!$B$7:$R$2843,13,0)</f>
        <v>4.2919</v>
      </c>
      <c r="U12" s="66">
        <f t="shared" si="8"/>
        <v>12</v>
      </c>
      <c r="V12" s="65">
        <f>VLOOKUP($A12,'Return Data'!$B$7:$R$2843,17,0)</f>
        <v>6.1656000000000004</v>
      </c>
      <c r="W12" s="66">
        <f t="shared" si="10"/>
        <v>6</v>
      </c>
      <c r="X12" s="65">
        <f>VLOOKUP($A12,'Return Data'!$B$7:$R$2843,14,0)</f>
        <v>7.0315000000000003</v>
      </c>
      <c r="Y12" s="66">
        <f t="shared" si="11"/>
        <v>3</v>
      </c>
      <c r="Z12" s="65">
        <f>VLOOKUP($A12,'Return Data'!$B$7:$R$2843,16,0)</f>
        <v>8.032</v>
      </c>
      <c r="AA12" s="67">
        <f t="shared" si="9"/>
        <v>4</v>
      </c>
    </row>
    <row r="13" spans="1:27" x14ac:dyDescent="0.3">
      <c r="A13" s="63" t="s">
        <v>1213</v>
      </c>
      <c r="B13" s="64">
        <f>VLOOKUP($A13,'Return Data'!$B$7:$R$2843,3,0)</f>
        <v>44357</v>
      </c>
      <c r="C13" s="65">
        <f>VLOOKUP($A13,'Return Data'!$B$7:$R$2843,4,0)</f>
        <v>4509.6472000000003</v>
      </c>
      <c r="D13" s="65">
        <f>VLOOKUP($A13,'Return Data'!$B$7:$R$2843,5,0)</f>
        <v>5.5086000000000004</v>
      </c>
      <c r="E13" s="66">
        <f t="shared" si="0"/>
        <v>6</v>
      </c>
      <c r="F13" s="65">
        <f>VLOOKUP($A13,'Return Data'!$B$7:$R$2843,6,0)</f>
        <v>5.4466000000000001</v>
      </c>
      <c r="G13" s="66">
        <f t="shared" si="1"/>
        <v>4</v>
      </c>
      <c r="H13" s="65">
        <f>VLOOKUP($A13,'Return Data'!$B$7:$R$2843,7,0)</f>
        <v>4.6721000000000004</v>
      </c>
      <c r="I13" s="66">
        <f t="shared" si="2"/>
        <v>3</v>
      </c>
      <c r="J13" s="65">
        <f>VLOOKUP($A13,'Return Data'!$B$7:$R$2843,8,0)</f>
        <v>4.2904</v>
      </c>
      <c r="K13" s="66">
        <f t="shared" si="3"/>
        <v>3</v>
      </c>
      <c r="L13" s="65">
        <f>VLOOKUP($A13,'Return Data'!$B$7:$R$2843,9,0)</f>
        <v>4.0094000000000003</v>
      </c>
      <c r="M13" s="66">
        <f t="shared" si="4"/>
        <v>2</v>
      </c>
      <c r="N13" s="65">
        <f>VLOOKUP($A13,'Return Data'!$B$7:$R$2843,10,0)</f>
        <v>4.5373000000000001</v>
      </c>
      <c r="O13" s="66">
        <f t="shared" si="5"/>
        <v>4</v>
      </c>
      <c r="P13" s="65">
        <f>VLOOKUP($A13,'Return Data'!$B$7:$R$2843,11,0)</f>
        <v>3.9455</v>
      </c>
      <c r="Q13" s="66">
        <f t="shared" si="6"/>
        <v>4</v>
      </c>
      <c r="R13" s="65">
        <f>VLOOKUP($A13,'Return Data'!$B$7:$R$2843,12,0)</f>
        <v>4.0597000000000003</v>
      </c>
      <c r="S13" s="66">
        <f t="shared" si="7"/>
        <v>6</v>
      </c>
      <c r="T13" s="65">
        <f>VLOOKUP($A13,'Return Data'!$B$7:$R$2843,13,0)</f>
        <v>4.7027999999999999</v>
      </c>
      <c r="U13" s="66">
        <f t="shared" si="8"/>
        <v>3</v>
      </c>
      <c r="V13" s="65">
        <f>VLOOKUP($A13,'Return Data'!$B$7:$R$2843,17,0)</f>
        <v>6.4221000000000004</v>
      </c>
      <c r="W13" s="66">
        <f t="shared" si="10"/>
        <v>2</v>
      </c>
      <c r="X13" s="65">
        <f>VLOOKUP($A13,'Return Data'!$B$7:$R$2843,14,0)</f>
        <v>7.0755999999999997</v>
      </c>
      <c r="Y13" s="66">
        <f t="shared" si="11"/>
        <v>2</v>
      </c>
      <c r="Z13" s="65">
        <f>VLOOKUP($A13,'Return Data'!$B$7:$R$2843,16,0)</f>
        <v>7.7576999999999998</v>
      </c>
      <c r="AA13" s="67">
        <f t="shared" si="9"/>
        <v>6</v>
      </c>
    </row>
    <row r="14" spans="1:27" x14ac:dyDescent="0.3">
      <c r="A14" s="63" t="s">
        <v>1215</v>
      </c>
      <c r="B14" s="64">
        <f>VLOOKUP($A14,'Return Data'!$B$7:$R$2843,3,0)</f>
        <v>44357</v>
      </c>
      <c r="C14" s="65">
        <f>VLOOKUP($A14,'Return Data'!$B$7:$R$2843,4,0)</f>
        <v>297.50819999999999</v>
      </c>
      <c r="D14" s="65">
        <f>VLOOKUP($A14,'Return Data'!$B$7:$R$2843,5,0)</f>
        <v>4.8712999999999997</v>
      </c>
      <c r="E14" s="66">
        <f t="shared" si="0"/>
        <v>12</v>
      </c>
      <c r="F14" s="65">
        <f>VLOOKUP($A14,'Return Data'!$B$7:$R$2843,6,0)</f>
        <v>4.2751000000000001</v>
      </c>
      <c r="G14" s="66">
        <f t="shared" si="1"/>
        <v>13</v>
      </c>
      <c r="H14" s="65">
        <f>VLOOKUP($A14,'Return Data'!$B$7:$R$2843,7,0)</f>
        <v>4.0711000000000004</v>
      </c>
      <c r="I14" s="66">
        <f t="shared" si="2"/>
        <v>10</v>
      </c>
      <c r="J14" s="65">
        <f>VLOOKUP($A14,'Return Data'!$B$7:$R$2843,8,0)</f>
        <v>4.0022000000000002</v>
      </c>
      <c r="K14" s="66">
        <f t="shared" si="3"/>
        <v>8</v>
      </c>
      <c r="L14" s="65">
        <f>VLOOKUP($A14,'Return Data'!$B$7:$R$2843,9,0)</f>
        <v>3.7702</v>
      </c>
      <c r="M14" s="66">
        <f t="shared" si="4"/>
        <v>9</v>
      </c>
      <c r="N14" s="65">
        <f>VLOOKUP($A14,'Return Data'!$B$7:$R$2843,10,0)</f>
        <v>4.2481999999999998</v>
      </c>
      <c r="O14" s="66">
        <f t="shared" si="5"/>
        <v>8</v>
      </c>
      <c r="P14" s="65">
        <f>VLOOKUP($A14,'Return Data'!$B$7:$R$2843,11,0)</f>
        <v>3.8134999999999999</v>
      </c>
      <c r="Q14" s="66">
        <f t="shared" si="6"/>
        <v>10</v>
      </c>
      <c r="R14" s="65">
        <f>VLOOKUP($A14,'Return Data'!$B$7:$R$2843,12,0)</f>
        <v>3.9899</v>
      </c>
      <c r="S14" s="66">
        <f t="shared" si="7"/>
        <v>9</v>
      </c>
      <c r="T14" s="65">
        <f>VLOOKUP($A14,'Return Data'!$B$7:$R$2843,13,0)</f>
        <v>4.5236999999999998</v>
      </c>
      <c r="U14" s="66">
        <f t="shared" si="8"/>
        <v>7</v>
      </c>
      <c r="V14" s="65">
        <f>VLOOKUP($A14,'Return Data'!$B$7:$R$2843,17,0)</f>
        <v>6.1153000000000004</v>
      </c>
      <c r="W14" s="66">
        <f t="shared" si="10"/>
        <v>7</v>
      </c>
      <c r="X14" s="65">
        <f>VLOOKUP($A14,'Return Data'!$B$7:$R$2843,14,0)</f>
        <v>6.8624999999999998</v>
      </c>
      <c r="Y14" s="66">
        <f t="shared" si="11"/>
        <v>7</v>
      </c>
      <c r="Z14" s="65">
        <f>VLOOKUP($A14,'Return Data'!$B$7:$R$2843,16,0)</f>
        <v>7.7084999999999999</v>
      </c>
      <c r="AA14" s="67">
        <f t="shared" si="9"/>
        <v>9</v>
      </c>
    </row>
    <row r="15" spans="1:27" x14ac:dyDescent="0.3">
      <c r="A15" s="63" t="s">
        <v>1216</v>
      </c>
      <c r="B15" s="64">
        <f>VLOOKUP($A15,'Return Data'!$B$7:$R$2843,3,0)</f>
        <v>44357</v>
      </c>
      <c r="C15" s="65">
        <f>VLOOKUP($A15,'Return Data'!$B$7:$R$2843,4,0)</f>
        <v>33.8874</v>
      </c>
      <c r="D15" s="65">
        <f>VLOOKUP($A15,'Return Data'!$B$7:$R$2843,5,0)</f>
        <v>4.4165999999999999</v>
      </c>
      <c r="E15" s="66">
        <f t="shared" si="0"/>
        <v>13</v>
      </c>
      <c r="F15" s="65">
        <f>VLOOKUP($A15,'Return Data'!$B$7:$R$2843,6,0)</f>
        <v>4.5972999999999997</v>
      </c>
      <c r="G15" s="66">
        <f t="shared" si="1"/>
        <v>10</v>
      </c>
      <c r="H15" s="65">
        <f>VLOOKUP($A15,'Return Data'!$B$7:$R$2843,7,0)</f>
        <v>3.9883000000000002</v>
      </c>
      <c r="I15" s="66">
        <f t="shared" si="2"/>
        <v>12</v>
      </c>
      <c r="J15" s="65">
        <f>VLOOKUP($A15,'Return Data'!$B$7:$R$2843,8,0)</f>
        <v>3.7675999999999998</v>
      </c>
      <c r="K15" s="66">
        <f t="shared" si="3"/>
        <v>14</v>
      </c>
      <c r="L15" s="65">
        <f>VLOOKUP($A15,'Return Data'!$B$7:$R$2843,9,0)</f>
        <v>3.4883000000000002</v>
      </c>
      <c r="M15" s="66">
        <f t="shared" si="4"/>
        <v>14</v>
      </c>
      <c r="N15" s="65">
        <f>VLOOKUP($A15,'Return Data'!$B$7:$R$2843,10,0)</f>
        <v>4.0819000000000001</v>
      </c>
      <c r="O15" s="66">
        <f t="shared" si="5"/>
        <v>12</v>
      </c>
      <c r="P15" s="65">
        <f>VLOOKUP($A15,'Return Data'!$B$7:$R$2843,11,0)</f>
        <v>3.6676000000000002</v>
      </c>
      <c r="Q15" s="66">
        <f t="shared" si="6"/>
        <v>13</v>
      </c>
      <c r="R15" s="65">
        <f>VLOOKUP($A15,'Return Data'!$B$7:$R$2843,12,0)</f>
        <v>3.7086000000000001</v>
      </c>
      <c r="S15" s="66">
        <f t="shared" si="7"/>
        <v>14</v>
      </c>
      <c r="T15" s="65">
        <f>VLOOKUP($A15,'Return Data'!$B$7:$R$2843,13,0)</f>
        <v>4.0864000000000003</v>
      </c>
      <c r="U15" s="66">
        <f t="shared" si="8"/>
        <v>13</v>
      </c>
      <c r="V15" s="65">
        <f>VLOOKUP($A15,'Return Data'!$B$7:$R$2843,17,0)</f>
        <v>5.6319999999999997</v>
      </c>
      <c r="W15" s="66">
        <f t="shared" si="10"/>
        <v>13</v>
      </c>
      <c r="X15" s="65">
        <f>VLOOKUP($A15,'Return Data'!$B$7:$R$2843,14,0)</f>
        <v>6.3930999999999996</v>
      </c>
      <c r="Y15" s="66">
        <f t="shared" si="11"/>
        <v>12</v>
      </c>
      <c r="Z15" s="65">
        <f>VLOOKUP($A15,'Return Data'!$B$7:$R$2843,16,0)</f>
        <v>7.6492000000000004</v>
      </c>
      <c r="AA15" s="67">
        <f t="shared" si="9"/>
        <v>11</v>
      </c>
    </row>
    <row r="16" spans="1:27" x14ac:dyDescent="0.3">
      <c r="A16" s="63" t="s">
        <v>1221</v>
      </c>
      <c r="B16" s="64">
        <f>VLOOKUP($A16,'Return Data'!$B$7:$R$2843,3,0)</f>
        <v>44357</v>
      </c>
      <c r="C16" s="65">
        <f>VLOOKUP($A16,'Return Data'!$B$7:$R$2843,4,0)</f>
        <v>2464.6203999999998</v>
      </c>
      <c r="D16" s="65">
        <f>VLOOKUP($A16,'Return Data'!$B$7:$R$2843,5,0)</f>
        <v>6.9722</v>
      </c>
      <c r="E16" s="66">
        <f t="shared" si="0"/>
        <v>2</v>
      </c>
      <c r="F16" s="65">
        <f>VLOOKUP($A16,'Return Data'!$B$7:$R$2843,6,0)</f>
        <v>5.9218000000000002</v>
      </c>
      <c r="G16" s="66">
        <f t="shared" si="1"/>
        <v>1</v>
      </c>
      <c r="H16" s="65">
        <f>VLOOKUP($A16,'Return Data'!$B$7:$R$2843,7,0)</f>
        <v>4.9263000000000003</v>
      </c>
      <c r="I16" s="66">
        <f t="shared" si="2"/>
        <v>1</v>
      </c>
      <c r="J16" s="65">
        <f>VLOOKUP($A16,'Return Data'!$B$7:$R$2843,8,0)</f>
        <v>4.2497999999999996</v>
      </c>
      <c r="K16" s="66">
        <f t="shared" si="3"/>
        <v>5</v>
      </c>
      <c r="L16" s="65">
        <f>VLOOKUP($A16,'Return Data'!$B$7:$R$2843,9,0)</f>
        <v>3.7774000000000001</v>
      </c>
      <c r="M16" s="66">
        <f t="shared" si="4"/>
        <v>7</v>
      </c>
      <c r="N16" s="65">
        <f>VLOOKUP($A16,'Return Data'!$B$7:$R$2843,10,0)</f>
        <v>4.7675999999999998</v>
      </c>
      <c r="O16" s="66">
        <f t="shared" si="5"/>
        <v>3</v>
      </c>
      <c r="P16" s="65">
        <f>VLOOKUP($A16,'Return Data'!$B$7:$R$2843,11,0)</f>
        <v>4.0297999999999998</v>
      </c>
      <c r="Q16" s="66">
        <f t="shared" si="6"/>
        <v>2</v>
      </c>
      <c r="R16" s="65">
        <f>VLOOKUP($A16,'Return Data'!$B$7:$R$2843,12,0)</f>
        <v>4.04</v>
      </c>
      <c r="S16" s="66">
        <f t="shared" si="7"/>
        <v>7</v>
      </c>
      <c r="T16" s="65">
        <f>VLOOKUP($A16,'Return Data'!$B$7:$R$2843,13,0)</f>
        <v>4.4013</v>
      </c>
      <c r="U16" s="66">
        <f t="shared" si="8"/>
        <v>9</v>
      </c>
      <c r="V16" s="65">
        <f>VLOOKUP($A16,'Return Data'!$B$7:$R$2843,17,0)</f>
        <v>5.7919999999999998</v>
      </c>
      <c r="W16" s="66">
        <f t="shared" si="10"/>
        <v>11</v>
      </c>
      <c r="X16" s="65">
        <f>VLOOKUP($A16,'Return Data'!$B$7:$R$2843,14,0)</f>
        <v>6.5396000000000001</v>
      </c>
      <c r="Y16" s="66">
        <f t="shared" si="11"/>
        <v>11</v>
      </c>
      <c r="Z16" s="65">
        <f>VLOOKUP($A16,'Return Data'!$B$7:$R$2843,16,0)</f>
        <v>8.1339000000000006</v>
      </c>
      <c r="AA16" s="67">
        <f t="shared" si="9"/>
        <v>1</v>
      </c>
    </row>
    <row r="17" spans="1:27" x14ac:dyDescent="0.3">
      <c r="A17" s="63" t="s">
        <v>1225</v>
      </c>
      <c r="B17" s="64">
        <f>VLOOKUP($A17,'Return Data'!$B$7:$R$2843,3,0)</f>
        <v>44357</v>
      </c>
      <c r="C17" s="65">
        <f>VLOOKUP($A17,'Return Data'!$B$7:$R$2843,4,0)</f>
        <v>3508.6534000000001</v>
      </c>
      <c r="D17" s="65">
        <f>VLOOKUP($A17,'Return Data'!$B$7:$R$2843,5,0)</f>
        <v>3.7890999999999999</v>
      </c>
      <c r="E17" s="66">
        <f t="shared" si="0"/>
        <v>15</v>
      </c>
      <c r="F17" s="65">
        <f>VLOOKUP($A17,'Return Data'!$B$7:$R$2843,6,0)</f>
        <v>4.1435000000000004</v>
      </c>
      <c r="G17" s="66">
        <f t="shared" si="1"/>
        <v>14</v>
      </c>
      <c r="H17" s="65">
        <f>VLOOKUP($A17,'Return Data'!$B$7:$R$2843,7,0)</f>
        <v>3.7944</v>
      </c>
      <c r="I17" s="66">
        <f t="shared" si="2"/>
        <v>14</v>
      </c>
      <c r="J17" s="65">
        <f>VLOOKUP($A17,'Return Data'!$B$7:$R$2843,8,0)</f>
        <v>3.8113999999999999</v>
      </c>
      <c r="K17" s="66">
        <f t="shared" si="3"/>
        <v>13</v>
      </c>
      <c r="L17" s="65">
        <f>VLOOKUP($A17,'Return Data'!$B$7:$R$2843,9,0)</f>
        <v>3.6278999999999999</v>
      </c>
      <c r="M17" s="66">
        <f t="shared" si="4"/>
        <v>12</v>
      </c>
      <c r="N17" s="65">
        <f>VLOOKUP($A17,'Return Data'!$B$7:$R$2843,10,0)</f>
        <v>4.0171000000000001</v>
      </c>
      <c r="O17" s="66">
        <f t="shared" si="5"/>
        <v>13</v>
      </c>
      <c r="P17" s="65">
        <f>VLOOKUP($A17,'Return Data'!$B$7:$R$2843,11,0)</f>
        <v>3.7054</v>
      </c>
      <c r="Q17" s="66">
        <f t="shared" si="6"/>
        <v>11</v>
      </c>
      <c r="R17" s="65">
        <f>VLOOKUP($A17,'Return Data'!$B$7:$R$2843,12,0)</f>
        <v>3.9449999999999998</v>
      </c>
      <c r="S17" s="66">
        <f t="shared" si="7"/>
        <v>10</v>
      </c>
      <c r="T17" s="65">
        <f>VLOOKUP($A17,'Return Data'!$B$7:$R$2843,13,0)</f>
        <v>4.2930999999999999</v>
      </c>
      <c r="U17" s="66">
        <f t="shared" si="8"/>
        <v>11</v>
      </c>
      <c r="V17" s="65">
        <f>VLOOKUP($A17,'Return Data'!$B$7:$R$2843,17,0)</f>
        <v>5.7897999999999996</v>
      </c>
      <c r="W17" s="66">
        <f t="shared" si="10"/>
        <v>12</v>
      </c>
      <c r="X17" s="65">
        <f>VLOOKUP($A17,'Return Data'!$B$7:$R$2843,14,0)</f>
        <v>6.6719999999999997</v>
      </c>
      <c r="Y17" s="66">
        <f t="shared" si="11"/>
        <v>10</v>
      </c>
      <c r="Z17" s="65">
        <f>VLOOKUP($A17,'Return Data'!$B$7:$R$2843,16,0)</f>
        <v>7.6557000000000004</v>
      </c>
      <c r="AA17" s="67">
        <f t="shared" si="9"/>
        <v>10</v>
      </c>
    </row>
    <row r="18" spans="1:27" x14ac:dyDescent="0.3">
      <c r="A18" s="63" t="s">
        <v>1226</v>
      </c>
      <c r="B18" s="64">
        <f>VLOOKUP($A18,'Return Data'!$B$7:$R$2843,3,0)</f>
        <v>44357</v>
      </c>
      <c r="C18" s="65">
        <f>VLOOKUP($A18,'Return Data'!$B$7:$R$2843,4,0)</f>
        <v>32.3874306284686</v>
      </c>
      <c r="D18" s="65">
        <f>VLOOKUP($A18,'Return Data'!$B$7:$R$2843,5,0)</f>
        <v>3.3811</v>
      </c>
      <c r="E18" s="66">
        <f t="shared" si="0"/>
        <v>16</v>
      </c>
      <c r="F18" s="65">
        <f>VLOOKUP($A18,'Return Data'!$B$7:$R$2843,6,0)</f>
        <v>3.4380999999999999</v>
      </c>
      <c r="G18" s="66">
        <f t="shared" si="1"/>
        <v>16</v>
      </c>
      <c r="H18" s="65">
        <f>VLOOKUP($A18,'Return Data'!$B$7:$R$2843,7,0)</f>
        <v>3.4070999999999998</v>
      </c>
      <c r="I18" s="66">
        <f t="shared" si="2"/>
        <v>16</v>
      </c>
      <c r="J18" s="65">
        <f>VLOOKUP($A18,'Return Data'!$B$7:$R$2843,8,0)</f>
        <v>3.3367</v>
      </c>
      <c r="K18" s="66">
        <f t="shared" si="3"/>
        <v>15</v>
      </c>
      <c r="L18" s="65">
        <f>VLOOKUP($A18,'Return Data'!$B$7:$R$2843,9,0)</f>
        <v>3.2698999999999998</v>
      </c>
      <c r="M18" s="66">
        <f t="shared" si="4"/>
        <v>16</v>
      </c>
      <c r="N18" s="65">
        <f>VLOOKUP($A18,'Return Data'!$B$7:$R$2843,10,0)</f>
        <v>3.3294999999999999</v>
      </c>
      <c r="O18" s="66">
        <f t="shared" si="5"/>
        <v>16</v>
      </c>
      <c r="P18" s="65">
        <f>VLOOKUP($A18,'Return Data'!$B$7:$R$2843,11,0)</f>
        <v>3.1777000000000002</v>
      </c>
      <c r="Q18" s="66">
        <f t="shared" si="6"/>
        <v>16</v>
      </c>
      <c r="R18" s="65">
        <f>VLOOKUP($A18,'Return Data'!$B$7:$R$2843,12,0)</f>
        <v>3.4586999999999999</v>
      </c>
      <c r="S18" s="66">
        <f t="shared" si="7"/>
        <v>16</v>
      </c>
      <c r="T18" s="65">
        <f>VLOOKUP($A18,'Return Data'!$B$7:$R$2843,13,0)</f>
        <v>3.7991000000000001</v>
      </c>
      <c r="U18" s="66">
        <f t="shared" si="8"/>
        <v>14</v>
      </c>
      <c r="V18" s="65">
        <f>VLOOKUP($A18,'Return Data'!$B$7:$R$2843,17,0)</f>
        <v>7.5865</v>
      </c>
      <c r="W18" s="66">
        <f t="shared" si="10"/>
        <v>1</v>
      </c>
      <c r="X18" s="65">
        <f>VLOOKUP($A18,'Return Data'!$B$7:$R$2843,14,0)</f>
        <v>6.8429000000000002</v>
      </c>
      <c r="Y18" s="66">
        <f t="shared" si="11"/>
        <v>8</v>
      </c>
      <c r="Z18" s="65">
        <f>VLOOKUP($A18,'Return Data'!$B$7:$R$2843,16,0)</f>
        <v>8.0510000000000002</v>
      </c>
      <c r="AA18" s="67">
        <f t="shared" si="9"/>
        <v>3</v>
      </c>
    </row>
    <row r="19" spans="1:27" x14ac:dyDescent="0.3">
      <c r="A19" s="63" t="s">
        <v>1229</v>
      </c>
      <c r="B19" s="64">
        <f>VLOOKUP($A19,'Return Data'!$B$7:$R$2843,3,0)</f>
        <v>44357</v>
      </c>
      <c r="C19" s="65">
        <f>VLOOKUP($A19,'Return Data'!$B$7:$R$2843,4,0)</f>
        <v>3244.6885000000002</v>
      </c>
      <c r="D19" s="65">
        <f>VLOOKUP($A19,'Return Data'!$B$7:$R$2843,5,0)</f>
        <v>4.8940000000000001</v>
      </c>
      <c r="E19" s="66">
        <f t="shared" si="0"/>
        <v>10</v>
      </c>
      <c r="F19" s="65">
        <f>VLOOKUP($A19,'Return Data'!$B$7:$R$2843,6,0)</f>
        <v>5.3494000000000002</v>
      </c>
      <c r="G19" s="66">
        <f t="shared" si="1"/>
        <v>5</v>
      </c>
      <c r="H19" s="65">
        <f>VLOOKUP($A19,'Return Data'!$B$7:$R$2843,7,0)</f>
        <v>4.4741999999999997</v>
      </c>
      <c r="I19" s="66">
        <f t="shared" si="2"/>
        <v>5</v>
      </c>
      <c r="J19" s="65">
        <f>VLOOKUP($A19,'Return Data'!$B$7:$R$2843,8,0)</f>
        <v>3.9910000000000001</v>
      </c>
      <c r="K19" s="66">
        <f t="shared" si="3"/>
        <v>9</v>
      </c>
      <c r="L19" s="65">
        <f>VLOOKUP($A19,'Return Data'!$B$7:$R$2843,9,0)</f>
        <v>3.8894000000000002</v>
      </c>
      <c r="M19" s="66">
        <f t="shared" si="4"/>
        <v>5</v>
      </c>
      <c r="N19" s="65">
        <f>VLOOKUP($A19,'Return Data'!$B$7:$R$2843,10,0)</f>
        <v>4.1745000000000001</v>
      </c>
      <c r="O19" s="66">
        <f t="shared" si="5"/>
        <v>9</v>
      </c>
      <c r="P19" s="65">
        <f>VLOOKUP($A19,'Return Data'!$B$7:$R$2843,11,0)</f>
        <v>3.9188000000000001</v>
      </c>
      <c r="Q19" s="66">
        <f t="shared" si="6"/>
        <v>6</v>
      </c>
      <c r="R19" s="65">
        <f>VLOOKUP($A19,'Return Data'!$B$7:$R$2843,12,0)</f>
        <v>4.0853999999999999</v>
      </c>
      <c r="S19" s="66">
        <f t="shared" si="7"/>
        <v>5</v>
      </c>
      <c r="T19" s="65">
        <f>VLOOKUP($A19,'Return Data'!$B$7:$R$2843,13,0)</f>
        <v>4.4766000000000004</v>
      </c>
      <c r="U19" s="66">
        <f t="shared" si="8"/>
        <v>8</v>
      </c>
      <c r="V19" s="65">
        <f>VLOOKUP($A19,'Return Data'!$B$7:$R$2843,17,0)</f>
        <v>6.0410000000000004</v>
      </c>
      <c r="W19" s="66">
        <f t="shared" si="10"/>
        <v>8</v>
      </c>
      <c r="X19" s="65">
        <f>VLOOKUP($A19,'Return Data'!$B$7:$R$2843,14,0)</f>
        <v>6.9217000000000004</v>
      </c>
      <c r="Y19" s="66">
        <f t="shared" si="11"/>
        <v>5</v>
      </c>
      <c r="Z19" s="65">
        <f>VLOOKUP($A19,'Return Data'!$B$7:$R$2843,16,0)</f>
        <v>7.7305999999999999</v>
      </c>
      <c r="AA19" s="67">
        <f t="shared" si="9"/>
        <v>8</v>
      </c>
    </row>
    <row r="20" spans="1:27" x14ac:dyDescent="0.3">
      <c r="A20" s="63" t="s">
        <v>1230</v>
      </c>
      <c r="B20" s="64">
        <f>VLOOKUP($A20,'Return Data'!$B$7:$R$2843,3,0)</f>
        <v>44357</v>
      </c>
      <c r="C20" s="65">
        <f>VLOOKUP($A20,'Return Data'!$B$7:$R$2843,4,0)</f>
        <v>1060.2832000000001</v>
      </c>
      <c r="D20" s="65">
        <f>VLOOKUP($A20,'Return Data'!$B$7:$R$2843,5,0)</f>
        <v>5.4089</v>
      </c>
      <c r="E20" s="66">
        <f t="shared" si="0"/>
        <v>8</v>
      </c>
      <c r="F20" s="65">
        <f>VLOOKUP($A20,'Return Data'!$B$7:$R$2843,6,0)</f>
        <v>4.8213999999999997</v>
      </c>
      <c r="G20" s="66">
        <f t="shared" si="1"/>
        <v>8</v>
      </c>
      <c r="H20" s="65">
        <f>VLOOKUP($A20,'Return Data'!$B$7:$R$2843,7,0)</f>
        <v>3.9106000000000001</v>
      </c>
      <c r="I20" s="66">
        <f t="shared" si="2"/>
        <v>13</v>
      </c>
      <c r="J20" s="65">
        <f>VLOOKUP($A20,'Return Data'!$B$7:$R$2843,8,0)</f>
        <v>3.8948</v>
      </c>
      <c r="K20" s="66">
        <f t="shared" si="3"/>
        <v>10</v>
      </c>
      <c r="L20" s="65">
        <f>VLOOKUP($A20,'Return Data'!$B$7:$R$2843,9,0)</f>
        <v>3.6644000000000001</v>
      </c>
      <c r="M20" s="66">
        <f t="shared" si="4"/>
        <v>11</v>
      </c>
      <c r="N20" s="65">
        <f>VLOOKUP($A20,'Return Data'!$B$7:$R$2843,10,0)</f>
        <v>3.7486000000000002</v>
      </c>
      <c r="O20" s="66">
        <f t="shared" si="5"/>
        <v>14</v>
      </c>
      <c r="P20" s="65">
        <f>VLOOKUP($A20,'Return Data'!$B$7:$R$2843,11,0)</f>
        <v>3.5914000000000001</v>
      </c>
      <c r="Q20" s="66">
        <f t="shared" si="6"/>
        <v>14</v>
      </c>
      <c r="R20" s="65">
        <f>VLOOKUP($A20,'Return Data'!$B$7:$R$2843,12,0)</f>
        <v>3.8159000000000001</v>
      </c>
      <c r="S20" s="66">
        <f t="shared" si="7"/>
        <v>12</v>
      </c>
      <c r="T20" s="65"/>
      <c r="U20" s="66"/>
      <c r="V20" s="65"/>
      <c r="W20" s="66"/>
      <c r="X20" s="65"/>
      <c r="Y20" s="66"/>
      <c r="Z20" s="65">
        <f>VLOOKUP($A20,'Return Data'!$B$7:$R$2843,16,0)</f>
        <v>4.7436999999999996</v>
      </c>
      <c r="AA20" s="67">
        <f t="shared" si="9"/>
        <v>17</v>
      </c>
    </row>
    <row r="21" spans="1:27" x14ac:dyDescent="0.3">
      <c r="A21" s="63" t="s">
        <v>1234</v>
      </c>
      <c r="B21" s="64">
        <f>VLOOKUP($A21,'Return Data'!$B$7:$R$2843,3,0)</f>
        <v>44357</v>
      </c>
      <c r="C21" s="65">
        <f>VLOOKUP($A21,'Return Data'!$B$7:$R$2843,4,0)</f>
        <v>34.457299999999996</v>
      </c>
      <c r="D21" s="65">
        <f>VLOOKUP($A21,'Return Data'!$B$7:$R$2843,5,0)</f>
        <v>4.9793000000000003</v>
      </c>
      <c r="E21" s="66">
        <f t="shared" si="0"/>
        <v>9</v>
      </c>
      <c r="F21" s="65">
        <f>VLOOKUP($A21,'Return Data'!$B$7:$R$2843,6,0)</f>
        <v>4.3799000000000001</v>
      </c>
      <c r="G21" s="66">
        <f t="shared" si="1"/>
        <v>12</v>
      </c>
      <c r="H21" s="65">
        <f>VLOOKUP($A21,'Return Data'!$B$7:$R$2843,7,0)</f>
        <v>4.0587</v>
      </c>
      <c r="I21" s="66">
        <f t="shared" si="2"/>
        <v>11</v>
      </c>
      <c r="J21" s="65">
        <f>VLOOKUP($A21,'Return Data'!$B$7:$R$2843,8,0)</f>
        <v>4.0163000000000002</v>
      </c>
      <c r="K21" s="66">
        <f t="shared" si="3"/>
        <v>7</v>
      </c>
      <c r="L21" s="65">
        <f>VLOOKUP($A21,'Return Data'!$B$7:$R$2843,9,0)</f>
        <v>3.7122999999999999</v>
      </c>
      <c r="M21" s="66">
        <f t="shared" si="4"/>
        <v>10</v>
      </c>
      <c r="N21" s="65">
        <f>VLOOKUP($A21,'Return Data'!$B$7:$R$2843,10,0)</f>
        <v>4.2839999999999998</v>
      </c>
      <c r="O21" s="66">
        <f t="shared" si="5"/>
        <v>6</v>
      </c>
      <c r="P21" s="65">
        <f>VLOOKUP($A21,'Return Data'!$B$7:$R$2843,11,0)</f>
        <v>3.8818999999999999</v>
      </c>
      <c r="Q21" s="66">
        <f t="shared" si="6"/>
        <v>8</v>
      </c>
      <c r="R21" s="65">
        <f>VLOOKUP($A21,'Return Data'!$B$7:$R$2843,12,0)</f>
        <v>4.1101999999999999</v>
      </c>
      <c r="S21" s="66">
        <f t="shared" si="7"/>
        <v>3</v>
      </c>
      <c r="T21" s="65">
        <f>VLOOKUP($A21,'Return Data'!$B$7:$R$2843,13,0)</f>
        <v>4.6603000000000003</v>
      </c>
      <c r="U21" s="66">
        <f>RANK(T21,T$8:T$24,0)</f>
        <v>4</v>
      </c>
      <c r="V21" s="65">
        <f>VLOOKUP($A21,'Return Data'!$B$7:$R$2843,17,0)</f>
        <v>6.2541000000000002</v>
      </c>
      <c r="W21" s="66">
        <f>RANK(V21,V$8:V$24,0)</f>
        <v>5</v>
      </c>
      <c r="X21" s="65">
        <f>VLOOKUP($A21,'Return Data'!$B$7:$R$2843,14,0)</f>
        <v>7.0015999999999998</v>
      </c>
      <c r="Y21" s="66">
        <f>RANK(X21,X$8:X$24,0)</f>
        <v>4</v>
      </c>
      <c r="Z21" s="65">
        <f>VLOOKUP($A21,'Return Data'!$B$7:$R$2843,16,0)</f>
        <v>8.0899000000000001</v>
      </c>
      <c r="AA21" s="67">
        <f t="shared" si="9"/>
        <v>2</v>
      </c>
    </row>
    <row r="22" spans="1:27" x14ac:dyDescent="0.3">
      <c r="A22" s="63" t="s">
        <v>1236</v>
      </c>
      <c r="B22" s="64">
        <f>VLOOKUP($A22,'Return Data'!$B$7:$R$2843,3,0)</f>
        <v>44357</v>
      </c>
      <c r="C22" s="65">
        <f>VLOOKUP($A22,'Return Data'!$B$7:$R$2843,4,0)</f>
        <v>11.7875</v>
      </c>
      <c r="D22" s="65">
        <f>VLOOKUP($A22,'Return Data'!$B$7:$R$2843,5,0)</f>
        <v>4.3356000000000003</v>
      </c>
      <c r="E22" s="66">
        <f t="shared" si="0"/>
        <v>14</v>
      </c>
      <c r="F22" s="65">
        <f>VLOOKUP($A22,'Return Data'!$B$7:$R$2843,6,0)</f>
        <v>3.6137000000000001</v>
      </c>
      <c r="G22" s="66">
        <f t="shared" si="1"/>
        <v>15</v>
      </c>
      <c r="H22" s="65">
        <f>VLOOKUP($A22,'Return Data'!$B$7:$R$2843,7,0)</f>
        <v>3.5855999999999999</v>
      </c>
      <c r="I22" s="66">
        <f t="shared" si="2"/>
        <v>15</v>
      </c>
      <c r="J22" s="65">
        <f>VLOOKUP($A22,'Return Data'!$B$7:$R$2843,8,0)</f>
        <v>3.2109999999999999</v>
      </c>
      <c r="K22" s="66">
        <f t="shared" si="3"/>
        <v>16</v>
      </c>
      <c r="L22" s="65">
        <f>VLOOKUP($A22,'Return Data'!$B$7:$R$2843,9,0)</f>
        <v>3.3757999999999999</v>
      </c>
      <c r="M22" s="66">
        <f t="shared" si="4"/>
        <v>15</v>
      </c>
      <c r="N22" s="65">
        <f>VLOOKUP($A22,'Return Data'!$B$7:$R$2843,10,0)</f>
        <v>3.5520999999999998</v>
      </c>
      <c r="O22" s="66">
        <f t="shared" si="5"/>
        <v>15</v>
      </c>
      <c r="P22" s="65">
        <f>VLOOKUP($A22,'Return Data'!$B$7:$R$2843,11,0)</f>
        <v>3.4279999999999999</v>
      </c>
      <c r="Q22" s="66">
        <f t="shared" si="6"/>
        <v>15</v>
      </c>
      <c r="R22" s="65">
        <f>VLOOKUP($A22,'Return Data'!$B$7:$R$2843,12,0)</f>
        <v>3.4891999999999999</v>
      </c>
      <c r="S22" s="66">
        <f t="shared" si="7"/>
        <v>15</v>
      </c>
      <c r="T22" s="65">
        <f>VLOOKUP($A22,'Return Data'!$B$7:$R$2843,13,0)</f>
        <v>3.7942999999999998</v>
      </c>
      <c r="U22" s="66">
        <f>RANK(T22,T$8:T$24,0)</f>
        <v>15</v>
      </c>
      <c r="V22" s="65">
        <f>VLOOKUP($A22,'Return Data'!$B$7:$R$2843,17,0)</f>
        <v>5.4813999999999998</v>
      </c>
      <c r="W22" s="66">
        <f>RANK(V22,V$8:V$24,0)</f>
        <v>14</v>
      </c>
      <c r="X22" s="65"/>
      <c r="Y22" s="66"/>
      <c r="Z22" s="65">
        <f>VLOOKUP($A22,'Return Data'!$B$7:$R$2843,16,0)</f>
        <v>6.2638999999999996</v>
      </c>
      <c r="AA22" s="67">
        <f t="shared" si="9"/>
        <v>14</v>
      </c>
    </row>
    <row r="23" spans="1:27" x14ac:dyDescent="0.3">
      <c r="A23" s="63" t="s">
        <v>1238</v>
      </c>
      <c r="B23" s="64">
        <f>VLOOKUP($A23,'Return Data'!$B$7:$R$2843,3,0)</f>
        <v>44357</v>
      </c>
      <c r="C23" s="65">
        <f>VLOOKUP($A23,'Return Data'!$B$7:$R$2843,4,0)</f>
        <v>3700.7781</v>
      </c>
      <c r="D23" s="65">
        <f>VLOOKUP($A23,'Return Data'!$B$7:$R$2843,5,0)</f>
        <v>6.4207999999999998</v>
      </c>
      <c r="E23" s="66">
        <f t="shared" si="0"/>
        <v>3</v>
      </c>
      <c r="F23" s="65">
        <f>VLOOKUP($A23,'Return Data'!$B$7:$R$2843,6,0)</f>
        <v>5.5875000000000004</v>
      </c>
      <c r="G23" s="66">
        <f t="shared" si="1"/>
        <v>3</v>
      </c>
      <c r="H23" s="65">
        <f>VLOOKUP($A23,'Return Data'!$B$7:$R$2843,7,0)</f>
        <v>4.6494999999999997</v>
      </c>
      <c r="I23" s="66">
        <f t="shared" si="2"/>
        <v>4</v>
      </c>
      <c r="J23" s="65">
        <f>VLOOKUP($A23,'Return Data'!$B$7:$R$2843,8,0)</f>
        <v>4.3916000000000004</v>
      </c>
      <c r="K23" s="66">
        <f t="shared" si="3"/>
        <v>1</v>
      </c>
      <c r="L23" s="65">
        <f>VLOOKUP($A23,'Return Data'!$B$7:$R$2843,9,0)</f>
        <v>4.0202</v>
      </c>
      <c r="M23" s="66">
        <f t="shared" si="4"/>
        <v>1</v>
      </c>
      <c r="N23" s="65">
        <f>VLOOKUP($A23,'Return Data'!$B$7:$R$2843,10,0)</f>
        <v>4.8814000000000002</v>
      </c>
      <c r="O23" s="66">
        <f t="shared" si="5"/>
        <v>1</v>
      </c>
      <c r="P23" s="65">
        <f>VLOOKUP($A23,'Return Data'!$B$7:$R$2843,11,0)</f>
        <v>4.2283999999999997</v>
      </c>
      <c r="Q23" s="66">
        <f t="shared" si="6"/>
        <v>1</v>
      </c>
      <c r="R23" s="65">
        <f>VLOOKUP($A23,'Return Data'!$B$7:$R$2843,12,0)</f>
        <v>4.3615000000000004</v>
      </c>
      <c r="S23" s="66">
        <f t="shared" si="7"/>
        <v>1</v>
      </c>
      <c r="T23" s="65">
        <f>VLOOKUP($A23,'Return Data'!$B$7:$R$2843,13,0)</f>
        <v>4.8541999999999996</v>
      </c>
      <c r="U23" s="66">
        <f>RANK(T23,T$8:T$24,0)</f>
        <v>1</v>
      </c>
      <c r="V23" s="65">
        <f>VLOOKUP($A23,'Return Data'!$B$7:$R$2843,17,0)</f>
        <v>6.2819000000000003</v>
      </c>
      <c r="W23" s="66">
        <f>RANK(V23,V$8:V$24,0)</f>
        <v>4</v>
      </c>
      <c r="X23" s="65">
        <f>VLOOKUP($A23,'Return Data'!$B$7:$R$2843,14,0)</f>
        <v>4.4328000000000003</v>
      </c>
      <c r="Y23" s="66">
        <f>RANK(X23,X$8:X$24,0)</f>
        <v>13</v>
      </c>
      <c r="Z23" s="65">
        <f>VLOOKUP($A23,'Return Data'!$B$7:$R$2843,16,0)</f>
        <v>6.8139000000000003</v>
      </c>
      <c r="AA23" s="67">
        <f t="shared" si="9"/>
        <v>13</v>
      </c>
    </row>
    <row r="24" spans="1:27" x14ac:dyDescent="0.3">
      <c r="A24" s="63" t="s">
        <v>1240</v>
      </c>
      <c r="B24" s="64">
        <f>VLOOKUP($A24,'Return Data'!$B$7:$R$2843,3,0)</f>
        <v>44357</v>
      </c>
      <c r="C24" s="65">
        <f>VLOOKUP($A24,'Return Data'!$B$7:$R$2843,4,0)</f>
        <v>2412.7575000000002</v>
      </c>
      <c r="D24" s="65">
        <f>VLOOKUP($A24,'Return Data'!$B$7:$R$2843,5,0)</f>
        <v>4.8823999999999996</v>
      </c>
      <c r="E24" s="66">
        <f t="shared" si="0"/>
        <v>11</v>
      </c>
      <c r="F24" s="65">
        <f>VLOOKUP($A24,'Return Data'!$B$7:$R$2843,6,0)</f>
        <v>4.4649000000000001</v>
      </c>
      <c r="G24" s="66">
        <f t="shared" si="1"/>
        <v>11</v>
      </c>
      <c r="H24" s="65">
        <f>VLOOKUP($A24,'Return Data'!$B$7:$R$2843,7,0)</f>
        <v>4.2248000000000001</v>
      </c>
      <c r="I24" s="66">
        <f t="shared" si="2"/>
        <v>9</v>
      </c>
      <c r="J24" s="65">
        <f>VLOOKUP($A24,'Return Data'!$B$7:$R$2843,8,0)</f>
        <v>3.8271999999999999</v>
      </c>
      <c r="K24" s="66">
        <f t="shared" si="3"/>
        <v>12</v>
      </c>
      <c r="L24" s="65">
        <f>VLOOKUP($A24,'Return Data'!$B$7:$R$2843,9,0)</f>
        <v>3.7722000000000002</v>
      </c>
      <c r="M24" s="66">
        <f t="shared" si="4"/>
        <v>8</v>
      </c>
      <c r="N24" s="65">
        <f>VLOOKUP($A24,'Return Data'!$B$7:$R$2843,10,0)</f>
        <v>4.1520999999999999</v>
      </c>
      <c r="O24" s="66">
        <f t="shared" si="5"/>
        <v>10</v>
      </c>
      <c r="P24" s="65">
        <f>VLOOKUP($A24,'Return Data'!$B$7:$R$2843,11,0)</f>
        <v>3.8250000000000002</v>
      </c>
      <c r="Q24" s="66">
        <f t="shared" si="6"/>
        <v>9</v>
      </c>
      <c r="R24" s="65">
        <f>VLOOKUP($A24,'Return Data'!$B$7:$R$2843,12,0)</f>
        <v>4.0084</v>
      </c>
      <c r="S24" s="66">
        <f t="shared" si="7"/>
        <v>8</v>
      </c>
      <c r="T24" s="65">
        <f>VLOOKUP($A24,'Return Data'!$B$7:$R$2843,13,0)</f>
        <v>4.5598999999999998</v>
      </c>
      <c r="U24" s="66">
        <f>RANK(T24,T$8:T$24,0)</f>
        <v>6</v>
      </c>
      <c r="V24" s="65">
        <f>VLOOKUP($A24,'Return Data'!$B$7:$R$2843,17,0)</f>
        <v>6.0148999999999999</v>
      </c>
      <c r="W24" s="66">
        <f>RANK(V24,V$8:V$24,0)</f>
        <v>9</v>
      </c>
      <c r="X24" s="65">
        <f>VLOOKUP($A24,'Return Data'!$B$7:$R$2843,14,0)</f>
        <v>6.8632999999999997</v>
      </c>
      <c r="Y24" s="66">
        <f>RANK(X24,X$8:X$24,0)</f>
        <v>6</v>
      </c>
      <c r="Z24" s="65">
        <f>VLOOKUP($A24,'Return Data'!$B$7:$R$2843,16,0)</f>
        <v>7.7306999999999997</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5.1884764705882347</v>
      </c>
      <c r="E26" s="74"/>
      <c r="F26" s="75">
        <f>AVERAGE(F8:F24)</f>
        <v>4.6647647058823534</v>
      </c>
      <c r="G26" s="74"/>
      <c r="H26" s="75">
        <f>AVERAGE(H8:H24)</f>
        <v>4.1360882352941175</v>
      </c>
      <c r="I26" s="74"/>
      <c r="J26" s="75">
        <f>AVERAGE(J8:J24)</f>
        <v>3.8893</v>
      </c>
      <c r="K26" s="74"/>
      <c r="L26" s="75">
        <f>AVERAGE(L8:L24)</f>
        <v>3.6770294117647055</v>
      </c>
      <c r="M26" s="74"/>
      <c r="N26" s="75">
        <f>AVERAGE(N8:N24)</f>
        <v>4.140047058823531</v>
      </c>
      <c r="O26" s="74"/>
      <c r="P26" s="75">
        <f>AVERAGE(P8:P24)</f>
        <v>3.740364705882353</v>
      </c>
      <c r="Q26" s="74"/>
      <c r="R26" s="75">
        <f>AVERAGE(R8:R24)</f>
        <v>3.8916470588235295</v>
      </c>
      <c r="S26" s="74"/>
      <c r="T26" s="75">
        <f>AVERAGE(T8:T24)</f>
        <v>4.3320687500000004</v>
      </c>
      <c r="U26" s="74"/>
      <c r="V26" s="75">
        <f>AVERAGE(V8:V24)</f>
        <v>6.1397999999999993</v>
      </c>
      <c r="W26" s="74"/>
      <c r="X26" s="75">
        <f>AVERAGE(X8:X24)</f>
        <v>6.6624846153846136</v>
      </c>
      <c r="Y26" s="74"/>
      <c r="Z26" s="75">
        <f>AVERAGE(Z8:Z24)</f>
        <v>7.2093764705882357</v>
      </c>
      <c r="AA26" s="76"/>
    </row>
    <row r="27" spans="1:27" x14ac:dyDescent="0.3">
      <c r="A27" s="73" t="s">
        <v>28</v>
      </c>
      <c r="B27" s="74"/>
      <c r="C27" s="74"/>
      <c r="D27" s="75">
        <f>MIN(D8:D24)</f>
        <v>3.0346000000000002</v>
      </c>
      <c r="E27" s="74"/>
      <c r="F27" s="75">
        <f>MIN(F8:F24)</f>
        <v>2.7654999999999998</v>
      </c>
      <c r="G27" s="74"/>
      <c r="H27" s="75">
        <f>MIN(H8:H24)</f>
        <v>2.7768000000000002</v>
      </c>
      <c r="I27" s="74"/>
      <c r="J27" s="75">
        <f>MIN(J8:J24)</f>
        <v>2.8033000000000001</v>
      </c>
      <c r="K27" s="74"/>
      <c r="L27" s="75">
        <f>MIN(L8:L24)</f>
        <v>2.8534999999999999</v>
      </c>
      <c r="M27" s="74"/>
      <c r="N27" s="75">
        <f>MIN(N8:N24)</f>
        <v>2.9382000000000001</v>
      </c>
      <c r="O27" s="74"/>
      <c r="P27" s="75">
        <f>MIN(P8:P24)</f>
        <v>2.9009999999999998</v>
      </c>
      <c r="Q27" s="74"/>
      <c r="R27" s="75">
        <f>MIN(R8:R24)</f>
        <v>3.1215999999999999</v>
      </c>
      <c r="S27" s="74"/>
      <c r="T27" s="75">
        <f>MIN(T8:T24)</f>
        <v>3.1450999999999998</v>
      </c>
      <c r="U27" s="74"/>
      <c r="V27" s="75">
        <f>MIN(V8:V24)</f>
        <v>5.4813999999999998</v>
      </c>
      <c r="W27" s="74"/>
      <c r="X27" s="75">
        <f>MIN(X8:X24)</f>
        <v>4.4328000000000003</v>
      </c>
      <c r="Y27" s="74"/>
      <c r="Z27" s="75">
        <f>MIN(Z8:Z24)</f>
        <v>4.7436999999999996</v>
      </c>
      <c r="AA27" s="76"/>
    </row>
    <row r="28" spans="1:27" ht="15" thickBot="1" x14ac:dyDescent="0.35">
      <c r="A28" s="77" t="s">
        <v>29</v>
      </c>
      <c r="B28" s="78"/>
      <c r="C28" s="78"/>
      <c r="D28" s="79">
        <f>MAX(D8:D24)</f>
        <v>7.8251999999999997</v>
      </c>
      <c r="E28" s="78"/>
      <c r="F28" s="79">
        <f>MAX(F8:F24)</f>
        <v>5.9218000000000002</v>
      </c>
      <c r="G28" s="78"/>
      <c r="H28" s="79">
        <f>MAX(H8:H24)</f>
        <v>4.9263000000000003</v>
      </c>
      <c r="I28" s="78"/>
      <c r="J28" s="79">
        <f>MAX(J8:J24)</f>
        <v>4.3916000000000004</v>
      </c>
      <c r="K28" s="78"/>
      <c r="L28" s="79">
        <f>MAX(L8:L24)</f>
        <v>4.0202</v>
      </c>
      <c r="M28" s="78"/>
      <c r="N28" s="79">
        <f>MAX(N8:N24)</f>
        <v>4.8814000000000002</v>
      </c>
      <c r="O28" s="78"/>
      <c r="P28" s="79">
        <f>MAX(P8:P24)</f>
        <v>4.2283999999999997</v>
      </c>
      <c r="Q28" s="78"/>
      <c r="R28" s="79">
        <f>MAX(R8:R24)</f>
        <v>4.3615000000000004</v>
      </c>
      <c r="S28" s="78"/>
      <c r="T28" s="79">
        <f>MAX(T8:T24)</f>
        <v>4.8541999999999996</v>
      </c>
      <c r="U28" s="78"/>
      <c r="V28" s="79">
        <f>MAX(V8:V24)</f>
        <v>7.5865</v>
      </c>
      <c r="W28" s="78"/>
      <c r="X28" s="79">
        <f>MAX(X8:X24)</f>
        <v>7.1535000000000002</v>
      </c>
      <c r="Y28" s="78"/>
      <c r="Z28" s="79">
        <f>MAX(Z8:Z24)</f>
        <v>8.1339000000000006</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44357</v>
      </c>
      <c r="C8" s="65">
        <f>VLOOKUP($A8,'Return Data'!$B$7:$R$2843,4,0)</f>
        <v>287.17340000000002</v>
      </c>
      <c r="D8" s="65">
        <f>VLOOKUP($A8,'Return Data'!$B$7:$R$2843,5,0)</f>
        <v>6.2290000000000001</v>
      </c>
      <c r="E8" s="66">
        <f t="shared" ref="E8:E24" si="0">RANK(D8,D$8:D$24,0)</f>
        <v>4</v>
      </c>
      <c r="F8" s="65">
        <f>VLOOKUP($A8,'Return Data'!$B$7:$R$2843,6,0)</f>
        <v>4.7766000000000002</v>
      </c>
      <c r="G8" s="66">
        <f t="shared" ref="G8:G24" si="1">RANK(F8,F$8:F$24,0)</f>
        <v>7</v>
      </c>
      <c r="H8" s="65">
        <f>VLOOKUP($A8,'Return Data'!$B$7:$R$2843,7,0)</f>
        <v>4.2050000000000001</v>
      </c>
      <c r="I8" s="66">
        <f t="shared" ref="I8:I24" si="2">RANK(H8,H$8:H$24,0)</f>
        <v>7</v>
      </c>
      <c r="J8" s="65">
        <f>VLOOKUP($A8,'Return Data'!$B$7:$R$2843,8,0)</f>
        <v>4.1829000000000001</v>
      </c>
      <c r="K8" s="66">
        <f t="shared" ref="K8:K24" si="3">RANK(J8,J$8:J$24,0)</f>
        <v>2</v>
      </c>
      <c r="L8" s="65">
        <f>VLOOKUP($A8,'Return Data'!$B$7:$R$2843,9,0)</f>
        <v>3.8736999999999999</v>
      </c>
      <c r="M8" s="66">
        <f t="shared" ref="M8:M24" si="4">RANK(L8,L$8:L$24,0)</f>
        <v>1</v>
      </c>
      <c r="N8" s="65">
        <f>VLOOKUP($A8,'Return Data'!$B$7:$R$2843,10,0)</f>
        <v>4.3331999999999997</v>
      </c>
      <c r="O8" s="66">
        <f t="shared" ref="O8:O24" si="5">RANK(N8,N$8:N$24,0)</f>
        <v>5</v>
      </c>
      <c r="P8" s="65">
        <f>VLOOKUP($A8,'Return Data'!$B$7:$R$2843,11,0)</f>
        <v>3.8532999999999999</v>
      </c>
      <c r="Q8" s="66">
        <f t="shared" ref="Q8:Q24" si="6">RANK(P8,P$8:P$24,0)</f>
        <v>2</v>
      </c>
      <c r="R8" s="65">
        <f>VLOOKUP($A8,'Return Data'!$B$7:$R$2843,12,0)</f>
        <v>4.0731000000000002</v>
      </c>
      <c r="S8" s="66">
        <f t="shared" ref="S8:S24" si="7">RANK(R8,R$8:R$24,0)</f>
        <v>2</v>
      </c>
      <c r="T8" s="65">
        <f>VLOOKUP($A8,'Return Data'!$B$7:$R$2843,13,0)</f>
        <v>4.6509</v>
      </c>
      <c r="U8" s="66">
        <f t="shared" ref="U8:U19" si="8">RANK(T8,T$8:T$24,0)</f>
        <v>2</v>
      </c>
      <c r="V8" s="65">
        <f>VLOOKUP($A8,'Return Data'!$B$7:$R$2843,17,0)</f>
        <v>6.2717999999999998</v>
      </c>
      <c r="W8" s="66">
        <f>RANK(V8,V$8:V$24,0)</f>
        <v>2</v>
      </c>
      <c r="X8" s="65">
        <f>VLOOKUP($A8,'Return Data'!$B$7:$R$2843,14,0)</f>
        <v>7.0210999999999997</v>
      </c>
      <c r="Y8" s="66">
        <f>RANK(X8,X$8:X$24,0)</f>
        <v>1</v>
      </c>
      <c r="Z8" s="65">
        <f>VLOOKUP($A8,'Return Data'!$B$7:$R$2843,16,0)</f>
        <v>6.9634999999999998</v>
      </c>
      <c r="AA8" s="67">
        <f t="shared" ref="AA8:AA24" si="9">RANK(Z8,Z$8:Z$24,0)</f>
        <v>10</v>
      </c>
    </row>
    <row r="9" spans="1:27" x14ac:dyDescent="0.3">
      <c r="A9" s="63" t="s">
        <v>1205</v>
      </c>
      <c r="B9" s="64">
        <f>VLOOKUP($A9,'Return Data'!$B$7:$R$2843,3,0)</f>
        <v>44357</v>
      </c>
      <c r="C9" s="65">
        <f>VLOOKUP($A9,'Return Data'!$B$7:$R$2843,4,0)</f>
        <v>1112.4439</v>
      </c>
      <c r="D9" s="65">
        <f>VLOOKUP($A9,'Return Data'!$B$7:$R$2843,5,0)</f>
        <v>5.3094999999999999</v>
      </c>
      <c r="E9" s="66">
        <f t="shared" si="0"/>
        <v>7</v>
      </c>
      <c r="F9" s="65">
        <f>VLOOKUP($A9,'Return Data'!$B$7:$R$2843,6,0)</f>
        <v>4.8853</v>
      </c>
      <c r="G9" s="66">
        <f t="shared" si="1"/>
        <v>6</v>
      </c>
      <c r="H9" s="65">
        <f>VLOOKUP($A9,'Return Data'!$B$7:$R$2843,7,0)</f>
        <v>4.0984999999999996</v>
      </c>
      <c r="I9" s="66">
        <f t="shared" si="2"/>
        <v>9</v>
      </c>
      <c r="J9" s="65">
        <f>VLOOKUP($A9,'Return Data'!$B$7:$R$2843,8,0)</f>
        <v>3.9009</v>
      </c>
      <c r="K9" s="66">
        <f t="shared" si="3"/>
        <v>5</v>
      </c>
      <c r="L9" s="65">
        <f>VLOOKUP($A9,'Return Data'!$B$7:$R$2843,9,0)</f>
        <v>3.7414000000000001</v>
      </c>
      <c r="M9" s="66">
        <f t="shared" si="4"/>
        <v>5</v>
      </c>
      <c r="N9" s="65">
        <f>VLOOKUP($A9,'Return Data'!$B$7:$R$2843,10,0)</f>
        <v>4.0763999999999996</v>
      </c>
      <c r="O9" s="66">
        <f t="shared" si="5"/>
        <v>7</v>
      </c>
      <c r="P9" s="65">
        <f>VLOOKUP($A9,'Return Data'!$B$7:$R$2843,11,0)</f>
        <v>3.7397</v>
      </c>
      <c r="Q9" s="66">
        <f t="shared" si="6"/>
        <v>5</v>
      </c>
      <c r="R9" s="65">
        <f>VLOOKUP($A9,'Return Data'!$B$7:$R$2843,12,0)</f>
        <v>3.9481000000000002</v>
      </c>
      <c r="S9" s="66">
        <f t="shared" si="7"/>
        <v>4</v>
      </c>
      <c r="T9" s="65">
        <f>VLOOKUP($A9,'Return Data'!$B$7:$R$2843,13,0)</f>
        <v>4.4184999999999999</v>
      </c>
      <c r="U9" s="66">
        <f t="shared" si="8"/>
        <v>5</v>
      </c>
      <c r="V9" s="65"/>
      <c r="W9" s="66"/>
      <c r="X9" s="65"/>
      <c r="Y9" s="66"/>
      <c r="Z9" s="65">
        <f>VLOOKUP($A9,'Return Data'!$B$7:$R$2843,16,0)</f>
        <v>5.9404000000000003</v>
      </c>
      <c r="AA9" s="67">
        <f t="shared" si="9"/>
        <v>15</v>
      </c>
    </row>
    <row r="10" spans="1:27" x14ac:dyDescent="0.3">
      <c r="A10" s="63" t="s">
        <v>1207</v>
      </c>
      <c r="B10" s="64">
        <f>VLOOKUP($A10,'Return Data'!$B$7:$R$2843,3,0)</f>
        <v>44357</v>
      </c>
      <c r="C10" s="65">
        <f>VLOOKUP($A10,'Return Data'!$B$7:$R$2843,4,0)</f>
        <v>1090.4123999999999</v>
      </c>
      <c r="D10" s="65">
        <f>VLOOKUP($A10,'Return Data'!$B$7:$R$2843,5,0)</f>
        <v>2.7852000000000001</v>
      </c>
      <c r="E10" s="66">
        <f t="shared" si="0"/>
        <v>17</v>
      </c>
      <c r="F10" s="65">
        <f>VLOOKUP($A10,'Return Data'!$B$7:$R$2843,6,0)</f>
        <v>2.5165999999999999</v>
      </c>
      <c r="G10" s="66">
        <f t="shared" si="1"/>
        <v>17</v>
      </c>
      <c r="H10" s="65">
        <f>VLOOKUP($A10,'Return Data'!$B$7:$R$2843,7,0)</f>
        <v>2.5270000000000001</v>
      </c>
      <c r="I10" s="66">
        <f t="shared" si="2"/>
        <v>17</v>
      </c>
      <c r="J10" s="65">
        <f>VLOOKUP($A10,'Return Data'!$B$7:$R$2843,8,0)</f>
        <v>2.5283000000000002</v>
      </c>
      <c r="K10" s="66">
        <f t="shared" si="3"/>
        <v>17</v>
      </c>
      <c r="L10" s="65">
        <f>VLOOKUP($A10,'Return Data'!$B$7:$R$2843,9,0)</f>
        <v>2.5642</v>
      </c>
      <c r="M10" s="66">
        <f t="shared" si="4"/>
        <v>17</v>
      </c>
      <c r="N10" s="65">
        <f>VLOOKUP($A10,'Return Data'!$B$7:$R$2843,10,0)</f>
        <v>2.6383999999999999</v>
      </c>
      <c r="O10" s="66">
        <f t="shared" si="5"/>
        <v>17</v>
      </c>
      <c r="P10" s="65">
        <f>VLOOKUP($A10,'Return Data'!$B$7:$R$2843,11,0)</f>
        <v>2.5926999999999998</v>
      </c>
      <c r="Q10" s="66">
        <f t="shared" si="6"/>
        <v>17</v>
      </c>
      <c r="R10" s="65">
        <f>VLOOKUP($A10,'Return Data'!$B$7:$R$2843,12,0)</f>
        <v>2.7843</v>
      </c>
      <c r="S10" s="66">
        <f t="shared" si="7"/>
        <v>17</v>
      </c>
      <c r="T10" s="65">
        <f>VLOOKUP($A10,'Return Data'!$B$7:$R$2843,13,0)</f>
        <v>2.8052999999999999</v>
      </c>
      <c r="U10" s="66">
        <f t="shared" si="8"/>
        <v>16</v>
      </c>
      <c r="V10" s="65"/>
      <c r="W10" s="66"/>
      <c r="X10" s="65"/>
      <c r="Y10" s="66"/>
      <c r="Z10" s="65">
        <f>VLOOKUP($A10,'Return Data'!$B$7:$R$2843,16,0)</f>
        <v>4.4729000000000001</v>
      </c>
      <c r="AA10" s="67">
        <f t="shared" si="9"/>
        <v>16</v>
      </c>
    </row>
    <row r="11" spans="1:27" x14ac:dyDescent="0.3">
      <c r="A11" s="63" t="s">
        <v>1209</v>
      </c>
      <c r="B11" s="64">
        <f>VLOOKUP($A11,'Return Data'!$B$7:$R$2843,3,0)</f>
        <v>44357</v>
      </c>
      <c r="C11" s="65">
        <f>VLOOKUP($A11,'Return Data'!$B$7:$R$2843,4,0)</f>
        <v>41.597999999999999</v>
      </c>
      <c r="D11" s="65">
        <f>VLOOKUP($A11,'Return Data'!$B$7:$R$2843,5,0)</f>
        <v>7.6353999999999997</v>
      </c>
      <c r="E11" s="66">
        <f t="shared" si="0"/>
        <v>1</v>
      </c>
      <c r="F11" s="65">
        <f>VLOOKUP($A11,'Return Data'!$B$7:$R$2843,6,0)</f>
        <v>5.6181999999999999</v>
      </c>
      <c r="G11" s="66">
        <f t="shared" si="1"/>
        <v>1</v>
      </c>
      <c r="H11" s="65">
        <f>VLOOKUP($A11,'Return Data'!$B$7:$R$2843,7,0)</f>
        <v>4.6421000000000001</v>
      </c>
      <c r="I11" s="66">
        <f t="shared" si="2"/>
        <v>1</v>
      </c>
      <c r="J11" s="65">
        <f>VLOOKUP($A11,'Return Data'!$B$7:$R$2843,8,0)</f>
        <v>4.0928000000000004</v>
      </c>
      <c r="K11" s="66">
        <f t="shared" si="3"/>
        <v>4</v>
      </c>
      <c r="L11" s="65">
        <f>VLOOKUP($A11,'Return Data'!$B$7:$R$2843,9,0)</f>
        <v>3.5857999999999999</v>
      </c>
      <c r="M11" s="66">
        <f t="shared" si="4"/>
        <v>8</v>
      </c>
      <c r="N11" s="65">
        <f>VLOOKUP($A11,'Return Data'!$B$7:$R$2843,10,0)</f>
        <v>4.6391999999999998</v>
      </c>
      <c r="O11" s="66">
        <f t="shared" si="5"/>
        <v>2</v>
      </c>
      <c r="P11" s="65">
        <f>VLOOKUP($A11,'Return Data'!$B$7:$R$2843,11,0)</f>
        <v>3.7012</v>
      </c>
      <c r="Q11" s="66">
        <f t="shared" si="6"/>
        <v>7</v>
      </c>
      <c r="R11" s="65">
        <f>VLOOKUP($A11,'Return Data'!$B$7:$R$2843,12,0)</f>
        <v>3.6688000000000001</v>
      </c>
      <c r="S11" s="66">
        <f t="shared" si="7"/>
        <v>10</v>
      </c>
      <c r="T11" s="65">
        <f>VLOOKUP($A11,'Return Data'!$B$7:$R$2843,13,0)</f>
        <v>4.1543999999999999</v>
      </c>
      <c r="U11" s="66">
        <f t="shared" si="8"/>
        <v>9</v>
      </c>
      <c r="V11" s="65">
        <f>VLOOKUP($A11,'Return Data'!$B$7:$R$2843,17,0)</f>
        <v>5.7473000000000001</v>
      </c>
      <c r="W11" s="66">
        <f t="shared" ref="W11:W19" si="10">RANK(V11,V$8:V$24,0)</f>
        <v>9</v>
      </c>
      <c r="X11" s="65">
        <f>VLOOKUP($A11,'Return Data'!$B$7:$R$2843,14,0)</f>
        <v>6.5735999999999999</v>
      </c>
      <c r="Y11" s="66">
        <f t="shared" ref="Y11:Y19" si="11">RANK(X11,X$8:X$24,0)</f>
        <v>8</v>
      </c>
      <c r="Z11" s="65">
        <f>VLOOKUP($A11,'Return Data'!$B$7:$R$2843,16,0)</f>
        <v>6.7864000000000004</v>
      </c>
      <c r="AA11" s="67">
        <f t="shared" si="9"/>
        <v>12</v>
      </c>
    </row>
    <row r="12" spans="1:27" x14ac:dyDescent="0.3">
      <c r="A12" s="63" t="s">
        <v>1210</v>
      </c>
      <c r="B12" s="64">
        <f>VLOOKUP($A12,'Return Data'!$B$7:$R$2843,3,0)</f>
        <v>44357</v>
      </c>
      <c r="C12" s="65">
        <f>VLOOKUP($A12,'Return Data'!$B$7:$R$2843,4,0)</f>
        <v>39.211799999999997</v>
      </c>
      <c r="D12" s="65">
        <f>VLOOKUP($A12,'Return Data'!$B$7:$R$2843,5,0)</f>
        <v>5.4927999999999999</v>
      </c>
      <c r="E12" s="66">
        <f t="shared" si="0"/>
        <v>5</v>
      </c>
      <c r="F12" s="65">
        <f>VLOOKUP($A12,'Return Data'!$B$7:$R$2843,6,0)</f>
        <v>4.5938999999999997</v>
      </c>
      <c r="G12" s="66">
        <f t="shared" si="1"/>
        <v>8</v>
      </c>
      <c r="H12" s="65">
        <f>VLOOKUP($A12,'Return Data'!$B$7:$R$2843,7,0)</f>
        <v>4.2054999999999998</v>
      </c>
      <c r="I12" s="66">
        <f t="shared" si="2"/>
        <v>6</v>
      </c>
      <c r="J12" s="65">
        <f>VLOOKUP($A12,'Return Data'!$B$7:$R$2843,8,0)</f>
        <v>3.722</v>
      </c>
      <c r="K12" s="66">
        <f t="shared" si="3"/>
        <v>11</v>
      </c>
      <c r="L12" s="65">
        <f>VLOOKUP($A12,'Return Data'!$B$7:$R$2843,9,0)</f>
        <v>3.4361000000000002</v>
      </c>
      <c r="M12" s="66">
        <f t="shared" si="4"/>
        <v>10</v>
      </c>
      <c r="N12" s="65">
        <f>VLOOKUP($A12,'Return Data'!$B$7:$R$2843,10,0)</f>
        <v>3.9834999999999998</v>
      </c>
      <c r="O12" s="66">
        <f t="shared" si="5"/>
        <v>10</v>
      </c>
      <c r="P12" s="65">
        <f>VLOOKUP($A12,'Return Data'!$B$7:$R$2843,11,0)</f>
        <v>3.5234000000000001</v>
      </c>
      <c r="Q12" s="66">
        <f t="shared" si="6"/>
        <v>11</v>
      </c>
      <c r="R12" s="65">
        <f>VLOOKUP($A12,'Return Data'!$B$7:$R$2843,12,0)</f>
        <v>3.6164000000000001</v>
      </c>
      <c r="S12" s="66">
        <f t="shared" si="7"/>
        <v>11</v>
      </c>
      <c r="T12" s="65">
        <f>VLOOKUP($A12,'Return Data'!$B$7:$R$2843,13,0)</f>
        <v>4.1322000000000001</v>
      </c>
      <c r="U12" s="66">
        <f t="shared" si="8"/>
        <v>10</v>
      </c>
      <c r="V12" s="65">
        <f>VLOOKUP($A12,'Return Data'!$B$7:$R$2843,17,0)</f>
        <v>6.0056000000000003</v>
      </c>
      <c r="W12" s="66">
        <f t="shared" si="10"/>
        <v>5</v>
      </c>
      <c r="X12" s="65">
        <f>VLOOKUP($A12,'Return Data'!$B$7:$R$2843,14,0)</f>
        <v>6.8605</v>
      </c>
      <c r="Y12" s="66">
        <f t="shared" si="11"/>
        <v>3</v>
      </c>
      <c r="Z12" s="65">
        <f>VLOOKUP($A12,'Return Data'!$B$7:$R$2843,16,0)</f>
        <v>7.3208000000000002</v>
      </c>
      <c r="AA12" s="67">
        <f t="shared" si="9"/>
        <v>6</v>
      </c>
    </row>
    <row r="13" spans="1:27" x14ac:dyDescent="0.3">
      <c r="A13" s="63" t="s">
        <v>1212</v>
      </c>
      <c r="B13" s="64">
        <f>VLOOKUP($A13,'Return Data'!$B$7:$R$2843,3,0)</f>
        <v>44357</v>
      </c>
      <c r="C13" s="65">
        <f>VLOOKUP($A13,'Return Data'!$B$7:$R$2843,4,0)</f>
        <v>4452.6998000000003</v>
      </c>
      <c r="D13" s="65">
        <f>VLOOKUP($A13,'Return Data'!$B$7:$R$2843,5,0)</f>
        <v>5.3684000000000003</v>
      </c>
      <c r="E13" s="66">
        <f t="shared" si="0"/>
        <v>6</v>
      </c>
      <c r="F13" s="65">
        <f>VLOOKUP($A13,'Return Data'!$B$7:$R$2843,6,0)</f>
        <v>5.3064999999999998</v>
      </c>
      <c r="G13" s="66">
        <f t="shared" si="1"/>
        <v>4</v>
      </c>
      <c r="H13" s="65">
        <f>VLOOKUP($A13,'Return Data'!$B$7:$R$2843,7,0)</f>
        <v>4.5319000000000003</v>
      </c>
      <c r="I13" s="66">
        <f t="shared" si="2"/>
        <v>3</v>
      </c>
      <c r="J13" s="65">
        <f>VLOOKUP($A13,'Return Data'!$B$7:$R$2843,8,0)</f>
        <v>4.1497000000000002</v>
      </c>
      <c r="K13" s="66">
        <f t="shared" si="3"/>
        <v>3</v>
      </c>
      <c r="L13" s="65">
        <f>VLOOKUP($A13,'Return Data'!$B$7:$R$2843,9,0)</f>
        <v>3.8685999999999998</v>
      </c>
      <c r="M13" s="66">
        <f t="shared" si="4"/>
        <v>2</v>
      </c>
      <c r="N13" s="65">
        <f>VLOOKUP($A13,'Return Data'!$B$7:$R$2843,10,0)</f>
        <v>4.3959000000000001</v>
      </c>
      <c r="O13" s="66">
        <f t="shared" si="5"/>
        <v>4</v>
      </c>
      <c r="P13" s="65">
        <f>VLOOKUP($A13,'Return Data'!$B$7:$R$2843,11,0)</f>
        <v>3.8028</v>
      </c>
      <c r="Q13" s="66">
        <f t="shared" si="6"/>
        <v>4</v>
      </c>
      <c r="R13" s="65">
        <f>VLOOKUP($A13,'Return Data'!$B$7:$R$2843,12,0)</f>
        <v>3.9163000000000001</v>
      </c>
      <c r="S13" s="66">
        <f t="shared" si="7"/>
        <v>5</v>
      </c>
      <c r="T13" s="65">
        <f>VLOOKUP($A13,'Return Data'!$B$7:$R$2843,13,0)</f>
        <v>4.5556999999999999</v>
      </c>
      <c r="U13" s="66">
        <f t="shared" si="8"/>
        <v>3</v>
      </c>
      <c r="V13" s="65">
        <f>VLOOKUP($A13,'Return Data'!$B$7:$R$2843,17,0)</f>
        <v>6.2412000000000001</v>
      </c>
      <c r="W13" s="66">
        <f t="shared" si="10"/>
        <v>3</v>
      </c>
      <c r="X13" s="65">
        <f>VLOOKUP($A13,'Return Data'!$B$7:$R$2843,14,0)</f>
        <v>6.8826000000000001</v>
      </c>
      <c r="Y13" s="66">
        <f t="shared" si="11"/>
        <v>2</v>
      </c>
      <c r="Z13" s="65">
        <f>VLOOKUP($A13,'Return Data'!$B$7:$R$2843,16,0)</f>
        <v>7.1548999999999996</v>
      </c>
      <c r="AA13" s="67">
        <f t="shared" si="9"/>
        <v>9</v>
      </c>
    </row>
    <row r="14" spans="1:27" x14ac:dyDescent="0.3">
      <c r="A14" s="63" t="s">
        <v>1214</v>
      </c>
      <c r="B14" s="64">
        <f>VLOOKUP($A14,'Return Data'!$B$7:$R$2843,3,0)</f>
        <v>44357</v>
      </c>
      <c r="C14" s="65">
        <f>VLOOKUP($A14,'Return Data'!$B$7:$R$2843,4,0)</f>
        <v>295.21589999999998</v>
      </c>
      <c r="D14" s="65">
        <f>VLOOKUP($A14,'Return Data'!$B$7:$R$2843,5,0)</f>
        <v>4.7483000000000004</v>
      </c>
      <c r="E14" s="66">
        <f t="shared" si="0"/>
        <v>10</v>
      </c>
      <c r="F14" s="65">
        <f>VLOOKUP($A14,'Return Data'!$B$7:$R$2843,6,0)</f>
        <v>4.1557000000000004</v>
      </c>
      <c r="G14" s="66">
        <f t="shared" si="1"/>
        <v>10</v>
      </c>
      <c r="H14" s="65">
        <f>VLOOKUP($A14,'Return Data'!$B$7:$R$2843,7,0)</f>
        <v>3.9523999999999999</v>
      </c>
      <c r="I14" s="66">
        <f t="shared" si="2"/>
        <v>10</v>
      </c>
      <c r="J14" s="65">
        <f>VLOOKUP($A14,'Return Data'!$B$7:$R$2843,8,0)</f>
        <v>3.8818000000000001</v>
      </c>
      <c r="K14" s="66">
        <f t="shared" si="3"/>
        <v>8</v>
      </c>
      <c r="L14" s="65">
        <f>VLOOKUP($A14,'Return Data'!$B$7:$R$2843,9,0)</f>
        <v>3.6497999999999999</v>
      </c>
      <c r="M14" s="66">
        <f t="shared" si="4"/>
        <v>7</v>
      </c>
      <c r="N14" s="65">
        <f>VLOOKUP($A14,'Return Data'!$B$7:$R$2843,10,0)</f>
        <v>4.1269999999999998</v>
      </c>
      <c r="O14" s="66">
        <f t="shared" si="5"/>
        <v>6</v>
      </c>
      <c r="P14" s="65">
        <f>VLOOKUP($A14,'Return Data'!$B$7:$R$2843,11,0)</f>
        <v>3.6913</v>
      </c>
      <c r="Q14" s="66">
        <f t="shared" si="6"/>
        <v>8</v>
      </c>
      <c r="R14" s="65">
        <f>VLOOKUP($A14,'Return Data'!$B$7:$R$2843,12,0)</f>
        <v>3.8664999999999998</v>
      </c>
      <c r="S14" s="66">
        <f t="shared" si="7"/>
        <v>7</v>
      </c>
      <c r="T14" s="65">
        <f>VLOOKUP($A14,'Return Data'!$B$7:$R$2843,13,0)</f>
        <v>4.3983999999999996</v>
      </c>
      <c r="U14" s="66">
        <f t="shared" si="8"/>
        <v>6</v>
      </c>
      <c r="V14" s="65">
        <f>VLOOKUP($A14,'Return Data'!$B$7:$R$2843,17,0)</f>
        <v>5.9892000000000003</v>
      </c>
      <c r="W14" s="66">
        <f t="shared" si="10"/>
        <v>6</v>
      </c>
      <c r="X14" s="65">
        <f>VLOOKUP($A14,'Return Data'!$B$7:$R$2843,14,0)</f>
        <v>6.7351999999999999</v>
      </c>
      <c r="Y14" s="66">
        <f t="shared" si="11"/>
        <v>6</v>
      </c>
      <c r="Z14" s="65">
        <f>VLOOKUP($A14,'Return Data'!$B$7:$R$2843,16,0)</f>
        <v>7.3474000000000004</v>
      </c>
      <c r="AA14" s="67">
        <f t="shared" si="9"/>
        <v>5</v>
      </c>
    </row>
    <row r="15" spans="1:27" x14ac:dyDescent="0.3">
      <c r="A15" s="63" t="s">
        <v>1217</v>
      </c>
      <c r="B15" s="64">
        <f>VLOOKUP($A15,'Return Data'!$B$7:$R$2843,3,0)</f>
        <v>44357</v>
      </c>
      <c r="C15" s="65">
        <f>VLOOKUP($A15,'Return Data'!$B$7:$R$2843,4,0)</f>
        <v>32.086599999999997</v>
      </c>
      <c r="D15" s="65">
        <f>VLOOKUP($A15,'Return Data'!$B$7:$R$2843,5,0)</f>
        <v>3.6404999999999998</v>
      </c>
      <c r="E15" s="66">
        <f t="shared" si="0"/>
        <v>15</v>
      </c>
      <c r="F15" s="65">
        <f>VLOOKUP($A15,'Return Data'!$B$7:$R$2843,6,0)</f>
        <v>3.9068000000000001</v>
      </c>
      <c r="G15" s="66">
        <f t="shared" si="1"/>
        <v>13</v>
      </c>
      <c r="H15" s="65">
        <f>VLOOKUP($A15,'Return Data'!$B$7:$R$2843,7,0)</f>
        <v>3.3172000000000001</v>
      </c>
      <c r="I15" s="66">
        <f t="shared" si="2"/>
        <v>14</v>
      </c>
      <c r="J15" s="65">
        <f>VLOOKUP($A15,'Return Data'!$B$7:$R$2843,8,0)</f>
        <v>3.0912999999999999</v>
      </c>
      <c r="K15" s="66">
        <f t="shared" si="3"/>
        <v>14</v>
      </c>
      <c r="L15" s="65">
        <f>VLOOKUP($A15,'Return Data'!$B$7:$R$2843,9,0)</f>
        <v>2.8102</v>
      </c>
      <c r="M15" s="66">
        <f t="shared" si="4"/>
        <v>14</v>
      </c>
      <c r="N15" s="65">
        <f>VLOOKUP($A15,'Return Data'!$B$7:$R$2843,10,0)</f>
        <v>3.3995000000000002</v>
      </c>
      <c r="O15" s="66">
        <f t="shared" si="5"/>
        <v>14</v>
      </c>
      <c r="P15" s="65">
        <f>VLOOKUP($A15,'Return Data'!$B$7:$R$2843,11,0)</f>
        <v>2.9620000000000002</v>
      </c>
      <c r="Q15" s="66">
        <f t="shared" si="6"/>
        <v>14</v>
      </c>
      <c r="R15" s="65">
        <f>VLOOKUP($A15,'Return Data'!$B$7:$R$2843,12,0)</f>
        <v>2.9756999999999998</v>
      </c>
      <c r="S15" s="66">
        <f t="shared" si="7"/>
        <v>14</v>
      </c>
      <c r="T15" s="65">
        <f>VLOOKUP($A15,'Return Data'!$B$7:$R$2843,13,0)</f>
        <v>3.3184999999999998</v>
      </c>
      <c r="U15" s="66">
        <f t="shared" si="8"/>
        <v>14</v>
      </c>
      <c r="V15" s="65">
        <f>VLOOKUP($A15,'Return Data'!$B$7:$R$2843,17,0)</f>
        <v>4.8463000000000003</v>
      </c>
      <c r="W15" s="66">
        <f t="shared" si="10"/>
        <v>14</v>
      </c>
      <c r="X15" s="65">
        <f>VLOOKUP($A15,'Return Data'!$B$7:$R$2843,14,0)</f>
        <v>5.6346999999999996</v>
      </c>
      <c r="Y15" s="66">
        <f t="shared" si="11"/>
        <v>12</v>
      </c>
      <c r="Z15" s="65">
        <f>VLOOKUP($A15,'Return Data'!$B$7:$R$2843,16,0)</f>
        <v>6.5705</v>
      </c>
      <c r="AA15" s="67">
        <f t="shared" si="9"/>
        <v>13</v>
      </c>
    </row>
    <row r="16" spans="1:27" x14ac:dyDescent="0.3">
      <c r="A16" s="63" t="s">
        <v>1220</v>
      </c>
      <c r="B16" s="64">
        <f>VLOOKUP($A16,'Return Data'!$B$7:$R$2843,3,0)</f>
        <v>44357</v>
      </c>
      <c r="C16" s="65">
        <f>VLOOKUP($A16,'Return Data'!$B$7:$R$2843,4,0)</f>
        <v>2409.7048</v>
      </c>
      <c r="D16" s="65">
        <f>VLOOKUP($A16,'Return Data'!$B$7:$R$2843,5,0)</f>
        <v>6.6219999999999999</v>
      </c>
      <c r="E16" s="66">
        <f t="shared" si="0"/>
        <v>2</v>
      </c>
      <c r="F16" s="65">
        <f>VLOOKUP($A16,'Return Data'!$B$7:$R$2843,6,0)</f>
        <v>5.5716000000000001</v>
      </c>
      <c r="G16" s="66">
        <f t="shared" si="1"/>
        <v>2</v>
      </c>
      <c r="H16" s="65">
        <f>VLOOKUP($A16,'Return Data'!$B$7:$R$2843,7,0)</f>
        <v>4.5792999999999999</v>
      </c>
      <c r="I16" s="66">
        <f t="shared" si="2"/>
        <v>2</v>
      </c>
      <c r="J16" s="65">
        <f>VLOOKUP($A16,'Return Data'!$B$7:$R$2843,8,0)</f>
        <v>3.9007999999999998</v>
      </c>
      <c r="K16" s="66">
        <f t="shared" si="3"/>
        <v>6</v>
      </c>
      <c r="L16" s="65">
        <f>VLOOKUP($A16,'Return Data'!$B$7:$R$2843,9,0)</f>
        <v>3.4268000000000001</v>
      </c>
      <c r="M16" s="66">
        <f t="shared" si="4"/>
        <v>11</v>
      </c>
      <c r="N16" s="65">
        <f>VLOOKUP($A16,'Return Data'!$B$7:$R$2843,10,0)</f>
        <v>4.4127999999999998</v>
      </c>
      <c r="O16" s="66">
        <f t="shared" si="5"/>
        <v>3</v>
      </c>
      <c r="P16" s="65">
        <f>VLOOKUP($A16,'Return Data'!$B$7:$R$2843,11,0)</f>
        <v>3.6726999999999999</v>
      </c>
      <c r="Q16" s="66">
        <f t="shared" si="6"/>
        <v>9</v>
      </c>
      <c r="R16" s="65">
        <f>VLOOKUP($A16,'Return Data'!$B$7:$R$2843,12,0)</f>
        <v>3.6797</v>
      </c>
      <c r="S16" s="66">
        <f t="shared" si="7"/>
        <v>9</v>
      </c>
      <c r="T16" s="65">
        <f>VLOOKUP($A16,'Return Data'!$B$7:$R$2843,13,0)</f>
        <v>4.0364000000000004</v>
      </c>
      <c r="U16" s="66">
        <f t="shared" si="8"/>
        <v>12</v>
      </c>
      <c r="V16" s="65">
        <f>VLOOKUP($A16,'Return Data'!$B$7:$R$2843,17,0)</f>
        <v>5.4611000000000001</v>
      </c>
      <c r="W16" s="66">
        <f t="shared" si="10"/>
        <v>12</v>
      </c>
      <c r="X16" s="65">
        <f>VLOOKUP($A16,'Return Data'!$B$7:$R$2843,14,0)</f>
        <v>6.23</v>
      </c>
      <c r="Y16" s="66">
        <f t="shared" si="11"/>
        <v>11</v>
      </c>
      <c r="Z16" s="65">
        <f>VLOOKUP($A16,'Return Data'!$B$7:$R$2843,16,0)</f>
        <v>7.7438000000000002</v>
      </c>
      <c r="AA16" s="67">
        <f t="shared" si="9"/>
        <v>1</v>
      </c>
    </row>
    <row r="17" spans="1:27" x14ac:dyDescent="0.3">
      <c r="A17" s="63" t="s">
        <v>1224</v>
      </c>
      <c r="B17" s="64">
        <f>VLOOKUP($A17,'Return Data'!$B$7:$R$2843,3,0)</f>
        <v>44357</v>
      </c>
      <c r="C17" s="65">
        <f>VLOOKUP($A17,'Return Data'!$B$7:$R$2843,4,0)</f>
        <v>3491.1379999999999</v>
      </c>
      <c r="D17" s="65">
        <f>VLOOKUP($A17,'Return Data'!$B$7:$R$2843,5,0)</f>
        <v>3.714</v>
      </c>
      <c r="E17" s="66">
        <f t="shared" si="0"/>
        <v>14</v>
      </c>
      <c r="F17" s="65">
        <f>VLOOKUP($A17,'Return Data'!$B$7:$R$2843,6,0)</f>
        <v>4.0697999999999999</v>
      </c>
      <c r="G17" s="66">
        <f t="shared" si="1"/>
        <v>11</v>
      </c>
      <c r="H17" s="65">
        <f>VLOOKUP($A17,'Return Data'!$B$7:$R$2843,7,0)</f>
        <v>3.7202999999999999</v>
      </c>
      <c r="I17" s="66">
        <f t="shared" si="2"/>
        <v>11</v>
      </c>
      <c r="J17" s="65">
        <f>VLOOKUP($A17,'Return Data'!$B$7:$R$2843,8,0)</f>
        <v>3.7374000000000001</v>
      </c>
      <c r="K17" s="66">
        <f t="shared" si="3"/>
        <v>9</v>
      </c>
      <c r="L17" s="65">
        <f>VLOOKUP($A17,'Return Data'!$B$7:$R$2843,9,0)</f>
        <v>3.5528</v>
      </c>
      <c r="M17" s="66">
        <f t="shared" si="4"/>
        <v>9</v>
      </c>
      <c r="N17" s="65">
        <f>VLOOKUP($A17,'Return Data'!$B$7:$R$2843,10,0)</f>
        <v>3.9304000000000001</v>
      </c>
      <c r="O17" s="66">
        <f t="shared" si="5"/>
        <v>11</v>
      </c>
      <c r="P17" s="65">
        <f>VLOOKUP($A17,'Return Data'!$B$7:$R$2843,11,0)</f>
        <v>3.6091000000000002</v>
      </c>
      <c r="Q17" s="66">
        <f t="shared" si="6"/>
        <v>10</v>
      </c>
      <c r="R17" s="65">
        <f>VLOOKUP($A17,'Return Data'!$B$7:$R$2843,12,0)</f>
        <v>3.8498000000000001</v>
      </c>
      <c r="S17" s="66">
        <f t="shared" si="7"/>
        <v>8</v>
      </c>
      <c r="T17" s="65">
        <f>VLOOKUP($A17,'Return Data'!$B$7:$R$2843,13,0)</f>
        <v>4.1928000000000001</v>
      </c>
      <c r="U17" s="66">
        <f t="shared" si="8"/>
        <v>8</v>
      </c>
      <c r="V17" s="65">
        <f>VLOOKUP($A17,'Return Data'!$B$7:$R$2843,17,0)</f>
        <v>5.6967999999999996</v>
      </c>
      <c r="W17" s="66">
        <f t="shared" si="10"/>
        <v>10</v>
      </c>
      <c r="X17" s="65">
        <f>VLOOKUP($A17,'Return Data'!$B$7:$R$2843,14,0)</f>
        <v>6.5898000000000003</v>
      </c>
      <c r="Y17" s="66">
        <f t="shared" si="11"/>
        <v>7</v>
      </c>
      <c r="Z17" s="65">
        <f>VLOOKUP($A17,'Return Data'!$B$7:$R$2843,16,0)</f>
        <v>7.2256</v>
      </c>
      <c r="AA17" s="67">
        <f t="shared" si="9"/>
        <v>8</v>
      </c>
    </row>
    <row r="18" spans="1:27" x14ac:dyDescent="0.3">
      <c r="A18" s="63" t="s">
        <v>1227</v>
      </c>
      <c r="B18" s="64">
        <f>VLOOKUP($A18,'Return Data'!$B$7:$R$2843,3,0)</f>
        <v>44357</v>
      </c>
      <c r="C18" s="65">
        <f>VLOOKUP($A18,'Return Data'!$B$7:$R$2843,4,0)</f>
        <v>31.321283935803201</v>
      </c>
      <c r="D18" s="65">
        <f>VLOOKUP($A18,'Return Data'!$B$7:$R$2843,5,0)</f>
        <v>2.7968999999999999</v>
      </c>
      <c r="E18" s="66">
        <f t="shared" si="0"/>
        <v>16</v>
      </c>
      <c r="F18" s="65">
        <f>VLOOKUP($A18,'Return Data'!$B$7:$R$2843,6,0)</f>
        <v>2.9138999999999999</v>
      </c>
      <c r="G18" s="66">
        <f t="shared" si="1"/>
        <v>16</v>
      </c>
      <c r="H18" s="65">
        <f>VLOOKUP($A18,'Return Data'!$B$7:$R$2843,7,0)</f>
        <v>2.8982000000000001</v>
      </c>
      <c r="I18" s="66">
        <f t="shared" si="2"/>
        <v>16</v>
      </c>
      <c r="J18" s="65">
        <f>VLOOKUP($A18,'Return Data'!$B$7:$R$2843,8,0)</f>
        <v>2.8372000000000002</v>
      </c>
      <c r="K18" s="66">
        <f t="shared" si="3"/>
        <v>16</v>
      </c>
      <c r="L18" s="65">
        <f>VLOOKUP($A18,'Return Data'!$B$7:$R$2843,9,0)</f>
        <v>2.7863000000000002</v>
      </c>
      <c r="M18" s="66">
        <f t="shared" si="4"/>
        <v>15</v>
      </c>
      <c r="N18" s="65">
        <f>VLOOKUP($A18,'Return Data'!$B$7:$R$2843,10,0)</f>
        <v>2.8454000000000002</v>
      </c>
      <c r="O18" s="66">
        <f t="shared" si="5"/>
        <v>15</v>
      </c>
      <c r="P18" s="65">
        <f>VLOOKUP($A18,'Return Data'!$B$7:$R$2843,11,0)</f>
        <v>2.6920999999999999</v>
      </c>
      <c r="Q18" s="66">
        <f t="shared" si="6"/>
        <v>15</v>
      </c>
      <c r="R18" s="65">
        <f>VLOOKUP($A18,'Return Data'!$B$7:$R$2843,12,0)</f>
        <v>2.9681000000000002</v>
      </c>
      <c r="S18" s="66">
        <f t="shared" si="7"/>
        <v>15</v>
      </c>
      <c r="T18" s="65">
        <f>VLOOKUP($A18,'Return Data'!$B$7:$R$2843,13,0)</f>
        <v>3.3026</v>
      </c>
      <c r="U18" s="66">
        <f t="shared" si="8"/>
        <v>15</v>
      </c>
      <c r="V18" s="65">
        <f>VLOOKUP($A18,'Return Data'!$B$7:$R$2843,17,0)</f>
        <v>7.0738000000000003</v>
      </c>
      <c r="W18" s="66">
        <f t="shared" si="10"/>
        <v>1</v>
      </c>
      <c r="X18" s="65">
        <f>VLOOKUP($A18,'Return Data'!$B$7:$R$2843,14,0)</f>
        <v>6.3331999999999997</v>
      </c>
      <c r="Y18" s="66">
        <f t="shared" si="11"/>
        <v>10</v>
      </c>
      <c r="Z18" s="65">
        <f>VLOOKUP($A18,'Return Data'!$B$7:$R$2843,16,0)</f>
        <v>7.4720000000000004</v>
      </c>
      <c r="AA18" s="67">
        <f t="shared" si="9"/>
        <v>4</v>
      </c>
    </row>
    <row r="19" spans="1:27" x14ac:dyDescent="0.3">
      <c r="A19" s="63" t="s">
        <v>1228</v>
      </c>
      <c r="B19" s="64">
        <f>VLOOKUP($A19,'Return Data'!$B$7:$R$2843,3,0)</f>
        <v>44357</v>
      </c>
      <c r="C19" s="65">
        <f>VLOOKUP($A19,'Return Data'!$B$7:$R$2843,4,0)</f>
        <v>3219.2314000000001</v>
      </c>
      <c r="D19" s="65">
        <f>VLOOKUP($A19,'Return Data'!$B$7:$R$2843,5,0)</f>
        <v>4.7931999999999997</v>
      </c>
      <c r="E19" s="66">
        <f t="shared" si="0"/>
        <v>8</v>
      </c>
      <c r="F19" s="65">
        <f>VLOOKUP($A19,'Return Data'!$B$7:$R$2843,6,0)</f>
        <v>5.2488000000000001</v>
      </c>
      <c r="G19" s="66">
        <f t="shared" si="1"/>
        <v>5</v>
      </c>
      <c r="H19" s="65">
        <f>VLOOKUP($A19,'Return Data'!$B$7:$R$2843,7,0)</f>
        <v>4.3739999999999997</v>
      </c>
      <c r="I19" s="66">
        <f t="shared" si="2"/>
        <v>5</v>
      </c>
      <c r="J19" s="65">
        <f>VLOOKUP($A19,'Return Data'!$B$7:$R$2843,8,0)</f>
        <v>3.8906999999999998</v>
      </c>
      <c r="K19" s="66">
        <f t="shared" si="3"/>
        <v>7</v>
      </c>
      <c r="L19" s="65">
        <f>VLOOKUP($A19,'Return Data'!$B$7:$R$2843,9,0)</f>
        <v>3.7890000000000001</v>
      </c>
      <c r="M19" s="66">
        <f t="shared" si="4"/>
        <v>4</v>
      </c>
      <c r="N19" s="65">
        <f>VLOOKUP($A19,'Return Data'!$B$7:$R$2843,10,0)</f>
        <v>4.0735000000000001</v>
      </c>
      <c r="O19" s="66">
        <f t="shared" si="5"/>
        <v>8</v>
      </c>
      <c r="P19" s="65">
        <f>VLOOKUP($A19,'Return Data'!$B$7:$R$2843,11,0)</f>
        <v>3.8169</v>
      </c>
      <c r="Q19" s="66">
        <f t="shared" si="6"/>
        <v>3</v>
      </c>
      <c r="R19" s="65">
        <f>VLOOKUP($A19,'Return Data'!$B$7:$R$2843,12,0)</f>
        <v>3.9824000000000002</v>
      </c>
      <c r="S19" s="66">
        <f t="shared" si="7"/>
        <v>3</v>
      </c>
      <c r="T19" s="65">
        <f>VLOOKUP($A19,'Return Data'!$B$7:$R$2843,13,0)</f>
        <v>4.3722000000000003</v>
      </c>
      <c r="U19" s="66">
        <f t="shared" si="8"/>
        <v>7</v>
      </c>
      <c r="V19" s="65">
        <f>VLOOKUP($A19,'Return Data'!$B$7:$R$2843,17,0)</f>
        <v>5.9352</v>
      </c>
      <c r="W19" s="66">
        <f t="shared" si="10"/>
        <v>7</v>
      </c>
      <c r="X19" s="65">
        <f>VLOOKUP($A19,'Return Data'!$B$7:$R$2843,14,0)</f>
        <v>6.8148</v>
      </c>
      <c r="Y19" s="66">
        <f t="shared" si="11"/>
        <v>4</v>
      </c>
      <c r="Z19" s="65">
        <f>VLOOKUP($A19,'Return Data'!$B$7:$R$2843,16,0)</f>
        <v>7.5820999999999996</v>
      </c>
      <c r="AA19" s="67">
        <f t="shared" si="9"/>
        <v>3</v>
      </c>
    </row>
    <row r="20" spans="1:27" x14ac:dyDescent="0.3">
      <c r="A20" s="63" t="s">
        <v>1231</v>
      </c>
      <c r="B20" s="64">
        <f>VLOOKUP($A20,'Return Data'!$B$7:$R$2843,3,0)</f>
        <v>44357</v>
      </c>
      <c r="C20" s="65">
        <f>VLOOKUP($A20,'Return Data'!$B$7:$R$2843,4,0)</f>
        <v>1048.7602999999999</v>
      </c>
      <c r="D20" s="65">
        <f>VLOOKUP($A20,'Return Data'!$B$7:$R$2843,5,0)</f>
        <v>4.5110000000000001</v>
      </c>
      <c r="E20" s="66">
        <f t="shared" si="0"/>
        <v>12</v>
      </c>
      <c r="F20" s="65">
        <f>VLOOKUP($A20,'Return Data'!$B$7:$R$2843,6,0)</f>
        <v>3.9236</v>
      </c>
      <c r="G20" s="66">
        <f t="shared" si="1"/>
        <v>12</v>
      </c>
      <c r="H20" s="65">
        <f>VLOOKUP($A20,'Return Data'!$B$7:$R$2843,7,0)</f>
        <v>3.0122</v>
      </c>
      <c r="I20" s="66">
        <f t="shared" si="2"/>
        <v>15</v>
      </c>
      <c r="J20" s="65">
        <f>VLOOKUP($A20,'Return Data'!$B$7:$R$2843,8,0)</f>
        <v>2.9965000000000002</v>
      </c>
      <c r="K20" s="66">
        <f t="shared" si="3"/>
        <v>15</v>
      </c>
      <c r="L20" s="65">
        <f>VLOOKUP($A20,'Return Data'!$B$7:$R$2843,9,0)</f>
        <v>2.7633000000000001</v>
      </c>
      <c r="M20" s="66">
        <f t="shared" si="4"/>
        <v>16</v>
      </c>
      <c r="N20" s="65">
        <f>VLOOKUP($A20,'Return Data'!$B$7:$R$2843,10,0)</f>
        <v>2.8437999999999999</v>
      </c>
      <c r="O20" s="66">
        <f t="shared" si="5"/>
        <v>16</v>
      </c>
      <c r="P20" s="65">
        <f>VLOOKUP($A20,'Return Data'!$B$7:$R$2843,11,0)</f>
        <v>2.6918000000000002</v>
      </c>
      <c r="Q20" s="66">
        <f t="shared" si="6"/>
        <v>16</v>
      </c>
      <c r="R20" s="65">
        <f>VLOOKUP($A20,'Return Data'!$B$7:$R$2843,12,0)</f>
        <v>2.9039999999999999</v>
      </c>
      <c r="S20" s="66">
        <f t="shared" si="7"/>
        <v>16</v>
      </c>
      <c r="T20" s="65"/>
      <c r="U20" s="66"/>
      <c r="V20" s="65"/>
      <c r="W20" s="66"/>
      <c r="X20" s="65"/>
      <c r="Y20" s="66"/>
      <c r="Z20" s="65">
        <f>VLOOKUP($A20,'Return Data'!$B$7:$R$2843,16,0)</f>
        <v>3.8414000000000001</v>
      </c>
      <c r="AA20" s="67">
        <f t="shared" si="9"/>
        <v>17</v>
      </c>
    </row>
    <row r="21" spans="1:27" x14ac:dyDescent="0.3">
      <c r="A21" s="63" t="s">
        <v>1235</v>
      </c>
      <c r="B21" s="64">
        <f>VLOOKUP($A21,'Return Data'!$B$7:$R$2843,3,0)</f>
        <v>44357</v>
      </c>
      <c r="C21" s="65">
        <f>VLOOKUP($A21,'Return Data'!$B$7:$R$2843,4,0)</f>
        <v>32.786299999999997</v>
      </c>
      <c r="D21" s="65">
        <f>VLOOKUP($A21,'Return Data'!$B$7:$R$2843,5,0)</f>
        <v>4.4535999999999998</v>
      </c>
      <c r="E21" s="66">
        <f t="shared" si="0"/>
        <v>13</v>
      </c>
      <c r="F21" s="65">
        <f>VLOOKUP($A21,'Return Data'!$B$7:$R$2843,6,0)</f>
        <v>3.8605999999999998</v>
      </c>
      <c r="G21" s="66">
        <f t="shared" si="1"/>
        <v>14</v>
      </c>
      <c r="H21" s="65">
        <f>VLOOKUP($A21,'Return Data'!$B$7:$R$2843,7,0)</f>
        <v>3.5329999999999999</v>
      </c>
      <c r="I21" s="66">
        <f t="shared" si="2"/>
        <v>13</v>
      </c>
      <c r="J21" s="65">
        <f>VLOOKUP($A21,'Return Data'!$B$7:$R$2843,8,0)</f>
        <v>3.4876</v>
      </c>
      <c r="K21" s="66">
        <f t="shared" si="3"/>
        <v>12</v>
      </c>
      <c r="L21" s="65">
        <f>VLOOKUP($A21,'Return Data'!$B$7:$R$2843,9,0)</f>
        <v>3.1796000000000002</v>
      </c>
      <c r="M21" s="66">
        <f t="shared" si="4"/>
        <v>13</v>
      </c>
      <c r="N21" s="65">
        <f>VLOOKUP($A21,'Return Data'!$B$7:$R$2843,10,0)</f>
        <v>3.75</v>
      </c>
      <c r="O21" s="66">
        <f t="shared" si="5"/>
        <v>12</v>
      </c>
      <c r="P21" s="65">
        <f>VLOOKUP($A21,'Return Data'!$B$7:$R$2843,11,0)</f>
        <v>3.3982999999999999</v>
      </c>
      <c r="Q21" s="66">
        <f t="shared" si="6"/>
        <v>12</v>
      </c>
      <c r="R21" s="65">
        <f>VLOOKUP($A21,'Return Data'!$B$7:$R$2843,12,0)</f>
        <v>3.5876999999999999</v>
      </c>
      <c r="S21" s="66">
        <f t="shared" si="7"/>
        <v>12</v>
      </c>
      <c r="T21" s="65">
        <f>VLOOKUP($A21,'Return Data'!$B$7:$R$2843,13,0)</f>
        <v>4.1073000000000004</v>
      </c>
      <c r="U21" s="66">
        <f>RANK(T21,T$8:T$24,0)</f>
        <v>11</v>
      </c>
      <c r="V21" s="65">
        <f>VLOOKUP($A21,'Return Data'!$B$7:$R$2843,17,0)</f>
        <v>5.6669</v>
      </c>
      <c r="W21" s="66">
        <f>RANK(V21,V$8:V$24,0)</f>
        <v>11</v>
      </c>
      <c r="X21" s="65">
        <f>VLOOKUP($A21,'Return Data'!$B$7:$R$2843,14,0)</f>
        <v>6.3704000000000001</v>
      </c>
      <c r="Y21" s="66">
        <f>RANK(X21,X$8:X$24,0)</f>
        <v>9</v>
      </c>
      <c r="Z21" s="65">
        <f>VLOOKUP($A21,'Return Data'!$B$7:$R$2843,16,0)</f>
        <v>7.2709999999999999</v>
      </c>
      <c r="AA21" s="67">
        <f t="shared" si="9"/>
        <v>7</v>
      </c>
    </row>
    <row r="22" spans="1:27" x14ac:dyDescent="0.3">
      <c r="A22" s="63" t="s">
        <v>1237</v>
      </c>
      <c r="B22" s="64">
        <f>VLOOKUP($A22,'Return Data'!$B$7:$R$2843,3,0)</f>
        <v>44357</v>
      </c>
      <c r="C22" s="65">
        <f>VLOOKUP($A22,'Return Data'!$B$7:$R$2843,4,0)</f>
        <v>11.7567</v>
      </c>
      <c r="D22" s="65">
        <f>VLOOKUP($A22,'Return Data'!$B$7:$R$2843,5,0)</f>
        <v>4.6574999999999998</v>
      </c>
      <c r="E22" s="66">
        <f t="shared" si="0"/>
        <v>11</v>
      </c>
      <c r="F22" s="65">
        <f>VLOOKUP($A22,'Return Data'!$B$7:$R$2843,6,0)</f>
        <v>3.6231</v>
      </c>
      <c r="G22" s="66">
        <f t="shared" si="1"/>
        <v>15</v>
      </c>
      <c r="H22" s="65">
        <f>VLOOKUP($A22,'Return Data'!$B$7:$R$2843,7,0)</f>
        <v>3.5505</v>
      </c>
      <c r="I22" s="66">
        <f t="shared" si="2"/>
        <v>12</v>
      </c>
      <c r="J22" s="65">
        <f>VLOOKUP($A22,'Return Data'!$B$7:$R$2843,8,0)</f>
        <v>3.1528</v>
      </c>
      <c r="K22" s="66">
        <f t="shared" si="3"/>
        <v>13</v>
      </c>
      <c r="L22" s="65">
        <f>VLOOKUP($A22,'Return Data'!$B$7:$R$2843,9,0)</f>
        <v>3.2839999999999998</v>
      </c>
      <c r="M22" s="66">
        <f t="shared" si="4"/>
        <v>12</v>
      </c>
      <c r="N22" s="65">
        <f>VLOOKUP($A22,'Return Data'!$B$7:$R$2843,10,0)</f>
        <v>3.4996999999999998</v>
      </c>
      <c r="O22" s="66">
        <f t="shared" si="5"/>
        <v>13</v>
      </c>
      <c r="P22" s="65">
        <f>VLOOKUP($A22,'Return Data'!$B$7:$R$2843,11,0)</f>
        <v>3.3559999999999999</v>
      </c>
      <c r="Q22" s="66">
        <f t="shared" si="6"/>
        <v>13</v>
      </c>
      <c r="R22" s="65">
        <f>VLOOKUP($A22,'Return Data'!$B$7:$R$2843,12,0)</f>
        <v>3.41</v>
      </c>
      <c r="S22" s="66">
        <f t="shared" si="7"/>
        <v>13</v>
      </c>
      <c r="T22" s="65">
        <f>VLOOKUP($A22,'Return Data'!$B$7:$R$2843,13,0)</f>
        <v>3.7094</v>
      </c>
      <c r="U22" s="66">
        <f>RANK(T22,T$8:T$24,0)</f>
        <v>13</v>
      </c>
      <c r="V22" s="65">
        <f>VLOOKUP($A22,'Return Data'!$B$7:$R$2843,17,0)</f>
        <v>5.3973000000000004</v>
      </c>
      <c r="W22" s="66">
        <f>RANK(V22,V$8:V$24,0)</f>
        <v>13</v>
      </c>
      <c r="X22" s="65"/>
      <c r="Y22" s="66"/>
      <c r="Z22" s="65">
        <f>VLOOKUP($A22,'Return Data'!$B$7:$R$2843,16,0)</f>
        <v>6.1612</v>
      </c>
      <c r="AA22" s="67">
        <f t="shared" si="9"/>
        <v>14</v>
      </c>
    </row>
    <row r="23" spans="1:27" x14ac:dyDescent="0.3">
      <c r="A23" s="63" t="s">
        <v>1239</v>
      </c>
      <c r="B23" s="64">
        <f>VLOOKUP($A23,'Return Data'!$B$7:$R$2843,3,0)</f>
        <v>44357</v>
      </c>
      <c r="C23" s="65">
        <f>VLOOKUP($A23,'Return Data'!$B$7:$R$2843,4,0)</f>
        <v>3669.4544999999998</v>
      </c>
      <c r="D23" s="65">
        <f>VLOOKUP($A23,'Return Data'!$B$7:$R$2843,5,0)</f>
        <v>6.2408000000000001</v>
      </c>
      <c r="E23" s="66">
        <f t="shared" si="0"/>
        <v>3</v>
      </c>
      <c r="F23" s="65">
        <f>VLOOKUP($A23,'Return Data'!$B$7:$R$2843,6,0)</f>
        <v>5.4076000000000004</v>
      </c>
      <c r="G23" s="66">
        <f t="shared" si="1"/>
        <v>3</v>
      </c>
      <c r="H23" s="65">
        <f>VLOOKUP($A23,'Return Data'!$B$7:$R$2843,7,0)</f>
        <v>4.4211999999999998</v>
      </c>
      <c r="I23" s="66">
        <f t="shared" si="2"/>
        <v>4</v>
      </c>
      <c r="J23" s="65">
        <f>VLOOKUP($A23,'Return Data'!$B$7:$R$2843,8,0)</f>
        <v>4.2355999999999998</v>
      </c>
      <c r="K23" s="66">
        <f t="shared" si="3"/>
        <v>1</v>
      </c>
      <c r="L23" s="65">
        <f>VLOOKUP($A23,'Return Data'!$B$7:$R$2843,9,0)</f>
        <v>3.8506</v>
      </c>
      <c r="M23" s="66">
        <f t="shared" si="4"/>
        <v>3</v>
      </c>
      <c r="N23" s="65">
        <f>VLOOKUP($A23,'Return Data'!$B$7:$R$2843,10,0)</f>
        <v>4.6963999999999997</v>
      </c>
      <c r="O23" s="66">
        <f t="shared" si="5"/>
        <v>1</v>
      </c>
      <c r="P23" s="65">
        <f>VLOOKUP($A23,'Return Data'!$B$7:$R$2843,11,0)</f>
        <v>4.0345000000000004</v>
      </c>
      <c r="Q23" s="66">
        <f t="shared" si="6"/>
        <v>1</v>
      </c>
      <c r="R23" s="65">
        <f>VLOOKUP($A23,'Return Data'!$B$7:$R$2843,12,0)</f>
        <v>4.1607000000000003</v>
      </c>
      <c r="S23" s="66">
        <f t="shared" si="7"/>
        <v>1</v>
      </c>
      <c r="T23" s="65">
        <f>VLOOKUP($A23,'Return Data'!$B$7:$R$2843,13,0)</f>
        <v>4.6513</v>
      </c>
      <c r="U23" s="66">
        <f>RANK(T23,T$8:T$24,0)</f>
        <v>1</v>
      </c>
      <c r="V23" s="65">
        <f>VLOOKUP($A23,'Return Data'!$B$7:$R$2843,17,0)</f>
        <v>6.1006</v>
      </c>
      <c r="W23" s="66">
        <f>RANK(V23,V$8:V$24,0)</f>
        <v>4</v>
      </c>
      <c r="X23" s="65">
        <f>VLOOKUP($A23,'Return Data'!$B$7:$R$2843,14,0)</f>
        <v>4.2727000000000004</v>
      </c>
      <c r="Y23" s="66">
        <f>RANK(X23,X$8:X$24,0)</f>
        <v>13</v>
      </c>
      <c r="Z23" s="65">
        <f>VLOOKUP($A23,'Return Data'!$B$7:$R$2843,16,0)</f>
        <v>6.8361999999999998</v>
      </c>
      <c r="AA23" s="67">
        <f t="shared" si="9"/>
        <v>11</v>
      </c>
    </row>
    <row r="24" spans="1:27" x14ac:dyDescent="0.3">
      <c r="A24" s="63" t="s">
        <v>1241</v>
      </c>
      <c r="B24" s="64">
        <f>VLOOKUP($A24,'Return Data'!$B$7:$R$2843,3,0)</f>
        <v>44357</v>
      </c>
      <c r="C24" s="65">
        <f>VLOOKUP($A24,'Return Data'!$B$7:$R$2843,4,0)</f>
        <v>2391.8208</v>
      </c>
      <c r="D24" s="65">
        <f>VLOOKUP($A24,'Return Data'!$B$7:$R$2843,5,0)</f>
        <v>4.7923999999999998</v>
      </c>
      <c r="E24" s="66">
        <f t="shared" si="0"/>
        <v>9</v>
      </c>
      <c r="F24" s="65">
        <f>VLOOKUP($A24,'Return Data'!$B$7:$R$2843,6,0)</f>
        <v>4.3746999999999998</v>
      </c>
      <c r="G24" s="66">
        <f t="shared" si="1"/>
        <v>9</v>
      </c>
      <c r="H24" s="65">
        <f>VLOOKUP($A24,'Return Data'!$B$7:$R$2843,7,0)</f>
        <v>4.1345000000000001</v>
      </c>
      <c r="I24" s="66">
        <f t="shared" si="2"/>
        <v>8</v>
      </c>
      <c r="J24" s="65">
        <f>VLOOKUP($A24,'Return Data'!$B$7:$R$2843,8,0)</f>
        <v>3.7372000000000001</v>
      </c>
      <c r="K24" s="66">
        <f t="shared" si="3"/>
        <v>10</v>
      </c>
      <c r="L24" s="65">
        <f>VLOOKUP($A24,'Return Data'!$B$7:$R$2843,9,0)</f>
        <v>3.6818</v>
      </c>
      <c r="M24" s="66">
        <f t="shared" si="4"/>
        <v>6</v>
      </c>
      <c r="N24" s="65">
        <f>VLOOKUP($A24,'Return Data'!$B$7:$R$2843,10,0)</f>
        <v>4.0629</v>
      </c>
      <c r="O24" s="66">
        <f t="shared" si="5"/>
        <v>9</v>
      </c>
      <c r="P24" s="65">
        <f>VLOOKUP($A24,'Return Data'!$B$7:$R$2843,11,0)</f>
        <v>3.7342</v>
      </c>
      <c r="Q24" s="66">
        <f t="shared" si="6"/>
        <v>6</v>
      </c>
      <c r="R24" s="65">
        <f>VLOOKUP($A24,'Return Data'!$B$7:$R$2843,12,0)</f>
        <v>3.9150999999999998</v>
      </c>
      <c r="S24" s="66">
        <f t="shared" si="7"/>
        <v>6</v>
      </c>
      <c r="T24" s="65">
        <f>VLOOKUP($A24,'Return Data'!$B$7:$R$2843,13,0)</f>
        <v>4.4626999999999999</v>
      </c>
      <c r="U24" s="66">
        <f>RANK(T24,T$8:T$24,0)</f>
        <v>4</v>
      </c>
      <c r="V24" s="65">
        <f>VLOOKUP($A24,'Return Data'!$B$7:$R$2843,17,0)</f>
        <v>5.9123999999999999</v>
      </c>
      <c r="W24" s="66">
        <f>RANK(V24,V$8:V$24,0)</f>
        <v>8</v>
      </c>
      <c r="X24" s="65">
        <f>VLOOKUP($A24,'Return Data'!$B$7:$R$2843,14,0)</f>
        <v>6.7481</v>
      </c>
      <c r="Y24" s="66">
        <f>RANK(X24,X$8:X$24,0)</f>
        <v>5</v>
      </c>
      <c r="Z24" s="65">
        <f>VLOOKUP($A24,'Return Data'!$B$7:$R$2843,16,0)</f>
        <v>7.5843999999999996</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4.9288529411764701</v>
      </c>
      <c r="E26" s="74"/>
      <c r="F26" s="75">
        <f>AVERAGE(F8:F24)</f>
        <v>4.39725294117647</v>
      </c>
      <c r="G26" s="74"/>
      <c r="H26" s="75">
        <f>AVERAGE(H8:H24)</f>
        <v>3.8648705882352949</v>
      </c>
      <c r="I26" s="74"/>
      <c r="J26" s="75">
        <f>AVERAGE(J8:J24)</f>
        <v>3.6191470588235295</v>
      </c>
      <c r="K26" s="74"/>
      <c r="L26" s="75">
        <f>AVERAGE(L8:L24)</f>
        <v>3.4025882352941177</v>
      </c>
      <c r="M26" s="74"/>
      <c r="N26" s="75">
        <f>AVERAGE(N8:N24)</f>
        <v>3.865176470588235</v>
      </c>
      <c r="O26" s="74"/>
      <c r="P26" s="75">
        <f>AVERAGE(P8:P24)</f>
        <v>3.463058823529412</v>
      </c>
      <c r="Q26" s="74"/>
      <c r="R26" s="75">
        <f>AVERAGE(R8:R24)</f>
        <v>3.6062764705882349</v>
      </c>
      <c r="S26" s="74"/>
      <c r="T26" s="75">
        <f>AVERAGE(T8:T24)</f>
        <v>4.0792874999999995</v>
      </c>
      <c r="U26" s="74"/>
      <c r="V26" s="75">
        <f>AVERAGE(V8:V24)</f>
        <v>5.8818214285714285</v>
      </c>
      <c r="W26" s="74"/>
      <c r="X26" s="75">
        <f>AVERAGE(X8:X24)</f>
        <v>6.3897461538461533</v>
      </c>
      <c r="Y26" s="74"/>
      <c r="Z26" s="75">
        <f>AVERAGE(Z8:Z24)</f>
        <v>6.722029411764705</v>
      </c>
      <c r="AA26" s="76"/>
    </row>
    <row r="27" spans="1:27" x14ac:dyDescent="0.3">
      <c r="A27" s="73" t="s">
        <v>28</v>
      </c>
      <c r="B27" s="74"/>
      <c r="C27" s="74"/>
      <c r="D27" s="75">
        <f>MIN(D8:D24)</f>
        <v>2.7852000000000001</v>
      </c>
      <c r="E27" s="74"/>
      <c r="F27" s="75">
        <f>MIN(F8:F24)</f>
        <v>2.5165999999999999</v>
      </c>
      <c r="G27" s="74"/>
      <c r="H27" s="75">
        <f>MIN(H8:H24)</f>
        <v>2.5270000000000001</v>
      </c>
      <c r="I27" s="74"/>
      <c r="J27" s="75">
        <f>MIN(J8:J24)</f>
        <v>2.5283000000000002</v>
      </c>
      <c r="K27" s="74"/>
      <c r="L27" s="75">
        <f>MIN(L8:L24)</f>
        <v>2.5642</v>
      </c>
      <c r="M27" s="74"/>
      <c r="N27" s="75">
        <f>MIN(N8:N24)</f>
        <v>2.6383999999999999</v>
      </c>
      <c r="O27" s="74"/>
      <c r="P27" s="75">
        <f>MIN(P8:P24)</f>
        <v>2.5926999999999998</v>
      </c>
      <c r="Q27" s="74"/>
      <c r="R27" s="75">
        <f>MIN(R8:R24)</f>
        <v>2.7843</v>
      </c>
      <c r="S27" s="74"/>
      <c r="T27" s="75">
        <f>MIN(T8:T24)</f>
        <v>2.8052999999999999</v>
      </c>
      <c r="U27" s="74"/>
      <c r="V27" s="75">
        <f>MIN(V8:V24)</f>
        <v>4.8463000000000003</v>
      </c>
      <c r="W27" s="74"/>
      <c r="X27" s="75">
        <f>MIN(X8:X24)</f>
        <v>4.2727000000000004</v>
      </c>
      <c r="Y27" s="74"/>
      <c r="Z27" s="75">
        <f>MIN(Z8:Z24)</f>
        <v>3.8414000000000001</v>
      </c>
      <c r="AA27" s="76"/>
    </row>
    <row r="28" spans="1:27" ht="15" thickBot="1" x14ac:dyDescent="0.35">
      <c r="A28" s="77" t="s">
        <v>29</v>
      </c>
      <c r="B28" s="78"/>
      <c r="C28" s="78"/>
      <c r="D28" s="79">
        <f>MAX(D8:D24)</f>
        <v>7.6353999999999997</v>
      </c>
      <c r="E28" s="78"/>
      <c r="F28" s="79">
        <f>MAX(F8:F24)</f>
        <v>5.6181999999999999</v>
      </c>
      <c r="G28" s="78"/>
      <c r="H28" s="79">
        <f>MAX(H8:H24)</f>
        <v>4.6421000000000001</v>
      </c>
      <c r="I28" s="78"/>
      <c r="J28" s="79">
        <f>MAX(J8:J24)</f>
        <v>4.2355999999999998</v>
      </c>
      <c r="K28" s="78"/>
      <c r="L28" s="79">
        <f>MAX(L8:L24)</f>
        <v>3.8736999999999999</v>
      </c>
      <c r="M28" s="78"/>
      <c r="N28" s="79">
        <f>MAX(N8:N24)</f>
        <v>4.6963999999999997</v>
      </c>
      <c r="O28" s="78"/>
      <c r="P28" s="79">
        <f>MAX(P8:P24)</f>
        <v>4.0345000000000004</v>
      </c>
      <c r="Q28" s="78"/>
      <c r="R28" s="79">
        <f>MAX(R8:R24)</f>
        <v>4.1607000000000003</v>
      </c>
      <c r="S28" s="78"/>
      <c r="T28" s="79">
        <f>MAX(T8:T24)</f>
        <v>4.6513</v>
      </c>
      <c r="U28" s="78"/>
      <c r="V28" s="79">
        <f>MAX(V8:V24)</f>
        <v>7.0738000000000003</v>
      </c>
      <c r="W28" s="78"/>
      <c r="X28" s="79">
        <f>MAX(X8:X24)</f>
        <v>7.0210999999999997</v>
      </c>
      <c r="Y28" s="78"/>
      <c r="Z28" s="79">
        <f>MAX(Z8:Z24)</f>
        <v>7.7438000000000002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44357</v>
      </c>
      <c r="C8" s="65">
        <f>VLOOKUP($A8,'Return Data'!$B$7:$R$2843,4,0)</f>
        <v>30.429300000000001</v>
      </c>
      <c r="D8" s="65">
        <f>VLOOKUP($A8,'Return Data'!$B$7:$R$2843,10,0)</f>
        <v>6.0401999999999996</v>
      </c>
      <c r="E8" s="66">
        <f t="shared" ref="E8:E16" si="0">RANK(D8,D$8:D$16,0)</f>
        <v>6</v>
      </c>
      <c r="F8" s="65">
        <f>VLOOKUP($A8,'Return Data'!$B$7:$R$2843,11,0)</f>
        <v>13.0365</v>
      </c>
      <c r="G8" s="66">
        <f t="shared" ref="G8:G16" si="1">RANK(F8,F$8:F$16,0)</f>
        <v>5</v>
      </c>
      <c r="H8" s="65">
        <f>VLOOKUP($A8,'Return Data'!$B$7:$R$2843,12,0)</f>
        <v>29.0794</v>
      </c>
      <c r="I8" s="66">
        <f t="shared" ref="I8:I16" si="2">RANK(H8,H$8:H$16,0)</f>
        <v>4</v>
      </c>
      <c r="J8" s="65">
        <f>VLOOKUP($A8,'Return Data'!$B$7:$R$2843,13,0)</f>
        <v>43.281700000000001</v>
      </c>
      <c r="K8" s="66">
        <f t="shared" ref="K8:K16" si="3">RANK(J8,J$8:J$16,0)</f>
        <v>4</v>
      </c>
      <c r="L8" s="65">
        <f>VLOOKUP($A8,'Return Data'!$B$7:$R$2843,17,0)</f>
        <v>19.694500000000001</v>
      </c>
      <c r="M8" s="66">
        <f t="shared" ref="M8:M14" si="4">RANK(L8,L$8:L$16,0)</f>
        <v>2</v>
      </c>
      <c r="N8" s="65">
        <f>VLOOKUP($A8,'Return Data'!$B$7:$R$2843,14,0)</f>
        <v>15.299200000000001</v>
      </c>
      <c r="O8" s="66">
        <f t="shared" ref="O8:O14" si="5">RANK(N8,N$8:N$16,0)</f>
        <v>2</v>
      </c>
      <c r="P8" s="65">
        <f>VLOOKUP($A8,'Return Data'!$B$7:$R$2843,15,0)</f>
        <v>13.082599999999999</v>
      </c>
      <c r="Q8" s="66">
        <f t="shared" ref="Q8:Q14" si="6">RANK(P8,P$8:P$16,0)</f>
        <v>3</v>
      </c>
      <c r="R8" s="65">
        <f>VLOOKUP($A8,'Return Data'!$B$7:$R$2843,16,0)</f>
        <v>10.915800000000001</v>
      </c>
      <c r="S8" s="67">
        <f t="shared" ref="S8:S16" si="7">RANK(R8,R$8:R$16,0)</f>
        <v>6</v>
      </c>
    </row>
    <row r="9" spans="1:20" x14ac:dyDescent="0.3">
      <c r="A9" s="63" t="s">
        <v>1247</v>
      </c>
      <c r="B9" s="64">
        <f>VLOOKUP($A9,'Return Data'!$B$7:$R$2843,3,0)</f>
        <v>44357</v>
      </c>
      <c r="C9" s="65">
        <f>VLOOKUP($A9,'Return Data'!$B$7:$R$2843,4,0)</f>
        <v>46.561999999999998</v>
      </c>
      <c r="D9" s="65">
        <f>VLOOKUP($A9,'Return Data'!$B$7:$R$2843,10,0)</f>
        <v>6.5663</v>
      </c>
      <c r="E9" s="66">
        <f t="shared" si="0"/>
        <v>5</v>
      </c>
      <c r="F9" s="65">
        <f>VLOOKUP($A9,'Return Data'!$B$7:$R$2843,11,0)</f>
        <v>14.7837</v>
      </c>
      <c r="G9" s="66">
        <f t="shared" si="1"/>
        <v>4</v>
      </c>
      <c r="H9" s="65">
        <f>VLOOKUP($A9,'Return Data'!$B$7:$R$2843,12,0)</f>
        <v>24.188500000000001</v>
      </c>
      <c r="I9" s="66">
        <f t="shared" si="2"/>
        <v>6</v>
      </c>
      <c r="J9" s="65">
        <f>VLOOKUP($A9,'Return Data'!$B$7:$R$2843,13,0)</f>
        <v>41.633499999999998</v>
      </c>
      <c r="K9" s="66">
        <f t="shared" si="3"/>
        <v>5</v>
      </c>
      <c r="L9" s="65">
        <f>VLOOKUP($A9,'Return Data'!$B$7:$R$2843,17,0)</f>
        <v>17.549499999999998</v>
      </c>
      <c r="M9" s="66">
        <f t="shared" si="4"/>
        <v>3</v>
      </c>
      <c r="N9" s="65">
        <f>VLOOKUP($A9,'Return Data'!$B$7:$R$2843,14,0)</f>
        <v>12.998100000000001</v>
      </c>
      <c r="O9" s="66">
        <f t="shared" si="5"/>
        <v>4</v>
      </c>
      <c r="P9" s="65">
        <f>VLOOKUP($A9,'Return Data'!$B$7:$R$2843,15,0)</f>
        <v>11.460800000000001</v>
      </c>
      <c r="Q9" s="66">
        <f t="shared" si="6"/>
        <v>4</v>
      </c>
      <c r="R9" s="65">
        <f>VLOOKUP($A9,'Return Data'!$B$7:$R$2843,16,0)</f>
        <v>11.096299999999999</v>
      </c>
      <c r="S9" s="67">
        <f t="shared" si="7"/>
        <v>5</v>
      </c>
    </row>
    <row r="10" spans="1:20" x14ac:dyDescent="0.3">
      <c r="A10" s="63" t="s">
        <v>1249</v>
      </c>
      <c r="B10" s="64">
        <f>VLOOKUP($A10,'Return Data'!$B$7:$R$2843,3,0)</f>
        <v>44357</v>
      </c>
      <c r="C10" s="65">
        <f>VLOOKUP($A10,'Return Data'!$B$7:$R$2843,4,0)</f>
        <v>391.99709999999999</v>
      </c>
      <c r="D10" s="65">
        <f>VLOOKUP($A10,'Return Data'!$B$7:$R$2843,10,0)</f>
        <v>7.7507000000000001</v>
      </c>
      <c r="E10" s="66">
        <f t="shared" si="0"/>
        <v>3</v>
      </c>
      <c r="F10" s="65">
        <f>VLOOKUP($A10,'Return Data'!$B$7:$R$2843,11,0)</f>
        <v>23.276499999999999</v>
      </c>
      <c r="G10" s="66">
        <f t="shared" si="1"/>
        <v>2</v>
      </c>
      <c r="H10" s="65">
        <f>VLOOKUP($A10,'Return Data'!$B$7:$R$2843,12,0)</f>
        <v>39.616599999999998</v>
      </c>
      <c r="I10" s="66">
        <f t="shared" si="2"/>
        <v>2</v>
      </c>
      <c r="J10" s="65">
        <f>VLOOKUP($A10,'Return Data'!$B$7:$R$2843,13,0)</f>
        <v>46.85</v>
      </c>
      <c r="K10" s="66">
        <f t="shared" si="3"/>
        <v>2</v>
      </c>
      <c r="L10" s="65">
        <f>VLOOKUP($A10,'Return Data'!$B$7:$R$2843,17,0)</f>
        <v>17.259399999999999</v>
      </c>
      <c r="M10" s="66">
        <f t="shared" si="4"/>
        <v>4</v>
      </c>
      <c r="N10" s="65">
        <f>VLOOKUP($A10,'Return Data'!$B$7:$R$2843,14,0)</f>
        <v>13.618499999999999</v>
      </c>
      <c r="O10" s="66">
        <f t="shared" si="5"/>
        <v>3</v>
      </c>
      <c r="P10" s="65">
        <f>VLOOKUP($A10,'Return Data'!$B$7:$R$2843,15,0)</f>
        <v>15.523199999999999</v>
      </c>
      <c r="Q10" s="66">
        <f t="shared" si="6"/>
        <v>2</v>
      </c>
      <c r="R10" s="65">
        <f>VLOOKUP($A10,'Return Data'!$B$7:$R$2843,16,0)</f>
        <v>15.386100000000001</v>
      </c>
      <c r="S10" s="67">
        <f t="shared" si="7"/>
        <v>2</v>
      </c>
    </row>
    <row r="11" spans="1:20" x14ac:dyDescent="0.3">
      <c r="A11" s="63" t="s">
        <v>2028</v>
      </c>
      <c r="B11" s="64">
        <f>VLOOKUP($A11,'Return Data'!$B$7:$R$2843,3,0)</f>
        <v>44357</v>
      </c>
      <c r="C11" s="65">
        <f>VLOOKUP($A11,'Return Data'!$B$7:$R$2843,4,0)</f>
        <v>25.773599999999998</v>
      </c>
      <c r="D11" s="65">
        <f>VLOOKUP($A11,'Return Data'!$B$7:$R$2843,10,0)</f>
        <v>4.7889999999999997</v>
      </c>
      <c r="E11" s="66">
        <f t="shared" si="0"/>
        <v>8</v>
      </c>
      <c r="F11" s="65">
        <f>VLOOKUP($A11,'Return Data'!$B$7:$R$2843,11,0)</f>
        <v>12.6114</v>
      </c>
      <c r="G11" s="66">
        <f t="shared" si="1"/>
        <v>6</v>
      </c>
      <c r="H11" s="65">
        <f>VLOOKUP($A11,'Return Data'!$B$7:$R$2843,12,0)</f>
        <v>25.553999999999998</v>
      </c>
      <c r="I11" s="66">
        <f t="shared" si="2"/>
        <v>5</v>
      </c>
      <c r="J11" s="65">
        <f>VLOOKUP($A11,'Return Data'!$B$7:$R$2843,13,0)</f>
        <v>37.138800000000003</v>
      </c>
      <c r="K11" s="66">
        <f t="shared" si="3"/>
        <v>6</v>
      </c>
      <c r="L11" s="65">
        <f>VLOOKUP($A11,'Return Data'!$B$7:$R$2843,17,0)</f>
        <v>14.873699999999999</v>
      </c>
      <c r="M11" s="66">
        <f t="shared" si="4"/>
        <v>6</v>
      </c>
      <c r="N11" s="65">
        <f>VLOOKUP($A11,'Return Data'!$B$7:$R$2843,14,0)</f>
        <v>11.9719</v>
      </c>
      <c r="O11" s="66">
        <f t="shared" si="5"/>
        <v>6</v>
      </c>
      <c r="P11" s="65">
        <f>VLOOKUP($A11,'Return Data'!$B$7:$R$2843,15,0)</f>
        <v>10.1837</v>
      </c>
      <c r="Q11" s="66">
        <f t="shared" si="6"/>
        <v>6</v>
      </c>
      <c r="R11" s="65">
        <f>VLOOKUP($A11,'Return Data'!$B$7:$R$2843,16,0)</f>
        <v>9.4720999999999993</v>
      </c>
      <c r="S11" s="67">
        <f t="shared" si="7"/>
        <v>8</v>
      </c>
    </row>
    <row r="12" spans="1:20" x14ac:dyDescent="0.3">
      <c r="A12" s="63" t="s">
        <v>1251</v>
      </c>
      <c r="B12" s="64">
        <f>VLOOKUP($A12,'Return Data'!$B$7:$R$2843,3,0)</f>
        <v>44357</v>
      </c>
      <c r="C12" s="65">
        <f>VLOOKUP($A12,'Return Data'!$B$7:$R$2843,4,0)</f>
        <v>68.917199999999994</v>
      </c>
      <c r="D12" s="65">
        <f>VLOOKUP($A12,'Return Data'!$B$7:$R$2843,10,0)</f>
        <v>30.447199999999999</v>
      </c>
      <c r="E12" s="66">
        <f t="shared" si="0"/>
        <v>1</v>
      </c>
      <c r="F12" s="65">
        <f>VLOOKUP($A12,'Return Data'!$B$7:$R$2843,11,0)</f>
        <v>36.923000000000002</v>
      </c>
      <c r="G12" s="66">
        <f t="shared" si="1"/>
        <v>1</v>
      </c>
      <c r="H12" s="65">
        <f>VLOOKUP($A12,'Return Data'!$B$7:$R$2843,12,0)</f>
        <v>51.947600000000001</v>
      </c>
      <c r="I12" s="66">
        <f t="shared" si="2"/>
        <v>1</v>
      </c>
      <c r="J12" s="65">
        <f>VLOOKUP($A12,'Return Data'!$B$7:$R$2843,13,0)</f>
        <v>99.648300000000006</v>
      </c>
      <c r="K12" s="66">
        <f t="shared" si="3"/>
        <v>1</v>
      </c>
      <c r="L12" s="65">
        <f>VLOOKUP($A12,'Return Data'!$B$7:$R$2843,17,0)</f>
        <v>36.474600000000002</v>
      </c>
      <c r="M12" s="66">
        <f t="shared" si="4"/>
        <v>1</v>
      </c>
      <c r="N12" s="65">
        <f>VLOOKUP($A12,'Return Data'!$B$7:$R$2843,14,0)</f>
        <v>26.262499999999999</v>
      </c>
      <c r="O12" s="66">
        <f t="shared" si="5"/>
        <v>1</v>
      </c>
      <c r="P12" s="65">
        <f>VLOOKUP($A12,'Return Data'!$B$7:$R$2843,15,0)</f>
        <v>17.130400000000002</v>
      </c>
      <c r="Q12" s="66">
        <f t="shared" si="6"/>
        <v>1</v>
      </c>
      <c r="R12" s="65">
        <f>VLOOKUP($A12,'Return Data'!$B$7:$R$2843,16,0)</f>
        <v>13.0936</v>
      </c>
      <c r="S12" s="67">
        <f t="shared" si="7"/>
        <v>3</v>
      </c>
    </row>
    <row r="13" spans="1:20" x14ac:dyDescent="0.3">
      <c r="A13" s="63" t="s">
        <v>761</v>
      </c>
      <c r="B13" s="64">
        <f>VLOOKUP($A13,'Return Data'!$B$7:$R$2843,3,0)</f>
        <v>44357</v>
      </c>
      <c r="C13" s="65">
        <f>VLOOKUP($A13,'Return Data'!$B$7:$R$2843,4,0)</f>
        <v>22.912600000000001</v>
      </c>
      <c r="D13" s="65">
        <f>VLOOKUP($A13,'Return Data'!$B$7:$R$2843,10,0)</f>
        <v>13.7835</v>
      </c>
      <c r="E13" s="66">
        <f t="shared" si="0"/>
        <v>2</v>
      </c>
      <c r="F13" s="65">
        <f>VLOOKUP($A13,'Return Data'!$B$7:$R$2843,11,0)</f>
        <v>12.4099</v>
      </c>
      <c r="G13" s="66">
        <f t="shared" si="1"/>
        <v>7</v>
      </c>
      <c r="H13" s="65">
        <f>VLOOKUP($A13,'Return Data'!$B$7:$R$2843,12,0)</f>
        <v>15.8545</v>
      </c>
      <c r="I13" s="66">
        <f t="shared" si="2"/>
        <v>9</v>
      </c>
      <c r="J13" s="65">
        <f>VLOOKUP($A13,'Return Data'!$B$7:$R$2843,13,0)</f>
        <v>18.510000000000002</v>
      </c>
      <c r="K13" s="66">
        <f t="shared" si="3"/>
        <v>9</v>
      </c>
      <c r="L13" s="65">
        <f>VLOOKUP($A13,'Return Data'!$B$7:$R$2843,17,0)</f>
        <v>11.094799999999999</v>
      </c>
      <c r="M13" s="66">
        <f t="shared" si="4"/>
        <v>8</v>
      </c>
      <c r="N13" s="65">
        <f>VLOOKUP($A13,'Return Data'!$B$7:$R$2843,14,0)</f>
        <v>9.5922999999999998</v>
      </c>
      <c r="O13" s="66">
        <f t="shared" si="5"/>
        <v>7</v>
      </c>
      <c r="P13" s="65">
        <f>VLOOKUP($A13,'Return Data'!$B$7:$R$2843,15,0)</f>
        <v>9.4368999999999996</v>
      </c>
      <c r="Q13" s="66">
        <f t="shared" si="6"/>
        <v>7</v>
      </c>
      <c r="R13" s="65">
        <f>VLOOKUP($A13,'Return Data'!$B$7:$R$2843,16,0)</f>
        <v>9.7399000000000004</v>
      </c>
      <c r="S13" s="67">
        <f t="shared" si="7"/>
        <v>7</v>
      </c>
    </row>
    <row r="14" spans="1:20" x14ac:dyDescent="0.3">
      <c r="A14" s="63" t="s">
        <v>1252</v>
      </c>
      <c r="B14" s="64">
        <f>VLOOKUP($A14,'Return Data'!$B$7:$R$2843,3,0)</f>
        <v>44357</v>
      </c>
      <c r="C14" s="65">
        <f>VLOOKUP($A14,'Return Data'!$B$7:$R$2843,4,0)</f>
        <v>38.121099999999998</v>
      </c>
      <c r="D14" s="65">
        <f>VLOOKUP($A14,'Return Data'!$B$7:$R$2843,10,0)</f>
        <v>7.5594000000000001</v>
      </c>
      <c r="E14" s="66">
        <f t="shared" si="0"/>
        <v>4</v>
      </c>
      <c r="F14" s="65">
        <f>VLOOKUP($A14,'Return Data'!$B$7:$R$2843,11,0)</f>
        <v>10.422000000000001</v>
      </c>
      <c r="G14" s="66">
        <f t="shared" si="1"/>
        <v>8</v>
      </c>
      <c r="H14" s="65">
        <f>VLOOKUP($A14,'Return Data'!$B$7:$R$2843,12,0)</f>
        <v>17.853400000000001</v>
      </c>
      <c r="I14" s="66">
        <f t="shared" si="2"/>
        <v>7</v>
      </c>
      <c r="J14" s="65">
        <f>VLOOKUP($A14,'Return Data'!$B$7:$R$2843,13,0)</f>
        <v>24.332899999999999</v>
      </c>
      <c r="K14" s="66">
        <f t="shared" si="3"/>
        <v>8</v>
      </c>
      <c r="L14" s="65">
        <f>VLOOKUP($A14,'Return Data'!$B$7:$R$2843,17,0)</f>
        <v>16.0276</v>
      </c>
      <c r="M14" s="66">
        <f t="shared" si="4"/>
        <v>5</v>
      </c>
      <c r="N14" s="65">
        <f>VLOOKUP($A14,'Return Data'!$B$7:$R$2843,14,0)</f>
        <v>12.001099999999999</v>
      </c>
      <c r="O14" s="66">
        <f t="shared" si="5"/>
        <v>5</v>
      </c>
      <c r="P14" s="65">
        <f>VLOOKUP($A14,'Return Data'!$B$7:$R$2843,15,0)</f>
        <v>10.7081</v>
      </c>
      <c r="Q14" s="66">
        <f t="shared" si="6"/>
        <v>5</v>
      </c>
      <c r="R14" s="65">
        <f>VLOOKUP($A14,'Return Data'!$B$7:$R$2843,16,0)</f>
        <v>11.517899999999999</v>
      </c>
      <c r="S14" s="67">
        <f t="shared" si="7"/>
        <v>4</v>
      </c>
    </row>
    <row r="15" spans="1:20" x14ac:dyDescent="0.3">
      <c r="A15" s="63" t="s">
        <v>1254</v>
      </c>
      <c r="B15" s="64">
        <f>VLOOKUP($A15,'Return Data'!$B$7:$R$2843,3,0)</f>
        <v>44357</v>
      </c>
      <c r="C15" s="65">
        <f>VLOOKUP($A15,'Return Data'!$B$7:$R$2843,4,0)</f>
        <v>14.4962</v>
      </c>
      <c r="D15" s="65">
        <f>VLOOKUP($A15,'Return Data'!$B$7:$R$2843,10,0)</f>
        <v>5.7359999999999998</v>
      </c>
      <c r="E15" s="66">
        <f t="shared" si="0"/>
        <v>7</v>
      </c>
      <c r="F15" s="65">
        <f>VLOOKUP($A15,'Return Data'!$B$7:$R$2843,11,0)</f>
        <v>16.860499999999998</v>
      </c>
      <c r="G15" s="66">
        <f t="shared" si="1"/>
        <v>3</v>
      </c>
      <c r="H15" s="65">
        <f>VLOOKUP($A15,'Return Data'!$B$7:$R$2843,12,0)</f>
        <v>31.8064</v>
      </c>
      <c r="I15" s="66">
        <f t="shared" si="2"/>
        <v>3</v>
      </c>
      <c r="J15" s="65">
        <f>VLOOKUP($A15,'Return Data'!$B$7:$R$2843,13,0)</f>
        <v>44.067300000000003</v>
      </c>
      <c r="K15" s="66">
        <f t="shared" si="3"/>
        <v>3</v>
      </c>
      <c r="L15" s="65"/>
      <c r="M15" s="66"/>
      <c r="N15" s="65"/>
      <c r="O15" s="66"/>
      <c r="P15" s="65"/>
      <c r="Q15" s="66"/>
      <c r="R15" s="65">
        <f>VLOOKUP($A15,'Return Data'!$B$7:$R$2843,16,0)</f>
        <v>34.005499999999998</v>
      </c>
      <c r="S15" s="67">
        <f t="shared" si="7"/>
        <v>1</v>
      </c>
    </row>
    <row r="16" spans="1:20" x14ac:dyDescent="0.3">
      <c r="A16" s="63" t="s">
        <v>1256</v>
      </c>
      <c r="B16" s="64">
        <f>VLOOKUP($A16,'Return Data'!$B$7:$R$2843,3,0)</f>
        <v>44357</v>
      </c>
      <c r="C16" s="65">
        <f>VLOOKUP($A16,'Return Data'!$B$7:$R$2843,4,0)</f>
        <v>44.566099999999999</v>
      </c>
      <c r="D16" s="65">
        <f>VLOOKUP($A16,'Return Data'!$B$7:$R$2843,10,0)</f>
        <v>3.2433000000000001</v>
      </c>
      <c r="E16" s="66">
        <f t="shared" si="0"/>
        <v>9</v>
      </c>
      <c r="F16" s="65">
        <f>VLOOKUP($A16,'Return Data'!$B$7:$R$2843,11,0)</f>
        <v>8.4879999999999995</v>
      </c>
      <c r="G16" s="66">
        <f t="shared" si="1"/>
        <v>9</v>
      </c>
      <c r="H16" s="65">
        <f>VLOOKUP($A16,'Return Data'!$B$7:$R$2843,12,0)</f>
        <v>16.5288</v>
      </c>
      <c r="I16" s="66">
        <f t="shared" si="2"/>
        <v>8</v>
      </c>
      <c r="J16" s="65">
        <f>VLOOKUP($A16,'Return Data'!$B$7:$R$2843,13,0)</f>
        <v>28.0716</v>
      </c>
      <c r="K16" s="66">
        <f t="shared" si="3"/>
        <v>7</v>
      </c>
      <c r="L16" s="65">
        <f>VLOOKUP($A16,'Return Data'!$B$7:$R$2843,17,0)</f>
        <v>12.029299999999999</v>
      </c>
      <c r="M16" s="66">
        <f>RANK(L16,L$8:L$16,0)</f>
        <v>7</v>
      </c>
      <c r="N16" s="65">
        <f>VLOOKUP($A16,'Return Data'!$B$7:$R$2843,14,0)</f>
        <v>8.4153000000000002</v>
      </c>
      <c r="O16" s="66">
        <f>RANK(N16,N$8:N$16,0)</f>
        <v>8</v>
      </c>
      <c r="P16" s="65">
        <f>VLOOKUP($A16,'Return Data'!$B$7:$R$2843,15,0)</f>
        <v>9.2700999999999993</v>
      </c>
      <c r="Q16" s="66">
        <f>RANK(P16,P$8:P$16,0)</f>
        <v>8</v>
      </c>
      <c r="R16" s="65">
        <f>VLOOKUP($A16,'Return Data'!$B$7:$R$2843,16,0)</f>
        <v>7.8087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9.5461777777777783</v>
      </c>
      <c r="E18" s="74"/>
      <c r="F18" s="75">
        <f>AVERAGE(F8:F16)</f>
        <v>16.534611111111111</v>
      </c>
      <c r="G18" s="74"/>
      <c r="H18" s="75">
        <f>AVERAGE(H8:H16)</f>
        <v>28.047688888888885</v>
      </c>
      <c r="I18" s="74"/>
      <c r="J18" s="75">
        <f>AVERAGE(J8:J16)</f>
        <v>42.614899999999999</v>
      </c>
      <c r="K18" s="74"/>
      <c r="L18" s="75">
        <f>AVERAGE(L8:L16)</f>
        <v>18.125425</v>
      </c>
      <c r="M18" s="74"/>
      <c r="N18" s="75">
        <f>AVERAGE(N8:N16)</f>
        <v>13.769862499999999</v>
      </c>
      <c r="O18" s="74"/>
      <c r="P18" s="75">
        <f>AVERAGE(P8:P16)</f>
        <v>12.099474999999998</v>
      </c>
      <c r="Q18" s="74"/>
      <c r="R18" s="75">
        <f>AVERAGE(R8:R16)</f>
        <v>13.670655555555555</v>
      </c>
      <c r="S18" s="76"/>
    </row>
    <row r="19" spans="1:19" x14ac:dyDescent="0.3">
      <c r="A19" s="73" t="s">
        <v>28</v>
      </c>
      <c r="B19" s="74"/>
      <c r="C19" s="74"/>
      <c r="D19" s="75">
        <f>MIN(D8:D16)</f>
        <v>3.2433000000000001</v>
      </c>
      <c r="E19" s="74"/>
      <c r="F19" s="75">
        <f>MIN(F8:F16)</f>
        <v>8.4879999999999995</v>
      </c>
      <c r="G19" s="74"/>
      <c r="H19" s="75">
        <f>MIN(H8:H16)</f>
        <v>15.8545</v>
      </c>
      <c r="I19" s="74"/>
      <c r="J19" s="75">
        <f>MIN(J8:J16)</f>
        <v>18.510000000000002</v>
      </c>
      <c r="K19" s="74"/>
      <c r="L19" s="75">
        <f>MIN(L8:L16)</f>
        <v>11.094799999999999</v>
      </c>
      <c r="M19" s="74"/>
      <c r="N19" s="75">
        <f>MIN(N8:N16)</f>
        <v>8.4153000000000002</v>
      </c>
      <c r="O19" s="74"/>
      <c r="P19" s="75">
        <f>MIN(P8:P16)</f>
        <v>9.2700999999999993</v>
      </c>
      <c r="Q19" s="74"/>
      <c r="R19" s="75">
        <f>MIN(R8:R16)</f>
        <v>7.8087</v>
      </c>
      <c r="S19" s="76"/>
    </row>
    <row r="20" spans="1:19" ht="15" thickBot="1" x14ac:dyDescent="0.35">
      <c r="A20" s="77" t="s">
        <v>29</v>
      </c>
      <c r="B20" s="78"/>
      <c r="C20" s="78"/>
      <c r="D20" s="79">
        <f>MAX(D8:D16)</f>
        <v>30.447199999999999</v>
      </c>
      <c r="E20" s="78"/>
      <c r="F20" s="79">
        <f>MAX(F8:F16)</f>
        <v>36.923000000000002</v>
      </c>
      <c r="G20" s="78"/>
      <c r="H20" s="79">
        <f>MAX(H8:H16)</f>
        <v>51.947600000000001</v>
      </c>
      <c r="I20" s="78"/>
      <c r="J20" s="79">
        <f>MAX(J8:J16)</f>
        <v>99.648300000000006</v>
      </c>
      <c r="K20" s="78"/>
      <c r="L20" s="79">
        <f>MAX(L8:L16)</f>
        <v>36.474600000000002</v>
      </c>
      <c r="M20" s="78"/>
      <c r="N20" s="79">
        <f>MAX(N8:N16)</f>
        <v>26.262499999999999</v>
      </c>
      <c r="O20" s="78"/>
      <c r="P20" s="79">
        <f>MAX(P8:P16)</f>
        <v>17.130400000000002</v>
      </c>
      <c r="Q20" s="78"/>
      <c r="R20" s="79">
        <f>MAX(R8:R16)</f>
        <v>34.005499999999998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44357</v>
      </c>
      <c r="C8" s="65">
        <f>VLOOKUP($A8,'Return Data'!$B$7:$R$2843,4,0)</f>
        <v>274.46559999999999</v>
      </c>
      <c r="D8" s="65">
        <f>VLOOKUP($A8,'Return Data'!$B$7:$R$2843,5,0)</f>
        <v>16.058399999999999</v>
      </c>
      <c r="E8" s="66">
        <f>RANK(D8,D$8:D$14,0)</f>
        <v>3</v>
      </c>
      <c r="F8" s="65">
        <f>VLOOKUP($A8,'Return Data'!$B$7:$R$2843,6,0)</f>
        <v>15.725899999999999</v>
      </c>
      <c r="G8" s="66">
        <f>RANK(F8,F$8:F$14,0)</f>
        <v>3</v>
      </c>
      <c r="H8" s="65">
        <f>VLOOKUP($A8,'Return Data'!$B$7:$R$2843,7,0)</f>
        <v>12.2501</v>
      </c>
      <c r="I8" s="66">
        <f>RANK(H8,H$8:H$14,0)</f>
        <v>3</v>
      </c>
      <c r="J8" s="65">
        <f>VLOOKUP($A8,'Return Data'!$B$7:$R$2843,8,0)</f>
        <v>6.9078999999999997</v>
      </c>
      <c r="K8" s="66">
        <f>RANK(J8,J$8:J$14,0)</f>
        <v>5</v>
      </c>
      <c r="L8" s="65">
        <f>VLOOKUP($A8,'Return Data'!$B$7:$R$2843,9,0)</f>
        <v>6.4584000000000001</v>
      </c>
      <c r="M8" s="66">
        <f>RANK(L8,L$8:L$14,0)</f>
        <v>5</v>
      </c>
      <c r="N8" s="65">
        <f>VLOOKUP($A8,'Return Data'!$B$7:$R$2843,10,0)</f>
        <v>7.5837000000000003</v>
      </c>
      <c r="O8" s="66">
        <f>RANK(N8,N$8:N$14,0)</f>
        <v>3</v>
      </c>
      <c r="P8" s="65">
        <f>VLOOKUP($A8,'Return Data'!$B$7:$R$2843,11,0)</f>
        <v>4.0789999999999997</v>
      </c>
      <c r="Q8" s="66">
        <f>RANK(P8,P$8:P$14,0)</f>
        <v>7</v>
      </c>
      <c r="R8" s="65">
        <f>VLOOKUP($A8,'Return Data'!$B$7:$R$2843,12,0)</f>
        <v>5.3520000000000003</v>
      </c>
      <c r="S8" s="66">
        <f>RANK(R8,R$8:R$14,0)</f>
        <v>5</v>
      </c>
      <c r="T8" s="65">
        <f>VLOOKUP($A8,'Return Data'!$B$7:$R$2843,13,0)</f>
        <v>6.5255000000000001</v>
      </c>
      <c r="U8" s="66">
        <f>RANK(T8,T$8:T$14,0)</f>
        <v>5</v>
      </c>
      <c r="V8" s="65">
        <f>VLOOKUP($A8,'Return Data'!$B$7:$R$2843,17,0)</f>
        <v>7.6601999999999997</v>
      </c>
      <c r="W8" s="66">
        <f>RANK(V8,V$8:V$14,0)</f>
        <v>4</v>
      </c>
      <c r="X8" s="65">
        <f>VLOOKUP($A8,'Return Data'!$B$7:$R$2843,14,0)</f>
        <v>8.1006</v>
      </c>
      <c r="Y8" s="66">
        <f>RANK(X8,X$8:X$14,0)</f>
        <v>4</v>
      </c>
      <c r="Z8" s="65">
        <f>VLOOKUP($A8,'Return Data'!$B$7:$R$2843,16,0)</f>
        <v>8.6214999999999993</v>
      </c>
      <c r="AA8" s="67">
        <f>RANK(Z8,Z$8:Z$14,0)</f>
        <v>3</v>
      </c>
    </row>
    <row r="9" spans="1:27" x14ac:dyDescent="0.3">
      <c r="A9" s="63" t="s">
        <v>806</v>
      </c>
      <c r="B9" s="64">
        <f>VLOOKUP($A9,'Return Data'!$B$7:$R$2843,3,0)</f>
        <v>44357</v>
      </c>
      <c r="C9" s="65">
        <f>VLOOKUP($A9,'Return Data'!$B$7:$R$2843,4,0)</f>
        <v>33.572400000000002</v>
      </c>
      <c r="D9" s="65">
        <f>VLOOKUP($A9,'Return Data'!$B$7:$R$2843,5,0)</f>
        <v>-2.9352</v>
      </c>
      <c r="E9" s="66">
        <f t="shared" ref="E9:E14" si="0">RANK(D9,D$8:D$14,0)</f>
        <v>7</v>
      </c>
      <c r="F9" s="65">
        <f>VLOOKUP($A9,'Return Data'!$B$7:$R$2843,6,0)</f>
        <v>4.7492999999999999</v>
      </c>
      <c r="G9" s="66">
        <f t="shared" ref="G9:G14" si="1">RANK(F9,F$8:F$14,0)</f>
        <v>7</v>
      </c>
      <c r="H9" s="65">
        <f>VLOOKUP($A9,'Return Data'!$B$7:$R$2843,7,0)</f>
        <v>6.0799000000000003</v>
      </c>
      <c r="I9" s="66">
        <f t="shared" ref="I9:I14" si="2">RANK(H9,H$8:H$14,0)</f>
        <v>7</v>
      </c>
      <c r="J9" s="65">
        <f>VLOOKUP($A9,'Return Data'!$B$7:$R$2843,8,0)</f>
        <v>5.0887000000000002</v>
      </c>
      <c r="K9" s="66">
        <f t="shared" ref="K9:K14" si="3">RANK(J9,J$8:J$14,0)</f>
        <v>7</v>
      </c>
      <c r="L9" s="65">
        <f>VLOOKUP($A9,'Return Data'!$B$7:$R$2843,9,0)</f>
        <v>5.0578000000000003</v>
      </c>
      <c r="M9" s="66">
        <f t="shared" ref="M9:M14" si="4">RANK(L9,L$8:L$14,0)</f>
        <v>6</v>
      </c>
      <c r="N9" s="65">
        <f>VLOOKUP($A9,'Return Data'!$B$7:$R$2843,10,0)</f>
        <v>5.2286999999999999</v>
      </c>
      <c r="O9" s="66">
        <f t="shared" ref="O9:O14" si="5">RANK(N9,N$8:N$14,0)</f>
        <v>7</v>
      </c>
      <c r="P9" s="65">
        <f>VLOOKUP($A9,'Return Data'!$B$7:$R$2843,11,0)</f>
        <v>4.4259000000000004</v>
      </c>
      <c r="Q9" s="66">
        <f t="shared" ref="Q9:Q14" si="6">RANK(P9,P$8:P$14,0)</f>
        <v>5</v>
      </c>
      <c r="R9" s="65">
        <f>VLOOKUP($A9,'Return Data'!$B$7:$R$2843,12,0)</f>
        <v>5.1169000000000002</v>
      </c>
      <c r="S9" s="66">
        <f t="shared" ref="S9:S14" si="7">RANK(R9,R$8:R$14,0)</f>
        <v>6</v>
      </c>
      <c r="T9" s="65">
        <f>VLOOKUP($A9,'Return Data'!$B$7:$R$2843,13,0)</f>
        <v>5.9513999999999996</v>
      </c>
      <c r="U9" s="66">
        <f t="shared" ref="U9:U14" si="8">RANK(T9,T$8:T$14,0)</f>
        <v>6</v>
      </c>
      <c r="V9" s="65">
        <f>VLOOKUP($A9,'Return Data'!$B$7:$R$2843,17,0)</f>
        <v>6.5477999999999996</v>
      </c>
      <c r="W9" s="66">
        <f t="shared" ref="W9:W13" si="9">RANK(V9,V$8:V$14,0)</f>
        <v>6</v>
      </c>
      <c r="X9" s="65">
        <f>VLOOKUP($A9,'Return Data'!$B$7:$R$2843,14,0)</f>
        <v>6.9070999999999998</v>
      </c>
      <c r="Y9" s="66">
        <f t="shared" ref="Y9:Y13" si="10">RANK(X9,X$8:X$14,0)</f>
        <v>5</v>
      </c>
      <c r="Z9" s="65">
        <f>VLOOKUP($A9,'Return Data'!$B$7:$R$2843,16,0)</f>
        <v>7.1204000000000001</v>
      </c>
      <c r="AA9" s="67">
        <f t="shared" ref="AA9:AA14" si="11">RANK(Z9,Z$8:Z$14,0)</f>
        <v>7</v>
      </c>
    </row>
    <row r="10" spans="1:27" x14ac:dyDescent="0.3">
      <c r="A10" s="63" t="s">
        <v>808</v>
      </c>
      <c r="B10" s="64">
        <f>VLOOKUP($A10,'Return Data'!$B$7:$R$2843,3,0)</f>
        <v>44357</v>
      </c>
      <c r="C10" s="65">
        <f>VLOOKUP($A10,'Return Data'!$B$7:$R$2843,4,0)</f>
        <v>38.822000000000003</v>
      </c>
      <c r="D10" s="65">
        <f>VLOOKUP($A10,'Return Data'!$B$7:$R$2843,5,0)</f>
        <v>15.3315</v>
      </c>
      <c r="E10" s="66">
        <f t="shared" si="0"/>
        <v>4</v>
      </c>
      <c r="F10" s="65">
        <f>VLOOKUP($A10,'Return Data'!$B$7:$R$2843,6,0)</f>
        <v>14.9046</v>
      </c>
      <c r="G10" s="66">
        <f t="shared" si="1"/>
        <v>4</v>
      </c>
      <c r="H10" s="65">
        <f>VLOOKUP($A10,'Return Data'!$B$7:$R$2843,7,0)</f>
        <v>11.657500000000001</v>
      </c>
      <c r="I10" s="66">
        <f t="shared" si="2"/>
        <v>5</v>
      </c>
      <c r="J10" s="65">
        <f>VLOOKUP($A10,'Return Data'!$B$7:$R$2843,8,0)</f>
        <v>7.9688999999999997</v>
      </c>
      <c r="K10" s="66">
        <f t="shared" si="3"/>
        <v>4</v>
      </c>
      <c r="L10" s="65">
        <f>VLOOKUP($A10,'Return Data'!$B$7:$R$2843,9,0)</f>
        <v>7.1246</v>
      </c>
      <c r="M10" s="66">
        <f t="shared" si="4"/>
        <v>4</v>
      </c>
      <c r="N10" s="65">
        <f>VLOOKUP($A10,'Return Data'!$B$7:$R$2843,10,0)</f>
        <v>6.8635999999999999</v>
      </c>
      <c r="O10" s="66">
        <f t="shared" si="5"/>
        <v>4</v>
      </c>
      <c r="P10" s="65">
        <f>VLOOKUP($A10,'Return Data'!$B$7:$R$2843,11,0)</f>
        <v>4.7828999999999997</v>
      </c>
      <c r="Q10" s="66">
        <f t="shared" si="6"/>
        <v>2</v>
      </c>
      <c r="R10" s="65">
        <f>VLOOKUP($A10,'Return Data'!$B$7:$R$2843,12,0)</f>
        <v>6.5038</v>
      </c>
      <c r="S10" s="66">
        <f t="shared" si="7"/>
        <v>4</v>
      </c>
      <c r="T10" s="65">
        <f>VLOOKUP($A10,'Return Data'!$B$7:$R$2843,13,0)</f>
        <v>7.7305999999999999</v>
      </c>
      <c r="U10" s="66">
        <f t="shared" si="8"/>
        <v>4</v>
      </c>
      <c r="V10" s="65">
        <f>VLOOKUP($A10,'Return Data'!$B$7:$R$2843,17,0)</f>
        <v>8.0728000000000009</v>
      </c>
      <c r="W10" s="66">
        <f t="shared" si="9"/>
        <v>3</v>
      </c>
      <c r="X10" s="65">
        <f>VLOOKUP($A10,'Return Data'!$B$7:$R$2843,14,0)</f>
        <v>8.2355</v>
      </c>
      <c r="Y10" s="66">
        <f t="shared" si="10"/>
        <v>3</v>
      </c>
      <c r="Z10" s="65">
        <f>VLOOKUP($A10,'Return Data'!$B$7:$R$2843,16,0)</f>
        <v>8.4110999999999994</v>
      </c>
      <c r="AA10" s="67">
        <f t="shared" si="11"/>
        <v>5</v>
      </c>
    </row>
    <row r="11" spans="1:27" x14ac:dyDescent="0.3">
      <c r="A11" s="63" t="s">
        <v>810</v>
      </c>
      <c r="B11" s="64">
        <f>VLOOKUP($A11,'Return Data'!$B$7:$R$2843,3,0)</f>
        <v>44357</v>
      </c>
      <c r="C11" s="65">
        <f>VLOOKUP($A11,'Return Data'!$B$7:$R$2843,4,0)</f>
        <v>349.38529999999997</v>
      </c>
      <c r="D11" s="65">
        <f>VLOOKUP($A11,'Return Data'!$B$7:$R$2843,5,0)</f>
        <v>16.064</v>
      </c>
      <c r="E11" s="66">
        <f t="shared" si="0"/>
        <v>2</v>
      </c>
      <c r="F11" s="65">
        <f>VLOOKUP($A11,'Return Data'!$B$7:$R$2843,6,0)</f>
        <v>15.770899999999999</v>
      </c>
      <c r="G11" s="66">
        <f t="shared" si="1"/>
        <v>2</v>
      </c>
      <c r="H11" s="65">
        <f>VLOOKUP($A11,'Return Data'!$B$7:$R$2843,7,0)</f>
        <v>12.5695</v>
      </c>
      <c r="I11" s="66">
        <f t="shared" si="2"/>
        <v>2</v>
      </c>
      <c r="J11" s="65">
        <f>VLOOKUP($A11,'Return Data'!$B$7:$R$2843,8,0)</f>
        <v>11.072100000000001</v>
      </c>
      <c r="K11" s="66">
        <f t="shared" si="3"/>
        <v>2</v>
      </c>
      <c r="L11" s="65">
        <f>VLOOKUP($A11,'Return Data'!$B$7:$R$2843,9,0)</f>
        <v>10.502000000000001</v>
      </c>
      <c r="M11" s="66">
        <f t="shared" si="4"/>
        <v>2</v>
      </c>
      <c r="N11" s="65">
        <f>VLOOKUP($A11,'Return Data'!$B$7:$R$2843,10,0)</f>
        <v>5.8230000000000004</v>
      </c>
      <c r="O11" s="66">
        <f t="shared" si="5"/>
        <v>6</v>
      </c>
      <c r="P11" s="65">
        <f>VLOOKUP($A11,'Return Data'!$B$7:$R$2843,11,0)</f>
        <v>4.8712</v>
      </c>
      <c r="Q11" s="66">
        <f t="shared" si="6"/>
        <v>1</v>
      </c>
      <c r="R11" s="65">
        <f>VLOOKUP($A11,'Return Data'!$B$7:$R$2843,12,0)</f>
        <v>6.8525</v>
      </c>
      <c r="S11" s="66">
        <f t="shared" si="7"/>
        <v>3</v>
      </c>
      <c r="T11" s="65">
        <f>VLOOKUP($A11,'Return Data'!$B$7:$R$2843,13,0)</f>
        <v>8.6458999999999993</v>
      </c>
      <c r="U11" s="66">
        <f t="shared" si="8"/>
        <v>2</v>
      </c>
      <c r="V11" s="65">
        <f>VLOOKUP($A11,'Return Data'!$B$7:$R$2843,17,0)</f>
        <v>8.7342999999999993</v>
      </c>
      <c r="W11" s="66">
        <f t="shared" si="9"/>
        <v>2</v>
      </c>
      <c r="X11" s="65">
        <f>VLOOKUP($A11,'Return Data'!$B$7:$R$2843,14,0)</f>
        <v>8.6921999999999997</v>
      </c>
      <c r="Y11" s="66">
        <f t="shared" si="10"/>
        <v>2</v>
      </c>
      <c r="Z11" s="65">
        <f>VLOOKUP($A11,'Return Data'!$B$7:$R$2843,16,0)</f>
        <v>8.8611000000000004</v>
      </c>
      <c r="AA11" s="67">
        <f t="shared" si="11"/>
        <v>1</v>
      </c>
    </row>
    <row r="12" spans="1:27" x14ac:dyDescent="0.3">
      <c r="A12" s="63" t="s">
        <v>811</v>
      </c>
      <c r="B12" s="64">
        <f>VLOOKUP($A12,'Return Data'!$B$7:$R$2843,3,0)</f>
        <v>44357</v>
      </c>
      <c r="C12" s="65">
        <f>VLOOKUP($A12,'Return Data'!$B$7:$R$2843,4,0)</f>
        <v>1185.5264999999999</v>
      </c>
      <c r="D12" s="65">
        <f>VLOOKUP($A12,'Return Data'!$B$7:$R$2843,5,0)</f>
        <v>8.2067999999999994</v>
      </c>
      <c r="E12" s="66">
        <f t="shared" si="0"/>
        <v>6</v>
      </c>
      <c r="F12" s="65">
        <f>VLOOKUP($A12,'Return Data'!$B$7:$R$2843,6,0)</f>
        <v>13.5762</v>
      </c>
      <c r="G12" s="66">
        <f t="shared" si="1"/>
        <v>5</v>
      </c>
      <c r="H12" s="65">
        <f>VLOOKUP($A12,'Return Data'!$B$7:$R$2843,7,0)</f>
        <v>11.8154</v>
      </c>
      <c r="I12" s="66">
        <f t="shared" si="2"/>
        <v>4</v>
      </c>
      <c r="J12" s="65">
        <f>VLOOKUP($A12,'Return Data'!$B$7:$R$2843,8,0)</f>
        <v>11.121</v>
      </c>
      <c r="K12" s="66">
        <f t="shared" si="3"/>
        <v>1</v>
      </c>
      <c r="L12" s="65">
        <f>VLOOKUP($A12,'Return Data'!$B$7:$R$2843,9,0)</f>
        <v>11.8222</v>
      </c>
      <c r="M12" s="66">
        <f t="shared" si="4"/>
        <v>1</v>
      </c>
      <c r="N12" s="65">
        <f>VLOOKUP($A12,'Return Data'!$B$7:$R$2843,10,0)</f>
        <v>11.5869</v>
      </c>
      <c r="O12" s="66">
        <f t="shared" si="5"/>
        <v>1</v>
      </c>
      <c r="P12" s="65">
        <f>VLOOKUP($A12,'Return Data'!$B$7:$R$2843,11,0)</f>
        <v>4.5506000000000002</v>
      </c>
      <c r="Q12" s="66">
        <f t="shared" si="6"/>
        <v>3</v>
      </c>
      <c r="R12" s="65">
        <f>VLOOKUP($A12,'Return Data'!$B$7:$R$2843,12,0)</f>
        <v>7.1437999999999997</v>
      </c>
      <c r="S12" s="66">
        <f t="shared" si="7"/>
        <v>1</v>
      </c>
      <c r="T12" s="65">
        <f>VLOOKUP($A12,'Return Data'!$B$7:$R$2843,13,0)</f>
        <v>9.4304000000000006</v>
      </c>
      <c r="U12" s="66">
        <f t="shared" si="8"/>
        <v>1</v>
      </c>
      <c r="V12" s="65"/>
      <c r="W12" s="66"/>
      <c r="X12" s="65"/>
      <c r="Y12" s="66"/>
      <c r="Z12" s="65">
        <f>VLOOKUP($A12,'Return Data'!$B$7:$R$2843,16,0)</f>
        <v>8.5402000000000005</v>
      </c>
      <c r="AA12" s="67">
        <f t="shared" si="11"/>
        <v>4</v>
      </c>
    </row>
    <row r="13" spans="1:27" x14ac:dyDescent="0.3">
      <c r="A13" s="63" t="s">
        <v>814</v>
      </c>
      <c r="B13" s="64">
        <f>VLOOKUP($A13,'Return Data'!$B$7:$R$2843,3,0)</f>
        <v>44357</v>
      </c>
      <c r="C13" s="65">
        <f>VLOOKUP($A13,'Return Data'!$B$7:$R$2843,4,0)</f>
        <v>36.575200000000002</v>
      </c>
      <c r="D13" s="65">
        <f>VLOOKUP($A13,'Return Data'!$B$7:$R$2843,5,0)</f>
        <v>16.473500000000001</v>
      </c>
      <c r="E13" s="66">
        <f t="shared" si="0"/>
        <v>1</v>
      </c>
      <c r="F13" s="65">
        <f>VLOOKUP($A13,'Return Data'!$B$7:$R$2843,6,0)</f>
        <v>16.955400000000001</v>
      </c>
      <c r="G13" s="66">
        <f t="shared" si="1"/>
        <v>1</v>
      </c>
      <c r="H13" s="65">
        <f>VLOOKUP($A13,'Return Data'!$B$7:$R$2843,7,0)</f>
        <v>14.6251</v>
      </c>
      <c r="I13" s="66">
        <f t="shared" si="2"/>
        <v>1</v>
      </c>
      <c r="J13" s="65">
        <f>VLOOKUP($A13,'Return Data'!$B$7:$R$2843,8,0)</f>
        <v>9.0124999999999993</v>
      </c>
      <c r="K13" s="66">
        <f t="shared" si="3"/>
        <v>3</v>
      </c>
      <c r="L13" s="65">
        <f>VLOOKUP($A13,'Return Data'!$B$7:$R$2843,9,0)</f>
        <v>7.6694000000000004</v>
      </c>
      <c r="M13" s="66">
        <f t="shared" si="4"/>
        <v>3</v>
      </c>
      <c r="N13" s="65">
        <f>VLOOKUP($A13,'Return Data'!$B$7:$R$2843,10,0)</f>
        <v>8.9659999999999993</v>
      </c>
      <c r="O13" s="66">
        <f t="shared" si="5"/>
        <v>2</v>
      </c>
      <c r="P13" s="65">
        <f>VLOOKUP($A13,'Return Data'!$B$7:$R$2843,11,0)</f>
        <v>4.4778000000000002</v>
      </c>
      <c r="Q13" s="66">
        <f t="shared" si="6"/>
        <v>4</v>
      </c>
      <c r="R13" s="65">
        <f>VLOOKUP($A13,'Return Data'!$B$7:$R$2843,12,0)</f>
        <v>6.9029999999999996</v>
      </c>
      <c r="S13" s="66">
        <f t="shared" si="7"/>
        <v>2</v>
      </c>
      <c r="T13" s="65">
        <f>VLOOKUP($A13,'Return Data'!$B$7:$R$2843,13,0)</f>
        <v>8.1382999999999992</v>
      </c>
      <c r="U13" s="66">
        <f t="shared" si="8"/>
        <v>3</v>
      </c>
      <c r="V13" s="65">
        <f>VLOOKUP($A13,'Return Data'!$B$7:$R$2843,17,0)</f>
        <v>9.3165999999999993</v>
      </c>
      <c r="W13" s="66">
        <f t="shared" si="9"/>
        <v>1</v>
      </c>
      <c r="X13" s="65">
        <f>VLOOKUP($A13,'Return Data'!$B$7:$R$2843,14,0)</f>
        <v>9.3246000000000002</v>
      </c>
      <c r="Y13" s="66">
        <f t="shared" si="10"/>
        <v>1</v>
      </c>
      <c r="Z13" s="65">
        <f>VLOOKUP($A13,'Return Data'!$B$7:$R$2843,16,0)</f>
        <v>8.6661999999999999</v>
      </c>
      <c r="AA13" s="67">
        <f t="shared" si="11"/>
        <v>2</v>
      </c>
    </row>
    <row r="14" spans="1:27" x14ac:dyDescent="0.3">
      <c r="A14" s="63" t="s">
        <v>815</v>
      </c>
      <c r="B14" s="64">
        <f>VLOOKUP($A14,'Return Data'!$B$7:$R$2843,3,0)</f>
        <v>44357</v>
      </c>
      <c r="C14" s="65">
        <f>VLOOKUP($A14,'Return Data'!$B$7:$R$2843,4,0)</f>
        <v>1222.5147999999999</v>
      </c>
      <c r="D14" s="65">
        <f>VLOOKUP($A14,'Return Data'!$B$7:$R$2843,5,0)</f>
        <v>12.1258</v>
      </c>
      <c r="E14" s="66">
        <f t="shared" si="0"/>
        <v>5</v>
      </c>
      <c r="F14" s="65">
        <f>VLOOKUP($A14,'Return Data'!$B$7:$R$2843,6,0)</f>
        <v>13.0573</v>
      </c>
      <c r="G14" s="66">
        <f t="shared" si="1"/>
        <v>6</v>
      </c>
      <c r="H14" s="65">
        <f>VLOOKUP($A14,'Return Data'!$B$7:$R$2843,7,0)</f>
        <v>9.9650999999999996</v>
      </c>
      <c r="I14" s="66">
        <f t="shared" si="2"/>
        <v>6</v>
      </c>
      <c r="J14" s="65">
        <f>VLOOKUP($A14,'Return Data'!$B$7:$R$2843,8,0)</f>
        <v>6.6910999999999996</v>
      </c>
      <c r="K14" s="66">
        <f t="shared" si="3"/>
        <v>6</v>
      </c>
      <c r="L14" s="65">
        <f>VLOOKUP($A14,'Return Data'!$B$7:$R$2843,9,0)</f>
        <v>5.0279999999999996</v>
      </c>
      <c r="M14" s="66">
        <f t="shared" si="4"/>
        <v>7</v>
      </c>
      <c r="N14" s="65">
        <f>VLOOKUP($A14,'Return Data'!$B$7:$R$2843,10,0)</f>
        <v>6.0951000000000004</v>
      </c>
      <c r="O14" s="66">
        <f t="shared" si="5"/>
        <v>5</v>
      </c>
      <c r="P14" s="65">
        <f>VLOOKUP($A14,'Return Data'!$B$7:$R$2843,11,0)</f>
        <v>4.0876999999999999</v>
      </c>
      <c r="Q14" s="66">
        <f t="shared" si="6"/>
        <v>6</v>
      </c>
      <c r="R14" s="65">
        <f>VLOOKUP($A14,'Return Data'!$B$7:$R$2843,12,0)</f>
        <v>5.0209000000000001</v>
      </c>
      <c r="S14" s="66">
        <f t="shared" si="7"/>
        <v>7</v>
      </c>
      <c r="T14" s="65">
        <f>VLOOKUP($A14,'Return Data'!$B$7:$R$2843,13,0)</f>
        <v>5.8757000000000001</v>
      </c>
      <c r="U14" s="66">
        <f t="shared" si="8"/>
        <v>7</v>
      </c>
      <c r="V14" s="65">
        <f>VLOOKUP($A14,'Return Data'!$B$7:$R$2843,17,0)</f>
        <v>7.6147</v>
      </c>
      <c r="W14" s="66">
        <f t="shared" ref="W14" si="12">RANK(V14,V$8:V$14,0)</f>
        <v>5</v>
      </c>
      <c r="X14" s="65"/>
      <c r="Y14" s="66"/>
      <c r="Z14" s="65">
        <f>VLOOKUP($A14,'Return Data'!$B$7:$R$2843,16,0)</f>
        <v>7.99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11.617828571428571</v>
      </c>
      <c r="E16" s="74"/>
      <c r="F16" s="75">
        <f>AVERAGE(F8:F14)</f>
        <v>13.534228571428571</v>
      </c>
      <c r="G16" s="74"/>
      <c r="H16" s="75">
        <f>AVERAGE(H8:H14)</f>
        <v>11.28037142857143</v>
      </c>
      <c r="I16" s="74"/>
      <c r="J16" s="75">
        <f>AVERAGE(J8:J14)</f>
        <v>8.2660285714285706</v>
      </c>
      <c r="K16" s="74"/>
      <c r="L16" s="75">
        <f>AVERAGE(L8:L14)</f>
        <v>7.6660571428571433</v>
      </c>
      <c r="M16" s="74"/>
      <c r="N16" s="75">
        <f>AVERAGE(N8:N14)</f>
        <v>7.4495714285714296</v>
      </c>
      <c r="O16" s="74"/>
      <c r="P16" s="75">
        <f>AVERAGE(P8:P14)</f>
        <v>4.4678714285714278</v>
      </c>
      <c r="Q16" s="74"/>
      <c r="R16" s="75">
        <f>AVERAGE(R8:R14)</f>
        <v>6.1275571428571425</v>
      </c>
      <c r="S16" s="74"/>
      <c r="T16" s="75">
        <f>AVERAGE(T8:T14)</f>
        <v>7.471114285714286</v>
      </c>
      <c r="U16" s="74"/>
      <c r="V16" s="75">
        <f>AVERAGE(V8:V14)</f>
        <v>7.9910666666666659</v>
      </c>
      <c r="W16" s="74"/>
      <c r="X16" s="75">
        <f>AVERAGE(X8:X14)</f>
        <v>8.2520000000000007</v>
      </c>
      <c r="Y16" s="74"/>
      <c r="Z16" s="75">
        <f>AVERAGE(Z8:Z14)</f>
        <v>8.315785714285715</v>
      </c>
      <c r="AA16" s="76"/>
    </row>
    <row r="17" spans="1:27" x14ac:dyDescent="0.3">
      <c r="A17" s="73" t="s">
        <v>28</v>
      </c>
      <c r="B17" s="74"/>
      <c r="C17" s="74"/>
      <c r="D17" s="75">
        <f>MIN(D8:D14)</f>
        <v>-2.9352</v>
      </c>
      <c r="E17" s="74"/>
      <c r="F17" s="75">
        <f>MIN(F8:F14)</f>
        <v>4.7492999999999999</v>
      </c>
      <c r="G17" s="74"/>
      <c r="H17" s="75">
        <f>MIN(H8:H14)</f>
        <v>6.0799000000000003</v>
      </c>
      <c r="I17" s="74"/>
      <c r="J17" s="75">
        <f>MIN(J8:J14)</f>
        <v>5.0887000000000002</v>
      </c>
      <c r="K17" s="74"/>
      <c r="L17" s="75">
        <f>MIN(L8:L14)</f>
        <v>5.0279999999999996</v>
      </c>
      <c r="M17" s="74"/>
      <c r="N17" s="75">
        <f>MIN(N8:N14)</f>
        <v>5.2286999999999999</v>
      </c>
      <c r="O17" s="74"/>
      <c r="P17" s="75">
        <f>MIN(P8:P14)</f>
        <v>4.0789999999999997</v>
      </c>
      <c r="Q17" s="74"/>
      <c r="R17" s="75">
        <f>MIN(R8:R14)</f>
        <v>5.0209000000000001</v>
      </c>
      <c r="S17" s="74"/>
      <c r="T17" s="75">
        <f>MIN(T8:T14)</f>
        <v>5.8757000000000001</v>
      </c>
      <c r="U17" s="74"/>
      <c r="V17" s="75">
        <f>MIN(V8:V14)</f>
        <v>6.5477999999999996</v>
      </c>
      <c r="W17" s="74"/>
      <c r="X17" s="75">
        <f>MIN(X8:X14)</f>
        <v>6.9070999999999998</v>
      </c>
      <c r="Y17" s="74"/>
      <c r="Z17" s="75">
        <f>MIN(Z8:Z14)</f>
        <v>7.1204000000000001</v>
      </c>
      <c r="AA17" s="76"/>
    </row>
    <row r="18" spans="1:27" ht="15" thickBot="1" x14ac:dyDescent="0.35">
      <c r="A18" s="77" t="s">
        <v>29</v>
      </c>
      <c r="B18" s="78"/>
      <c r="C18" s="78"/>
      <c r="D18" s="79">
        <f>MAX(D8:D14)</f>
        <v>16.473500000000001</v>
      </c>
      <c r="E18" s="78"/>
      <c r="F18" s="79">
        <f>MAX(F8:F14)</f>
        <v>16.955400000000001</v>
      </c>
      <c r="G18" s="78"/>
      <c r="H18" s="79">
        <f>MAX(H8:H14)</f>
        <v>14.6251</v>
      </c>
      <c r="I18" s="78"/>
      <c r="J18" s="79">
        <f>MAX(J8:J14)</f>
        <v>11.121</v>
      </c>
      <c r="K18" s="78"/>
      <c r="L18" s="79">
        <f>MAX(L8:L14)</f>
        <v>11.8222</v>
      </c>
      <c r="M18" s="78"/>
      <c r="N18" s="79">
        <f>MAX(N8:N14)</f>
        <v>11.5869</v>
      </c>
      <c r="O18" s="78"/>
      <c r="P18" s="79">
        <f>MAX(P8:P14)</f>
        <v>4.8712</v>
      </c>
      <c r="Q18" s="78"/>
      <c r="R18" s="79">
        <f>MAX(R8:R14)</f>
        <v>7.1437999999999997</v>
      </c>
      <c r="S18" s="78"/>
      <c r="T18" s="79">
        <f>MAX(T8:T14)</f>
        <v>9.4304000000000006</v>
      </c>
      <c r="U18" s="78"/>
      <c r="V18" s="79">
        <f>MAX(V8:V14)</f>
        <v>9.3165999999999993</v>
      </c>
      <c r="W18" s="78"/>
      <c r="X18" s="79">
        <f>MAX(X8:X14)</f>
        <v>9.3246000000000002</v>
      </c>
      <c r="Y18" s="78"/>
      <c r="Z18" s="79">
        <f>MAX(Z8:Z14)</f>
        <v>8.8611000000000004</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44357</v>
      </c>
      <c r="C8" s="65">
        <f>VLOOKUP($A8,'Return Data'!$B$7:$R$2843,4,0)</f>
        <v>269.45089999999999</v>
      </c>
      <c r="D8" s="65">
        <f>VLOOKUP($A8,'Return Data'!$B$7:$R$2843,5,0)</f>
        <v>15.91</v>
      </c>
      <c r="E8" s="66">
        <f>RANK(D8,D$8:D$14,0)</f>
        <v>2</v>
      </c>
      <c r="F8" s="65">
        <f>VLOOKUP($A8,'Return Data'!$B$7:$R$2843,6,0)</f>
        <v>15.5753</v>
      </c>
      <c r="G8" s="66">
        <f>RANK(F8,F$8:F$14,0)</f>
        <v>2</v>
      </c>
      <c r="H8" s="65">
        <f>VLOOKUP($A8,'Return Data'!$B$7:$R$2843,7,0)</f>
        <v>12.099500000000001</v>
      </c>
      <c r="I8" s="66">
        <f>RANK(H8,H$8:H$14,0)</f>
        <v>2</v>
      </c>
      <c r="J8" s="65">
        <f>VLOOKUP($A8,'Return Data'!$B$7:$R$2843,8,0)</f>
        <v>6.7565999999999997</v>
      </c>
      <c r="K8" s="66">
        <f>RANK(J8,J$8:J$14,0)</f>
        <v>5</v>
      </c>
      <c r="L8" s="65">
        <f>VLOOKUP($A8,'Return Data'!$B$7:$R$2843,9,0)</f>
        <v>6.3059000000000003</v>
      </c>
      <c r="M8" s="66">
        <f>RANK(L8,L$8:L$14,0)</f>
        <v>5</v>
      </c>
      <c r="N8" s="65">
        <f>VLOOKUP($A8,'Return Data'!$B$7:$R$2843,10,0)</f>
        <v>7.4301000000000004</v>
      </c>
      <c r="O8" s="66">
        <f>RANK(N8,N$8:N$14,0)</f>
        <v>3</v>
      </c>
      <c r="P8" s="65">
        <f>VLOOKUP($A8,'Return Data'!$B$7:$R$2843,11,0)</f>
        <v>3.9222000000000001</v>
      </c>
      <c r="Q8" s="66">
        <f>RANK(P8,P$8:P$14,0)</f>
        <v>5</v>
      </c>
      <c r="R8" s="65">
        <f>VLOOKUP($A8,'Return Data'!$B$7:$R$2843,12,0)</f>
        <v>5.1862000000000004</v>
      </c>
      <c r="S8" s="66">
        <f>RANK(R8,R$8:R$14,0)</f>
        <v>5</v>
      </c>
      <c r="T8" s="65">
        <f>VLOOKUP($A8,'Return Data'!$B$7:$R$2843,13,0)</f>
        <v>6.3518999999999997</v>
      </c>
      <c r="U8" s="66">
        <f>RANK(T8,T$8:T$14,0)</f>
        <v>5</v>
      </c>
      <c r="V8" s="65">
        <f>VLOOKUP($A8,'Return Data'!$B$7:$R$2843,17,0)</f>
        <v>7.4576000000000002</v>
      </c>
      <c r="W8" s="66">
        <f>RANK(V8,V$8:V$14,0)</f>
        <v>4</v>
      </c>
      <c r="X8" s="65">
        <f>VLOOKUP($A8,'Return Data'!$B$7:$R$2843,14,0)</f>
        <v>7.8840000000000003</v>
      </c>
      <c r="Y8" s="66">
        <f>RANK(X8,X$8:X$14,0)</f>
        <v>4</v>
      </c>
      <c r="Z8" s="65">
        <f>VLOOKUP($A8,'Return Data'!$B$7:$R$2843,16,0)</f>
        <v>8.4481999999999999</v>
      </c>
      <c r="AA8" s="67">
        <f>RANK(Z8,Z$8:Z$14,0)</f>
        <v>1</v>
      </c>
    </row>
    <row r="9" spans="1:27" x14ac:dyDescent="0.3">
      <c r="A9" s="63" t="s">
        <v>805</v>
      </c>
      <c r="B9" s="64">
        <f>VLOOKUP($A9,'Return Data'!$B$7:$R$2843,3,0)</f>
        <v>44357</v>
      </c>
      <c r="C9" s="65">
        <f>VLOOKUP($A9,'Return Data'!$B$7:$R$2843,4,0)</f>
        <v>31.652699999999999</v>
      </c>
      <c r="D9" s="65">
        <f>VLOOKUP($A9,'Return Data'!$B$7:$R$2843,5,0)</f>
        <v>-3.6897000000000002</v>
      </c>
      <c r="E9" s="66">
        <f t="shared" ref="E9:E14" si="0">RANK(D9,D$8:D$14,0)</f>
        <v>7</v>
      </c>
      <c r="F9" s="65">
        <f>VLOOKUP($A9,'Return Data'!$B$7:$R$2843,6,0)</f>
        <v>4.0758000000000001</v>
      </c>
      <c r="G9" s="66">
        <f t="shared" ref="G9:G14" si="1">RANK(F9,F$8:F$14,0)</f>
        <v>7</v>
      </c>
      <c r="H9" s="65">
        <f>VLOOKUP($A9,'Return Data'!$B$7:$R$2843,7,0)</f>
        <v>5.4089</v>
      </c>
      <c r="I9" s="66">
        <f t="shared" ref="I9:I14" si="2">RANK(H9,H$8:H$14,0)</f>
        <v>7</v>
      </c>
      <c r="J9" s="65">
        <f>VLOOKUP($A9,'Return Data'!$B$7:$R$2843,8,0)</f>
        <v>4.4223999999999997</v>
      </c>
      <c r="K9" s="66">
        <f t="shared" ref="K9:K14" si="3">RANK(J9,J$8:J$14,0)</f>
        <v>7</v>
      </c>
      <c r="L9" s="65">
        <f>VLOOKUP($A9,'Return Data'!$B$7:$R$2843,9,0)</f>
        <v>4.3833000000000002</v>
      </c>
      <c r="M9" s="66">
        <f t="shared" ref="M9:M14" si="4">RANK(L9,L$8:L$14,0)</f>
        <v>6</v>
      </c>
      <c r="N9" s="65">
        <f>VLOOKUP($A9,'Return Data'!$B$7:$R$2843,10,0)</f>
        <v>4.577</v>
      </c>
      <c r="O9" s="66">
        <f t="shared" ref="O9:O14" si="5">RANK(N9,N$8:N$14,0)</f>
        <v>7</v>
      </c>
      <c r="P9" s="65">
        <f>VLOOKUP($A9,'Return Data'!$B$7:$R$2843,11,0)</f>
        <v>3.7907999999999999</v>
      </c>
      <c r="Q9" s="66">
        <f t="shared" ref="Q9:Q14" si="6">RANK(P9,P$8:P$14,0)</f>
        <v>6</v>
      </c>
      <c r="R9" s="65">
        <f>VLOOKUP($A9,'Return Data'!$B$7:$R$2843,12,0)</f>
        <v>4.4478</v>
      </c>
      <c r="S9" s="66">
        <f t="shared" ref="S9:S14" si="7">RANK(R9,R$8:R$14,0)</f>
        <v>6</v>
      </c>
      <c r="T9" s="65">
        <f>VLOOKUP($A9,'Return Data'!$B$7:$R$2843,13,0)</f>
        <v>5.2286999999999999</v>
      </c>
      <c r="U9" s="66">
        <f t="shared" ref="U9:U14" si="8">RANK(T9,T$8:T$14,0)</f>
        <v>6</v>
      </c>
      <c r="V9" s="65">
        <f>VLOOKUP($A9,'Return Data'!$B$7:$R$2843,17,0)</f>
        <v>5.8693</v>
      </c>
      <c r="W9" s="66">
        <f t="shared" ref="W9:W11" si="9">RANK(V9,V$8:V$14,0)</f>
        <v>6</v>
      </c>
      <c r="X9" s="65">
        <f>VLOOKUP($A9,'Return Data'!$B$7:$R$2843,14,0)</f>
        <v>6.2697000000000003</v>
      </c>
      <c r="Y9" s="66">
        <f t="shared" ref="Y9:Y11" si="10">RANK(X9,X$8:X$14,0)</f>
        <v>5</v>
      </c>
      <c r="Z9" s="65">
        <f>VLOOKUP($A9,'Return Data'!$B$7:$R$2843,16,0)</f>
        <v>5.8864000000000001</v>
      </c>
      <c r="AA9" s="67">
        <f t="shared" ref="AA9:AA14" si="11">RANK(Z9,Z$8:Z$14,0)</f>
        <v>7</v>
      </c>
    </row>
    <row r="10" spans="1:27" x14ac:dyDescent="0.3">
      <c r="A10" s="63" t="s">
        <v>807</v>
      </c>
      <c r="B10" s="64">
        <f>VLOOKUP($A10,'Return Data'!$B$7:$R$2843,3,0)</f>
        <v>44357</v>
      </c>
      <c r="C10" s="65">
        <f>VLOOKUP($A10,'Return Data'!$B$7:$R$2843,4,0)</f>
        <v>38.4191</v>
      </c>
      <c r="D10" s="65">
        <f>VLOOKUP($A10,'Return Data'!$B$7:$R$2843,5,0)</f>
        <v>15.112</v>
      </c>
      <c r="E10" s="66">
        <f t="shared" si="0"/>
        <v>4</v>
      </c>
      <c r="F10" s="65">
        <f>VLOOKUP($A10,'Return Data'!$B$7:$R$2843,6,0)</f>
        <v>14.648400000000001</v>
      </c>
      <c r="G10" s="66">
        <f t="shared" si="1"/>
        <v>4</v>
      </c>
      <c r="H10" s="65">
        <f>VLOOKUP($A10,'Return Data'!$B$7:$R$2843,7,0)</f>
        <v>11.411899999999999</v>
      </c>
      <c r="I10" s="66">
        <f t="shared" si="2"/>
        <v>5</v>
      </c>
      <c r="J10" s="65">
        <f>VLOOKUP($A10,'Return Data'!$B$7:$R$2843,8,0)</f>
        <v>7.7182000000000004</v>
      </c>
      <c r="K10" s="66">
        <f t="shared" si="3"/>
        <v>4</v>
      </c>
      <c r="L10" s="65">
        <f>VLOOKUP($A10,'Return Data'!$B$7:$R$2843,9,0)</f>
        <v>6.8741000000000003</v>
      </c>
      <c r="M10" s="66">
        <f t="shared" si="4"/>
        <v>4</v>
      </c>
      <c r="N10" s="65">
        <f>VLOOKUP($A10,'Return Data'!$B$7:$R$2843,10,0)</f>
        <v>6.61</v>
      </c>
      <c r="O10" s="66">
        <f t="shared" si="5"/>
        <v>4</v>
      </c>
      <c r="P10" s="65">
        <f>VLOOKUP($A10,'Return Data'!$B$7:$R$2843,11,0)</f>
        <v>4.5270999999999999</v>
      </c>
      <c r="Q10" s="66">
        <f t="shared" si="6"/>
        <v>1</v>
      </c>
      <c r="R10" s="65">
        <f>VLOOKUP($A10,'Return Data'!$B$7:$R$2843,12,0)</f>
        <v>6.2417999999999996</v>
      </c>
      <c r="S10" s="66">
        <f t="shared" si="7"/>
        <v>3</v>
      </c>
      <c r="T10" s="65">
        <f>VLOOKUP($A10,'Return Data'!$B$7:$R$2843,13,0)</f>
        <v>7.4633000000000003</v>
      </c>
      <c r="U10" s="66">
        <f t="shared" si="8"/>
        <v>4</v>
      </c>
      <c r="V10" s="65">
        <f>VLOOKUP($A10,'Return Data'!$B$7:$R$2843,17,0)</f>
        <v>7.8578999999999999</v>
      </c>
      <c r="W10" s="66">
        <f t="shared" si="9"/>
        <v>3</v>
      </c>
      <c r="X10" s="65">
        <f>VLOOKUP($A10,'Return Data'!$B$7:$R$2843,14,0)</f>
        <v>8.0352999999999994</v>
      </c>
      <c r="Y10" s="66">
        <f t="shared" si="10"/>
        <v>2</v>
      </c>
      <c r="Z10" s="65">
        <f>VLOOKUP($A10,'Return Data'!$B$7:$R$2843,16,0)</f>
        <v>8.1574000000000009</v>
      </c>
      <c r="AA10" s="67">
        <f t="shared" si="11"/>
        <v>3</v>
      </c>
    </row>
    <row r="11" spans="1:27" x14ac:dyDescent="0.3">
      <c r="A11" s="63" t="s">
        <v>809</v>
      </c>
      <c r="B11" s="64">
        <f>VLOOKUP($A11,'Return Data'!$B$7:$R$2843,3,0)</f>
        <v>44357</v>
      </c>
      <c r="C11" s="65">
        <f>VLOOKUP($A11,'Return Data'!$B$7:$R$2843,4,0)</f>
        <v>328.68900000000002</v>
      </c>
      <c r="D11" s="65">
        <f>VLOOKUP($A11,'Return Data'!$B$7:$R$2843,5,0)</f>
        <v>15.3421</v>
      </c>
      <c r="E11" s="66">
        <f t="shared" si="0"/>
        <v>3</v>
      </c>
      <c r="F11" s="65">
        <f>VLOOKUP($A11,'Return Data'!$B$7:$R$2843,6,0)</f>
        <v>15.047000000000001</v>
      </c>
      <c r="G11" s="66">
        <f t="shared" si="1"/>
        <v>3</v>
      </c>
      <c r="H11" s="65">
        <f>VLOOKUP($A11,'Return Data'!$B$7:$R$2843,7,0)</f>
        <v>11.847</v>
      </c>
      <c r="I11" s="66">
        <f t="shared" si="2"/>
        <v>3</v>
      </c>
      <c r="J11" s="65">
        <f>VLOOKUP($A11,'Return Data'!$B$7:$R$2843,8,0)</f>
        <v>10.349299999999999</v>
      </c>
      <c r="K11" s="66">
        <f t="shared" si="3"/>
        <v>2</v>
      </c>
      <c r="L11" s="65">
        <f>VLOOKUP($A11,'Return Data'!$B$7:$R$2843,9,0)</f>
        <v>9.7756000000000007</v>
      </c>
      <c r="M11" s="66">
        <f t="shared" si="4"/>
        <v>2</v>
      </c>
      <c r="N11" s="65">
        <f>VLOOKUP($A11,'Return Data'!$B$7:$R$2843,10,0)</f>
        <v>5.0929000000000002</v>
      </c>
      <c r="O11" s="66">
        <f t="shared" si="5"/>
        <v>6</v>
      </c>
      <c r="P11" s="65">
        <f>VLOOKUP($A11,'Return Data'!$B$7:$R$2843,11,0)</f>
        <v>4.1351000000000004</v>
      </c>
      <c r="Q11" s="66">
        <f t="shared" si="6"/>
        <v>3</v>
      </c>
      <c r="R11" s="65">
        <f>VLOOKUP($A11,'Return Data'!$B$7:$R$2843,12,0)</f>
        <v>6.0976999999999997</v>
      </c>
      <c r="S11" s="66">
        <f t="shared" si="7"/>
        <v>4</v>
      </c>
      <c r="T11" s="65">
        <f>VLOOKUP($A11,'Return Data'!$B$7:$R$2843,13,0)</f>
        <v>7.8666</v>
      </c>
      <c r="U11" s="66">
        <f t="shared" si="8"/>
        <v>2</v>
      </c>
      <c r="V11" s="65">
        <f>VLOOKUP($A11,'Return Data'!$B$7:$R$2843,17,0)</f>
        <v>7.9448999999999996</v>
      </c>
      <c r="W11" s="66">
        <f t="shared" si="9"/>
        <v>2</v>
      </c>
      <c r="X11" s="65">
        <f>VLOOKUP($A11,'Return Data'!$B$7:$R$2843,14,0)</f>
        <v>7.8891</v>
      </c>
      <c r="Y11" s="66">
        <f t="shared" si="10"/>
        <v>3</v>
      </c>
      <c r="Z11" s="65">
        <f>VLOOKUP($A11,'Return Data'!$B$7:$R$2843,16,0)</f>
        <v>7.9408000000000003</v>
      </c>
      <c r="AA11" s="67">
        <f t="shared" si="11"/>
        <v>4</v>
      </c>
    </row>
    <row r="12" spans="1:27" x14ac:dyDescent="0.3">
      <c r="A12" s="63" t="s">
        <v>812</v>
      </c>
      <c r="B12" s="64">
        <f>VLOOKUP($A12,'Return Data'!$B$7:$R$2843,3,0)</f>
        <v>44357</v>
      </c>
      <c r="C12" s="65">
        <f>VLOOKUP($A12,'Return Data'!$B$7:$R$2843,4,0)</f>
        <v>1177.2246</v>
      </c>
      <c r="D12" s="65">
        <f>VLOOKUP($A12,'Return Data'!$B$7:$R$2843,5,0)</f>
        <v>7.8056999999999999</v>
      </c>
      <c r="E12" s="66">
        <f t="shared" si="0"/>
        <v>6</v>
      </c>
      <c r="F12" s="65">
        <f>VLOOKUP($A12,'Return Data'!$B$7:$R$2843,6,0)</f>
        <v>13.174899999999999</v>
      </c>
      <c r="G12" s="66">
        <f t="shared" si="1"/>
        <v>5</v>
      </c>
      <c r="H12" s="65">
        <f>VLOOKUP($A12,'Return Data'!$B$7:$R$2843,7,0)</f>
        <v>11.414400000000001</v>
      </c>
      <c r="I12" s="66">
        <f t="shared" si="2"/>
        <v>4</v>
      </c>
      <c r="J12" s="65">
        <f>VLOOKUP($A12,'Return Data'!$B$7:$R$2843,8,0)</f>
        <v>10.719200000000001</v>
      </c>
      <c r="K12" s="66">
        <f t="shared" si="3"/>
        <v>1</v>
      </c>
      <c r="L12" s="65">
        <f>VLOOKUP($A12,'Return Data'!$B$7:$R$2843,9,0)</f>
        <v>11.418200000000001</v>
      </c>
      <c r="M12" s="66">
        <f t="shared" si="4"/>
        <v>1</v>
      </c>
      <c r="N12" s="65">
        <f>VLOOKUP($A12,'Return Data'!$B$7:$R$2843,10,0)</f>
        <v>11.174799999999999</v>
      </c>
      <c r="O12" s="66">
        <f t="shared" si="5"/>
        <v>1</v>
      </c>
      <c r="P12" s="65">
        <f>VLOOKUP($A12,'Return Data'!$B$7:$R$2843,11,0)</f>
        <v>4.1417000000000002</v>
      </c>
      <c r="Q12" s="66">
        <f t="shared" si="6"/>
        <v>2</v>
      </c>
      <c r="R12" s="65">
        <f>VLOOKUP($A12,'Return Data'!$B$7:$R$2843,12,0)</f>
        <v>6.7229000000000001</v>
      </c>
      <c r="S12" s="66">
        <f t="shared" si="7"/>
        <v>1</v>
      </c>
      <c r="T12" s="65">
        <f>VLOOKUP($A12,'Return Data'!$B$7:$R$2843,13,0)</f>
        <v>8.9931000000000001</v>
      </c>
      <c r="U12" s="66">
        <f t="shared" si="8"/>
        <v>1</v>
      </c>
      <c r="V12" s="65"/>
      <c r="W12" s="66"/>
      <c r="X12" s="65"/>
      <c r="Y12" s="66"/>
      <c r="Z12" s="65">
        <f>VLOOKUP($A12,'Return Data'!$B$7:$R$2843,16,0)</f>
        <v>8.1735000000000007</v>
      </c>
      <c r="AA12" s="67">
        <f t="shared" si="11"/>
        <v>2</v>
      </c>
    </row>
    <row r="13" spans="1:27" x14ac:dyDescent="0.3">
      <c r="A13" s="63" t="s">
        <v>813</v>
      </c>
      <c r="B13" s="64">
        <f>VLOOKUP($A13,'Return Data'!$B$7:$R$2843,3,0)</f>
        <v>44357</v>
      </c>
      <c r="C13" s="65">
        <f>VLOOKUP($A13,'Return Data'!$B$7:$R$2843,4,0)</f>
        <v>35.200899999999997</v>
      </c>
      <c r="D13" s="65">
        <f>VLOOKUP($A13,'Return Data'!$B$7:$R$2843,5,0)</f>
        <v>16.0791</v>
      </c>
      <c r="E13" s="66">
        <f t="shared" si="0"/>
        <v>1</v>
      </c>
      <c r="F13" s="65">
        <f>VLOOKUP($A13,'Return Data'!$B$7:$R$2843,6,0)</f>
        <v>16.613099999999999</v>
      </c>
      <c r="G13" s="66">
        <f t="shared" si="1"/>
        <v>1</v>
      </c>
      <c r="H13" s="65">
        <f>VLOOKUP($A13,'Return Data'!$B$7:$R$2843,7,0)</f>
        <v>14.289099999999999</v>
      </c>
      <c r="I13" s="66">
        <f t="shared" si="2"/>
        <v>1</v>
      </c>
      <c r="J13" s="65">
        <f>VLOOKUP($A13,'Return Data'!$B$7:$R$2843,8,0)</f>
        <v>8.6721000000000004</v>
      </c>
      <c r="K13" s="66">
        <f t="shared" si="3"/>
        <v>3</v>
      </c>
      <c r="L13" s="65">
        <f>VLOOKUP($A13,'Return Data'!$B$7:$R$2843,9,0)</f>
        <v>7.3338000000000001</v>
      </c>
      <c r="M13" s="66">
        <f t="shared" si="4"/>
        <v>3</v>
      </c>
      <c r="N13" s="65">
        <f>VLOOKUP($A13,'Return Data'!$B$7:$R$2843,10,0)</f>
        <v>8.6275999999999993</v>
      </c>
      <c r="O13" s="66">
        <f t="shared" si="5"/>
        <v>2</v>
      </c>
      <c r="P13" s="65">
        <f>VLOOKUP($A13,'Return Data'!$B$7:$R$2843,11,0)</f>
        <v>4.1307</v>
      </c>
      <c r="Q13" s="66">
        <f t="shared" si="6"/>
        <v>4</v>
      </c>
      <c r="R13" s="65">
        <f>VLOOKUP($A13,'Return Data'!$B$7:$R$2843,12,0)</f>
        <v>6.5426000000000002</v>
      </c>
      <c r="S13" s="66">
        <f t="shared" si="7"/>
        <v>2</v>
      </c>
      <c r="T13" s="65">
        <f>VLOOKUP($A13,'Return Data'!$B$7:$R$2843,13,0)</f>
        <v>7.7679999999999998</v>
      </c>
      <c r="U13" s="66">
        <f t="shared" si="8"/>
        <v>3</v>
      </c>
      <c r="V13" s="65">
        <f>VLOOKUP($A13,'Return Data'!$B$7:$R$2843,17,0)</f>
        <v>8.9004999999999992</v>
      </c>
      <c r="W13" s="66">
        <f t="shared" ref="W13:W14" si="12">RANK(V13,V$8:V$14,0)</f>
        <v>1</v>
      </c>
      <c r="X13" s="65">
        <f>VLOOKUP($A13,'Return Data'!$B$7:$R$2843,14,0)</f>
        <v>8.8838000000000008</v>
      </c>
      <c r="Y13" s="66">
        <f t="shared" ref="Y13" si="13">RANK(X13,X$8:X$14,0)</f>
        <v>1</v>
      </c>
      <c r="Z13" s="65">
        <f>VLOOKUP($A13,'Return Data'!$B$7:$R$2843,16,0)</f>
        <v>7.7878999999999996</v>
      </c>
      <c r="AA13" s="67">
        <f t="shared" si="11"/>
        <v>5</v>
      </c>
    </row>
    <row r="14" spans="1:27" x14ac:dyDescent="0.3">
      <c r="A14" s="63" t="s">
        <v>816</v>
      </c>
      <c r="B14" s="64">
        <f>VLOOKUP($A14,'Return Data'!$B$7:$R$2843,3,0)</f>
        <v>44357</v>
      </c>
      <c r="C14" s="65">
        <f>VLOOKUP($A14,'Return Data'!$B$7:$R$2843,4,0)</f>
        <v>1192.1772000000001</v>
      </c>
      <c r="D14" s="65">
        <f>VLOOKUP($A14,'Return Data'!$B$7:$R$2843,5,0)</f>
        <v>11.254899999999999</v>
      </c>
      <c r="E14" s="66">
        <f t="shared" si="0"/>
        <v>5</v>
      </c>
      <c r="F14" s="65">
        <f>VLOOKUP($A14,'Return Data'!$B$7:$R$2843,6,0)</f>
        <v>12.1873</v>
      </c>
      <c r="G14" s="66">
        <f t="shared" si="1"/>
        <v>6</v>
      </c>
      <c r="H14" s="65">
        <f>VLOOKUP($A14,'Return Data'!$B$7:$R$2843,7,0)</f>
        <v>9.0939999999999994</v>
      </c>
      <c r="I14" s="66">
        <f t="shared" si="2"/>
        <v>6</v>
      </c>
      <c r="J14" s="65">
        <f>VLOOKUP($A14,'Return Data'!$B$7:$R$2843,8,0)</f>
        <v>5.8190999999999997</v>
      </c>
      <c r="K14" s="66">
        <f t="shared" si="3"/>
        <v>6</v>
      </c>
      <c r="L14" s="65">
        <f>VLOOKUP($A14,'Return Data'!$B$7:$R$2843,9,0)</f>
        <v>4.1546000000000003</v>
      </c>
      <c r="M14" s="66">
        <f t="shared" si="4"/>
        <v>7</v>
      </c>
      <c r="N14" s="65">
        <f>VLOOKUP($A14,'Return Data'!$B$7:$R$2843,10,0)</f>
        <v>5.2089999999999996</v>
      </c>
      <c r="O14" s="66">
        <f t="shared" si="5"/>
        <v>5</v>
      </c>
      <c r="P14" s="65">
        <f>VLOOKUP($A14,'Return Data'!$B$7:$R$2843,11,0)</f>
        <v>3.1903000000000001</v>
      </c>
      <c r="Q14" s="66">
        <f t="shared" si="6"/>
        <v>7</v>
      </c>
      <c r="R14" s="65">
        <f>VLOOKUP($A14,'Return Data'!$B$7:$R$2843,12,0)</f>
        <v>4.0971000000000002</v>
      </c>
      <c r="S14" s="66">
        <f t="shared" si="7"/>
        <v>7</v>
      </c>
      <c r="T14" s="65">
        <f>VLOOKUP($A14,'Return Data'!$B$7:$R$2843,13,0)</f>
        <v>4.9221000000000004</v>
      </c>
      <c r="U14" s="66">
        <f t="shared" si="8"/>
        <v>7</v>
      </c>
      <c r="V14" s="65">
        <f>VLOOKUP($A14,'Return Data'!$B$7:$R$2843,17,0)</f>
        <v>6.6186999999999996</v>
      </c>
      <c r="W14" s="66">
        <f t="shared" si="12"/>
        <v>5</v>
      </c>
      <c r="X14" s="65"/>
      <c r="Y14" s="66"/>
      <c r="Z14" s="65">
        <f>VLOOKUP($A14,'Return Data'!$B$7:$R$2843,16,0)</f>
        <v>6.9566999999999997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11.116299999999999</v>
      </c>
      <c r="E16" s="74"/>
      <c r="F16" s="75">
        <f>AVERAGE(F8:F14)</f>
        <v>13.045971428571429</v>
      </c>
      <c r="G16" s="74"/>
      <c r="H16" s="75">
        <f>AVERAGE(H8:H14)</f>
        <v>10.794971428571428</v>
      </c>
      <c r="I16" s="74"/>
      <c r="J16" s="75">
        <f>AVERAGE(J8:J14)</f>
        <v>7.7795571428571426</v>
      </c>
      <c r="K16" s="74"/>
      <c r="L16" s="75">
        <f>AVERAGE(L8:L14)</f>
        <v>7.1779285714285725</v>
      </c>
      <c r="M16" s="74"/>
      <c r="N16" s="75">
        <f>AVERAGE(N8:N14)</f>
        <v>6.9602000000000004</v>
      </c>
      <c r="O16" s="74"/>
      <c r="P16" s="75">
        <f>AVERAGE(P8:P14)</f>
        <v>3.9768428571428571</v>
      </c>
      <c r="Q16" s="74"/>
      <c r="R16" s="75">
        <f>AVERAGE(R8:R14)</f>
        <v>5.6194428571428574</v>
      </c>
      <c r="S16" s="74"/>
      <c r="T16" s="75">
        <f>AVERAGE(T8:T14)</f>
        <v>6.9419571428571425</v>
      </c>
      <c r="U16" s="74"/>
      <c r="V16" s="75">
        <f>AVERAGE(V8:V14)</f>
        <v>7.4414833333333332</v>
      </c>
      <c r="W16" s="74"/>
      <c r="X16" s="75">
        <f>AVERAGE(X8:X14)</f>
        <v>7.7923799999999996</v>
      </c>
      <c r="Y16" s="74"/>
      <c r="Z16" s="75">
        <f>AVERAGE(Z8:Z14)</f>
        <v>7.6215571428571431</v>
      </c>
      <c r="AA16" s="76"/>
    </row>
    <row r="17" spans="1:27" x14ac:dyDescent="0.3">
      <c r="A17" s="73" t="s">
        <v>28</v>
      </c>
      <c r="B17" s="74"/>
      <c r="C17" s="74"/>
      <c r="D17" s="75">
        <f>MIN(D8:D14)</f>
        <v>-3.6897000000000002</v>
      </c>
      <c r="E17" s="74"/>
      <c r="F17" s="75">
        <f>MIN(F8:F14)</f>
        <v>4.0758000000000001</v>
      </c>
      <c r="G17" s="74"/>
      <c r="H17" s="75">
        <f>MIN(H8:H14)</f>
        <v>5.4089</v>
      </c>
      <c r="I17" s="74"/>
      <c r="J17" s="75">
        <f>MIN(J8:J14)</f>
        <v>4.4223999999999997</v>
      </c>
      <c r="K17" s="74"/>
      <c r="L17" s="75">
        <f>MIN(L8:L14)</f>
        <v>4.1546000000000003</v>
      </c>
      <c r="M17" s="74"/>
      <c r="N17" s="75">
        <f>MIN(N8:N14)</f>
        <v>4.577</v>
      </c>
      <c r="O17" s="74"/>
      <c r="P17" s="75">
        <f>MIN(P8:P14)</f>
        <v>3.1903000000000001</v>
      </c>
      <c r="Q17" s="74"/>
      <c r="R17" s="75">
        <f>MIN(R8:R14)</f>
        <v>4.0971000000000002</v>
      </c>
      <c r="S17" s="74"/>
      <c r="T17" s="75">
        <f>MIN(T8:T14)</f>
        <v>4.9221000000000004</v>
      </c>
      <c r="U17" s="74"/>
      <c r="V17" s="75">
        <f>MIN(V8:V14)</f>
        <v>5.8693</v>
      </c>
      <c r="W17" s="74"/>
      <c r="X17" s="75">
        <f>MIN(X8:X14)</f>
        <v>6.2697000000000003</v>
      </c>
      <c r="Y17" s="74"/>
      <c r="Z17" s="75">
        <f>MIN(Z8:Z14)</f>
        <v>5.8864000000000001</v>
      </c>
      <c r="AA17" s="76"/>
    </row>
    <row r="18" spans="1:27" ht="15" thickBot="1" x14ac:dyDescent="0.35">
      <c r="A18" s="77" t="s">
        <v>29</v>
      </c>
      <c r="B18" s="78"/>
      <c r="C18" s="78"/>
      <c r="D18" s="79">
        <f>MAX(D8:D14)</f>
        <v>16.0791</v>
      </c>
      <c r="E18" s="78"/>
      <c r="F18" s="79">
        <f>MAX(F8:F14)</f>
        <v>16.613099999999999</v>
      </c>
      <c r="G18" s="78"/>
      <c r="H18" s="79">
        <f>MAX(H8:H14)</f>
        <v>14.289099999999999</v>
      </c>
      <c r="I18" s="78"/>
      <c r="J18" s="79">
        <f>MAX(J8:J14)</f>
        <v>10.719200000000001</v>
      </c>
      <c r="K18" s="78"/>
      <c r="L18" s="79">
        <f>MAX(L8:L14)</f>
        <v>11.418200000000001</v>
      </c>
      <c r="M18" s="78"/>
      <c r="N18" s="79">
        <f>MAX(N8:N14)</f>
        <v>11.174799999999999</v>
      </c>
      <c r="O18" s="78"/>
      <c r="P18" s="79">
        <f>MAX(P8:P14)</f>
        <v>4.5270999999999999</v>
      </c>
      <c r="Q18" s="78"/>
      <c r="R18" s="79">
        <f>MAX(R8:R14)</f>
        <v>6.7229000000000001</v>
      </c>
      <c r="S18" s="78"/>
      <c r="T18" s="79">
        <f>MAX(T8:T14)</f>
        <v>8.9931000000000001</v>
      </c>
      <c r="U18" s="78"/>
      <c r="V18" s="79">
        <f>MAX(V8:V14)</f>
        <v>8.9004999999999992</v>
      </c>
      <c r="W18" s="78"/>
      <c r="X18" s="79">
        <f>MAX(X8:X14)</f>
        <v>8.8838000000000008</v>
      </c>
      <c r="Y18" s="78"/>
      <c r="Z18" s="79">
        <f>MAX(Z8:Z14)</f>
        <v>8.4481999999999999</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44357</v>
      </c>
      <c r="C8" s="65">
        <f>VLOOKUP($A8,'Return Data'!$B$7:$R$2843,4,0)</f>
        <v>333.64400000000001</v>
      </c>
      <c r="D8" s="65">
        <f>VLOOKUP($A8,'Return Data'!$B$7:$R$2843,5,0)</f>
        <v>3.512</v>
      </c>
      <c r="E8" s="66">
        <f t="shared" ref="E8:E50" si="0">RANK(D8,D$8:D$50,0)</f>
        <v>4</v>
      </c>
      <c r="F8" s="65">
        <f>VLOOKUP($A8,'Return Data'!$B$7:$R$2843,6,0)</f>
        <v>3.5419</v>
      </c>
      <c r="G8" s="66">
        <f t="shared" ref="G8:G50" si="1">RANK(F8,F$8:F$50,0)</f>
        <v>7</v>
      </c>
      <c r="H8" s="65">
        <f>VLOOKUP($A8,'Return Data'!$B$7:$R$2843,7,0)</f>
        <v>3.4405000000000001</v>
      </c>
      <c r="I8" s="66">
        <f t="shared" ref="I8:I50" si="2">RANK(H8,H$8:H$50,0)</f>
        <v>6</v>
      </c>
      <c r="J8" s="65">
        <f>VLOOKUP($A8,'Return Data'!$B$7:$R$2843,8,0)</f>
        <v>3.3997000000000002</v>
      </c>
      <c r="K8" s="66">
        <f t="shared" ref="K8:K50" si="3">RANK(J8,J$8:J$50,0)</f>
        <v>8</v>
      </c>
      <c r="L8" s="65">
        <f>VLOOKUP($A8,'Return Data'!$B$7:$R$2843,9,0)</f>
        <v>3.3687999999999998</v>
      </c>
      <c r="M8" s="66">
        <f t="shared" ref="M8:M50" si="4">RANK(L8,L$8:L$50,0)</f>
        <v>8</v>
      </c>
      <c r="N8" s="65">
        <f>VLOOKUP($A8,'Return Data'!$B$7:$R$2843,10,0)</f>
        <v>3.3656999999999999</v>
      </c>
      <c r="O8" s="66">
        <f t="shared" ref="O8:O50" si="5">RANK(N8,N$8:N$50,0)</f>
        <v>12</v>
      </c>
      <c r="P8" s="65">
        <f>VLOOKUP($A8,'Return Data'!$B$7:$R$2843,11,0)</f>
        <v>3.2456</v>
      </c>
      <c r="Q8" s="66">
        <f t="shared" ref="Q8:Q50" si="6">RANK(P8,P$8:P$50,0)</f>
        <v>18</v>
      </c>
      <c r="R8" s="65">
        <f>VLOOKUP($A8,'Return Data'!$B$7:$R$2843,12,0)</f>
        <v>3.2511999999999999</v>
      </c>
      <c r="S8" s="66">
        <f t="shared" ref="S8:S50" si="7">RANK(R8,R$8:R$50,0)</f>
        <v>14</v>
      </c>
      <c r="T8" s="65">
        <f>VLOOKUP($A8,'Return Data'!$B$7:$R$2843,13,0)</f>
        <v>3.3877999999999999</v>
      </c>
      <c r="U8" s="66">
        <f t="shared" ref="U8:U23" si="8">RANK(T8,T$8:T$50,0)</f>
        <v>6</v>
      </c>
      <c r="V8" s="65">
        <f>VLOOKUP($A8,'Return Data'!$B$7:$R$2843,17,0)</f>
        <v>4.6336000000000004</v>
      </c>
      <c r="W8" s="66">
        <f t="shared" ref="W8:W23" si="9">RANK(V8,V$8:V$50,0)</f>
        <v>6</v>
      </c>
      <c r="X8" s="65">
        <f>VLOOKUP($A8,'Return Data'!$B$7:$R$2843,14,0)</f>
        <v>5.6226000000000003</v>
      </c>
      <c r="Y8" s="66">
        <f t="shared" ref="Y8:Y23" si="10">RANK(X8,X$8:X$50,0)</f>
        <v>7</v>
      </c>
      <c r="Z8" s="65">
        <f>VLOOKUP($A8,'Return Data'!$B$7:$R$2843,16,0)</f>
        <v>7.3021000000000003</v>
      </c>
      <c r="AA8" s="67">
        <f t="shared" ref="AA8:AA50" si="11">RANK(Z8,Z$8:Z$50,0)</f>
        <v>3</v>
      </c>
    </row>
    <row r="9" spans="1:27" x14ac:dyDescent="0.3">
      <c r="A9" s="63" t="s">
        <v>119</v>
      </c>
      <c r="B9" s="64">
        <f>VLOOKUP($A9,'Return Data'!$B$7:$R$2843,3,0)</f>
        <v>44357</v>
      </c>
      <c r="C9" s="65">
        <f>VLOOKUP($A9,'Return Data'!$B$7:$R$2843,4,0)</f>
        <v>2299.1095</v>
      </c>
      <c r="D9" s="65">
        <f>VLOOKUP($A9,'Return Data'!$B$7:$R$2843,5,0)</f>
        <v>3.4247000000000001</v>
      </c>
      <c r="E9" s="66">
        <f t="shared" si="0"/>
        <v>9</v>
      </c>
      <c r="F9" s="65">
        <f>VLOOKUP($A9,'Return Data'!$B$7:$R$2843,6,0)</f>
        <v>3.5413000000000001</v>
      </c>
      <c r="G9" s="66">
        <f t="shared" si="1"/>
        <v>8</v>
      </c>
      <c r="H9" s="65">
        <f>VLOOKUP($A9,'Return Data'!$B$7:$R$2843,7,0)</f>
        <v>3.411</v>
      </c>
      <c r="I9" s="66">
        <f t="shared" si="2"/>
        <v>8</v>
      </c>
      <c r="J9" s="65">
        <f>VLOOKUP($A9,'Return Data'!$B$7:$R$2843,8,0)</f>
        <v>3.37</v>
      </c>
      <c r="K9" s="66">
        <f t="shared" si="3"/>
        <v>15</v>
      </c>
      <c r="L9" s="65">
        <f>VLOOKUP($A9,'Return Data'!$B$7:$R$2843,9,0)</f>
        <v>3.2928999999999999</v>
      </c>
      <c r="M9" s="66">
        <f t="shared" si="4"/>
        <v>24</v>
      </c>
      <c r="N9" s="65">
        <f>VLOOKUP($A9,'Return Data'!$B$7:$R$2843,10,0)</f>
        <v>3.3168000000000002</v>
      </c>
      <c r="O9" s="66">
        <f t="shared" si="5"/>
        <v>21</v>
      </c>
      <c r="P9" s="65">
        <f>VLOOKUP($A9,'Return Data'!$B$7:$R$2843,11,0)</f>
        <v>3.2143999999999999</v>
      </c>
      <c r="Q9" s="66">
        <f t="shared" si="6"/>
        <v>23</v>
      </c>
      <c r="R9" s="65">
        <f>VLOOKUP($A9,'Return Data'!$B$7:$R$2843,12,0)</f>
        <v>3.2383000000000002</v>
      </c>
      <c r="S9" s="66">
        <f t="shared" si="7"/>
        <v>20</v>
      </c>
      <c r="T9" s="65">
        <f>VLOOKUP($A9,'Return Data'!$B$7:$R$2843,13,0)</f>
        <v>3.3157999999999999</v>
      </c>
      <c r="U9" s="66">
        <f t="shared" si="8"/>
        <v>17</v>
      </c>
      <c r="V9" s="65">
        <f>VLOOKUP($A9,'Return Data'!$B$7:$R$2843,17,0)</f>
        <v>4.5621</v>
      </c>
      <c r="W9" s="66">
        <f t="shared" si="9"/>
        <v>14</v>
      </c>
      <c r="X9" s="65">
        <f>VLOOKUP($A9,'Return Data'!$B$7:$R$2843,14,0)</f>
        <v>5.5713999999999997</v>
      </c>
      <c r="Y9" s="66">
        <f t="shared" si="10"/>
        <v>12</v>
      </c>
      <c r="Z9" s="65">
        <f>VLOOKUP($A9,'Return Data'!$B$7:$R$2843,16,0)</f>
        <v>7.2496999999999998</v>
      </c>
      <c r="AA9" s="67">
        <f t="shared" si="11"/>
        <v>10</v>
      </c>
    </row>
    <row r="10" spans="1:27" x14ac:dyDescent="0.3">
      <c r="A10" s="63" t="s">
        <v>120</v>
      </c>
      <c r="B10" s="64">
        <f>VLOOKUP($A10,'Return Data'!$B$7:$R$2843,3,0)</f>
        <v>44357</v>
      </c>
      <c r="C10" s="65">
        <f>VLOOKUP($A10,'Return Data'!$B$7:$R$2843,4,0)</f>
        <v>2384.6320999999998</v>
      </c>
      <c r="D10" s="65">
        <f>VLOOKUP($A10,'Return Data'!$B$7:$R$2843,5,0)</f>
        <v>3.3325</v>
      </c>
      <c r="E10" s="66">
        <f t="shared" si="0"/>
        <v>19</v>
      </c>
      <c r="F10" s="65">
        <f>VLOOKUP($A10,'Return Data'!$B$7:$R$2843,6,0)</f>
        <v>3.423</v>
      </c>
      <c r="G10" s="66">
        <f t="shared" si="1"/>
        <v>20</v>
      </c>
      <c r="H10" s="65">
        <f>VLOOKUP($A10,'Return Data'!$B$7:$R$2843,7,0)</f>
        <v>3.3875000000000002</v>
      </c>
      <c r="I10" s="66">
        <f t="shared" si="2"/>
        <v>15</v>
      </c>
      <c r="J10" s="65">
        <f>VLOOKUP($A10,'Return Data'!$B$7:$R$2843,8,0)</f>
        <v>3.3757999999999999</v>
      </c>
      <c r="K10" s="66">
        <f t="shared" si="3"/>
        <v>13</v>
      </c>
      <c r="L10" s="65">
        <f>VLOOKUP($A10,'Return Data'!$B$7:$R$2843,9,0)</f>
        <v>3.35</v>
      </c>
      <c r="M10" s="66">
        <f t="shared" si="4"/>
        <v>10</v>
      </c>
      <c r="N10" s="65">
        <f>VLOOKUP($A10,'Return Data'!$B$7:$R$2843,10,0)</f>
        <v>3.4209999999999998</v>
      </c>
      <c r="O10" s="66">
        <f t="shared" si="5"/>
        <v>5</v>
      </c>
      <c r="P10" s="65">
        <f>VLOOKUP($A10,'Return Data'!$B$7:$R$2843,11,0)</f>
        <v>3.3052999999999999</v>
      </c>
      <c r="Q10" s="66">
        <f t="shared" si="6"/>
        <v>9</v>
      </c>
      <c r="R10" s="65">
        <f>VLOOKUP($A10,'Return Data'!$B$7:$R$2843,12,0)</f>
        <v>3.3041</v>
      </c>
      <c r="S10" s="66">
        <f t="shared" si="7"/>
        <v>8</v>
      </c>
      <c r="T10" s="65">
        <f>VLOOKUP($A10,'Return Data'!$B$7:$R$2843,13,0)</f>
        <v>3.3155000000000001</v>
      </c>
      <c r="U10" s="66">
        <f t="shared" si="8"/>
        <v>18</v>
      </c>
      <c r="V10" s="65">
        <f>VLOOKUP($A10,'Return Data'!$B$7:$R$2843,17,0)</f>
        <v>4.5429000000000004</v>
      </c>
      <c r="W10" s="66">
        <f t="shared" si="9"/>
        <v>16</v>
      </c>
      <c r="X10" s="65">
        <f>VLOOKUP($A10,'Return Data'!$B$7:$R$2843,14,0)</f>
        <v>5.5688000000000004</v>
      </c>
      <c r="Y10" s="66">
        <f t="shared" si="10"/>
        <v>14</v>
      </c>
      <c r="Z10" s="65">
        <f>VLOOKUP($A10,'Return Data'!$B$7:$R$2843,16,0)</f>
        <v>7.2896000000000001</v>
      </c>
      <c r="AA10" s="67">
        <f t="shared" si="11"/>
        <v>4</v>
      </c>
    </row>
    <row r="11" spans="1:27" x14ac:dyDescent="0.3">
      <c r="A11" s="63" t="s">
        <v>121</v>
      </c>
      <c r="B11" s="64">
        <f>VLOOKUP($A11,'Return Data'!$B$7:$R$2843,3,0)</f>
        <v>44357</v>
      </c>
      <c r="C11" s="65">
        <f>VLOOKUP($A11,'Return Data'!$B$7:$R$2843,4,0)</f>
        <v>3187.2871</v>
      </c>
      <c r="D11" s="65">
        <f>VLOOKUP($A11,'Return Data'!$B$7:$R$2843,5,0)</f>
        <v>3.3235999999999999</v>
      </c>
      <c r="E11" s="66">
        <f t="shared" si="0"/>
        <v>20</v>
      </c>
      <c r="F11" s="65">
        <f>VLOOKUP($A11,'Return Data'!$B$7:$R$2843,6,0)</f>
        <v>3.5931000000000002</v>
      </c>
      <c r="G11" s="66">
        <f t="shared" si="1"/>
        <v>4</v>
      </c>
      <c r="H11" s="65">
        <f>VLOOKUP($A11,'Return Data'!$B$7:$R$2843,7,0)</f>
        <v>3.5253999999999999</v>
      </c>
      <c r="I11" s="66">
        <f t="shared" si="2"/>
        <v>2</v>
      </c>
      <c r="J11" s="65">
        <f>VLOOKUP($A11,'Return Data'!$B$7:$R$2843,8,0)</f>
        <v>3.4281999999999999</v>
      </c>
      <c r="K11" s="66">
        <f t="shared" si="3"/>
        <v>7</v>
      </c>
      <c r="L11" s="65">
        <f>VLOOKUP($A11,'Return Data'!$B$7:$R$2843,9,0)</f>
        <v>3.4115000000000002</v>
      </c>
      <c r="M11" s="66">
        <f t="shared" si="4"/>
        <v>5</v>
      </c>
      <c r="N11" s="65">
        <f>VLOOKUP($A11,'Return Data'!$B$7:$R$2843,10,0)</f>
        <v>3.3997000000000002</v>
      </c>
      <c r="O11" s="66">
        <f t="shared" si="5"/>
        <v>7</v>
      </c>
      <c r="P11" s="65">
        <f>VLOOKUP($A11,'Return Data'!$B$7:$R$2843,11,0)</f>
        <v>3.3449</v>
      </c>
      <c r="Q11" s="66">
        <f t="shared" si="6"/>
        <v>3</v>
      </c>
      <c r="R11" s="65">
        <f>VLOOKUP($A11,'Return Data'!$B$7:$R$2843,12,0)</f>
        <v>3.3388</v>
      </c>
      <c r="S11" s="66">
        <f t="shared" si="7"/>
        <v>6</v>
      </c>
      <c r="T11" s="65">
        <f>VLOOKUP($A11,'Return Data'!$B$7:$R$2843,13,0)</f>
        <v>3.3462000000000001</v>
      </c>
      <c r="U11" s="66">
        <f t="shared" si="8"/>
        <v>12</v>
      </c>
      <c r="V11" s="65">
        <f>VLOOKUP($A11,'Return Data'!$B$7:$R$2843,17,0)</f>
        <v>4.5795000000000003</v>
      </c>
      <c r="W11" s="66">
        <f t="shared" si="9"/>
        <v>12</v>
      </c>
      <c r="X11" s="65">
        <f>VLOOKUP($A11,'Return Data'!$B$7:$R$2843,14,0)</f>
        <v>5.6056999999999997</v>
      </c>
      <c r="Y11" s="66">
        <f t="shared" si="10"/>
        <v>9</v>
      </c>
      <c r="Z11" s="65">
        <f>VLOOKUP($A11,'Return Data'!$B$7:$R$2843,16,0)</f>
        <v>7.2312000000000003</v>
      </c>
      <c r="AA11" s="67">
        <f t="shared" si="11"/>
        <v>14</v>
      </c>
    </row>
    <row r="12" spans="1:27" x14ac:dyDescent="0.3">
      <c r="A12" s="63" t="s">
        <v>122</v>
      </c>
      <c r="B12" s="64">
        <f>VLOOKUP($A12,'Return Data'!$B$7:$R$2843,3,0)</f>
        <v>44357</v>
      </c>
      <c r="C12" s="65">
        <f>VLOOKUP($A12,'Return Data'!$B$7:$R$2843,4,0)</f>
        <v>2381.8472000000002</v>
      </c>
      <c r="D12" s="65">
        <f>VLOOKUP($A12,'Return Data'!$B$7:$R$2843,5,0)</f>
        <v>3.1968999999999999</v>
      </c>
      <c r="E12" s="66">
        <f t="shared" si="0"/>
        <v>27</v>
      </c>
      <c r="F12" s="65">
        <f>VLOOKUP($A12,'Return Data'!$B$7:$R$2843,6,0)</f>
        <v>3.3252000000000002</v>
      </c>
      <c r="G12" s="66">
        <f t="shared" si="1"/>
        <v>29</v>
      </c>
      <c r="H12" s="65">
        <f>VLOOKUP($A12,'Return Data'!$B$7:$R$2843,7,0)</f>
        <v>3.2980999999999998</v>
      </c>
      <c r="I12" s="66">
        <f t="shared" si="2"/>
        <v>28</v>
      </c>
      <c r="J12" s="65">
        <f>VLOOKUP($A12,'Return Data'!$B$7:$R$2843,8,0)</f>
        <v>3.2629999999999999</v>
      </c>
      <c r="K12" s="66">
        <f t="shared" si="3"/>
        <v>28</v>
      </c>
      <c r="L12" s="65">
        <f>VLOOKUP($A12,'Return Data'!$B$7:$R$2843,9,0)</f>
        <v>3.2212999999999998</v>
      </c>
      <c r="M12" s="66">
        <f t="shared" si="4"/>
        <v>29</v>
      </c>
      <c r="N12" s="65">
        <f>VLOOKUP($A12,'Return Data'!$B$7:$R$2843,10,0)</f>
        <v>3.2884000000000002</v>
      </c>
      <c r="O12" s="66">
        <f t="shared" si="5"/>
        <v>24</v>
      </c>
      <c r="P12" s="65">
        <f>VLOOKUP($A12,'Return Data'!$B$7:$R$2843,11,0)</f>
        <v>3.2004000000000001</v>
      </c>
      <c r="Q12" s="66">
        <f t="shared" si="6"/>
        <v>28</v>
      </c>
      <c r="R12" s="65">
        <f>VLOOKUP($A12,'Return Data'!$B$7:$R$2843,12,0)</f>
        <v>3.2098</v>
      </c>
      <c r="S12" s="66">
        <f t="shared" si="7"/>
        <v>29</v>
      </c>
      <c r="T12" s="65">
        <f>VLOOKUP($A12,'Return Data'!$B$7:$R$2843,13,0)</f>
        <v>3.2631999999999999</v>
      </c>
      <c r="U12" s="66">
        <f t="shared" si="8"/>
        <v>25</v>
      </c>
      <c r="V12" s="65">
        <f>VLOOKUP($A12,'Return Data'!$B$7:$R$2843,17,0)</f>
        <v>4.4177</v>
      </c>
      <c r="W12" s="66">
        <f t="shared" si="9"/>
        <v>25</v>
      </c>
      <c r="X12" s="65">
        <f>VLOOKUP($A12,'Return Data'!$B$7:$R$2843,14,0)</f>
        <v>5.4546000000000001</v>
      </c>
      <c r="Y12" s="66">
        <f t="shared" si="10"/>
        <v>24</v>
      </c>
      <c r="Z12" s="65">
        <f>VLOOKUP($A12,'Return Data'!$B$7:$R$2843,16,0)</f>
        <v>7.2178000000000004</v>
      </c>
      <c r="AA12" s="67">
        <f t="shared" si="11"/>
        <v>16</v>
      </c>
    </row>
    <row r="13" spans="1:27" x14ac:dyDescent="0.3">
      <c r="A13" s="63" t="s">
        <v>123</v>
      </c>
      <c r="B13" s="64">
        <f>VLOOKUP($A13,'Return Data'!$B$7:$R$2843,3,0)</f>
        <v>44357</v>
      </c>
      <c r="C13" s="65">
        <f>VLOOKUP($A13,'Return Data'!$B$7:$R$2843,4,0)</f>
        <v>2482.1221999999998</v>
      </c>
      <c r="D13" s="65">
        <f>VLOOKUP($A13,'Return Data'!$B$7:$R$2843,5,0)</f>
        <v>3.1707000000000001</v>
      </c>
      <c r="E13" s="66">
        <f t="shared" si="0"/>
        <v>28</v>
      </c>
      <c r="F13" s="65">
        <f>VLOOKUP($A13,'Return Data'!$B$7:$R$2843,6,0)</f>
        <v>3.2452999999999999</v>
      </c>
      <c r="G13" s="66">
        <f t="shared" si="1"/>
        <v>33</v>
      </c>
      <c r="H13" s="65">
        <f>VLOOKUP($A13,'Return Data'!$B$7:$R$2843,7,0)</f>
        <v>3.1846000000000001</v>
      </c>
      <c r="I13" s="66">
        <f t="shared" si="2"/>
        <v>32</v>
      </c>
      <c r="J13" s="65">
        <f>VLOOKUP($A13,'Return Data'!$B$7:$R$2843,8,0)</f>
        <v>3.2376999999999998</v>
      </c>
      <c r="K13" s="66">
        <f t="shared" si="3"/>
        <v>31</v>
      </c>
      <c r="L13" s="65">
        <f>VLOOKUP($A13,'Return Data'!$B$7:$R$2843,9,0)</f>
        <v>3.2153</v>
      </c>
      <c r="M13" s="66">
        <f t="shared" si="4"/>
        <v>31</v>
      </c>
      <c r="N13" s="65">
        <f>VLOOKUP($A13,'Return Data'!$B$7:$R$2843,10,0)</f>
        <v>3.2448999999999999</v>
      </c>
      <c r="O13" s="66">
        <f t="shared" si="5"/>
        <v>29</v>
      </c>
      <c r="P13" s="65">
        <f>VLOOKUP($A13,'Return Data'!$B$7:$R$2843,11,0)</f>
        <v>3.1476000000000002</v>
      </c>
      <c r="Q13" s="66">
        <f t="shared" si="6"/>
        <v>33</v>
      </c>
      <c r="R13" s="65">
        <f>VLOOKUP($A13,'Return Data'!$B$7:$R$2843,12,0)</f>
        <v>3.1515</v>
      </c>
      <c r="S13" s="66">
        <f t="shared" si="7"/>
        <v>34</v>
      </c>
      <c r="T13" s="65">
        <f>VLOOKUP($A13,'Return Data'!$B$7:$R$2843,13,0)</f>
        <v>3.1595</v>
      </c>
      <c r="U13" s="66">
        <f t="shared" si="8"/>
        <v>31</v>
      </c>
      <c r="V13" s="65">
        <f>VLOOKUP($A13,'Return Data'!$B$7:$R$2843,17,0)</f>
        <v>4.1219000000000001</v>
      </c>
      <c r="W13" s="66">
        <f t="shared" si="9"/>
        <v>31</v>
      </c>
      <c r="X13" s="65">
        <f>VLOOKUP($A13,'Return Data'!$B$7:$R$2843,14,0)</f>
        <v>5.2210000000000001</v>
      </c>
      <c r="Y13" s="66">
        <f t="shared" si="10"/>
        <v>30</v>
      </c>
      <c r="Z13" s="65">
        <f>VLOOKUP($A13,'Return Data'!$B$7:$R$2843,16,0)</f>
        <v>7.0433000000000003</v>
      </c>
      <c r="AA13" s="67">
        <f t="shared" si="11"/>
        <v>28</v>
      </c>
    </row>
    <row r="14" spans="1:27" x14ac:dyDescent="0.3">
      <c r="A14" s="63" t="s">
        <v>124</v>
      </c>
      <c r="B14" s="64">
        <f>VLOOKUP($A14,'Return Data'!$B$7:$R$2843,3,0)</f>
        <v>44357</v>
      </c>
      <c r="C14" s="65">
        <f>VLOOKUP($A14,'Return Data'!$B$7:$R$2843,4,0)</f>
        <v>2959.8027999999999</v>
      </c>
      <c r="D14" s="65">
        <f>VLOOKUP($A14,'Return Data'!$B$7:$R$2843,5,0)</f>
        <v>3.5026000000000002</v>
      </c>
      <c r="E14" s="66">
        <f t="shared" si="0"/>
        <v>5</v>
      </c>
      <c r="F14" s="65">
        <f>VLOOKUP($A14,'Return Data'!$B$7:$R$2843,6,0)</f>
        <v>3.4592999999999998</v>
      </c>
      <c r="G14" s="66">
        <f t="shared" si="1"/>
        <v>15</v>
      </c>
      <c r="H14" s="65">
        <f>VLOOKUP($A14,'Return Data'!$B$7:$R$2843,7,0)</f>
        <v>3.3866000000000001</v>
      </c>
      <c r="I14" s="66">
        <f t="shared" si="2"/>
        <v>16</v>
      </c>
      <c r="J14" s="65">
        <f>VLOOKUP($A14,'Return Data'!$B$7:$R$2843,8,0)</f>
        <v>3.3738999999999999</v>
      </c>
      <c r="K14" s="66">
        <f t="shared" si="3"/>
        <v>14</v>
      </c>
      <c r="L14" s="65">
        <f>VLOOKUP($A14,'Return Data'!$B$7:$R$2843,9,0)</f>
        <v>3.2982999999999998</v>
      </c>
      <c r="M14" s="66">
        <f t="shared" si="4"/>
        <v>21</v>
      </c>
      <c r="N14" s="65">
        <f>VLOOKUP($A14,'Return Data'!$B$7:$R$2843,10,0)</f>
        <v>3.3414999999999999</v>
      </c>
      <c r="O14" s="66">
        <f t="shared" si="5"/>
        <v>16</v>
      </c>
      <c r="P14" s="65">
        <f>VLOOKUP($A14,'Return Data'!$B$7:$R$2843,11,0)</f>
        <v>3.2368999999999999</v>
      </c>
      <c r="Q14" s="66">
        <f t="shared" si="6"/>
        <v>19</v>
      </c>
      <c r="R14" s="65">
        <f>VLOOKUP($A14,'Return Data'!$B$7:$R$2843,12,0)</f>
        <v>3.2363</v>
      </c>
      <c r="S14" s="66">
        <f t="shared" si="7"/>
        <v>21</v>
      </c>
      <c r="T14" s="65">
        <f>VLOOKUP($A14,'Return Data'!$B$7:$R$2843,13,0)</f>
        <v>3.2843</v>
      </c>
      <c r="U14" s="66">
        <f t="shared" si="8"/>
        <v>22</v>
      </c>
      <c r="V14" s="65">
        <f>VLOOKUP($A14,'Return Data'!$B$7:$R$2843,17,0)</f>
        <v>4.4931000000000001</v>
      </c>
      <c r="W14" s="66">
        <f t="shared" si="9"/>
        <v>19</v>
      </c>
      <c r="X14" s="65">
        <f>VLOOKUP($A14,'Return Data'!$B$7:$R$2843,14,0)</f>
        <v>5.5168999999999997</v>
      </c>
      <c r="Y14" s="66">
        <f t="shared" si="10"/>
        <v>18</v>
      </c>
      <c r="Z14" s="65">
        <f>VLOOKUP($A14,'Return Data'!$B$7:$R$2843,16,0)</f>
        <v>7.2119999999999997</v>
      </c>
      <c r="AA14" s="67">
        <f t="shared" si="11"/>
        <v>19</v>
      </c>
    </row>
    <row r="15" spans="1:27" x14ac:dyDescent="0.3">
      <c r="A15" s="63" t="s">
        <v>125</v>
      </c>
      <c r="B15" s="64">
        <f>VLOOKUP($A15,'Return Data'!$B$7:$R$2843,3,0)</f>
        <v>44357</v>
      </c>
      <c r="C15" s="65">
        <f>VLOOKUP($A15,'Return Data'!$B$7:$R$2843,4,0)</f>
        <v>2671.3966999999998</v>
      </c>
      <c r="D15" s="65">
        <f>VLOOKUP($A15,'Return Data'!$B$7:$R$2843,5,0)</f>
        <v>2.7751999999999999</v>
      </c>
      <c r="E15" s="66">
        <f t="shared" si="0"/>
        <v>41</v>
      </c>
      <c r="F15" s="65">
        <f>VLOOKUP($A15,'Return Data'!$B$7:$R$2843,6,0)</f>
        <v>3.4952000000000001</v>
      </c>
      <c r="G15" s="66">
        <f t="shared" si="1"/>
        <v>10</v>
      </c>
      <c r="H15" s="65">
        <f>VLOOKUP($A15,'Return Data'!$B$7:$R$2843,7,0)</f>
        <v>3.4022000000000001</v>
      </c>
      <c r="I15" s="66">
        <f t="shared" si="2"/>
        <v>12</v>
      </c>
      <c r="J15" s="65">
        <f>VLOOKUP($A15,'Return Data'!$B$7:$R$2843,8,0)</f>
        <v>3.48</v>
      </c>
      <c r="K15" s="66">
        <f t="shared" si="3"/>
        <v>3</v>
      </c>
      <c r="L15" s="65">
        <f>VLOOKUP($A15,'Return Data'!$B$7:$R$2843,9,0)</f>
        <v>3.4868000000000001</v>
      </c>
      <c r="M15" s="66">
        <f t="shared" si="4"/>
        <v>2</v>
      </c>
      <c r="N15" s="65">
        <f>VLOOKUP($A15,'Return Data'!$B$7:$R$2843,10,0)</f>
        <v>3.5207000000000002</v>
      </c>
      <c r="O15" s="66">
        <f t="shared" si="5"/>
        <v>2</v>
      </c>
      <c r="P15" s="65">
        <f>VLOOKUP($A15,'Return Data'!$B$7:$R$2843,11,0)</f>
        <v>3.4104000000000001</v>
      </c>
      <c r="Q15" s="66">
        <f t="shared" si="6"/>
        <v>2</v>
      </c>
      <c r="R15" s="65">
        <f>VLOOKUP($A15,'Return Data'!$B$7:$R$2843,12,0)</f>
        <v>3.4079000000000002</v>
      </c>
      <c r="S15" s="66">
        <f t="shared" si="7"/>
        <v>2</v>
      </c>
      <c r="T15" s="65">
        <f>VLOOKUP($A15,'Return Data'!$B$7:$R$2843,13,0)</f>
        <v>3.4007999999999998</v>
      </c>
      <c r="U15" s="66">
        <f t="shared" si="8"/>
        <v>4</v>
      </c>
      <c r="V15" s="65">
        <f>VLOOKUP($A15,'Return Data'!$B$7:$R$2843,17,0)</f>
        <v>4.6825000000000001</v>
      </c>
      <c r="W15" s="66">
        <f t="shared" si="9"/>
        <v>4</v>
      </c>
      <c r="X15" s="65">
        <f>VLOOKUP($A15,'Return Data'!$B$7:$R$2843,14,0)</f>
        <v>5.6584000000000003</v>
      </c>
      <c r="Y15" s="66">
        <f t="shared" si="10"/>
        <v>5</v>
      </c>
      <c r="Z15" s="65">
        <f>VLOOKUP($A15,'Return Data'!$B$7:$R$2843,16,0)</f>
        <v>7.1646999999999998</v>
      </c>
      <c r="AA15" s="67">
        <f t="shared" si="11"/>
        <v>26</v>
      </c>
    </row>
    <row r="16" spans="1:27" x14ac:dyDescent="0.3">
      <c r="A16" s="63" t="s">
        <v>127</v>
      </c>
      <c r="B16" s="64">
        <f>VLOOKUP($A16,'Return Data'!$B$7:$R$2843,3,0)</f>
        <v>44357</v>
      </c>
      <c r="C16" s="65">
        <f>VLOOKUP($A16,'Return Data'!$B$7:$R$2843,4,0)</f>
        <v>3111.1424000000002</v>
      </c>
      <c r="D16" s="65">
        <f>VLOOKUP($A16,'Return Data'!$B$7:$R$2843,5,0)</f>
        <v>3.3685999999999998</v>
      </c>
      <c r="E16" s="66">
        <f t="shared" si="0"/>
        <v>13</v>
      </c>
      <c r="F16" s="65">
        <f>VLOOKUP($A16,'Return Data'!$B$7:$R$2843,6,0)</f>
        <v>3.5691000000000002</v>
      </c>
      <c r="G16" s="66">
        <f t="shared" si="1"/>
        <v>5</v>
      </c>
      <c r="H16" s="65">
        <f>VLOOKUP($A16,'Return Data'!$B$7:$R$2843,7,0)</f>
        <v>3.4089999999999998</v>
      </c>
      <c r="I16" s="66">
        <f t="shared" si="2"/>
        <v>9</v>
      </c>
      <c r="J16" s="65">
        <f>VLOOKUP($A16,'Return Data'!$B$7:$R$2843,8,0)</f>
        <v>3.3273000000000001</v>
      </c>
      <c r="K16" s="66">
        <f t="shared" si="3"/>
        <v>24</v>
      </c>
      <c r="L16" s="65">
        <f>VLOOKUP($A16,'Return Data'!$B$7:$R$2843,9,0)</f>
        <v>3.294</v>
      </c>
      <c r="M16" s="66">
        <f t="shared" si="4"/>
        <v>22</v>
      </c>
      <c r="N16" s="65">
        <f>VLOOKUP($A16,'Return Data'!$B$7:$R$2843,10,0)</f>
        <v>3.3102999999999998</v>
      </c>
      <c r="O16" s="66">
        <f t="shared" si="5"/>
        <v>22</v>
      </c>
      <c r="P16" s="65">
        <f>VLOOKUP($A16,'Return Data'!$B$7:$R$2843,11,0)</f>
        <v>3.2067000000000001</v>
      </c>
      <c r="Q16" s="66">
        <f t="shared" si="6"/>
        <v>24</v>
      </c>
      <c r="R16" s="65">
        <f>VLOOKUP($A16,'Return Data'!$B$7:$R$2843,12,0)</f>
        <v>3.2193999999999998</v>
      </c>
      <c r="S16" s="66">
        <f t="shared" si="7"/>
        <v>27</v>
      </c>
      <c r="T16" s="65">
        <f>VLOOKUP($A16,'Return Data'!$B$7:$R$2843,13,0)</f>
        <v>3.2610999999999999</v>
      </c>
      <c r="U16" s="66">
        <f t="shared" si="8"/>
        <v>26</v>
      </c>
      <c r="V16" s="65">
        <f>VLOOKUP($A16,'Return Data'!$B$7:$R$2843,17,0)</f>
        <v>4.6843000000000004</v>
      </c>
      <c r="W16" s="66">
        <f t="shared" si="9"/>
        <v>3</v>
      </c>
      <c r="X16" s="65">
        <f>VLOOKUP($A16,'Return Data'!$B$7:$R$2843,14,0)</f>
        <v>5.6962999999999999</v>
      </c>
      <c r="Y16" s="66">
        <f t="shared" si="10"/>
        <v>3</v>
      </c>
      <c r="Z16" s="65">
        <f>VLOOKUP($A16,'Return Data'!$B$7:$R$2843,16,0)</f>
        <v>7.3463000000000003</v>
      </c>
      <c r="AA16" s="67">
        <f t="shared" si="11"/>
        <v>2</v>
      </c>
    </row>
    <row r="17" spans="1:27" x14ac:dyDescent="0.3">
      <c r="A17" s="63" t="s">
        <v>128</v>
      </c>
      <c r="B17" s="64">
        <f>VLOOKUP($A17,'Return Data'!$B$7:$R$2843,3,0)</f>
        <v>44357</v>
      </c>
      <c r="C17" s="65">
        <f>VLOOKUP($A17,'Return Data'!$B$7:$R$2843,4,0)</f>
        <v>4070.4747000000002</v>
      </c>
      <c r="D17" s="65">
        <f>VLOOKUP($A17,'Return Data'!$B$7:$R$2843,5,0)</f>
        <v>3.1377999999999999</v>
      </c>
      <c r="E17" s="66">
        <f t="shared" si="0"/>
        <v>30</v>
      </c>
      <c r="F17" s="65">
        <f>VLOOKUP($A17,'Return Data'!$B$7:$R$2843,6,0)</f>
        <v>3.4329000000000001</v>
      </c>
      <c r="G17" s="66">
        <f t="shared" si="1"/>
        <v>19</v>
      </c>
      <c r="H17" s="65">
        <f>VLOOKUP($A17,'Return Data'!$B$7:$R$2843,7,0)</f>
        <v>3.3988</v>
      </c>
      <c r="I17" s="66">
        <f t="shared" si="2"/>
        <v>13</v>
      </c>
      <c r="J17" s="65">
        <f>VLOOKUP($A17,'Return Data'!$B$7:$R$2843,8,0)</f>
        <v>3.3593000000000002</v>
      </c>
      <c r="K17" s="66">
        <f t="shared" si="3"/>
        <v>18</v>
      </c>
      <c r="L17" s="65">
        <f>VLOOKUP($A17,'Return Data'!$B$7:$R$2843,9,0)</f>
        <v>3.2934999999999999</v>
      </c>
      <c r="M17" s="66">
        <f t="shared" si="4"/>
        <v>23</v>
      </c>
      <c r="N17" s="65">
        <f>VLOOKUP($A17,'Return Data'!$B$7:$R$2843,10,0)</f>
        <v>3.2574999999999998</v>
      </c>
      <c r="O17" s="66">
        <f t="shared" si="5"/>
        <v>28</v>
      </c>
      <c r="P17" s="65">
        <f>VLOOKUP($A17,'Return Data'!$B$7:$R$2843,11,0)</f>
        <v>3.1467000000000001</v>
      </c>
      <c r="Q17" s="66">
        <f t="shared" si="6"/>
        <v>34</v>
      </c>
      <c r="R17" s="65">
        <f>VLOOKUP($A17,'Return Data'!$B$7:$R$2843,12,0)</f>
        <v>3.1659999999999999</v>
      </c>
      <c r="S17" s="66">
        <f t="shared" si="7"/>
        <v>32</v>
      </c>
      <c r="T17" s="65">
        <f>VLOOKUP($A17,'Return Data'!$B$7:$R$2843,13,0)</f>
        <v>3.2429999999999999</v>
      </c>
      <c r="U17" s="66">
        <f t="shared" si="8"/>
        <v>27</v>
      </c>
      <c r="V17" s="65">
        <f>VLOOKUP($A17,'Return Data'!$B$7:$R$2843,17,0)</f>
        <v>4.4542999999999999</v>
      </c>
      <c r="W17" s="66">
        <f t="shared" si="9"/>
        <v>23</v>
      </c>
      <c r="X17" s="65">
        <f>VLOOKUP($A17,'Return Data'!$B$7:$R$2843,14,0)</f>
        <v>5.4641000000000002</v>
      </c>
      <c r="Y17" s="66">
        <f t="shared" si="10"/>
        <v>23</v>
      </c>
      <c r="Z17" s="65">
        <f>VLOOKUP($A17,'Return Data'!$B$7:$R$2843,16,0)</f>
        <v>7.1852</v>
      </c>
      <c r="AA17" s="67">
        <f t="shared" si="11"/>
        <v>23</v>
      </c>
    </row>
    <row r="18" spans="1:27" x14ac:dyDescent="0.3">
      <c r="A18" s="63" t="s">
        <v>129</v>
      </c>
      <c r="B18" s="64">
        <f>VLOOKUP($A18,'Return Data'!$B$7:$R$2843,3,0)</f>
        <v>44357</v>
      </c>
      <c r="C18" s="65">
        <f>VLOOKUP($A18,'Return Data'!$B$7:$R$2843,4,0)</f>
        <v>2061.6469999999999</v>
      </c>
      <c r="D18" s="65">
        <f>VLOOKUP($A18,'Return Data'!$B$7:$R$2843,5,0)</f>
        <v>3.2507999999999999</v>
      </c>
      <c r="E18" s="66">
        <f t="shared" si="0"/>
        <v>24</v>
      </c>
      <c r="F18" s="65">
        <f>VLOOKUP($A18,'Return Data'!$B$7:$R$2843,6,0)</f>
        <v>3.3866000000000001</v>
      </c>
      <c r="G18" s="66">
        <f t="shared" si="1"/>
        <v>24</v>
      </c>
      <c r="H18" s="65">
        <f>VLOOKUP($A18,'Return Data'!$B$7:$R$2843,7,0)</f>
        <v>3.3576000000000001</v>
      </c>
      <c r="I18" s="66">
        <f t="shared" si="2"/>
        <v>21</v>
      </c>
      <c r="J18" s="65">
        <f>VLOOKUP($A18,'Return Data'!$B$7:$R$2843,8,0)</f>
        <v>3.3285999999999998</v>
      </c>
      <c r="K18" s="66">
        <f t="shared" si="3"/>
        <v>22</v>
      </c>
      <c r="L18" s="65">
        <f>VLOOKUP($A18,'Return Data'!$B$7:$R$2843,9,0)</f>
        <v>3.3003</v>
      </c>
      <c r="M18" s="66">
        <f t="shared" si="4"/>
        <v>20</v>
      </c>
      <c r="N18" s="65">
        <f>VLOOKUP($A18,'Return Data'!$B$7:$R$2843,10,0)</f>
        <v>3.3010999999999999</v>
      </c>
      <c r="O18" s="66">
        <f t="shared" si="5"/>
        <v>23</v>
      </c>
      <c r="P18" s="65">
        <f>VLOOKUP($A18,'Return Data'!$B$7:$R$2843,11,0)</f>
        <v>3.2206000000000001</v>
      </c>
      <c r="Q18" s="66">
        <f t="shared" si="6"/>
        <v>22</v>
      </c>
      <c r="R18" s="65">
        <f>VLOOKUP($A18,'Return Data'!$B$7:$R$2843,12,0)</f>
        <v>3.2219000000000002</v>
      </c>
      <c r="S18" s="66">
        <f t="shared" si="7"/>
        <v>25</v>
      </c>
      <c r="T18" s="65">
        <f>VLOOKUP($A18,'Return Data'!$B$7:$R$2843,13,0)</f>
        <v>3.2945000000000002</v>
      </c>
      <c r="U18" s="66">
        <f t="shared" si="8"/>
        <v>20</v>
      </c>
      <c r="V18" s="65">
        <f>VLOOKUP($A18,'Return Data'!$B$7:$R$2843,17,0)</f>
        <v>4.4726999999999997</v>
      </c>
      <c r="W18" s="66">
        <f t="shared" si="9"/>
        <v>22</v>
      </c>
      <c r="X18" s="65">
        <f>VLOOKUP($A18,'Return Data'!$B$7:$R$2843,14,0)</f>
        <v>5.5129999999999999</v>
      </c>
      <c r="Y18" s="66">
        <f t="shared" si="10"/>
        <v>19</v>
      </c>
      <c r="Z18" s="65">
        <f>VLOOKUP($A18,'Return Data'!$B$7:$R$2843,16,0)</f>
        <v>7.2054</v>
      </c>
      <c r="AA18" s="67">
        <f t="shared" si="11"/>
        <v>22</v>
      </c>
    </row>
    <row r="19" spans="1:27" x14ac:dyDescent="0.3">
      <c r="A19" s="63" t="s">
        <v>130</v>
      </c>
      <c r="B19" s="64">
        <f>VLOOKUP($A19,'Return Data'!$B$7:$R$2843,3,0)</f>
        <v>44357</v>
      </c>
      <c r="C19" s="65">
        <f>VLOOKUP($A19,'Return Data'!$B$7:$R$2843,4,0)</f>
        <v>306.64299999999997</v>
      </c>
      <c r="D19" s="65">
        <f>VLOOKUP($A19,'Return Data'!$B$7:$R$2843,5,0)</f>
        <v>3.4045999999999998</v>
      </c>
      <c r="E19" s="66">
        <f t="shared" si="0"/>
        <v>11</v>
      </c>
      <c r="F19" s="65">
        <f>VLOOKUP($A19,'Return Data'!$B$7:$R$2843,6,0)</f>
        <v>3.4885999999999999</v>
      </c>
      <c r="G19" s="66">
        <f t="shared" si="1"/>
        <v>12</v>
      </c>
      <c r="H19" s="65">
        <f>VLOOKUP($A19,'Return Data'!$B$7:$R$2843,7,0)</f>
        <v>3.3860999999999999</v>
      </c>
      <c r="I19" s="66">
        <f t="shared" si="2"/>
        <v>17</v>
      </c>
      <c r="J19" s="65">
        <f>VLOOKUP($A19,'Return Data'!$B$7:$R$2843,8,0)</f>
        <v>3.3815</v>
      </c>
      <c r="K19" s="66">
        <f t="shared" si="3"/>
        <v>11</v>
      </c>
      <c r="L19" s="65">
        <f>VLOOKUP($A19,'Return Data'!$B$7:$R$2843,9,0)</f>
        <v>3.3126000000000002</v>
      </c>
      <c r="M19" s="66">
        <f t="shared" si="4"/>
        <v>16</v>
      </c>
      <c r="N19" s="65">
        <f>VLOOKUP($A19,'Return Data'!$B$7:$R$2843,10,0)</f>
        <v>3.3187000000000002</v>
      </c>
      <c r="O19" s="66">
        <f t="shared" si="5"/>
        <v>19</v>
      </c>
      <c r="P19" s="65">
        <f>VLOOKUP($A19,'Return Data'!$B$7:$R$2843,11,0)</f>
        <v>3.2229999999999999</v>
      </c>
      <c r="Q19" s="66">
        <f t="shared" si="6"/>
        <v>21</v>
      </c>
      <c r="R19" s="65">
        <f>VLOOKUP($A19,'Return Data'!$B$7:$R$2843,12,0)</f>
        <v>3.2515999999999998</v>
      </c>
      <c r="S19" s="66">
        <f t="shared" si="7"/>
        <v>13</v>
      </c>
      <c r="T19" s="65">
        <f>VLOOKUP($A19,'Return Data'!$B$7:$R$2843,13,0)</f>
        <v>3.3597999999999999</v>
      </c>
      <c r="U19" s="66">
        <f t="shared" si="8"/>
        <v>9</v>
      </c>
      <c r="V19" s="65">
        <f>VLOOKUP($A19,'Return Data'!$B$7:$R$2843,17,0)</f>
        <v>4.5823999999999998</v>
      </c>
      <c r="W19" s="66">
        <f t="shared" si="9"/>
        <v>11</v>
      </c>
      <c r="X19" s="65">
        <f>VLOOKUP($A19,'Return Data'!$B$7:$R$2843,14,0)</f>
        <v>5.5701000000000001</v>
      </c>
      <c r="Y19" s="66">
        <f t="shared" si="10"/>
        <v>13</v>
      </c>
      <c r="Z19" s="65">
        <f>VLOOKUP($A19,'Return Data'!$B$7:$R$2843,16,0)</f>
        <v>7.2434000000000003</v>
      </c>
      <c r="AA19" s="67">
        <f t="shared" si="11"/>
        <v>12</v>
      </c>
    </row>
    <row r="20" spans="1:27" x14ac:dyDescent="0.3">
      <c r="A20" s="63" t="s">
        <v>131</v>
      </c>
      <c r="B20" s="64">
        <f>VLOOKUP($A20,'Return Data'!$B$7:$R$2843,3,0)</f>
        <v>44357</v>
      </c>
      <c r="C20" s="65">
        <f>VLOOKUP($A20,'Return Data'!$B$7:$R$2843,4,0)</f>
        <v>2227.7098000000001</v>
      </c>
      <c r="D20" s="65">
        <f>VLOOKUP($A20,'Return Data'!$B$7:$R$2843,5,0)</f>
        <v>3.4411</v>
      </c>
      <c r="E20" s="66">
        <f t="shared" si="0"/>
        <v>8</v>
      </c>
      <c r="F20" s="65">
        <f>VLOOKUP($A20,'Return Data'!$B$7:$R$2843,6,0)</f>
        <v>3.504</v>
      </c>
      <c r="G20" s="66">
        <f t="shared" si="1"/>
        <v>9</v>
      </c>
      <c r="H20" s="65">
        <f>VLOOKUP($A20,'Return Data'!$B$7:$R$2843,7,0)</f>
        <v>3.4761000000000002</v>
      </c>
      <c r="I20" s="66">
        <f t="shared" si="2"/>
        <v>4</v>
      </c>
      <c r="J20" s="65">
        <f>VLOOKUP($A20,'Return Data'!$B$7:$R$2843,8,0)</f>
        <v>3.5028000000000001</v>
      </c>
      <c r="K20" s="66">
        <f t="shared" si="3"/>
        <v>2</v>
      </c>
      <c r="L20" s="65">
        <f>VLOOKUP($A20,'Return Data'!$B$7:$R$2843,9,0)</f>
        <v>3.4420999999999999</v>
      </c>
      <c r="M20" s="66">
        <f t="shared" si="4"/>
        <v>3</v>
      </c>
      <c r="N20" s="65">
        <f>VLOOKUP($A20,'Return Data'!$B$7:$R$2843,10,0)</f>
        <v>3.4218999999999999</v>
      </c>
      <c r="O20" s="66">
        <f t="shared" si="5"/>
        <v>4</v>
      </c>
      <c r="P20" s="65">
        <f>VLOOKUP($A20,'Return Data'!$B$7:$R$2843,11,0)</f>
        <v>3.3449</v>
      </c>
      <c r="Q20" s="66">
        <f t="shared" si="6"/>
        <v>3</v>
      </c>
      <c r="R20" s="65">
        <f>VLOOKUP($A20,'Return Data'!$B$7:$R$2843,12,0)</f>
        <v>3.3786</v>
      </c>
      <c r="S20" s="66">
        <f t="shared" si="7"/>
        <v>3</v>
      </c>
      <c r="T20" s="65">
        <f>VLOOKUP($A20,'Return Data'!$B$7:$R$2843,13,0)</f>
        <v>3.4986999999999999</v>
      </c>
      <c r="U20" s="66">
        <f t="shared" si="8"/>
        <v>2</v>
      </c>
      <c r="V20" s="65">
        <f>VLOOKUP($A20,'Return Data'!$B$7:$R$2843,17,0)</f>
        <v>4.7348999999999997</v>
      </c>
      <c r="W20" s="66">
        <f t="shared" si="9"/>
        <v>2</v>
      </c>
      <c r="X20" s="65">
        <f>VLOOKUP($A20,'Return Data'!$B$7:$R$2843,14,0)</f>
        <v>5.7023000000000001</v>
      </c>
      <c r="Y20" s="66">
        <f t="shared" si="10"/>
        <v>2</v>
      </c>
      <c r="Z20" s="65">
        <f>VLOOKUP($A20,'Return Data'!$B$7:$R$2843,16,0)</f>
        <v>7.2572999999999999</v>
      </c>
      <c r="AA20" s="67">
        <f t="shared" si="11"/>
        <v>9</v>
      </c>
    </row>
    <row r="21" spans="1:27" x14ac:dyDescent="0.3">
      <c r="A21" s="63" t="s">
        <v>132</v>
      </c>
      <c r="B21" s="64">
        <f>VLOOKUP($A21,'Return Data'!$B$7:$R$2843,3,0)</f>
        <v>44357</v>
      </c>
      <c r="C21" s="65">
        <f>VLOOKUP($A21,'Return Data'!$B$7:$R$2843,4,0)</f>
        <v>2501.4299000000001</v>
      </c>
      <c r="D21" s="65">
        <f>VLOOKUP($A21,'Return Data'!$B$7:$R$2843,5,0)</f>
        <v>3.4512999999999998</v>
      </c>
      <c r="E21" s="66">
        <f t="shared" si="0"/>
        <v>7</v>
      </c>
      <c r="F21" s="65">
        <f>VLOOKUP($A21,'Return Data'!$B$7:$R$2843,6,0)</f>
        <v>3.3955000000000002</v>
      </c>
      <c r="G21" s="66">
        <f t="shared" si="1"/>
        <v>22</v>
      </c>
      <c r="H21" s="65">
        <f>VLOOKUP($A21,'Return Data'!$B$7:$R$2843,7,0)</f>
        <v>3.2711999999999999</v>
      </c>
      <c r="I21" s="66">
        <f t="shared" si="2"/>
        <v>31</v>
      </c>
      <c r="J21" s="65">
        <f>VLOOKUP($A21,'Return Data'!$B$7:$R$2843,8,0)</f>
        <v>3.2873000000000001</v>
      </c>
      <c r="K21" s="66">
        <f t="shared" si="3"/>
        <v>27</v>
      </c>
      <c r="L21" s="65">
        <f>VLOOKUP($A21,'Return Data'!$B$7:$R$2843,9,0)</f>
        <v>3.2528000000000001</v>
      </c>
      <c r="M21" s="66">
        <f t="shared" si="4"/>
        <v>28</v>
      </c>
      <c r="N21" s="65">
        <f>VLOOKUP($A21,'Return Data'!$B$7:$R$2843,10,0)</f>
        <v>3.2730000000000001</v>
      </c>
      <c r="O21" s="66">
        <f t="shared" si="5"/>
        <v>26</v>
      </c>
      <c r="P21" s="65">
        <f>VLOOKUP($A21,'Return Data'!$B$7:$R$2843,11,0)</f>
        <v>3.1576</v>
      </c>
      <c r="Q21" s="66">
        <f t="shared" si="6"/>
        <v>32</v>
      </c>
      <c r="R21" s="65">
        <f>VLOOKUP($A21,'Return Data'!$B$7:$R$2843,12,0)</f>
        <v>3.1756000000000002</v>
      </c>
      <c r="S21" s="66">
        <f t="shared" si="7"/>
        <v>31</v>
      </c>
      <c r="T21" s="65">
        <f>VLOOKUP($A21,'Return Data'!$B$7:$R$2843,13,0)</f>
        <v>3.2225000000000001</v>
      </c>
      <c r="U21" s="66">
        <f t="shared" si="8"/>
        <v>29</v>
      </c>
      <c r="V21" s="65">
        <f>VLOOKUP($A21,'Return Data'!$B$7:$R$2843,17,0)</f>
        <v>4.3410000000000002</v>
      </c>
      <c r="W21" s="66">
        <f t="shared" si="9"/>
        <v>29</v>
      </c>
      <c r="X21" s="65">
        <f>VLOOKUP($A21,'Return Data'!$B$7:$R$2843,14,0)</f>
        <v>5.3573000000000004</v>
      </c>
      <c r="Y21" s="66">
        <f t="shared" si="10"/>
        <v>28</v>
      </c>
      <c r="Z21" s="65">
        <f>VLOOKUP($A21,'Return Data'!$B$7:$R$2843,16,0)</f>
        <v>7.1445999999999996</v>
      </c>
      <c r="AA21" s="67">
        <f t="shared" si="11"/>
        <v>27</v>
      </c>
    </row>
    <row r="22" spans="1:27" x14ac:dyDescent="0.3">
      <c r="A22" s="63" t="s">
        <v>133</v>
      </c>
      <c r="B22" s="64">
        <f>VLOOKUP($A22,'Return Data'!$B$7:$R$2843,3,0)</f>
        <v>44357</v>
      </c>
      <c r="C22" s="65">
        <f>VLOOKUP($A22,'Return Data'!$B$7:$R$2843,4,0)</f>
        <v>1599.0547999999999</v>
      </c>
      <c r="D22" s="65">
        <f>VLOOKUP($A22,'Return Data'!$B$7:$R$2843,5,0)</f>
        <v>2.9859</v>
      </c>
      <c r="E22" s="66">
        <f t="shared" si="0"/>
        <v>36</v>
      </c>
      <c r="F22" s="65">
        <f>VLOOKUP($A22,'Return Data'!$B$7:$R$2843,6,0)</f>
        <v>3.0282</v>
      </c>
      <c r="G22" s="66">
        <f t="shared" si="1"/>
        <v>36</v>
      </c>
      <c r="H22" s="65">
        <f>VLOOKUP($A22,'Return Data'!$B$7:$R$2843,7,0)</f>
        <v>3.0386000000000002</v>
      </c>
      <c r="I22" s="66">
        <f t="shared" si="2"/>
        <v>36</v>
      </c>
      <c r="J22" s="65">
        <f>VLOOKUP($A22,'Return Data'!$B$7:$R$2843,8,0)</f>
        <v>3.0133999999999999</v>
      </c>
      <c r="K22" s="66">
        <f t="shared" si="3"/>
        <v>36</v>
      </c>
      <c r="L22" s="65">
        <f>VLOOKUP($A22,'Return Data'!$B$7:$R$2843,9,0)</f>
        <v>2.9988999999999999</v>
      </c>
      <c r="M22" s="66">
        <f t="shared" si="4"/>
        <v>36</v>
      </c>
      <c r="N22" s="65">
        <f>VLOOKUP($A22,'Return Data'!$B$7:$R$2843,10,0)</f>
        <v>2.9567000000000001</v>
      </c>
      <c r="O22" s="66">
        <f t="shared" si="5"/>
        <v>37</v>
      </c>
      <c r="P22" s="65">
        <f>VLOOKUP($A22,'Return Data'!$B$7:$R$2843,11,0)</f>
        <v>2.8593000000000002</v>
      </c>
      <c r="Q22" s="66">
        <f t="shared" si="6"/>
        <v>41</v>
      </c>
      <c r="R22" s="65">
        <f>VLOOKUP($A22,'Return Data'!$B$7:$R$2843,12,0)</f>
        <v>2.8393000000000002</v>
      </c>
      <c r="S22" s="66">
        <f t="shared" si="7"/>
        <v>41</v>
      </c>
      <c r="T22" s="65">
        <f>VLOOKUP($A22,'Return Data'!$B$7:$R$2843,13,0)</f>
        <v>2.9062000000000001</v>
      </c>
      <c r="U22" s="66">
        <f t="shared" si="8"/>
        <v>38</v>
      </c>
      <c r="V22" s="65">
        <f>VLOOKUP($A22,'Return Data'!$B$7:$R$2843,17,0)</f>
        <v>3.8841000000000001</v>
      </c>
      <c r="W22" s="66">
        <f t="shared" si="9"/>
        <v>35</v>
      </c>
      <c r="X22" s="65">
        <f>VLOOKUP($A22,'Return Data'!$B$7:$R$2843,14,0)</f>
        <v>4.8638000000000003</v>
      </c>
      <c r="Y22" s="66">
        <f t="shared" si="10"/>
        <v>32</v>
      </c>
      <c r="Z22" s="65">
        <f>VLOOKUP($A22,'Return Data'!$B$7:$R$2843,16,0)</f>
        <v>6.3869999999999996</v>
      </c>
      <c r="AA22" s="67">
        <f t="shared" si="11"/>
        <v>32</v>
      </c>
    </row>
    <row r="23" spans="1:27" x14ac:dyDescent="0.3">
      <c r="A23" s="63" t="s">
        <v>134</v>
      </c>
      <c r="B23" s="64">
        <f>VLOOKUP($A23,'Return Data'!$B$7:$R$2843,3,0)</f>
        <v>44357</v>
      </c>
      <c r="C23" s="65">
        <f>VLOOKUP($A23,'Return Data'!$B$7:$R$2843,4,0)</f>
        <v>2017.5410999999999</v>
      </c>
      <c r="D23" s="65">
        <f>VLOOKUP($A23,'Return Data'!$B$7:$R$2843,5,0)</f>
        <v>2.9870999999999999</v>
      </c>
      <c r="E23" s="66">
        <f t="shared" si="0"/>
        <v>35</v>
      </c>
      <c r="F23" s="65">
        <f>VLOOKUP($A23,'Return Data'!$B$7:$R$2843,6,0)</f>
        <v>2.8210999999999999</v>
      </c>
      <c r="G23" s="66">
        <f t="shared" si="1"/>
        <v>38</v>
      </c>
      <c r="H23" s="65">
        <f>VLOOKUP($A23,'Return Data'!$B$7:$R$2843,7,0)</f>
        <v>2.9477000000000002</v>
      </c>
      <c r="I23" s="66">
        <f t="shared" si="2"/>
        <v>37</v>
      </c>
      <c r="J23" s="65">
        <f>VLOOKUP($A23,'Return Data'!$B$7:$R$2843,8,0)</f>
        <v>2.9439000000000002</v>
      </c>
      <c r="K23" s="66">
        <f t="shared" si="3"/>
        <v>37</v>
      </c>
      <c r="L23" s="65">
        <f>VLOOKUP($A23,'Return Data'!$B$7:$R$2843,9,0)</f>
        <v>2.9342000000000001</v>
      </c>
      <c r="M23" s="66">
        <f t="shared" si="4"/>
        <v>39</v>
      </c>
      <c r="N23" s="65">
        <f>VLOOKUP($A23,'Return Data'!$B$7:$R$2843,10,0)</f>
        <v>2.9386999999999999</v>
      </c>
      <c r="O23" s="66">
        <f t="shared" si="5"/>
        <v>39</v>
      </c>
      <c r="P23" s="65">
        <f>VLOOKUP($A23,'Return Data'!$B$7:$R$2843,11,0)</f>
        <v>3.3069999999999999</v>
      </c>
      <c r="Q23" s="66">
        <f t="shared" si="6"/>
        <v>8</v>
      </c>
      <c r="R23" s="65">
        <f>VLOOKUP($A23,'Return Data'!$B$7:$R$2843,12,0)</f>
        <v>3.2452000000000001</v>
      </c>
      <c r="S23" s="66">
        <f t="shared" si="7"/>
        <v>17</v>
      </c>
      <c r="T23" s="65">
        <f>VLOOKUP($A23,'Return Data'!$B$7:$R$2843,13,0)</f>
        <v>3.2269000000000001</v>
      </c>
      <c r="U23" s="66">
        <f t="shared" si="8"/>
        <v>28</v>
      </c>
      <c r="V23" s="65">
        <f>VLOOKUP($A23,'Return Data'!$B$7:$R$2843,17,0)</f>
        <v>4.3884999999999996</v>
      </c>
      <c r="W23" s="66">
        <f t="shared" si="9"/>
        <v>28</v>
      </c>
      <c r="X23" s="65">
        <f>VLOOKUP($A23,'Return Data'!$B$7:$R$2843,14,0)</f>
        <v>5.4255000000000004</v>
      </c>
      <c r="Y23" s="66">
        <f t="shared" si="10"/>
        <v>27</v>
      </c>
      <c r="Z23" s="65">
        <f>VLOOKUP($A23,'Return Data'!$B$7:$R$2843,16,0)</f>
        <v>7.2491000000000003</v>
      </c>
      <c r="AA23" s="67">
        <f t="shared" si="11"/>
        <v>11</v>
      </c>
    </row>
    <row r="24" spans="1:27" x14ac:dyDescent="0.3">
      <c r="A24" s="63" t="s">
        <v>135</v>
      </c>
      <c r="B24" s="64">
        <f>VLOOKUP($A24,'Return Data'!$B$7:$R$2843,3,0)</f>
        <v>44357</v>
      </c>
      <c r="C24" s="65">
        <f>VLOOKUP($A24,'Return Data'!$B$7:$R$2843,4,0)</f>
        <v>2006.0902000000001</v>
      </c>
      <c r="D24" s="65">
        <f>VLOOKUP($A24,'Return Data'!$B$7:$R$2843,5,0)</f>
        <v>1.3683000000000001</v>
      </c>
      <c r="E24" s="66">
        <f t="shared" si="0"/>
        <v>42</v>
      </c>
      <c r="F24" s="65">
        <f>VLOOKUP($A24,'Return Data'!$B$7:$R$2843,6,0)</f>
        <v>1.3677999999999999</v>
      </c>
      <c r="G24" s="66">
        <f t="shared" si="1"/>
        <v>42</v>
      </c>
      <c r="H24" s="65">
        <f>VLOOKUP($A24,'Return Data'!$B$7:$R$2843,7,0)</f>
        <v>1.3683000000000001</v>
      </c>
      <c r="I24" s="66">
        <f t="shared" si="2"/>
        <v>42</v>
      </c>
      <c r="J24" s="65">
        <f>VLOOKUP($A24,'Return Data'!$B$7:$R$2843,8,0)</f>
        <v>1.3687</v>
      </c>
      <c r="K24" s="66">
        <f t="shared" si="3"/>
        <v>42</v>
      </c>
      <c r="L24" s="65">
        <f>VLOOKUP($A24,'Return Data'!$B$7:$R$2843,9,0)</f>
        <v>1.9449000000000001</v>
      </c>
      <c r="M24" s="66">
        <f t="shared" si="4"/>
        <v>42</v>
      </c>
      <c r="N24" s="65">
        <f>VLOOKUP($A24,'Return Data'!$B$7:$R$2843,10,0)</f>
        <v>2.4988999999999999</v>
      </c>
      <c r="O24" s="66">
        <f t="shared" si="5"/>
        <v>42</v>
      </c>
      <c r="P24" s="65">
        <f>VLOOKUP($A24,'Return Data'!$B$7:$R$2843,11,0)</f>
        <v>2.8048000000000002</v>
      </c>
      <c r="Q24" s="66">
        <f t="shared" si="6"/>
        <v>42</v>
      </c>
      <c r="R24" s="65">
        <f>VLOOKUP($A24,'Return Data'!$B$7:$R$2843,12,0)</f>
        <v>2.7149000000000001</v>
      </c>
      <c r="S24" s="66">
        <f t="shared" si="7"/>
        <v>42</v>
      </c>
      <c r="T24" s="65"/>
      <c r="U24" s="66"/>
      <c r="V24" s="65"/>
      <c r="W24" s="66"/>
      <c r="X24" s="65"/>
      <c r="Y24" s="66"/>
      <c r="Z24" s="65">
        <f>VLOOKUP($A24,'Return Data'!$B$7:$R$2843,16,0)</f>
        <v>3.2858999999999998</v>
      </c>
      <c r="AA24" s="67">
        <f t="shared" si="11"/>
        <v>42</v>
      </c>
    </row>
    <row r="25" spans="1:27" x14ac:dyDescent="0.3">
      <c r="A25" s="63" t="s">
        <v>136</v>
      </c>
      <c r="B25" s="64">
        <f>VLOOKUP($A25,'Return Data'!$B$7:$R$2843,3,0)</f>
        <v>44357</v>
      </c>
      <c r="C25" s="65">
        <f>VLOOKUP($A25,'Return Data'!$B$7:$R$2843,4,0)</f>
        <v>2017.7995000000001</v>
      </c>
      <c r="D25" s="65">
        <f>VLOOKUP($A25,'Return Data'!$B$7:$R$2843,5,0)</f>
        <v>2.9216000000000002</v>
      </c>
      <c r="E25" s="66">
        <f t="shared" si="0"/>
        <v>39</v>
      </c>
      <c r="F25" s="65">
        <f>VLOOKUP($A25,'Return Data'!$B$7:$R$2843,6,0)</f>
        <v>2.7193999999999998</v>
      </c>
      <c r="G25" s="66">
        <f t="shared" si="1"/>
        <v>41</v>
      </c>
      <c r="H25" s="65">
        <f>VLOOKUP($A25,'Return Data'!$B$7:$R$2843,7,0)</f>
        <v>2.8361000000000001</v>
      </c>
      <c r="I25" s="66">
        <f t="shared" si="2"/>
        <v>41</v>
      </c>
      <c r="J25" s="65">
        <f>VLOOKUP($A25,'Return Data'!$B$7:$R$2843,8,0)</f>
        <v>2.8203</v>
      </c>
      <c r="K25" s="66">
        <f t="shared" si="3"/>
        <v>41</v>
      </c>
      <c r="L25" s="65">
        <f>VLOOKUP($A25,'Return Data'!$B$7:$R$2843,9,0)</f>
        <v>2.8616999999999999</v>
      </c>
      <c r="M25" s="66">
        <f t="shared" si="4"/>
        <v>41</v>
      </c>
      <c r="N25" s="65">
        <f>VLOOKUP($A25,'Return Data'!$B$7:$R$2843,10,0)</f>
        <v>2.9257</v>
      </c>
      <c r="O25" s="66">
        <f t="shared" si="5"/>
        <v>40</v>
      </c>
      <c r="P25" s="65">
        <f>VLOOKUP($A25,'Return Data'!$B$7:$R$2843,11,0)</f>
        <v>3.2909999999999999</v>
      </c>
      <c r="Q25" s="66">
        <f t="shared" si="6"/>
        <v>12</v>
      </c>
      <c r="R25" s="65">
        <f>VLOOKUP($A25,'Return Data'!$B$7:$R$2843,12,0)</f>
        <v>3.2221000000000002</v>
      </c>
      <c r="S25" s="66">
        <f t="shared" si="7"/>
        <v>24</v>
      </c>
      <c r="T25" s="65"/>
      <c r="U25" s="66"/>
      <c r="V25" s="65"/>
      <c r="W25" s="66"/>
      <c r="X25" s="65"/>
      <c r="Y25" s="66"/>
      <c r="Z25" s="65">
        <f>VLOOKUP($A25,'Return Data'!$B$7:$R$2843,16,0)</f>
        <v>3.7073</v>
      </c>
      <c r="AA25" s="67">
        <f t="shared" si="11"/>
        <v>40</v>
      </c>
    </row>
    <row r="26" spans="1:27" x14ac:dyDescent="0.3">
      <c r="A26" s="63" t="s">
        <v>137</v>
      </c>
      <c r="B26" s="64">
        <f>VLOOKUP($A26,'Return Data'!$B$7:$R$2843,3,0)</f>
        <v>44357</v>
      </c>
      <c r="C26" s="65">
        <f>VLOOKUP($A26,'Return Data'!$B$7:$R$2843,4,0)</f>
        <v>2017.9543000000001</v>
      </c>
      <c r="D26" s="65">
        <f>VLOOKUP($A26,'Return Data'!$B$7:$R$2843,5,0)</f>
        <v>2.9883000000000002</v>
      </c>
      <c r="E26" s="66">
        <f t="shared" si="0"/>
        <v>34</v>
      </c>
      <c r="F26" s="65">
        <f>VLOOKUP($A26,'Return Data'!$B$7:$R$2843,6,0)</f>
        <v>2.7951999999999999</v>
      </c>
      <c r="G26" s="66">
        <f t="shared" si="1"/>
        <v>40</v>
      </c>
      <c r="H26" s="65">
        <f>VLOOKUP($A26,'Return Data'!$B$7:$R$2843,7,0)</f>
        <v>2.9424000000000001</v>
      </c>
      <c r="I26" s="66">
        <f t="shared" si="2"/>
        <v>38</v>
      </c>
      <c r="J26" s="65">
        <f>VLOOKUP($A26,'Return Data'!$B$7:$R$2843,8,0)</f>
        <v>2.9409999999999998</v>
      </c>
      <c r="K26" s="66">
        <f t="shared" si="3"/>
        <v>38</v>
      </c>
      <c r="L26" s="65">
        <f>VLOOKUP($A26,'Return Data'!$B$7:$R$2843,9,0)</f>
        <v>2.952</v>
      </c>
      <c r="M26" s="66">
        <f t="shared" si="4"/>
        <v>38</v>
      </c>
      <c r="N26" s="65">
        <f>VLOOKUP($A26,'Return Data'!$B$7:$R$2843,10,0)</f>
        <v>2.9470000000000001</v>
      </c>
      <c r="O26" s="66">
        <f t="shared" si="5"/>
        <v>38</v>
      </c>
      <c r="P26" s="65">
        <f>VLOOKUP($A26,'Return Data'!$B$7:$R$2843,11,0)</f>
        <v>3.3111000000000002</v>
      </c>
      <c r="Q26" s="66">
        <f t="shared" si="6"/>
        <v>7</v>
      </c>
      <c r="R26" s="65">
        <f>VLOOKUP($A26,'Return Data'!$B$7:$R$2843,12,0)</f>
        <v>3.2479</v>
      </c>
      <c r="S26" s="66">
        <f t="shared" si="7"/>
        <v>16</v>
      </c>
      <c r="T26" s="65"/>
      <c r="U26" s="66"/>
      <c r="V26" s="65"/>
      <c r="W26" s="66"/>
      <c r="X26" s="65"/>
      <c r="Y26" s="66"/>
      <c r="Z26" s="65">
        <f>VLOOKUP($A26,'Return Data'!$B$7:$R$2843,16,0)</f>
        <v>3.7143999999999999</v>
      </c>
      <c r="AA26" s="67">
        <f t="shared" si="11"/>
        <v>39</v>
      </c>
    </row>
    <row r="27" spans="1:27" x14ac:dyDescent="0.3">
      <c r="A27" s="63" t="s">
        <v>138</v>
      </c>
      <c r="B27" s="64">
        <f>VLOOKUP($A27,'Return Data'!$B$7:$R$2843,3,0)</f>
        <v>44357</v>
      </c>
      <c r="C27" s="65">
        <f>VLOOKUP($A27,'Return Data'!$B$7:$R$2843,4,0)</f>
        <v>2017.4957999999999</v>
      </c>
      <c r="D27" s="65">
        <f>VLOOKUP($A27,'Return Data'!$B$7:$R$2843,5,0)</f>
        <v>3.1608999999999998</v>
      </c>
      <c r="E27" s="66">
        <f t="shared" si="0"/>
        <v>29</v>
      </c>
      <c r="F27" s="65">
        <f>VLOOKUP($A27,'Return Data'!$B$7:$R$2843,6,0)</f>
        <v>2.8096999999999999</v>
      </c>
      <c r="G27" s="66">
        <f t="shared" si="1"/>
        <v>39</v>
      </c>
      <c r="H27" s="65">
        <f>VLOOKUP($A27,'Return Data'!$B$7:$R$2843,7,0)</f>
        <v>2.9043000000000001</v>
      </c>
      <c r="I27" s="66">
        <f t="shared" si="2"/>
        <v>40</v>
      </c>
      <c r="J27" s="65">
        <f>VLOOKUP($A27,'Return Data'!$B$7:$R$2843,8,0)</f>
        <v>2.8843999999999999</v>
      </c>
      <c r="K27" s="66">
        <f t="shared" si="3"/>
        <v>40</v>
      </c>
      <c r="L27" s="65">
        <f>VLOOKUP($A27,'Return Data'!$B$7:$R$2843,9,0)</f>
        <v>2.8910999999999998</v>
      </c>
      <c r="M27" s="66">
        <f t="shared" si="4"/>
        <v>40</v>
      </c>
      <c r="N27" s="65">
        <f>VLOOKUP($A27,'Return Data'!$B$7:$R$2843,10,0)</f>
        <v>2.9253</v>
      </c>
      <c r="O27" s="66">
        <f t="shared" si="5"/>
        <v>41</v>
      </c>
      <c r="P27" s="65">
        <f>VLOOKUP($A27,'Return Data'!$B$7:$R$2843,11,0)</f>
        <v>3.2942</v>
      </c>
      <c r="Q27" s="66">
        <f t="shared" si="6"/>
        <v>11</v>
      </c>
      <c r="R27" s="65">
        <f>VLOOKUP($A27,'Return Data'!$B$7:$R$2843,12,0)</f>
        <v>3.2204999999999999</v>
      </c>
      <c r="S27" s="66">
        <f t="shared" si="7"/>
        <v>26</v>
      </c>
      <c r="T27" s="65"/>
      <c r="U27" s="66"/>
      <c r="V27" s="65"/>
      <c r="W27" s="66"/>
      <c r="X27" s="65"/>
      <c r="Y27" s="66"/>
      <c r="Z27" s="65">
        <f>VLOOKUP($A27,'Return Data'!$B$7:$R$2843,16,0)</f>
        <v>3.6949000000000001</v>
      </c>
      <c r="AA27" s="67">
        <f t="shared" si="11"/>
        <v>41</v>
      </c>
    </row>
    <row r="28" spans="1:27" x14ac:dyDescent="0.3">
      <c r="A28" s="63" t="s">
        <v>139</v>
      </c>
      <c r="B28" s="64">
        <f>VLOOKUP($A28,'Return Data'!$B$7:$R$2843,3,0)</f>
        <v>44357</v>
      </c>
      <c r="C28" s="65">
        <f>VLOOKUP($A28,'Return Data'!$B$7:$R$2843,4,0)</f>
        <v>2843.6179999999999</v>
      </c>
      <c r="D28" s="65">
        <f>VLOOKUP($A28,'Return Data'!$B$7:$R$2843,5,0)</f>
        <v>3.2593000000000001</v>
      </c>
      <c r="E28" s="66">
        <f t="shared" si="0"/>
        <v>23</v>
      </c>
      <c r="F28" s="65">
        <f>VLOOKUP($A28,'Return Data'!$B$7:$R$2843,6,0)</f>
        <v>3.375</v>
      </c>
      <c r="G28" s="66">
        <f t="shared" si="1"/>
        <v>25</v>
      </c>
      <c r="H28" s="65">
        <f>VLOOKUP($A28,'Return Data'!$B$7:$R$2843,7,0)</f>
        <v>3.3328000000000002</v>
      </c>
      <c r="I28" s="66">
        <f t="shared" si="2"/>
        <v>25</v>
      </c>
      <c r="J28" s="65">
        <f>VLOOKUP($A28,'Return Data'!$B$7:$R$2843,8,0)</f>
        <v>3.3260000000000001</v>
      </c>
      <c r="K28" s="66">
        <f t="shared" si="3"/>
        <v>25</v>
      </c>
      <c r="L28" s="65">
        <f>VLOOKUP($A28,'Return Data'!$B$7:$R$2843,9,0)</f>
        <v>3.3046000000000002</v>
      </c>
      <c r="M28" s="66">
        <f t="shared" si="4"/>
        <v>19</v>
      </c>
      <c r="N28" s="65">
        <f>VLOOKUP($A28,'Return Data'!$B$7:$R$2843,10,0)</f>
        <v>3.2770999999999999</v>
      </c>
      <c r="O28" s="66">
        <f t="shared" si="5"/>
        <v>25</v>
      </c>
      <c r="P28" s="65">
        <f>VLOOKUP($A28,'Return Data'!$B$7:$R$2843,11,0)</f>
        <v>3.1964000000000001</v>
      </c>
      <c r="Q28" s="66">
        <f t="shared" si="6"/>
        <v>29</v>
      </c>
      <c r="R28" s="65">
        <f>VLOOKUP($A28,'Return Data'!$B$7:$R$2843,12,0)</f>
        <v>3.2153999999999998</v>
      </c>
      <c r="S28" s="66">
        <f t="shared" si="7"/>
        <v>28</v>
      </c>
      <c r="T28" s="65">
        <f>VLOOKUP($A28,'Return Data'!$B$7:$R$2843,13,0)</f>
        <v>3.2755000000000001</v>
      </c>
      <c r="U28" s="66">
        <f t="shared" ref="U28:U50" si="12">RANK(T28,T$8:T$50,0)</f>
        <v>24</v>
      </c>
      <c r="V28" s="65">
        <f>VLOOKUP($A28,'Return Data'!$B$7:$R$2843,17,0)</f>
        <v>4.4097</v>
      </c>
      <c r="W28" s="66">
        <f>RANK(V28,V$8:V$50,0)</f>
        <v>26</v>
      </c>
      <c r="X28" s="65">
        <f>VLOOKUP($A28,'Return Data'!$B$7:$R$2843,14,0)</f>
        <v>5.4535</v>
      </c>
      <c r="Y28" s="66">
        <f>RANK(X28,X$8:X$50,0)</f>
        <v>25</v>
      </c>
      <c r="Z28" s="65">
        <f>VLOOKUP($A28,'Return Data'!$B$7:$R$2843,16,0)</f>
        <v>7.2121000000000004</v>
      </c>
      <c r="AA28" s="67">
        <f t="shared" si="11"/>
        <v>18</v>
      </c>
    </row>
    <row r="29" spans="1:27" x14ac:dyDescent="0.3">
      <c r="A29" s="63" t="s">
        <v>140</v>
      </c>
      <c r="B29" s="64">
        <f>VLOOKUP($A29,'Return Data'!$B$7:$R$2843,3,0)</f>
        <v>44357</v>
      </c>
      <c r="C29" s="65">
        <f>VLOOKUP($A29,'Return Data'!$B$7:$R$2843,4,0)</f>
        <v>1086.4195</v>
      </c>
      <c r="D29" s="65">
        <f>VLOOKUP($A29,'Return Data'!$B$7:$R$2843,5,0)</f>
        <v>3.0440999999999998</v>
      </c>
      <c r="E29" s="66">
        <f t="shared" si="0"/>
        <v>33</v>
      </c>
      <c r="F29" s="65">
        <f>VLOOKUP($A29,'Return Data'!$B$7:$R$2843,6,0)</f>
        <v>3.0928</v>
      </c>
      <c r="G29" s="66">
        <f t="shared" si="1"/>
        <v>34</v>
      </c>
      <c r="H29" s="65">
        <f>VLOOKUP($A29,'Return Data'!$B$7:$R$2843,7,0)</f>
        <v>3.1436999999999999</v>
      </c>
      <c r="I29" s="66">
        <f t="shared" si="2"/>
        <v>33</v>
      </c>
      <c r="J29" s="65">
        <f>VLOOKUP($A29,'Return Data'!$B$7:$R$2843,8,0)</f>
        <v>3.0964999999999998</v>
      </c>
      <c r="K29" s="66">
        <f t="shared" si="3"/>
        <v>35</v>
      </c>
      <c r="L29" s="65">
        <f>VLOOKUP($A29,'Return Data'!$B$7:$R$2843,9,0)</f>
        <v>3.1120000000000001</v>
      </c>
      <c r="M29" s="66">
        <f t="shared" si="4"/>
        <v>34</v>
      </c>
      <c r="N29" s="65">
        <f>VLOOKUP($A29,'Return Data'!$B$7:$R$2843,10,0)</f>
        <v>3.0727000000000002</v>
      </c>
      <c r="O29" s="66">
        <f t="shared" si="5"/>
        <v>34</v>
      </c>
      <c r="P29" s="65">
        <f>VLOOKUP($A29,'Return Data'!$B$7:$R$2843,11,0)</f>
        <v>3.0171999999999999</v>
      </c>
      <c r="Q29" s="66">
        <f t="shared" si="6"/>
        <v>38</v>
      </c>
      <c r="R29" s="65">
        <f>VLOOKUP($A29,'Return Data'!$B$7:$R$2843,12,0)</f>
        <v>3.0084</v>
      </c>
      <c r="S29" s="66">
        <f t="shared" si="7"/>
        <v>39</v>
      </c>
      <c r="T29" s="65">
        <f>VLOOKUP($A29,'Return Data'!$B$7:$R$2843,13,0)</f>
        <v>2.9973000000000001</v>
      </c>
      <c r="U29" s="66">
        <f t="shared" si="12"/>
        <v>36</v>
      </c>
      <c r="V29" s="65"/>
      <c r="W29" s="66"/>
      <c r="X29" s="65"/>
      <c r="Y29" s="66"/>
      <c r="Z29" s="65">
        <f>VLOOKUP($A29,'Return Data'!$B$7:$R$2843,16,0)</f>
        <v>3.9609999999999999</v>
      </c>
      <c r="AA29" s="67">
        <f t="shared" si="11"/>
        <v>38</v>
      </c>
    </row>
    <row r="30" spans="1:27" x14ac:dyDescent="0.3">
      <c r="A30" s="63" t="s">
        <v>141</v>
      </c>
      <c r="B30" s="64">
        <f>VLOOKUP($A30,'Return Data'!$B$7:$R$2843,3,0)</f>
        <v>44357</v>
      </c>
      <c r="C30" s="65">
        <f>VLOOKUP($A30,'Return Data'!$B$7:$R$2843,4,0)</f>
        <v>56.604500000000002</v>
      </c>
      <c r="D30" s="65">
        <f>VLOOKUP($A30,'Return Data'!$B$7:$R$2843,5,0)</f>
        <v>3.4824000000000002</v>
      </c>
      <c r="E30" s="66">
        <f t="shared" si="0"/>
        <v>6</v>
      </c>
      <c r="F30" s="65">
        <f>VLOOKUP($A30,'Return Data'!$B$7:$R$2843,6,0)</f>
        <v>3.3969999999999998</v>
      </c>
      <c r="G30" s="66">
        <f t="shared" si="1"/>
        <v>21</v>
      </c>
      <c r="H30" s="65">
        <f>VLOOKUP($A30,'Return Data'!$B$7:$R$2843,7,0)</f>
        <v>3.3645</v>
      </c>
      <c r="I30" s="66">
        <f t="shared" si="2"/>
        <v>20</v>
      </c>
      <c r="J30" s="65">
        <f>VLOOKUP($A30,'Return Data'!$B$7:$R$2843,8,0)</f>
        <v>3.3805000000000001</v>
      </c>
      <c r="K30" s="66">
        <f t="shared" si="3"/>
        <v>12</v>
      </c>
      <c r="L30" s="65">
        <f>VLOOKUP($A30,'Return Data'!$B$7:$R$2843,9,0)</f>
        <v>3.3458999999999999</v>
      </c>
      <c r="M30" s="66">
        <f t="shared" si="4"/>
        <v>11</v>
      </c>
      <c r="N30" s="65">
        <f>VLOOKUP($A30,'Return Data'!$B$7:$R$2843,10,0)</f>
        <v>3.3673999999999999</v>
      </c>
      <c r="O30" s="66">
        <f t="shared" si="5"/>
        <v>11</v>
      </c>
      <c r="P30" s="65">
        <f>VLOOKUP($A30,'Return Data'!$B$7:$R$2843,11,0)</f>
        <v>3.2665999999999999</v>
      </c>
      <c r="Q30" s="66">
        <f t="shared" si="6"/>
        <v>16</v>
      </c>
      <c r="R30" s="65">
        <f>VLOOKUP($A30,'Return Data'!$B$7:$R$2843,12,0)</f>
        <v>3.2425999999999999</v>
      </c>
      <c r="S30" s="66">
        <f t="shared" si="7"/>
        <v>18</v>
      </c>
      <c r="T30" s="65">
        <f>VLOOKUP($A30,'Return Data'!$B$7:$R$2843,13,0)</f>
        <v>3.2867000000000002</v>
      </c>
      <c r="U30" s="66">
        <f t="shared" si="12"/>
        <v>21</v>
      </c>
      <c r="V30" s="65">
        <f>VLOOKUP($A30,'Return Data'!$B$7:$R$2843,17,0)</f>
        <v>4.4090999999999996</v>
      </c>
      <c r="W30" s="66">
        <f t="shared" ref="W30:W35" si="13">RANK(V30,V$8:V$50,0)</f>
        <v>27</v>
      </c>
      <c r="X30" s="65">
        <f>VLOOKUP($A30,'Return Data'!$B$7:$R$2843,14,0)</f>
        <v>5.4836999999999998</v>
      </c>
      <c r="Y30" s="66">
        <f t="shared" ref="Y30:Y35" si="14">RANK(X30,X$8:X$50,0)</f>
        <v>22</v>
      </c>
      <c r="Z30" s="65">
        <f>VLOOKUP($A30,'Return Data'!$B$7:$R$2843,16,0)</f>
        <v>7.2607999999999997</v>
      </c>
      <c r="AA30" s="67">
        <f t="shared" si="11"/>
        <v>7</v>
      </c>
    </row>
    <row r="31" spans="1:27" x14ac:dyDescent="0.3">
      <c r="A31" s="63" t="s">
        <v>142</v>
      </c>
      <c r="B31" s="64">
        <f>VLOOKUP($A31,'Return Data'!$B$7:$R$2843,3,0)</f>
        <v>44357</v>
      </c>
      <c r="C31" s="65">
        <f>VLOOKUP($A31,'Return Data'!$B$7:$R$2843,4,0)</f>
        <v>4185.2635</v>
      </c>
      <c r="D31" s="65">
        <f>VLOOKUP($A31,'Return Data'!$B$7:$R$2843,5,0)</f>
        <v>3.3614000000000002</v>
      </c>
      <c r="E31" s="66">
        <f t="shared" si="0"/>
        <v>14</v>
      </c>
      <c r="F31" s="65">
        <f>VLOOKUP($A31,'Return Data'!$B$7:$R$2843,6,0)</f>
        <v>3.4891000000000001</v>
      </c>
      <c r="G31" s="66">
        <f t="shared" si="1"/>
        <v>11</v>
      </c>
      <c r="H31" s="65">
        <f>VLOOKUP($A31,'Return Data'!$B$7:$R$2843,7,0)</f>
        <v>3.4022999999999999</v>
      </c>
      <c r="I31" s="66">
        <f t="shared" si="2"/>
        <v>11</v>
      </c>
      <c r="J31" s="65">
        <f>VLOOKUP($A31,'Return Data'!$B$7:$R$2843,8,0)</f>
        <v>3.3862000000000001</v>
      </c>
      <c r="K31" s="66">
        <f t="shared" si="3"/>
        <v>10</v>
      </c>
      <c r="L31" s="65">
        <f>VLOOKUP($A31,'Return Data'!$B$7:$R$2843,9,0)</f>
        <v>3.3309000000000002</v>
      </c>
      <c r="M31" s="66">
        <f t="shared" si="4"/>
        <v>12</v>
      </c>
      <c r="N31" s="65">
        <f>VLOOKUP($A31,'Return Data'!$B$7:$R$2843,10,0)</f>
        <v>3.3565999999999998</v>
      </c>
      <c r="O31" s="66">
        <f t="shared" si="5"/>
        <v>14</v>
      </c>
      <c r="P31" s="65">
        <f>VLOOKUP($A31,'Return Data'!$B$7:$R$2843,11,0)</f>
        <v>3.2048999999999999</v>
      </c>
      <c r="Q31" s="66">
        <f t="shared" si="6"/>
        <v>25</v>
      </c>
      <c r="R31" s="65">
        <f>VLOOKUP($A31,'Return Data'!$B$7:$R$2843,12,0)</f>
        <v>3.2252000000000001</v>
      </c>
      <c r="S31" s="66">
        <f t="shared" si="7"/>
        <v>23</v>
      </c>
      <c r="T31" s="65">
        <f>VLOOKUP($A31,'Return Data'!$B$7:$R$2843,13,0)</f>
        <v>3.3186</v>
      </c>
      <c r="U31" s="66">
        <f t="shared" si="12"/>
        <v>16</v>
      </c>
      <c r="V31" s="65">
        <f>VLOOKUP($A31,'Return Data'!$B$7:$R$2843,17,0)</f>
        <v>4.4404000000000003</v>
      </c>
      <c r="W31" s="66">
        <f t="shared" si="13"/>
        <v>24</v>
      </c>
      <c r="X31" s="65">
        <f>VLOOKUP($A31,'Return Data'!$B$7:$R$2843,14,0)</f>
        <v>5.4470000000000001</v>
      </c>
      <c r="Y31" s="66">
        <f t="shared" si="14"/>
        <v>26</v>
      </c>
      <c r="Z31" s="65">
        <f>VLOOKUP($A31,'Return Data'!$B$7:$R$2843,16,0)</f>
        <v>7.1805000000000003</v>
      </c>
      <c r="AA31" s="67">
        <f t="shared" si="11"/>
        <v>24</v>
      </c>
    </row>
    <row r="32" spans="1:27" x14ac:dyDescent="0.3">
      <c r="A32" s="63" t="s">
        <v>143</v>
      </c>
      <c r="B32" s="64">
        <f>VLOOKUP($A32,'Return Data'!$B$7:$R$2843,3,0)</f>
        <v>44357</v>
      </c>
      <c r="C32" s="65">
        <f>VLOOKUP($A32,'Return Data'!$B$7:$R$2843,4,0)</f>
        <v>2836.3184000000001</v>
      </c>
      <c r="D32" s="65">
        <f>VLOOKUP($A32,'Return Data'!$B$7:$R$2843,5,0)</f>
        <v>3.2844000000000002</v>
      </c>
      <c r="E32" s="66">
        <f t="shared" si="0"/>
        <v>22</v>
      </c>
      <c r="F32" s="65">
        <f>VLOOKUP($A32,'Return Data'!$B$7:$R$2843,6,0)</f>
        <v>3.3472</v>
      </c>
      <c r="G32" s="66">
        <f t="shared" si="1"/>
        <v>28</v>
      </c>
      <c r="H32" s="65">
        <f>VLOOKUP($A32,'Return Data'!$B$7:$R$2843,7,0)</f>
        <v>3.3435999999999999</v>
      </c>
      <c r="I32" s="66">
        <f t="shared" si="2"/>
        <v>24</v>
      </c>
      <c r="J32" s="65">
        <f>VLOOKUP($A32,'Return Data'!$B$7:$R$2843,8,0)</f>
        <v>3.3111000000000002</v>
      </c>
      <c r="K32" s="66">
        <f t="shared" si="3"/>
        <v>26</v>
      </c>
      <c r="L32" s="65">
        <f>VLOOKUP($A32,'Return Data'!$B$7:$R$2843,9,0)</f>
        <v>3.2530000000000001</v>
      </c>
      <c r="M32" s="66">
        <f t="shared" si="4"/>
        <v>27</v>
      </c>
      <c r="N32" s="65">
        <f>VLOOKUP($A32,'Return Data'!$B$7:$R$2843,10,0)</f>
        <v>3.2627999999999999</v>
      </c>
      <c r="O32" s="66">
        <f t="shared" si="5"/>
        <v>27</v>
      </c>
      <c r="P32" s="65">
        <f>VLOOKUP($A32,'Return Data'!$B$7:$R$2843,11,0)</f>
        <v>3.1715</v>
      </c>
      <c r="Q32" s="66">
        <f t="shared" si="6"/>
        <v>30</v>
      </c>
      <c r="R32" s="65">
        <f>VLOOKUP($A32,'Return Data'!$B$7:$R$2843,12,0)</f>
        <v>3.1922000000000001</v>
      </c>
      <c r="S32" s="66">
        <f t="shared" si="7"/>
        <v>30</v>
      </c>
      <c r="T32" s="65">
        <f>VLOOKUP($A32,'Return Data'!$B$7:$R$2843,13,0)</f>
        <v>3.2778999999999998</v>
      </c>
      <c r="U32" s="66">
        <f t="shared" si="12"/>
        <v>23</v>
      </c>
      <c r="V32" s="65">
        <f>VLOOKUP($A32,'Return Data'!$B$7:$R$2843,17,0)</f>
        <v>4.4770000000000003</v>
      </c>
      <c r="W32" s="66">
        <f t="shared" si="13"/>
        <v>21</v>
      </c>
      <c r="X32" s="65">
        <f>VLOOKUP($A32,'Return Data'!$B$7:$R$2843,14,0)</f>
        <v>5.4930000000000003</v>
      </c>
      <c r="Y32" s="66">
        <f t="shared" si="14"/>
        <v>20</v>
      </c>
      <c r="Z32" s="65">
        <f>VLOOKUP($A32,'Return Data'!$B$7:$R$2843,16,0)</f>
        <v>7.2077999999999998</v>
      </c>
      <c r="AA32" s="67">
        <f t="shared" si="11"/>
        <v>21</v>
      </c>
    </row>
    <row r="33" spans="1:27" x14ac:dyDescent="0.3">
      <c r="A33" s="63" t="s">
        <v>144</v>
      </c>
      <c r="B33" s="64">
        <f>VLOOKUP($A33,'Return Data'!$B$7:$R$2843,3,0)</f>
        <v>44357</v>
      </c>
      <c r="C33" s="65">
        <f>VLOOKUP($A33,'Return Data'!$B$7:$R$2843,4,0)</f>
        <v>3760.7260999999999</v>
      </c>
      <c r="D33" s="65">
        <f>VLOOKUP($A33,'Return Data'!$B$7:$R$2843,5,0)</f>
        <v>3.4117999999999999</v>
      </c>
      <c r="E33" s="66">
        <f t="shared" si="0"/>
        <v>10</v>
      </c>
      <c r="F33" s="65">
        <f>VLOOKUP($A33,'Return Data'!$B$7:$R$2843,6,0)</f>
        <v>3.5585</v>
      </c>
      <c r="G33" s="66">
        <f t="shared" si="1"/>
        <v>6</v>
      </c>
      <c r="H33" s="65">
        <f>VLOOKUP($A33,'Return Data'!$B$7:$R$2843,7,0)</f>
        <v>3.3927999999999998</v>
      </c>
      <c r="I33" s="66">
        <f t="shared" si="2"/>
        <v>14</v>
      </c>
      <c r="J33" s="65">
        <f>VLOOKUP($A33,'Return Data'!$B$7:$R$2843,8,0)</f>
        <v>3.3875999999999999</v>
      </c>
      <c r="K33" s="66">
        <f t="shared" si="3"/>
        <v>9</v>
      </c>
      <c r="L33" s="65">
        <f>VLOOKUP($A33,'Return Data'!$B$7:$R$2843,9,0)</f>
        <v>3.3515000000000001</v>
      </c>
      <c r="M33" s="66">
        <f t="shared" si="4"/>
        <v>9</v>
      </c>
      <c r="N33" s="65">
        <f>VLOOKUP($A33,'Return Data'!$B$7:$R$2843,10,0)</f>
        <v>3.3553000000000002</v>
      </c>
      <c r="O33" s="66">
        <f t="shared" si="5"/>
        <v>15</v>
      </c>
      <c r="P33" s="65">
        <f>VLOOKUP($A33,'Return Data'!$B$7:$R$2843,11,0)</f>
        <v>3.3043999999999998</v>
      </c>
      <c r="Q33" s="66">
        <f t="shared" si="6"/>
        <v>10</v>
      </c>
      <c r="R33" s="65">
        <f>VLOOKUP($A33,'Return Data'!$B$7:$R$2843,12,0)</f>
        <v>3.2978999999999998</v>
      </c>
      <c r="S33" s="66">
        <f t="shared" si="7"/>
        <v>9</v>
      </c>
      <c r="T33" s="65">
        <f>VLOOKUP($A33,'Return Data'!$B$7:$R$2843,13,0)</f>
        <v>3.3818000000000001</v>
      </c>
      <c r="U33" s="66">
        <f t="shared" si="12"/>
        <v>8</v>
      </c>
      <c r="V33" s="65">
        <f>VLOOKUP($A33,'Return Data'!$B$7:$R$2843,17,0)</f>
        <v>4.6154999999999999</v>
      </c>
      <c r="W33" s="66">
        <f t="shared" si="13"/>
        <v>8</v>
      </c>
      <c r="X33" s="65">
        <f>VLOOKUP($A33,'Return Data'!$B$7:$R$2843,14,0)</f>
        <v>5.5848000000000004</v>
      </c>
      <c r="Y33" s="66">
        <f t="shared" si="14"/>
        <v>11</v>
      </c>
      <c r="Z33" s="65">
        <f>VLOOKUP($A33,'Return Data'!$B$7:$R$2843,16,0)</f>
        <v>7.2336999999999998</v>
      </c>
      <c r="AA33" s="67">
        <f t="shared" si="11"/>
        <v>13</v>
      </c>
    </row>
    <row r="34" spans="1:27" x14ac:dyDescent="0.3">
      <c r="A34" s="63" t="s">
        <v>436</v>
      </c>
      <c r="B34" s="64">
        <f>VLOOKUP($A34,'Return Data'!$B$7:$R$2843,3,0)</f>
        <v>44357</v>
      </c>
      <c r="C34" s="65">
        <f>VLOOKUP($A34,'Return Data'!$B$7:$R$2843,4,0)</f>
        <v>1345.8982000000001</v>
      </c>
      <c r="D34" s="65">
        <f>VLOOKUP($A34,'Return Data'!$B$7:$R$2843,5,0)</f>
        <v>3.6478999999999999</v>
      </c>
      <c r="E34" s="66">
        <f t="shared" si="0"/>
        <v>1</v>
      </c>
      <c r="F34" s="65">
        <f>VLOOKUP($A34,'Return Data'!$B$7:$R$2843,6,0)</f>
        <v>3.6160999999999999</v>
      </c>
      <c r="G34" s="66">
        <f t="shared" si="1"/>
        <v>3</v>
      </c>
      <c r="H34" s="65">
        <f>VLOOKUP($A34,'Return Data'!$B$7:$R$2843,7,0)</f>
        <v>3.5173999999999999</v>
      </c>
      <c r="I34" s="66">
        <f t="shared" si="2"/>
        <v>3</v>
      </c>
      <c r="J34" s="65">
        <f>VLOOKUP($A34,'Return Data'!$B$7:$R$2843,8,0)</f>
        <v>3.4619</v>
      </c>
      <c r="K34" s="66">
        <f t="shared" si="3"/>
        <v>4</v>
      </c>
      <c r="L34" s="65">
        <f>VLOOKUP($A34,'Return Data'!$B$7:$R$2843,9,0)</f>
        <v>3.4386000000000001</v>
      </c>
      <c r="M34" s="66">
        <f t="shared" si="4"/>
        <v>4</v>
      </c>
      <c r="N34" s="65">
        <f>VLOOKUP($A34,'Return Data'!$B$7:$R$2843,10,0)</f>
        <v>3.4441000000000002</v>
      </c>
      <c r="O34" s="66">
        <f t="shared" si="5"/>
        <v>3</v>
      </c>
      <c r="P34" s="65">
        <f>VLOOKUP($A34,'Return Data'!$B$7:$R$2843,11,0)</f>
        <v>3.3243</v>
      </c>
      <c r="Q34" s="66">
        <f t="shared" si="6"/>
        <v>6</v>
      </c>
      <c r="R34" s="65">
        <f>VLOOKUP($A34,'Return Data'!$B$7:$R$2843,12,0)</f>
        <v>3.3441999999999998</v>
      </c>
      <c r="S34" s="66">
        <f t="shared" si="7"/>
        <v>5</v>
      </c>
      <c r="T34" s="65">
        <f>VLOOKUP($A34,'Return Data'!$B$7:$R$2843,13,0)</f>
        <v>3.4434</v>
      </c>
      <c r="U34" s="66">
        <f t="shared" si="12"/>
        <v>3</v>
      </c>
      <c r="V34" s="65">
        <f>VLOOKUP($A34,'Return Data'!$B$7:$R$2843,17,0)</f>
        <v>4.6628999999999996</v>
      </c>
      <c r="W34" s="66">
        <f t="shared" si="13"/>
        <v>5</v>
      </c>
      <c r="X34" s="65">
        <f>VLOOKUP($A34,'Return Data'!$B$7:$R$2843,14,0)</f>
        <v>5.6677999999999997</v>
      </c>
      <c r="Y34" s="66">
        <f t="shared" si="14"/>
        <v>4</v>
      </c>
      <c r="Z34" s="65">
        <f>VLOOKUP($A34,'Return Data'!$B$7:$R$2843,16,0)</f>
        <v>6.1982999999999997</v>
      </c>
      <c r="AA34" s="67">
        <f t="shared" si="11"/>
        <v>33</v>
      </c>
    </row>
    <row r="35" spans="1:27" x14ac:dyDescent="0.3">
      <c r="A35" s="63" t="s">
        <v>146</v>
      </c>
      <c r="B35" s="64">
        <f>VLOOKUP($A35,'Return Data'!$B$7:$R$2843,3,0)</f>
        <v>44357</v>
      </c>
      <c r="C35" s="65">
        <f>VLOOKUP($A35,'Return Data'!$B$7:$R$2843,4,0)</f>
        <v>2185.4951000000001</v>
      </c>
      <c r="D35" s="65">
        <f>VLOOKUP($A35,'Return Data'!$B$7:$R$2843,5,0)</f>
        <v>3.5627</v>
      </c>
      <c r="E35" s="66">
        <f t="shared" si="0"/>
        <v>3</v>
      </c>
      <c r="F35" s="65">
        <f>VLOOKUP($A35,'Return Data'!$B$7:$R$2843,6,0)</f>
        <v>3.6185</v>
      </c>
      <c r="G35" s="66">
        <f t="shared" si="1"/>
        <v>2</v>
      </c>
      <c r="H35" s="65">
        <f>VLOOKUP($A35,'Return Data'!$B$7:$R$2843,7,0)</f>
        <v>3.4670000000000001</v>
      </c>
      <c r="I35" s="66">
        <f t="shared" si="2"/>
        <v>5</v>
      </c>
      <c r="J35" s="65">
        <f>VLOOKUP($A35,'Return Data'!$B$7:$R$2843,8,0)</f>
        <v>3.4573</v>
      </c>
      <c r="K35" s="66">
        <f t="shared" si="3"/>
        <v>5</v>
      </c>
      <c r="L35" s="65">
        <f>VLOOKUP($A35,'Return Data'!$B$7:$R$2843,9,0)</f>
        <v>3.391</v>
      </c>
      <c r="M35" s="66">
        <f t="shared" si="4"/>
        <v>6</v>
      </c>
      <c r="N35" s="65">
        <f>VLOOKUP($A35,'Return Data'!$B$7:$R$2843,10,0)</f>
        <v>3.4056000000000002</v>
      </c>
      <c r="O35" s="66">
        <f t="shared" si="5"/>
        <v>6</v>
      </c>
      <c r="P35" s="65">
        <f>VLOOKUP($A35,'Return Data'!$B$7:$R$2843,11,0)</f>
        <v>3.3397999999999999</v>
      </c>
      <c r="Q35" s="66">
        <f t="shared" si="6"/>
        <v>5</v>
      </c>
      <c r="R35" s="65">
        <f>VLOOKUP($A35,'Return Data'!$B$7:$R$2843,12,0)</f>
        <v>3.3582999999999998</v>
      </c>
      <c r="S35" s="66">
        <f t="shared" si="7"/>
        <v>4</v>
      </c>
      <c r="T35" s="65">
        <f>VLOOKUP($A35,'Return Data'!$B$7:$R$2843,13,0)</f>
        <v>3.3997000000000002</v>
      </c>
      <c r="U35" s="66">
        <f t="shared" si="12"/>
        <v>5</v>
      </c>
      <c r="V35" s="65">
        <f>VLOOKUP($A35,'Return Data'!$B$7:$R$2843,17,0)</f>
        <v>4.5473999999999997</v>
      </c>
      <c r="W35" s="66">
        <f t="shared" si="13"/>
        <v>15</v>
      </c>
      <c r="X35" s="65">
        <f>VLOOKUP($A35,'Return Data'!$B$7:$R$2843,14,0)</f>
        <v>5.5429000000000004</v>
      </c>
      <c r="Y35" s="66">
        <f t="shared" si="14"/>
        <v>17</v>
      </c>
      <c r="Z35" s="65">
        <f>VLOOKUP($A35,'Return Data'!$B$7:$R$2843,16,0)</f>
        <v>7.0206999999999997</v>
      </c>
      <c r="AA35" s="67">
        <f t="shared" si="11"/>
        <v>29</v>
      </c>
    </row>
    <row r="36" spans="1:27" x14ac:dyDescent="0.3">
      <c r="A36" s="63" t="s">
        <v>147</v>
      </c>
      <c r="B36" s="64">
        <f>VLOOKUP($A36,'Return Data'!$B$7:$R$2843,3,0)</f>
        <v>44357</v>
      </c>
      <c r="C36" s="65">
        <f>VLOOKUP($A36,'Return Data'!$B$7:$R$2843,4,0)</f>
        <v>11.1005</v>
      </c>
      <c r="D36" s="65">
        <f>VLOOKUP($A36,'Return Data'!$B$7:$R$2843,5,0)</f>
        <v>2.9596</v>
      </c>
      <c r="E36" s="66">
        <f t="shared" si="0"/>
        <v>37</v>
      </c>
      <c r="F36" s="65">
        <f>VLOOKUP($A36,'Return Data'!$B$7:$R$2843,6,0)</f>
        <v>3.0697000000000001</v>
      </c>
      <c r="G36" s="66">
        <f t="shared" si="1"/>
        <v>35</v>
      </c>
      <c r="H36" s="65">
        <f>VLOOKUP($A36,'Return Data'!$B$7:$R$2843,7,0)</f>
        <v>3.0550999999999999</v>
      </c>
      <c r="I36" s="66">
        <f t="shared" si="2"/>
        <v>35</v>
      </c>
      <c r="J36" s="65">
        <f>VLOOKUP($A36,'Return Data'!$B$7:$R$2843,8,0)</f>
        <v>3.1038999999999999</v>
      </c>
      <c r="K36" s="66">
        <f t="shared" si="3"/>
        <v>34</v>
      </c>
      <c r="L36" s="65">
        <f>VLOOKUP($A36,'Return Data'!$B$7:$R$2843,9,0)</f>
        <v>3.0520999999999998</v>
      </c>
      <c r="M36" s="66">
        <f t="shared" si="4"/>
        <v>35</v>
      </c>
      <c r="N36" s="65">
        <f>VLOOKUP($A36,'Return Data'!$B$7:$R$2843,10,0)</f>
        <v>2.9887999999999999</v>
      </c>
      <c r="O36" s="66">
        <f t="shared" si="5"/>
        <v>36</v>
      </c>
      <c r="P36" s="65">
        <f>VLOOKUP($A36,'Return Data'!$B$7:$R$2843,11,0)</f>
        <v>2.9626999999999999</v>
      </c>
      <c r="Q36" s="66">
        <f t="shared" si="6"/>
        <v>40</v>
      </c>
      <c r="R36" s="65">
        <f>VLOOKUP($A36,'Return Data'!$B$7:$R$2843,12,0)</f>
        <v>2.9771999999999998</v>
      </c>
      <c r="S36" s="66">
        <f t="shared" si="7"/>
        <v>40</v>
      </c>
      <c r="T36" s="65">
        <f>VLOOKUP($A36,'Return Data'!$B$7:$R$2843,13,0)</f>
        <v>2.9941</v>
      </c>
      <c r="U36" s="66">
        <f t="shared" si="12"/>
        <v>37</v>
      </c>
      <c r="V36" s="65"/>
      <c r="W36" s="66"/>
      <c r="X36" s="65"/>
      <c r="Y36" s="66"/>
      <c r="Z36" s="65">
        <f>VLOOKUP($A36,'Return Data'!$B$7:$R$2843,16,0)</f>
        <v>4.3056000000000001</v>
      </c>
      <c r="AA36" s="67">
        <f t="shared" si="11"/>
        <v>37</v>
      </c>
    </row>
    <row r="37" spans="1:27" x14ac:dyDescent="0.3">
      <c r="A37" s="63" t="s">
        <v>2025</v>
      </c>
      <c r="B37" s="64">
        <f>VLOOKUP($A37,'Return Data'!$B$7:$R$2843,3,0)</f>
        <v>44357</v>
      </c>
      <c r="C37" s="65">
        <f>VLOOKUP($A37,'Return Data'!$B$7:$R$2843,4,0)</f>
        <v>2262.5441999999998</v>
      </c>
      <c r="D37" s="65">
        <f>VLOOKUP($A37,'Return Data'!$B$7:$R$2843,5,0)</f>
        <v>3.2928999999999999</v>
      </c>
      <c r="E37" s="66">
        <f t="shared" si="0"/>
        <v>21</v>
      </c>
      <c r="F37" s="65">
        <f>VLOOKUP($A37,'Return Data'!$B$7:$R$2843,6,0)</f>
        <v>3.2955999999999999</v>
      </c>
      <c r="G37" s="66">
        <f t="shared" si="1"/>
        <v>31</v>
      </c>
      <c r="H37" s="65">
        <f>VLOOKUP($A37,'Return Data'!$B$7:$R$2843,7,0)</f>
        <v>3.0808</v>
      </c>
      <c r="I37" s="66">
        <f t="shared" si="2"/>
        <v>34</v>
      </c>
      <c r="J37" s="65">
        <f>VLOOKUP($A37,'Return Data'!$B$7:$R$2843,8,0)</f>
        <v>3.1459999999999999</v>
      </c>
      <c r="K37" s="66">
        <f t="shared" si="3"/>
        <v>33</v>
      </c>
      <c r="L37" s="65">
        <f>VLOOKUP($A37,'Return Data'!$B$7:$R$2843,9,0)</f>
        <v>3.1983999999999999</v>
      </c>
      <c r="M37" s="66">
        <f t="shared" si="4"/>
        <v>32</v>
      </c>
      <c r="N37" s="65">
        <f>VLOOKUP($A37,'Return Data'!$B$7:$R$2843,10,0)</f>
        <v>3.2216</v>
      </c>
      <c r="O37" s="66">
        <f t="shared" si="5"/>
        <v>31</v>
      </c>
      <c r="P37" s="65">
        <f>VLOOKUP($A37,'Return Data'!$B$7:$R$2843,11,0)</f>
        <v>3.1417000000000002</v>
      </c>
      <c r="Q37" s="66">
        <f t="shared" si="6"/>
        <v>35</v>
      </c>
      <c r="R37" s="65">
        <f>VLOOKUP($A37,'Return Data'!$B$7:$R$2843,12,0)</f>
        <v>3.0804</v>
      </c>
      <c r="S37" s="66">
        <f t="shared" si="7"/>
        <v>37</v>
      </c>
      <c r="T37" s="65">
        <f>VLOOKUP($A37,'Return Data'!$B$7:$R$2843,13,0)</f>
        <v>3.1019000000000001</v>
      </c>
      <c r="U37" s="66">
        <f t="shared" si="12"/>
        <v>34</v>
      </c>
      <c r="V37" s="65">
        <f>VLOOKUP($A37,'Return Data'!$B$7:$R$2843,17,0)</f>
        <v>4.0690999999999997</v>
      </c>
      <c r="W37" s="66">
        <f t="shared" ref="W37:W49" si="15">RANK(V37,V$8:V$50,0)</f>
        <v>33</v>
      </c>
      <c r="X37" s="65">
        <f>VLOOKUP($A37,'Return Data'!$B$7:$R$2843,14,0)</f>
        <v>5.2374999999999998</v>
      </c>
      <c r="Y37" s="66">
        <f>RANK(X37,X$8:X$50,0)</f>
        <v>29</v>
      </c>
      <c r="Z37" s="65">
        <f>VLOOKUP($A37,'Return Data'!$B$7:$R$2843,16,0)</f>
        <v>7.2129000000000003</v>
      </c>
      <c r="AA37" s="67">
        <f t="shared" si="11"/>
        <v>17</v>
      </c>
    </row>
    <row r="38" spans="1:27" x14ac:dyDescent="0.3">
      <c r="A38" s="63" t="s">
        <v>148</v>
      </c>
      <c r="B38" s="64">
        <f>VLOOKUP($A38,'Return Data'!$B$7:$R$2843,3,0)</f>
        <v>44357</v>
      </c>
      <c r="C38" s="65">
        <f>VLOOKUP($A38,'Return Data'!$B$7:$R$2843,4,0)</f>
        <v>5064.2235000000001</v>
      </c>
      <c r="D38" s="65">
        <f>VLOOKUP($A38,'Return Data'!$B$7:$R$2843,5,0)</f>
        <v>3.3452999999999999</v>
      </c>
      <c r="E38" s="66">
        <f t="shared" si="0"/>
        <v>16</v>
      </c>
      <c r="F38" s="65">
        <f>VLOOKUP($A38,'Return Data'!$B$7:$R$2843,6,0)</f>
        <v>3.4826999999999999</v>
      </c>
      <c r="G38" s="66">
        <f t="shared" si="1"/>
        <v>13</v>
      </c>
      <c r="H38" s="65">
        <f>VLOOKUP($A38,'Return Data'!$B$7:$R$2843,7,0)</f>
        <v>3.3852000000000002</v>
      </c>
      <c r="I38" s="66">
        <f t="shared" si="2"/>
        <v>18</v>
      </c>
      <c r="J38" s="65">
        <f>VLOOKUP($A38,'Return Data'!$B$7:$R$2843,8,0)</f>
        <v>3.3658000000000001</v>
      </c>
      <c r="K38" s="66">
        <f t="shared" si="3"/>
        <v>17</v>
      </c>
      <c r="L38" s="65">
        <f>VLOOKUP($A38,'Return Data'!$B$7:$R$2843,9,0)</f>
        <v>3.3050999999999999</v>
      </c>
      <c r="M38" s="66">
        <f t="shared" si="4"/>
        <v>18</v>
      </c>
      <c r="N38" s="65">
        <f>VLOOKUP($A38,'Return Data'!$B$7:$R$2843,10,0)</f>
        <v>3.3601000000000001</v>
      </c>
      <c r="O38" s="66">
        <f t="shared" si="5"/>
        <v>13</v>
      </c>
      <c r="P38" s="65">
        <f>VLOOKUP($A38,'Return Data'!$B$7:$R$2843,11,0)</f>
        <v>3.2479</v>
      </c>
      <c r="Q38" s="66">
        <f t="shared" si="6"/>
        <v>17</v>
      </c>
      <c r="R38" s="65">
        <f>VLOOKUP($A38,'Return Data'!$B$7:$R$2843,12,0)</f>
        <v>3.2507000000000001</v>
      </c>
      <c r="S38" s="66">
        <f t="shared" si="7"/>
        <v>15</v>
      </c>
      <c r="T38" s="65">
        <f>VLOOKUP($A38,'Return Data'!$B$7:$R$2843,13,0)</f>
        <v>3.3517000000000001</v>
      </c>
      <c r="U38" s="66">
        <f t="shared" si="12"/>
        <v>11</v>
      </c>
      <c r="V38" s="65">
        <f>VLOOKUP($A38,'Return Data'!$B$7:$R$2843,17,0)</f>
        <v>4.6040000000000001</v>
      </c>
      <c r="W38" s="66">
        <f t="shared" si="15"/>
        <v>9</v>
      </c>
      <c r="X38" s="65">
        <f>VLOOKUP($A38,'Return Data'!$B$7:$R$2843,14,0)</f>
        <v>5.6208999999999998</v>
      </c>
      <c r="Y38" s="66">
        <f>RANK(X38,X$8:X$50,0)</f>
        <v>8</v>
      </c>
      <c r="Z38" s="65">
        <f>VLOOKUP($A38,'Return Data'!$B$7:$R$2843,16,0)</f>
        <v>7.2785000000000002</v>
      </c>
      <c r="AA38" s="67">
        <f t="shared" si="11"/>
        <v>5</v>
      </c>
    </row>
    <row r="39" spans="1:27" x14ac:dyDescent="0.3">
      <c r="A39" s="63" t="s">
        <v>149</v>
      </c>
      <c r="B39" s="64">
        <f>VLOOKUP($A39,'Return Data'!$B$7:$R$2843,3,0)</f>
        <v>44357</v>
      </c>
      <c r="C39" s="65">
        <f>VLOOKUP($A39,'Return Data'!$B$7:$R$2843,4,0)</f>
        <v>1160.0635</v>
      </c>
      <c r="D39" s="65">
        <f>VLOOKUP($A39,'Return Data'!$B$7:$R$2843,5,0)</f>
        <v>3.2126999999999999</v>
      </c>
      <c r="E39" s="66">
        <f t="shared" si="0"/>
        <v>26</v>
      </c>
      <c r="F39" s="65">
        <f>VLOOKUP($A39,'Return Data'!$B$7:$R$2843,6,0)</f>
        <v>3.3496999999999999</v>
      </c>
      <c r="G39" s="66">
        <f t="shared" si="1"/>
        <v>27</v>
      </c>
      <c r="H39" s="65">
        <f>VLOOKUP($A39,'Return Data'!$B$7:$R$2843,7,0)</f>
        <v>3.2743000000000002</v>
      </c>
      <c r="I39" s="66">
        <f t="shared" si="2"/>
        <v>29</v>
      </c>
      <c r="J39" s="65">
        <f>VLOOKUP($A39,'Return Data'!$B$7:$R$2843,8,0)</f>
        <v>3.2395999999999998</v>
      </c>
      <c r="K39" s="66">
        <f t="shared" si="3"/>
        <v>30</v>
      </c>
      <c r="L39" s="65">
        <f>VLOOKUP($A39,'Return Data'!$B$7:$R$2843,9,0)</f>
        <v>3.2155999999999998</v>
      </c>
      <c r="M39" s="66">
        <f t="shared" si="4"/>
        <v>30</v>
      </c>
      <c r="N39" s="65">
        <f>VLOOKUP($A39,'Return Data'!$B$7:$R$2843,10,0)</f>
        <v>3.1615000000000002</v>
      </c>
      <c r="O39" s="66">
        <f t="shared" si="5"/>
        <v>32</v>
      </c>
      <c r="P39" s="65">
        <f>VLOOKUP($A39,'Return Data'!$B$7:$R$2843,11,0)</f>
        <v>3.0766</v>
      </c>
      <c r="Q39" s="66">
        <f t="shared" si="6"/>
        <v>36</v>
      </c>
      <c r="R39" s="65">
        <f>VLOOKUP($A39,'Return Data'!$B$7:$R$2843,12,0)</f>
        <v>3.0937000000000001</v>
      </c>
      <c r="S39" s="66">
        <f t="shared" si="7"/>
        <v>35</v>
      </c>
      <c r="T39" s="65">
        <f>VLOOKUP($A39,'Return Data'!$B$7:$R$2843,13,0)</f>
        <v>3.113</v>
      </c>
      <c r="U39" s="66">
        <f t="shared" si="12"/>
        <v>32</v>
      </c>
      <c r="V39" s="65">
        <f>VLOOKUP($A39,'Return Data'!$B$7:$R$2843,17,0)</f>
        <v>4.1060999999999996</v>
      </c>
      <c r="W39" s="66">
        <f t="shared" si="15"/>
        <v>32</v>
      </c>
      <c r="X39" s="65"/>
      <c r="Y39" s="66"/>
      <c r="Z39" s="65">
        <f>VLOOKUP($A39,'Return Data'!$B$7:$R$2843,16,0)</f>
        <v>4.9306000000000001</v>
      </c>
      <c r="AA39" s="67">
        <f t="shared" si="11"/>
        <v>35</v>
      </c>
    </row>
    <row r="40" spans="1:27" x14ac:dyDescent="0.3">
      <c r="A40" s="63" t="s">
        <v>150</v>
      </c>
      <c r="B40" s="64">
        <f>VLOOKUP($A40,'Return Data'!$B$7:$R$2843,3,0)</f>
        <v>44357</v>
      </c>
      <c r="C40" s="65">
        <f>VLOOKUP($A40,'Return Data'!$B$7:$R$2843,4,0)</f>
        <v>269.79700000000003</v>
      </c>
      <c r="D40" s="65">
        <f>VLOOKUP($A40,'Return Data'!$B$7:$R$2843,5,0)</f>
        <v>2.9359999999999999</v>
      </c>
      <c r="E40" s="66">
        <f t="shared" si="0"/>
        <v>38</v>
      </c>
      <c r="F40" s="65">
        <f>VLOOKUP($A40,'Return Data'!$B$7:$R$2843,6,0)</f>
        <v>3.3875999999999999</v>
      </c>
      <c r="G40" s="66">
        <f t="shared" si="1"/>
        <v>23</v>
      </c>
      <c r="H40" s="65">
        <f>VLOOKUP($A40,'Return Data'!$B$7:$R$2843,7,0)</f>
        <v>3.4134000000000002</v>
      </c>
      <c r="I40" s="66">
        <f t="shared" si="2"/>
        <v>7</v>
      </c>
      <c r="J40" s="65">
        <f>VLOOKUP($A40,'Return Data'!$B$7:$R$2843,8,0)</f>
        <v>3.4437000000000002</v>
      </c>
      <c r="K40" s="66">
        <f t="shared" si="3"/>
        <v>6</v>
      </c>
      <c r="L40" s="65">
        <f>VLOOKUP($A40,'Return Data'!$B$7:$R$2843,9,0)</f>
        <v>3.3691</v>
      </c>
      <c r="M40" s="66">
        <f t="shared" si="4"/>
        <v>7</v>
      </c>
      <c r="N40" s="65">
        <f>VLOOKUP($A40,'Return Data'!$B$7:$R$2843,10,0)</f>
        <v>3.3929</v>
      </c>
      <c r="O40" s="66">
        <f t="shared" si="5"/>
        <v>8</v>
      </c>
      <c r="P40" s="65">
        <f>VLOOKUP($A40,'Return Data'!$B$7:$R$2843,11,0)</f>
        <v>3.2881</v>
      </c>
      <c r="Q40" s="66">
        <f t="shared" si="6"/>
        <v>13</v>
      </c>
      <c r="R40" s="65">
        <f>VLOOKUP($A40,'Return Data'!$B$7:$R$2843,12,0)</f>
        <v>3.2848999999999999</v>
      </c>
      <c r="S40" s="66">
        <f t="shared" si="7"/>
        <v>10</v>
      </c>
      <c r="T40" s="65">
        <f>VLOOKUP($A40,'Return Data'!$B$7:$R$2843,13,0)</f>
        <v>3.3875000000000002</v>
      </c>
      <c r="U40" s="66">
        <f t="shared" si="12"/>
        <v>7</v>
      </c>
      <c r="V40" s="65">
        <f>VLOOKUP($A40,'Return Data'!$B$7:$R$2843,17,0)</f>
        <v>4.617</v>
      </c>
      <c r="W40" s="66">
        <f t="shared" si="15"/>
        <v>7</v>
      </c>
      <c r="X40" s="65">
        <f>VLOOKUP($A40,'Return Data'!$B$7:$R$2843,14,0)</f>
        <v>5.6303000000000001</v>
      </c>
      <c r="Y40" s="66">
        <f t="shared" ref="Y40:Y49" si="16">RANK(X40,X$8:X$50,0)</f>
        <v>6</v>
      </c>
      <c r="Z40" s="65">
        <f>VLOOKUP($A40,'Return Data'!$B$7:$R$2843,16,0)</f>
        <v>7.2595999999999998</v>
      </c>
      <c r="AA40" s="67">
        <f t="shared" si="11"/>
        <v>8</v>
      </c>
    </row>
    <row r="41" spans="1:27" x14ac:dyDescent="0.3">
      <c r="A41" s="63" t="s">
        <v>151</v>
      </c>
      <c r="B41" s="64">
        <f>VLOOKUP($A41,'Return Data'!$B$7:$R$2843,3,0)</f>
        <v>44357</v>
      </c>
      <c r="C41" s="65">
        <f>VLOOKUP($A41,'Return Data'!$B$7:$R$2843,4,0)</f>
        <v>2925.8097600000001</v>
      </c>
      <c r="D41" s="65">
        <f>VLOOKUP($A41,'Return Data'!$B$7:$R$2843,5,0)</f>
        <v>3.1360000000000001</v>
      </c>
      <c r="E41" s="66">
        <f t="shared" si="0"/>
        <v>31</v>
      </c>
      <c r="F41" s="65">
        <f>VLOOKUP($A41,'Return Data'!$B$7:$R$2843,6,0)</f>
        <v>3.2784</v>
      </c>
      <c r="G41" s="66">
        <f t="shared" si="1"/>
        <v>32</v>
      </c>
      <c r="H41" s="65">
        <f>VLOOKUP($A41,'Return Data'!$B$7:$R$2843,7,0)</f>
        <v>3.2715000000000001</v>
      </c>
      <c r="I41" s="66">
        <f t="shared" si="2"/>
        <v>30</v>
      </c>
      <c r="J41" s="65">
        <f>VLOOKUP($A41,'Return Data'!$B$7:$R$2843,8,0)</f>
        <v>3.2536999999999998</v>
      </c>
      <c r="K41" s="66">
        <f t="shared" si="3"/>
        <v>29</v>
      </c>
      <c r="L41" s="65">
        <f>VLOOKUP($A41,'Return Data'!$B$7:$R$2843,9,0)</f>
        <v>3.2564000000000002</v>
      </c>
      <c r="M41" s="66">
        <f t="shared" si="4"/>
        <v>26</v>
      </c>
      <c r="N41" s="65">
        <f>VLOOKUP($A41,'Return Data'!$B$7:$R$2843,10,0)</f>
        <v>3.2328000000000001</v>
      </c>
      <c r="O41" s="66">
        <f t="shared" si="5"/>
        <v>30</v>
      </c>
      <c r="P41" s="65">
        <f>VLOOKUP($A41,'Return Data'!$B$7:$R$2843,11,0)</f>
        <v>3.1705999999999999</v>
      </c>
      <c r="Q41" s="66">
        <f t="shared" si="6"/>
        <v>31</v>
      </c>
      <c r="R41" s="65">
        <f>VLOOKUP($A41,'Return Data'!$B$7:$R$2843,12,0)</f>
        <v>3.1631999999999998</v>
      </c>
      <c r="S41" s="66">
        <f t="shared" si="7"/>
        <v>33</v>
      </c>
      <c r="T41" s="65">
        <f>VLOOKUP($A41,'Return Data'!$B$7:$R$2843,13,0)</f>
        <v>3.1976</v>
      </c>
      <c r="U41" s="66">
        <f t="shared" si="12"/>
        <v>30</v>
      </c>
      <c r="V41" s="65">
        <f>VLOOKUP($A41,'Return Data'!$B$7:$R$2843,17,0)</f>
        <v>4.1806000000000001</v>
      </c>
      <c r="W41" s="66">
        <f t="shared" si="15"/>
        <v>30</v>
      </c>
      <c r="X41" s="65">
        <f>VLOOKUP($A41,'Return Data'!$B$7:$R$2843,14,0)</f>
        <v>2.1271</v>
      </c>
      <c r="Y41" s="66">
        <f t="shared" si="16"/>
        <v>34</v>
      </c>
      <c r="Z41" s="65">
        <f>VLOOKUP($A41,'Return Data'!$B$7:$R$2843,16,0)</f>
        <v>6.0119999999999996</v>
      </c>
      <c r="AA41" s="67">
        <f t="shared" si="11"/>
        <v>34</v>
      </c>
    </row>
    <row r="42" spans="1:27" x14ac:dyDescent="0.3">
      <c r="A42" s="63" t="s">
        <v>152</v>
      </c>
      <c r="B42" s="64">
        <f>VLOOKUP($A42,'Return Data'!$B$7:$R$2843,3,0)</f>
        <v>44357</v>
      </c>
      <c r="C42" s="65">
        <f>VLOOKUP($A42,'Return Data'!$B$7:$R$2843,4,0)</f>
        <v>33.211399999999998</v>
      </c>
      <c r="D42" s="65">
        <f>VLOOKUP($A42,'Return Data'!$B$7:$R$2843,5,0)</f>
        <v>3.6271</v>
      </c>
      <c r="E42" s="66">
        <f t="shared" si="0"/>
        <v>2</v>
      </c>
      <c r="F42" s="65">
        <f>VLOOKUP($A42,'Return Data'!$B$7:$R$2843,6,0)</f>
        <v>3.9211</v>
      </c>
      <c r="G42" s="66">
        <f t="shared" si="1"/>
        <v>1</v>
      </c>
      <c r="H42" s="65">
        <f>VLOOKUP($A42,'Return Data'!$B$7:$R$2843,7,0)</f>
        <v>4.1795999999999998</v>
      </c>
      <c r="I42" s="66">
        <f t="shared" si="2"/>
        <v>1</v>
      </c>
      <c r="J42" s="65">
        <f>VLOOKUP($A42,'Return Data'!$B$7:$R$2843,8,0)</f>
        <v>4.3090000000000002</v>
      </c>
      <c r="K42" s="66">
        <f t="shared" si="3"/>
        <v>1</v>
      </c>
      <c r="L42" s="65">
        <f>VLOOKUP($A42,'Return Data'!$B$7:$R$2843,9,0)</f>
        <v>4.4518000000000004</v>
      </c>
      <c r="M42" s="66">
        <f t="shared" si="4"/>
        <v>1</v>
      </c>
      <c r="N42" s="65">
        <f>VLOOKUP($A42,'Return Data'!$B$7:$R$2843,10,0)</f>
        <v>4.7337999999999996</v>
      </c>
      <c r="O42" s="66">
        <f t="shared" si="5"/>
        <v>1</v>
      </c>
      <c r="P42" s="65">
        <f>VLOOKUP($A42,'Return Data'!$B$7:$R$2843,11,0)</f>
        <v>4.5930999999999997</v>
      </c>
      <c r="Q42" s="66">
        <f t="shared" si="6"/>
        <v>1</v>
      </c>
      <c r="R42" s="65">
        <f>VLOOKUP($A42,'Return Data'!$B$7:$R$2843,12,0)</f>
        <v>4.7523999999999997</v>
      </c>
      <c r="S42" s="66">
        <f t="shared" si="7"/>
        <v>1</v>
      </c>
      <c r="T42" s="65">
        <f>VLOOKUP($A42,'Return Data'!$B$7:$R$2843,13,0)</f>
        <v>4.7880000000000003</v>
      </c>
      <c r="U42" s="66">
        <f t="shared" si="12"/>
        <v>1</v>
      </c>
      <c r="V42" s="65">
        <f>VLOOKUP($A42,'Return Data'!$B$7:$R$2843,17,0)</f>
        <v>5.6458000000000004</v>
      </c>
      <c r="W42" s="66">
        <f t="shared" si="15"/>
        <v>1</v>
      </c>
      <c r="X42" s="65">
        <f>VLOOKUP($A42,'Return Data'!$B$7:$R$2843,14,0)</f>
        <v>6.3677999999999999</v>
      </c>
      <c r="Y42" s="66">
        <f t="shared" si="16"/>
        <v>1</v>
      </c>
      <c r="Z42" s="65">
        <f>VLOOKUP($A42,'Return Data'!$B$7:$R$2843,16,0)</f>
        <v>7.7332999999999998</v>
      </c>
      <c r="AA42" s="67">
        <f t="shared" si="11"/>
        <v>1</v>
      </c>
    </row>
    <row r="43" spans="1:27" x14ac:dyDescent="0.3">
      <c r="A43" s="63" t="s">
        <v>153</v>
      </c>
      <c r="B43" s="64">
        <f>VLOOKUP($A43,'Return Data'!$B$7:$R$2843,3,0)</f>
        <v>44357</v>
      </c>
      <c r="C43" s="65">
        <f>VLOOKUP($A43,'Return Data'!$B$7:$R$2843,4,0)</f>
        <v>27.953399999999998</v>
      </c>
      <c r="D43" s="65">
        <f>VLOOKUP($A43,'Return Data'!$B$7:$R$2843,5,0)</f>
        <v>3.1341000000000001</v>
      </c>
      <c r="E43" s="66">
        <f t="shared" si="0"/>
        <v>32</v>
      </c>
      <c r="F43" s="65">
        <f>VLOOKUP($A43,'Return Data'!$B$7:$R$2843,6,0)</f>
        <v>3.3088000000000002</v>
      </c>
      <c r="G43" s="66">
        <f t="shared" si="1"/>
        <v>30</v>
      </c>
      <c r="H43" s="65">
        <f>VLOOKUP($A43,'Return Data'!$B$7:$R$2843,7,0)</f>
        <v>3.3224</v>
      </c>
      <c r="I43" s="66">
        <f t="shared" si="2"/>
        <v>27</v>
      </c>
      <c r="J43" s="65">
        <f>VLOOKUP($A43,'Return Data'!$B$7:$R$2843,8,0)</f>
        <v>3.2311000000000001</v>
      </c>
      <c r="K43" s="66">
        <f t="shared" si="3"/>
        <v>32</v>
      </c>
      <c r="L43" s="65">
        <f>VLOOKUP($A43,'Return Data'!$B$7:$R$2843,9,0)</f>
        <v>3.1676000000000002</v>
      </c>
      <c r="M43" s="66">
        <f t="shared" si="4"/>
        <v>33</v>
      </c>
      <c r="N43" s="65">
        <f>VLOOKUP($A43,'Return Data'!$B$7:$R$2843,10,0)</f>
        <v>3.1313</v>
      </c>
      <c r="O43" s="66">
        <f t="shared" si="5"/>
        <v>33</v>
      </c>
      <c r="P43" s="65">
        <f>VLOOKUP($A43,'Return Data'!$B$7:$R$2843,11,0)</f>
        <v>3.0710999999999999</v>
      </c>
      <c r="Q43" s="66">
        <f t="shared" si="6"/>
        <v>37</v>
      </c>
      <c r="R43" s="65">
        <f>VLOOKUP($A43,'Return Data'!$B$7:$R$2843,12,0)</f>
        <v>3.0916999999999999</v>
      </c>
      <c r="S43" s="66">
        <f t="shared" si="7"/>
        <v>36</v>
      </c>
      <c r="T43" s="65">
        <f>VLOOKUP($A43,'Return Data'!$B$7:$R$2843,13,0)</f>
        <v>3.1095000000000002</v>
      </c>
      <c r="U43" s="66">
        <f t="shared" si="12"/>
        <v>33</v>
      </c>
      <c r="V43" s="65">
        <f>VLOOKUP($A43,'Return Data'!$B$7:$R$2843,17,0)</f>
        <v>4.0484999999999998</v>
      </c>
      <c r="W43" s="66">
        <f t="shared" si="15"/>
        <v>34</v>
      </c>
      <c r="X43" s="65">
        <f>VLOOKUP($A43,'Return Data'!$B$7:$R$2843,14,0)</f>
        <v>4.9635999999999996</v>
      </c>
      <c r="Y43" s="66">
        <f t="shared" si="16"/>
        <v>31</v>
      </c>
      <c r="Z43" s="65">
        <f>VLOOKUP($A43,'Return Data'!$B$7:$R$2843,16,0)</f>
        <v>7.0033000000000003</v>
      </c>
      <c r="AA43" s="67">
        <f t="shared" si="11"/>
        <v>30</v>
      </c>
    </row>
    <row r="44" spans="1:27" x14ac:dyDescent="0.3">
      <c r="A44" s="63" t="s">
        <v>156</v>
      </c>
      <c r="B44" s="64">
        <f>VLOOKUP($A44,'Return Data'!$B$7:$R$2843,3,0)</f>
        <v>44357</v>
      </c>
      <c r="C44" s="65">
        <f>VLOOKUP($A44,'Return Data'!$B$7:$R$2843,4,0)</f>
        <v>3241.6523000000002</v>
      </c>
      <c r="D44" s="65">
        <f>VLOOKUP($A44,'Return Data'!$B$7:$R$2843,5,0)</f>
        <v>3.2452999999999999</v>
      </c>
      <c r="E44" s="66">
        <f t="shared" si="0"/>
        <v>25</v>
      </c>
      <c r="F44" s="65">
        <f>VLOOKUP($A44,'Return Data'!$B$7:$R$2843,6,0)</f>
        <v>3.4517000000000002</v>
      </c>
      <c r="G44" s="66">
        <f t="shared" si="1"/>
        <v>17</v>
      </c>
      <c r="H44" s="65">
        <f>VLOOKUP($A44,'Return Data'!$B$7:$R$2843,7,0)</f>
        <v>3.3308</v>
      </c>
      <c r="I44" s="66">
        <f t="shared" si="2"/>
        <v>26</v>
      </c>
      <c r="J44" s="65">
        <f>VLOOKUP($A44,'Return Data'!$B$7:$R$2843,8,0)</f>
        <v>3.3273999999999999</v>
      </c>
      <c r="K44" s="66">
        <f t="shared" si="3"/>
        <v>23</v>
      </c>
      <c r="L44" s="65">
        <f>VLOOKUP($A44,'Return Data'!$B$7:$R$2843,9,0)</f>
        <v>3.2831999999999999</v>
      </c>
      <c r="M44" s="66">
        <f t="shared" si="4"/>
        <v>25</v>
      </c>
      <c r="N44" s="65">
        <f>VLOOKUP($A44,'Return Data'!$B$7:$R$2843,10,0)</f>
        <v>3.3170999999999999</v>
      </c>
      <c r="O44" s="66">
        <f t="shared" si="5"/>
        <v>20</v>
      </c>
      <c r="P44" s="65">
        <f>VLOOKUP($A44,'Return Data'!$B$7:$R$2843,11,0)</f>
        <v>3.2048999999999999</v>
      </c>
      <c r="Q44" s="66">
        <f t="shared" si="6"/>
        <v>25</v>
      </c>
      <c r="R44" s="65">
        <f>VLOOKUP($A44,'Return Data'!$B$7:$R$2843,12,0)</f>
        <v>3.2288000000000001</v>
      </c>
      <c r="S44" s="66">
        <f t="shared" si="7"/>
        <v>22</v>
      </c>
      <c r="T44" s="65">
        <f>VLOOKUP($A44,'Return Data'!$B$7:$R$2843,13,0)</f>
        <v>3.3092999999999999</v>
      </c>
      <c r="U44" s="66">
        <f t="shared" si="12"/>
        <v>19</v>
      </c>
      <c r="V44" s="65">
        <f>VLOOKUP($A44,'Return Data'!$B$7:$R$2843,17,0)</f>
        <v>4.4897</v>
      </c>
      <c r="W44" s="66">
        <f t="shared" si="15"/>
        <v>20</v>
      </c>
      <c r="X44" s="65">
        <f>VLOOKUP($A44,'Return Data'!$B$7:$R$2843,14,0)</f>
        <v>5.4889999999999999</v>
      </c>
      <c r="Y44" s="66">
        <f t="shared" si="16"/>
        <v>21</v>
      </c>
      <c r="Z44" s="65">
        <f>VLOOKUP($A44,'Return Data'!$B$7:$R$2843,16,0)</f>
        <v>7.1745999999999999</v>
      </c>
      <c r="AA44" s="67">
        <f t="shared" si="11"/>
        <v>25</v>
      </c>
    </row>
    <row r="45" spans="1:27" x14ac:dyDescent="0.3">
      <c r="A45" s="63" t="s">
        <v>157</v>
      </c>
      <c r="B45" s="64">
        <f>VLOOKUP($A45,'Return Data'!$B$7:$R$2843,3,0)</f>
        <v>44357</v>
      </c>
      <c r="C45" s="65">
        <f>VLOOKUP($A45,'Return Data'!$B$7:$R$2843,4,0)</f>
        <v>43.672199999999997</v>
      </c>
      <c r="D45" s="65">
        <f>VLOOKUP($A45,'Return Data'!$B$7:$R$2843,5,0)</f>
        <v>3.3433999999999999</v>
      </c>
      <c r="E45" s="66">
        <f t="shared" si="0"/>
        <v>17</v>
      </c>
      <c r="F45" s="65">
        <f>VLOOKUP($A45,'Return Data'!$B$7:$R$2843,6,0)</f>
        <v>3.4554999999999998</v>
      </c>
      <c r="G45" s="66">
        <f t="shared" si="1"/>
        <v>16</v>
      </c>
      <c r="H45" s="65">
        <f>VLOOKUP($A45,'Return Data'!$B$7:$R$2843,7,0)</f>
        <v>3.4049999999999998</v>
      </c>
      <c r="I45" s="66">
        <f t="shared" si="2"/>
        <v>10</v>
      </c>
      <c r="J45" s="65">
        <f>VLOOKUP($A45,'Return Data'!$B$7:$R$2843,8,0)</f>
        <v>3.3353999999999999</v>
      </c>
      <c r="K45" s="66">
        <f t="shared" si="3"/>
        <v>21</v>
      </c>
      <c r="L45" s="65">
        <f>VLOOKUP($A45,'Return Data'!$B$7:$R$2843,9,0)</f>
        <v>3.3254999999999999</v>
      </c>
      <c r="M45" s="66">
        <f t="shared" si="4"/>
        <v>14</v>
      </c>
      <c r="N45" s="65">
        <f>VLOOKUP($A45,'Return Data'!$B$7:$R$2843,10,0)</f>
        <v>3.3769999999999998</v>
      </c>
      <c r="O45" s="66">
        <f t="shared" si="5"/>
        <v>9</v>
      </c>
      <c r="P45" s="65">
        <f>VLOOKUP($A45,'Return Data'!$B$7:$R$2843,11,0)</f>
        <v>3.2839</v>
      </c>
      <c r="Q45" s="66">
        <f t="shared" si="6"/>
        <v>14</v>
      </c>
      <c r="R45" s="65">
        <f>VLOOKUP($A45,'Return Data'!$B$7:$R$2843,12,0)</f>
        <v>3.3062</v>
      </c>
      <c r="S45" s="66">
        <f t="shared" si="7"/>
        <v>7</v>
      </c>
      <c r="T45" s="65">
        <f>VLOOKUP($A45,'Return Data'!$B$7:$R$2843,13,0)</f>
        <v>3.3561000000000001</v>
      </c>
      <c r="U45" s="66">
        <f t="shared" si="12"/>
        <v>10</v>
      </c>
      <c r="V45" s="65">
        <f>VLOOKUP($A45,'Return Data'!$B$7:$R$2843,17,0)</f>
        <v>4.5293000000000001</v>
      </c>
      <c r="W45" s="66">
        <f t="shared" si="15"/>
        <v>17</v>
      </c>
      <c r="X45" s="65">
        <f>VLOOKUP($A45,'Return Data'!$B$7:$R$2843,14,0)</f>
        <v>5.5537999999999998</v>
      </c>
      <c r="Y45" s="66">
        <f t="shared" si="16"/>
        <v>15</v>
      </c>
      <c r="Z45" s="65">
        <f>VLOOKUP($A45,'Return Data'!$B$7:$R$2843,16,0)</f>
        <v>7.2298</v>
      </c>
      <c r="AA45" s="67">
        <f t="shared" si="11"/>
        <v>15</v>
      </c>
    </row>
    <row r="46" spans="1:27" x14ac:dyDescent="0.3">
      <c r="A46" s="63" t="s">
        <v>158</v>
      </c>
      <c r="B46" s="64">
        <f>VLOOKUP($A46,'Return Data'!$B$7:$R$2843,3,0)</f>
        <v>44357</v>
      </c>
      <c r="C46" s="65">
        <f>VLOOKUP($A46,'Return Data'!$B$7:$R$2843,4,0)</f>
        <v>3268.0891999999999</v>
      </c>
      <c r="D46" s="65">
        <f>VLOOKUP($A46,'Return Data'!$B$7:$R$2843,5,0)</f>
        <v>3.3542000000000001</v>
      </c>
      <c r="E46" s="66">
        <f t="shared" si="0"/>
        <v>15</v>
      </c>
      <c r="F46" s="65">
        <f>VLOOKUP($A46,'Return Data'!$B$7:$R$2843,6,0)</f>
        <v>3.4483999999999999</v>
      </c>
      <c r="G46" s="66">
        <f t="shared" si="1"/>
        <v>18</v>
      </c>
      <c r="H46" s="65">
        <f>VLOOKUP($A46,'Return Data'!$B$7:$R$2843,7,0)</f>
        <v>3.3525999999999998</v>
      </c>
      <c r="I46" s="66">
        <f t="shared" si="2"/>
        <v>22</v>
      </c>
      <c r="J46" s="65">
        <f>VLOOKUP($A46,'Return Data'!$B$7:$R$2843,8,0)</f>
        <v>3.3553000000000002</v>
      </c>
      <c r="K46" s="66">
        <f t="shared" si="3"/>
        <v>19</v>
      </c>
      <c r="L46" s="65">
        <f>VLOOKUP($A46,'Return Data'!$B$7:$R$2843,9,0)</f>
        <v>3.3086000000000002</v>
      </c>
      <c r="M46" s="66">
        <f t="shared" si="4"/>
        <v>17</v>
      </c>
      <c r="N46" s="65">
        <f>VLOOKUP($A46,'Return Data'!$B$7:$R$2843,10,0)</f>
        <v>3.3393000000000002</v>
      </c>
      <c r="O46" s="66">
        <f t="shared" si="5"/>
        <v>17</v>
      </c>
      <c r="P46" s="65">
        <f>VLOOKUP($A46,'Return Data'!$B$7:$R$2843,11,0)</f>
        <v>3.2014</v>
      </c>
      <c r="Q46" s="66">
        <f t="shared" si="6"/>
        <v>27</v>
      </c>
      <c r="R46" s="65">
        <f>VLOOKUP($A46,'Return Data'!$B$7:$R$2843,12,0)</f>
        <v>3.2403</v>
      </c>
      <c r="S46" s="66">
        <f t="shared" si="7"/>
        <v>19</v>
      </c>
      <c r="T46" s="65">
        <f>VLOOKUP($A46,'Return Data'!$B$7:$R$2843,13,0)</f>
        <v>3.3246000000000002</v>
      </c>
      <c r="U46" s="66">
        <f t="shared" si="12"/>
        <v>15</v>
      </c>
      <c r="V46" s="65">
        <f>VLOOKUP($A46,'Return Data'!$B$7:$R$2843,17,0)</f>
        <v>4.5987</v>
      </c>
      <c r="W46" s="66">
        <f t="shared" si="15"/>
        <v>10</v>
      </c>
      <c r="X46" s="65">
        <f>VLOOKUP($A46,'Return Data'!$B$7:$R$2843,14,0)</f>
        <v>5.5909000000000004</v>
      </c>
      <c r="Y46" s="66">
        <f t="shared" si="16"/>
        <v>10</v>
      </c>
      <c r="Z46" s="65">
        <f>VLOOKUP($A46,'Return Data'!$B$7:$R$2843,16,0)</f>
        <v>7.2781000000000002</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44357</v>
      </c>
      <c r="C48" s="65">
        <f>VLOOKUP($A48,'Return Data'!$B$7:$R$2843,4,0)</f>
        <v>1994.7132999999999</v>
      </c>
      <c r="D48" s="65">
        <f>VLOOKUP($A48,'Return Data'!$B$7:$R$2843,5,0)</f>
        <v>3.3818999999999999</v>
      </c>
      <c r="E48" s="66">
        <f t="shared" si="0"/>
        <v>12</v>
      </c>
      <c r="F48" s="65">
        <f>VLOOKUP($A48,'Return Data'!$B$7:$R$2843,6,0)</f>
        <v>3.3683999999999998</v>
      </c>
      <c r="G48" s="66">
        <f t="shared" si="1"/>
        <v>26</v>
      </c>
      <c r="H48" s="65">
        <f>VLOOKUP($A48,'Return Data'!$B$7:$R$2843,7,0)</f>
        <v>3.3492000000000002</v>
      </c>
      <c r="I48" s="66">
        <f t="shared" si="2"/>
        <v>23</v>
      </c>
      <c r="J48" s="65">
        <f>VLOOKUP($A48,'Return Data'!$B$7:$R$2843,8,0)</f>
        <v>3.3515000000000001</v>
      </c>
      <c r="K48" s="66">
        <f t="shared" si="3"/>
        <v>20</v>
      </c>
      <c r="L48" s="65">
        <f>VLOOKUP($A48,'Return Data'!$B$7:$R$2843,9,0)</f>
        <v>3.3288000000000002</v>
      </c>
      <c r="M48" s="66">
        <f t="shared" si="4"/>
        <v>13</v>
      </c>
      <c r="N48" s="65">
        <f>VLOOKUP($A48,'Return Data'!$B$7:$R$2843,10,0)</f>
        <v>3.3761999999999999</v>
      </c>
      <c r="O48" s="66">
        <f t="shared" si="5"/>
        <v>10</v>
      </c>
      <c r="P48" s="65">
        <f>VLOOKUP($A48,'Return Data'!$B$7:$R$2843,11,0)</f>
        <v>3.2774999999999999</v>
      </c>
      <c r="Q48" s="66">
        <f t="shared" si="6"/>
        <v>15</v>
      </c>
      <c r="R48" s="65">
        <f>VLOOKUP($A48,'Return Data'!$B$7:$R$2843,12,0)</f>
        <v>3.2734999999999999</v>
      </c>
      <c r="S48" s="66">
        <f t="shared" si="7"/>
        <v>11</v>
      </c>
      <c r="T48" s="65">
        <f>VLOOKUP($A48,'Return Data'!$B$7:$R$2843,13,0)</f>
        <v>3.3452999999999999</v>
      </c>
      <c r="U48" s="66">
        <f t="shared" si="12"/>
        <v>13</v>
      </c>
      <c r="V48" s="65">
        <f>VLOOKUP($A48,'Return Data'!$B$7:$R$2843,17,0)</f>
        <v>4.5702999999999996</v>
      </c>
      <c r="W48" s="66">
        <f t="shared" si="15"/>
        <v>13</v>
      </c>
      <c r="X48" s="65">
        <f>VLOOKUP($A48,'Return Data'!$B$7:$R$2843,14,0)</f>
        <v>4.2849000000000004</v>
      </c>
      <c r="Y48" s="66">
        <f t="shared" si="16"/>
        <v>33</v>
      </c>
      <c r="Z48" s="65">
        <f>VLOOKUP($A48,'Return Data'!$B$7:$R$2843,16,0)</f>
        <v>6.73</v>
      </c>
      <c r="AA48" s="67">
        <f t="shared" si="11"/>
        <v>31</v>
      </c>
    </row>
    <row r="49" spans="1:27" x14ac:dyDescent="0.3">
      <c r="A49" s="63" t="s">
        <v>161</v>
      </c>
      <c r="B49" s="64">
        <f>VLOOKUP($A49,'Return Data'!$B$7:$R$2843,3,0)</f>
        <v>44357</v>
      </c>
      <c r="C49" s="65">
        <f>VLOOKUP($A49,'Return Data'!$B$7:$R$2843,4,0)</f>
        <v>3391.7489</v>
      </c>
      <c r="D49" s="65">
        <f>VLOOKUP($A49,'Return Data'!$B$7:$R$2843,5,0)</f>
        <v>3.3374000000000001</v>
      </c>
      <c r="E49" s="66">
        <f t="shared" si="0"/>
        <v>18</v>
      </c>
      <c r="F49" s="65">
        <f>VLOOKUP($A49,'Return Data'!$B$7:$R$2843,6,0)</f>
        <v>3.4794</v>
      </c>
      <c r="G49" s="66">
        <f t="shared" si="1"/>
        <v>14</v>
      </c>
      <c r="H49" s="65">
        <f>VLOOKUP($A49,'Return Data'!$B$7:$R$2843,7,0)</f>
        <v>3.3778999999999999</v>
      </c>
      <c r="I49" s="66">
        <f t="shared" si="2"/>
        <v>19</v>
      </c>
      <c r="J49" s="65">
        <f>VLOOKUP($A49,'Return Data'!$B$7:$R$2843,8,0)</f>
        <v>3.3666999999999998</v>
      </c>
      <c r="K49" s="66">
        <f t="shared" si="3"/>
        <v>16</v>
      </c>
      <c r="L49" s="65">
        <f>VLOOKUP($A49,'Return Data'!$B$7:$R$2843,9,0)</f>
        <v>3.3209</v>
      </c>
      <c r="M49" s="66">
        <f t="shared" si="4"/>
        <v>15</v>
      </c>
      <c r="N49" s="65">
        <f>VLOOKUP($A49,'Return Data'!$B$7:$R$2843,10,0)</f>
        <v>3.3203</v>
      </c>
      <c r="O49" s="66">
        <f t="shared" si="5"/>
        <v>18</v>
      </c>
      <c r="P49" s="65">
        <f>VLOOKUP($A49,'Return Data'!$B$7:$R$2843,11,0)</f>
        <v>3.2332000000000001</v>
      </c>
      <c r="Q49" s="66">
        <f t="shared" si="6"/>
        <v>20</v>
      </c>
      <c r="R49" s="65">
        <f>VLOOKUP($A49,'Return Data'!$B$7:$R$2843,12,0)</f>
        <v>3.2523</v>
      </c>
      <c r="S49" s="66">
        <f t="shared" si="7"/>
        <v>12</v>
      </c>
      <c r="T49" s="65">
        <f>VLOOKUP($A49,'Return Data'!$B$7:$R$2843,13,0)</f>
        <v>3.3340999999999998</v>
      </c>
      <c r="U49" s="66">
        <f t="shared" si="12"/>
        <v>14</v>
      </c>
      <c r="V49" s="65">
        <f>VLOOKUP($A49,'Return Data'!$B$7:$R$2843,17,0)</f>
        <v>4.5277000000000003</v>
      </c>
      <c r="W49" s="66">
        <f t="shared" si="15"/>
        <v>18</v>
      </c>
      <c r="X49" s="65">
        <f>VLOOKUP($A49,'Return Data'!$B$7:$R$2843,14,0)</f>
        <v>5.5513000000000003</v>
      </c>
      <c r="Y49" s="66">
        <f t="shared" si="16"/>
        <v>16</v>
      </c>
      <c r="Z49" s="65">
        <f>VLOOKUP($A49,'Return Data'!$B$7:$R$2843,16,0)</f>
        <v>7.2089999999999996</v>
      </c>
      <c r="AA49" s="67">
        <f t="shared" si="11"/>
        <v>20</v>
      </c>
    </row>
    <row r="50" spans="1:27" x14ac:dyDescent="0.3">
      <c r="A50" s="63" t="s">
        <v>162</v>
      </c>
      <c r="B50" s="64">
        <f>VLOOKUP($A50,'Return Data'!$B$7:$R$2843,3,0)</f>
        <v>44357</v>
      </c>
      <c r="C50" s="65">
        <f>VLOOKUP($A50,'Return Data'!$B$7:$R$2843,4,0)</f>
        <v>1118.558</v>
      </c>
      <c r="D50" s="65">
        <f>VLOOKUP($A50,'Return Data'!$B$7:$R$2843,5,0)</f>
        <v>2.9108999999999998</v>
      </c>
      <c r="E50" s="66">
        <f t="shared" si="0"/>
        <v>40</v>
      </c>
      <c r="F50" s="65">
        <f>VLOOKUP($A50,'Return Data'!$B$7:$R$2843,6,0)</f>
        <v>2.9026999999999998</v>
      </c>
      <c r="G50" s="66">
        <f t="shared" si="1"/>
        <v>37</v>
      </c>
      <c r="H50" s="65">
        <f>VLOOKUP($A50,'Return Data'!$B$7:$R$2843,7,0)</f>
        <v>2.9239999999999999</v>
      </c>
      <c r="I50" s="66">
        <f t="shared" si="2"/>
        <v>39</v>
      </c>
      <c r="J50" s="65">
        <f>VLOOKUP($A50,'Return Data'!$B$7:$R$2843,8,0)</f>
        <v>2.927</v>
      </c>
      <c r="K50" s="66">
        <f t="shared" si="3"/>
        <v>39</v>
      </c>
      <c r="L50" s="65">
        <f>VLOOKUP($A50,'Return Data'!$B$7:$R$2843,9,0)</f>
        <v>2.9798</v>
      </c>
      <c r="M50" s="66">
        <f t="shared" si="4"/>
        <v>37</v>
      </c>
      <c r="N50" s="65">
        <f>VLOOKUP($A50,'Return Data'!$B$7:$R$2843,10,0)</f>
        <v>3.0348999999999999</v>
      </c>
      <c r="O50" s="66">
        <f t="shared" si="5"/>
        <v>35</v>
      </c>
      <c r="P50" s="65">
        <f>VLOOKUP($A50,'Return Data'!$B$7:$R$2843,11,0)</f>
        <v>3.0038999999999998</v>
      </c>
      <c r="Q50" s="66">
        <f t="shared" si="6"/>
        <v>39</v>
      </c>
      <c r="R50" s="65">
        <f>VLOOKUP($A50,'Return Data'!$B$7:$R$2843,12,0)</f>
        <v>3.0306999999999999</v>
      </c>
      <c r="S50" s="66">
        <f t="shared" si="7"/>
        <v>38</v>
      </c>
      <c r="T50" s="65">
        <f>VLOOKUP($A50,'Return Data'!$B$7:$R$2843,13,0)</f>
        <v>3.0347</v>
      </c>
      <c r="U50" s="66">
        <f t="shared" si="12"/>
        <v>35</v>
      </c>
      <c r="V50" s="65"/>
      <c r="W50" s="66"/>
      <c r="X50" s="65"/>
      <c r="Y50" s="66"/>
      <c r="Z50" s="65">
        <f>VLOOKUP($A50,'Return Data'!$B$7:$R$2843,16,0)</f>
        <v>4.7686999999999999</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3.1389604651162792</v>
      </c>
      <c r="E52" s="74"/>
      <c r="F52" s="75">
        <f>AVERAGE(F8:F50)</f>
        <v>3.2241</v>
      </c>
      <c r="G52" s="74"/>
      <c r="H52" s="75">
        <f>AVERAGE(H8:H50)</f>
        <v>3.1873953488372084</v>
      </c>
      <c r="I52" s="74"/>
      <c r="J52" s="75">
        <f>AVERAGE(J8:J50)</f>
        <v>3.1779069767441857</v>
      </c>
      <c r="K52" s="74"/>
      <c r="L52" s="75">
        <f>AVERAGE(L8:L50)</f>
        <v>3.1677534883720924</v>
      </c>
      <c r="M52" s="74"/>
      <c r="N52" s="75">
        <f>AVERAGE(N8:N50)</f>
        <v>3.1977372093023257</v>
      </c>
      <c r="O52" s="74"/>
      <c r="P52" s="75">
        <f>AVERAGE(P8:P50)</f>
        <v>3.1593976744186043</v>
      </c>
      <c r="Q52" s="74"/>
      <c r="R52" s="75">
        <f>AVERAGE(R8:R50)</f>
        <v>3.1616534883720924</v>
      </c>
      <c r="S52" s="74"/>
      <c r="T52" s="75">
        <f>AVERAGE(T8:T50)</f>
        <v>3.2208743589743585</v>
      </c>
      <c r="U52" s="74"/>
      <c r="V52" s="75">
        <f>AVERAGE(V8:V50)</f>
        <v>4.3645638888888891</v>
      </c>
      <c r="W52" s="74"/>
      <c r="X52" s="75">
        <f>AVERAGE(X8:X50)</f>
        <v>5.2257600000000011</v>
      </c>
      <c r="Y52" s="74"/>
      <c r="Z52" s="75">
        <f>AVERAGE(Z8:Z50)</f>
        <v>6.3844674418604646</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3.6478999999999999</v>
      </c>
      <c r="E54" s="78"/>
      <c r="F54" s="79">
        <f>MAX(F8:F50)</f>
        <v>3.9211</v>
      </c>
      <c r="G54" s="78"/>
      <c r="H54" s="79">
        <f>MAX(H8:H50)</f>
        <v>4.1795999999999998</v>
      </c>
      <c r="I54" s="78"/>
      <c r="J54" s="79">
        <f>MAX(J8:J50)</f>
        <v>4.3090000000000002</v>
      </c>
      <c r="K54" s="78"/>
      <c r="L54" s="79">
        <f>MAX(L8:L50)</f>
        <v>4.4518000000000004</v>
      </c>
      <c r="M54" s="78"/>
      <c r="N54" s="79">
        <f>MAX(N8:N50)</f>
        <v>4.7337999999999996</v>
      </c>
      <c r="O54" s="78"/>
      <c r="P54" s="79">
        <f>MAX(P8:P50)</f>
        <v>4.5930999999999997</v>
      </c>
      <c r="Q54" s="78"/>
      <c r="R54" s="79">
        <f>MAX(R8:R50)</f>
        <v>4.7523999999999997</v>
      </c>
      <c r="S54" s="78"/>
      <c r="T54" s="79">
        <f>MAX(T8:T50)</f>
        <v>4.7880000000000003</v>
      </c>
      <c r="U54" s="78"/>
      <c r="V54" s="79">
        <f>MAX(V8:V50)</f>
        <v>5.6458000000000004</v>
      </c>
      <c r="W54" s="78"/>
      <c r="X54" s="79">
        <f>MAX(X8:X50)</f>
        <v>6.3677999999999999</v>
      </c>
      <c r="Y54" s="78"/>
      <c r="Z54" s="79">
        <f>MAX(Z8:Z50)</f>
        <v>7.7332999999999998</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44357</v>
      </c>
      <c r="C8" s="65">
        <f>VLOOKUP($A8,'Return Data'!$B$7:$R$2843,4,0)</f>
        <v>331.32780000000002</v>
      </c>
      <c r="D8" s="65">
        <f>VLOOKUP($A8,'Return Data'!$B$7:$R$2843,5,0)</f>
        <v>3.3933</v>
      </c>
      <c r="E8" s="66">
        <f t="shared" ref="E8:E45" si="0">RANK(D8,D$8:D$45,0)</f>
        <v>7</v>
      </c>
      <c r="F8" s="65">
        <f>VLOOKUP($A8,'Return Data'!$B$7:$R$2843,6,0)</f>
        <v>3.4306999999999999</v>
      </c>
      <c r="G8" s="66">
        <f t="shared" ref="G8:G45" si="1">RANK(F8,F$8:F$45,0)</f>
        <v>7</v>
      </c>
      <c r="H8" s="65">
        <f>VLOOKUP($A8,'Return Data'!$B$7:$R$2843,7,0)</f>
        <v>3.3258999999999999</v>
      </c>
      <c r="I8" s="66">
        <f t="shared" ref="I8:I45" si="2">RANK(H8,H$8:H$45,0)</f>
        <v>7</v>
      </c>
      <c r="J8" s="65">
        <f>VLOOKUP($A8,'Return Data'!$B$7:$R$2843,8,0)</f>
        <v>3.2846000000000002</v>
      </c>
      <c r="K8" s="66">
        <f t="shared" ref="K8:K45" si="3">RANK(J8,J$8:J$45,0)</f>
        <v>9</v>
      </c>
      <c r="L8" s="65">
        <f>VLOOKUP($A8,'Return Data'!$B$7:$R$2843,9,0)</f>
        <v>3.2387999999999999</v>
      </c>
      <c r="M8" s="66">
        <f t="shared" ref="M8:M45" si="4">RANK(L8,L$8:L$45,0)</f>
        <v>9</v>
      </c>
      <c r="N8" s="65">
        <f>VLOOKUP($A8,'Return Data'!$B$7:$R$2843,10,0)</f>
        <v>3.2446000000000002</v>
      </c>
      <c r="O8" s="66">
        <f t="shared" ref="O8:O45" si="5">RANK(N8,N$8:N$45,0)</f>
        <v>14</v>
      </c>
      <c r="P8" s="65">
        <f>VLOOKUP($A8,'Return Data'!$B$7:$R$2843,11,0)</f>
        <v>3.1297000000000001</v>
      </c>
      <c r="Q8" s="66">
        <f t="shared" ref="Q8:Q45" si="6">RANK(P8,P$8:P$45,0)</f>
        <v>17</v>
      </c>
      <c r="R8" s="65">
        <f>VLOOKUP($A8,'Return Data'!$B$7:$R$2843,12,0)</f>
        <v>3.1391</v>
      </c>
      <c r="S8" s="66">
        <f t="shared" ref="S8:S45" si="7">RANK(R8,R$8:R$45,0)</f>
        <v>20</v>
      </c>
      <c r="T8" s="65">
        <f>VLOOKUP($A8,'Return Data'!$B$7:$R$2843,13,0)</f>
        <v>3.2740999999999998</v>
      </c>
      <c r="U8" s="66">
        <f t="shared" ref="U8:U45" si="8">RANK(T8,T$8:T$45,0)</f>
        <v>5</v>
      </c>
      <c r="V8" s="65">
        <f>VLOOKUP($A8,'Return Data'!$B$7:$R$2843,17,0)</f>
        <v>4.5284000000000004</v>
      </c>
      <c r="W8" s="66">
        <f t="shared" ref="W8:W23" si="9">RANK(V8,V$8:V$45,0)</f>
        <v>4</v>
      </c>
      <c r="X8" s="65">
        <f>VLOOKUP($A8,'Return Data'!$B$7:$R$2843,14,0)</f>
        <v>5.5201000000000002</v>
      </c>
      <c r="Y8" s="66">
        <f t="shared" ref="Y8:Y23" si="10">RANK(X8,X$8:X$45,0)</f>
        <v>4</v>
      </c>
      <c r="Z8" s="65">
        <f>VLOOKUP($A8,'Return Data'!$B$7:$R$2843,16,0)</f>
        <v>7.2087000000000003</v>
      </c>
      <c r="AA8" s="67">
        <f t="shared" ref="AA8:AA45" si="11">RANK(Z8,Z$8:Z$45,0)</f>
        <v>16</v>
      </c>
    </row>
    <row r="9" spans="1:27" x14ac:dyDescent="0.3">
      <c r="A9" s="63" t="s">
        <v>228</v>
      </c>
      <c r="B9" s="64">
        <f>VLOOKUP($A9,'Return Data'!$B$7:$R$2843,3,0)</f>
        <v>44357</v>
      </c>
      <c r="C9" s="65">
        <f>VLOOKUP($A9,'Return Data'!$B$7:$R$2843,4,0)</f>
        <v>2286.6556999999998</v>
      </c>
      <c r="D9" s="65">
        <f>VLOOKUP($A9,'Return Data'!$B$7:$R$2843,5,0)</f>
        <v>3.3523999999999998</v>
      </c>
      <c r="E9" s="66">
        <f t="shared" si="0"/>
        <v>8</v>
      </c>
      <c r="F9" s="65">
        <f>VLOOKUP($A9,'Return Data'!$B$7:$R$2843,6,0)</f>
        <v>3.4695999999999998</v>
      </c>
      <c r="G9" s="66">
        <f t="shared" si="1"/>
        <v>5</v>
      </c>
      <c r="H9" s="65">
        <f>VLOOKUP($A9,'Return Data'!$B$7:$R$2843,7,0)</f>
        <v>3.3395999999999999</v>
      </c>
      <c r="I9" s="66">
        <f t="shared" si="2"/>
        <v>6</v>
      </c>
      <c r="J9" s="65">
        <f>VLOOKUP($A9,'Return Data'!$B$7:$R$2843,8,0)</f>
        <v>3.2986</v>
      </c>
      <c r="K9" s="66">
        <f t="shared" si="3"/>
        <v>8</v>
      </c>
      <c r="L9" s="65">
        <f>VLOOKUP($A9,'Return Data'!$B$7:$R$2843,9,0)</f>
        <v>3.2214999999999998</v>
      </c>
      <c r="M9" s="66">
        <f t="shared" si="4"/>
        <v>15</v>
      </c>
      <c r="N9" s="65">
        <f>VLOOKUP($A9,'Return Data'!$B$7:$R$2843,10,0)</f>
        <v>3.2452999999999999</v>
      </c>
      <c r="O9" s="66">
        <f t="shared" si="5"/>
        <v>12</v>
      </c>
      <c r="P9" s="65">
        <f>VLOOKUP($A9,'Return Data'!$B$7:$R$2843,11,0)</f>
        <v>3.1425999999999998</v>
      </c>
      <c r="Q9" s="66">
        <f t="shared" si="6"/>
        <v>16</v>
      </c>
      <c r="R9" s="65">
        <f>VLOOKUP($A9,'Return Data'!$B$7:$R$2843,12,0)</f>
        <v>3.1656</v>
      </c>
      <c r="S9" s="66">
        <f t="shared" si="7"/>
        <v>10</v>
      </c>
      <c r="T9" s="65">
        <f>VLOOKUP($A9,'Return Data'!$B$7:$R$2843,13,0)</f>
        <v>3.2423000000000002</v>
      </c>
      <c r="U9" s="66">
        <f t="shared" si="8"/>
        <v>10</v>
      </c>
      <c r="V9" s="65">
        <f>VLOOKUP($A9,'Return Data'!$B$7:$R$2843,17,0)</f>
        <v>4.4965000000000002</v>
      </c>
      <c r="W9" s="66">
        <f t="shared" si="9"/>
        <v>5</v>
      </c>
      <c r="X9" s="65">
        <f>VLOOKUP($A9,'Return Data'!$B$7:$R$2843,14,0)</f>
        <v>5.5084999999999997</v>
      </c>
      <c r="Y9" s="66">
        <f t="shared" si="10"/>
        <v>7</v>
      </c>
      <c r="Z9" s="65">
        <f>VLOOKUP($A9,'Return Data'!$B$7:$R$2843,16,0)</f>
        <v>7.3400999999999996</v>
      </c>
      <c r="AA9" s="67">
        <f t="shared" si="11"/>
        <v>9</v>
      </c>
    </row>
    <row r="10" spans="1:27" x14ac:dyDescent="0.3">
      <c r="A10" s="63" t="s">
        <v>229</v>
      </c>
      <c r="B10" s="64">
        <f>VLOOKUP($A10,'Return Data'!$B$7:$R$2843,3,0)</f>
        <v>44357</v>
      </c>
      <c r="C10" s="65">
        <f>VLOOKUP($A10,'Return Data'!$B$7:$R$2843,4,0)</f>
        <v>2365.4079000000002</v>
      </c>
      <c r="D10" s="65">
        <f>VLOOKUP($A10,'Return Data'!$B$7:$R$2843,5,0)</f>
        <v>3.2330000000000001</v>
      </c>
      <c r="E10" s="66">
        <f t="shared" si="0"/>
        <v>19</v>
      </c>
      <c r="F10" s="65">
        <f>VLOOKUP($A10,'Return Data'!$B$7:$R$2843,6,0)</f>
        <v>3.3226</v>
      </c>
      <c r="G10" s="66">
        <f t="shared" si="1"/>
        <v>20</v>
      </c>
      <c r="H10" s="65">
        <f>VLOOKUP($A10,'Return Data'!$B$7:$R$2843,7,0)</f>
        <v>3.2873000000000001</v>
      </c>
      <c r="I10" s="66">
        <f t="shared" si="2"/>
        <v>14</v>
      </c>
      <c r="J10" s="65">
        <f>VLOOKUP($A10,'Return Data'!$B$7:$R$2843,8,0)</f>
        <v>3.2757999999999998</v>
      </c>
      <c r="K10" s="66">
        <f t="shared" si="3"/>
        <v>12</v>
      </c>
      <c r="L10" s="65">
        <f>VLOOKUP($A10,'Return Data'!$B$7:$R$2843,9,0)</f>
        <v>3.2498</v>
      </c>
      <c r="M10" s="66">
        <f t="shared" si="4"/>
        <v>8</v>
      </c>
      <c r="N10" s="65">
        <f>VLOOKUP($A10,'Return Data'!$B$7:$R$2843,10,0)</f>
        <v>3.3201000000000001</v>
      </c>
      <c r="O10" s="66">
        <f t="shared" si="5"/>
        <v>4</v>
      </c>
      <c r="P10" s="65">
        <f>VLOOKUP($A10,'Return Data'!$B$7:$R$2843,11,0)</f>
        <v>3.2037</v>
      </c>
      <c r="Q10" s="66">
        <f t="shared" si="6"/>
        <v>7</v>
      </c>
      <c r="R10" s="65">
        <f>VLOOKUP($A10,'Return Data'!$B$7:$R$2843,12,0)</f>
        <v>3.2017000000000002</v>
      </c>
      <c r="S10" s="66">
        <f t="shared" si="7"/>
        <v>7</v>
      </c>
      <c r="T10" s="65">
        <f>VLOOKUP($A10,'Return Data'!$B$7:$R$2843,13,0)</f>
        <v>3.2122999999999999</v>
      </c>
      <c r="U10" s="66">
        <f t="shared" si="8"/>
        <v>18</v>
      </c>
      <c r="V10" s="65">
        <f>VLOOKUP($A10,'Return Data'!$B$7:$R$2843,17,0)</f>
        <v>4.4385000000000003</v>
      </c>
      <c r="W10" s="66">
        <f t="shared" si="9"/>
        <v>16</v>
      </c>
      <c r="X10" s="65">
        <f>VLOOKUP($A10,'Return Data'!$B$7:$R$2843,14,0)</f>
        <v>5.4646999999999997</v>
      </c>
      <c r="Y10" s="66">
        <f t="shared" si="10"/>
        <v>13</v>
      </c>
      <c r="Z10" s="65">
        <f>VLOOKUP($A10,'Return Data'!$B$7:$R$2843,16,0)</f>
        <v>7.2195999999999998</v>
      </c>
      <c r="AA10" s="67">
        <f t="shared" si="11"/>
        <v>15</v>
      </c>
    </row>
    <row r="11" spans="1:27" x14ac:dyDescent="0.3">
      <c r="A11" s="63" t="s">
        <v>230</v>
      </c>
      <c r="B11" s="64">
        <f>VLOOKUP($A11,'Return Data'!$B$7:$R$2843,3,0)</f>
        <v>44357</v>
      </c>
      <c r="C11" s="65">
        <f>VLOOKUP($A11,'Return Data'!$B$7:$R$2843,4,0)</f>
        <v>3160.9407000000001</v>
      </c>
      <c r="D11" s="65">
        <f>VLOOKUP($A11,'Return Data'!$B$7:$R$2843,5,0)</f>
        <v>3.2231000000000001</v>
      </c>
      <c r="E11" s="66">
        <f t="shared" si="0"/>
        <v>20</v>
      </c>
      <c r="F11" s="65">
        <f>VLOOKUP($A11,'Return Data'!$B$7:$R$2843,6,0)</f>
        <v>3.4925000000000002</v>
      </c>
      <c r="G11" s="66">
        <f t="shared" si="1"/>
        <v>4</v>
      </c>
      <c r="H11" s="65">
        <f>VLOOKUP($A11,'Return Data'!$B$7:$R$2843,7,0)</f>
        <v>3.4251999999999998</v>
      </c>
      <c r="I11" s="66">
        <f t="shared" si="2"/>
        <v>3</v>
      </c>
      <c r="J11" s="65">
        <f>VLOOKUP($A11,'Return Data'!$B$7:$R$2843,8,0)</f>
        <v>3.3279999999999998</v>
      </c>
      <c r="K11" s="66">
        <f t="shared" si="3"/>
        <v>6</v>
      </c>
      <c r="L11" s="65">
        <f>VLOOKUP($A11,'Return Data'!$B$7:$R$2843,9,0)</f>
        <v>3.3111999999999999</v>
      </c>
      <c r="M11" s="66">
        <f t="shared" si="4"/>
        <v>4</v>
      </c>
      <c r="N11" s="65">
        <f>VLOOKUP($A11,'Return Data'!$B$7:$R$2843,10,0)</f>
        <v>3.2989999999999999</v>
      </c>
      <c r="O11" s="66">
        <f t="shared" si="5"/>
        <v>6</v>
      </c>
      <c r="P11" s="65">
        <f>VLOOKUP($A11,'Return Data'!$B$7:$R$2843,11,0)</f>
        <v>3.2431999999999999</v>
      </c>
      <c r="Q11" s="66">
        <f t="shared" si="6"/>
        <v>3</v>
      </c>
      <c r="R11" s="65">
        <f>VLOOKUP($A11,'Return Data'!$B$7:$R$2843,12,0)</f>
        <v>3.2363</v>
      </c>
      <c r="S11" s="66">
        <f t="shared" si="7"/>
        <v>4</v>
      </c>
      <c r="T11" s="65">
        <f>VLOOKUP($A11,'Return Data'!$B$7:$R$2843,13,0)</f>
        <v>3.2427999999999999</v>
      </c>
      <c r="U11" s="66">
        <f t="shared" si="8"/>
        <v>9</v>
      </c>
      <c r="V11" s="65">
        <f>VLOOKUP($A11,'Return Data'!$B$7:$R$2843,17,0)</f>
        <v>4.4663000000000004</v>
      </c>
      <c r="W11" s="66">
        <f t="shared" si="9"/>
        <v>12</v>
      </c>
      <c r="X11" s="65">
        <f>VLOOKUP($A11,'Return Data'!$B$7:$R$2843,14,0)</f>
        <v>5.4828000000000001</v>
      </c>
      <c r="Y11" s="66">
        <f t="shared" si="10"/>
        <v>9</v>
      </c>
      <c r="Z11" s="65">
        <f>VLOOKUP($A11,'Return Data'!$B$7:$R$2843,16,0)</f>
        <v>7.0989000000000004</v>
      </c>
      <c r="AA11" s="67">
        <f t="shared" si="11"/>
        <v>18</v>
      </c>
    </row>
    <row r="12" spans="1:27" x14ac:dyDescent="0.3">
      <c r="A12" s="63" t="s">
        <v>231</v>
      </c>
      <c r="B12" s="64">
        <f>VLOOKUP($A12,'Return Data'!$B$7:$R$2843,3,0)</f>
        <v>44357</v>
      </c>
      <c r="C12" s="65">
        <f>VLOOKUP($A12,'Return Data'!$B$7:$R$2843,4,0)</f>
        <v>2363.1516999999999</v>
      </c>
      <c r="D12" s="65">
        <f>VLOOKUP($A12,'Return Data'!$B$7:$R$2843,5,0)</f>
        <v>3.1263999999999998</v>
      </c>
      <c r="E12" s="66">
        <f t="shared" si="0"/>
        <v>26</v>
      </c>
      <c r="F12" s="65">
        <f>VLOOKUP($A12,'Return Data'!$B$7:$R$2843,6,0)</f>
        <v>3.2557</v>
      </c>
      <c r="G12" s="66">
        <f t="shared" si="1"/>
        <v>26</v>
      </c>
      <c r="H12" s="65">
        <f>VLOOKUP($A12,'Return Data'!$B$7:$R$2843,7,0)</f>
        <v>3.2286000000000001</v>
      </c>
      <c r="I12" s="66">
        <f t="shared" si="2"/>
        <v>25</v>
      </c>
      <c r="J12" s="65">
        <f>VLOOKUP($A12,'Return Data'!$B$7:$R$2843,8,0)</f>
        <v>3.1934999999999998</v>
      </c>
      <c r="K12" s="66">
        <f t="shared" si="3"/>
        <v>28</v>
      </c>
      <c r="L12" s="65">
        <f>VLOOKUP($A12,'Return Data'!$B$7:$R$2843,9,0)</f>
        <v>3.1518000000000002</v>
      </c>
      <c r="M12" s="66">
        <f t="shared" si="4"/>
        <v>29</v>
      </c>
      <c r="N12" s="65">
        <f>VLOOKUP($A12,'Return Data'!$B$7:$R$2843,10,0)</f>
        <v>3.2122999999999999</v>
      </c>
      <c r="O12" s="66">
        <f t="shared" si="5"/>
        <v>23</v>
      </c>
      <c r="P12" s="65">
        <f>VLOOKUP($A12,'Return Data'!$B$7:$R$2843,11,0)</f>
        <v>3.1206</v>
      </c>
      <c r="Q12" s="66">
        <f t="shared" si="6"/>
        <v>22</v>
      </c>
      <c r="R12" s="65">
        <f>VLOOKUP($A12,'Return Data'!$B$7:$R$2843,12,0)</f>
        <v>3.1278999999999999</v>
      </c>
      <c r="S12" s="66">
        <f t="shared" si="7"/>
        <v>22</v>
      </c>
      <c r="T12" s="65">
        <f>VLOOKUP($A12,'Return Data'!$B$7:$R$2843,13,0)</f>
        <v>3.1798999999999999</v>
      </c>
      <c r="U12" s="66">
        <f t="shared" si="8"/>
        <v>24</v>
      </c>
      <c r="V12" s="65">
        <f>VLOOKUP($A12,'Return Data'!$B$7:$R$2843,17,0)</f>
        <v>4.3323999999999998</v>
      </c>
      <c r="W12" s="66">
        <f t="shared" si="9"/>
        <v>25</v>
      </c>
      <c r="X12" s="65">
        <f>VLOOKUP($A12,'Return Data'!$B$7:$R$2843,14,0)</f>
        <v>5.3662999999999998</v>
      </c>
      <c r="Y12" s="66">
        <f t="shared" si="10"/>
        <v>24</v>
      </c>
      <c r="Z12" s="65">
        <f>VLOOKUP($A12,'Return Data'!$B$7:$R$2843,16,0)</f>
        <v>6.8886000000000003</v>
      </c>
      <c r="AA12" s="67">
        <f t="shared" si="11"/>
        <v>27</v>
      </c>
    </row>
    <row r="13" spans="1:27" x14ac:dyDescent="0.3">
      <c r="A13" s="63" t="s">
        <v>232</v>
      </c>
      <c r="B13" s="64">
        <f>VLOOKUP($A13,'Return Data'!$B$7:$R$2843,3,0)</f>
        <v>44357</v>
      </c>
      <c r="C13" s="65">
        <f>VLOOKUP($A13,'Return Data'!$B$7:$R$2843,4,0)</f>
        <v>2474.2937999999999</v>
      </c>
      <c r="D13" s="65">
        <f>VLOOKUP($A13,'Return Data'!$B$7:$R$2843,5,0)</f>
        <v>3.1497999999999999</v>
      </c>
      <c r="E13" s="66">
        <f t="shared" si="0"/>
        <v>24</v>
      </c>
      <c r="F13" s="65">
        <f>VLOOKUP($A13,'Return Data'!$B$7:$R$2843,6,0)</f>
        <v>3.2250999999999999</v>
      </c>
      <c r="G13" s="66">
        <f t="shared" si="1"/>
        <v>30</v>
      </c>
      <c r="H13" s="65">
        <f>VLOOKUP($A13,'Return Data'!$B$7:$R$2843,7,0)</f>
        <v>3.1646999999999998</v>
      </c>
      <c r="I13" s="66">
        <f t="shared" si="2"/>
        <v>30</v>
      </c>
      <c r="J13" s="65">
        <f>VLOOKUP($A13,'Return Data'!$B$7:$R$2843,8,0)</f>
        <v>3.2176</v>
      </c>
      <c r="K13" s="66">
        <f t="shared" si="3"/>
        <v>27</v>
      </c>
      <c r="L13" s="65">
        <f>VLOOKUP($A13,'Return Data'!$B$7:$R$2843,9,0)</f>
        <v>3.1951999999999998</v>
      </c>
      <c r="M13" s="66">
        <f t="shared" si="4"/>
        <v>24</v>
      </c>
      <c r="N13" s="65">
        <f>VLOOKUP($A13,'Return Data'!$B$7:$R$2843,10,0)</f>
        <v>3.2223000000000002</v>
      </c>
      <c r="O13" s="66">
        <f t="shared" si="5"/>
        <v>19</v>
      </c>
      <c r="P13" s="65">
        <f>VLOOKUP($A13,'Return Data'!$B$7:$R$2843,11,0)</f>
        <v>3.1164999999999998</v>
      </c>
      <c r="Q13" s="66">
        <f t="shared" si="6"/>
        <v>23</v>
      </c>
      <c r="R13" s="65">
        <f>VLOOKUP($A13,'Return Data'!$B$7:$R$2843,12,0)</f>
        <v>3.1233</v>
      </c>
      <c r="S13" s="66">
        <f t="shared" si="7"/>
        <v>24</v>
      </c>
      <c r="T13" s="65">
        <f>VLOOKUP($A13,'Return Data'!$B$7:$R$2843,13,0)</f>
        <v>3.1322000000000001</v>
      </c>
      <c r="U13" s="66">
        <f t="shared" si="8"/>
        <v>28</v>
      </c>
      <c r="V13" s="65">
        <f>VLOOKUP($A13,'Return Data'!$B$7:$R$2843,17,0)</f>
        <v>4.0974000000000004</v>
      </c>
      <c r="W13" s="66">
        <f t="shared" si="9"/>
        <v>30</v>
      </c>
      <c r="X13" s="65">
        <f>VLOOKUP($A13,'Return Data'!$B$7:$R$2843,14,0)</f>
        <v>5.1905000000000001</v>
      </c>
      <c r="Y13" s="66">
        <f t="shared" si="10"/>
        <v>28</v>
      </c>
      <c r="Z13" s="65">
        <f>VLOOKUP($A13,'Return Data'!$B$7:$R$2843,16,0)</f>
        <v>7.2321</v>
      </c>
      <c r="AA13" s="67">
        <f t="shared" si="11"/>
        <v>14</v>
      </c>
    </row>
    <row r="14" spans="1:27" x14ac:dyDescent="0.3">
      <c r="A14" s="63" t="s">
        <v>233</v>
      </c>
      <c r="B14" s="64">
        <f>VLOOKUP($A14,'Return Data'!$B$7:$R$2843,3,0)</f>
        <v>44357</v>
      </c>
      <c r="C14" s="65">
        <f>VLOOKUP($A14,'Return Data'!$B$7:$R$2843,4,0)</f>
        <v>2937.6473000000001</v>
      </c>
      <c r="D14" s="65">
        <f>VLOOKUP($A14,'Return Data'!$B$7:$R$2843,5,0)</f>
        <v>3.4022999999999999</v>
      </c>
      <c r="E14" s="66">
        <f t="shared" si="0"/>
        <v>5</v>
      </c>
      <c r="F14" s="65">
        <f>VLOOKUP($A14,'Return Data'!$B$7:$R$2843,6,0)</f>
        <v>3.3593999999999999</v>
      </c>
      <c r="G14" s="66">
        <f t="shared" si="1"/>
        <v>14</v>
      </c>
      <c r="H14" s="65">
        <f>VLOOKUP($A14,'Return Data'!$B$7:$R$2843,7,0)</f>
        <v>3.2867000000000002</v>
      </c>
      <c r="I14" s="66">
        <f t="shared" si="2"/>
        <v>15</v>
      </c>
      <c r="J14" s="65">
        <f>VLOOKUP($A14,'Return Data'!$B$7:$R$2843,8,0)</f>
        <v>3.2774000000000001</v>
      </c>
      <c r="K14" s="66">
        <f t="shared" si="3"/>
        <v>10</v>
      </c>
      <c r="L14" s="65">
        <f>VLOOKUP($A14,'Return Data'!$B$7:$R$2843,9,0)</f>
        <v>3.2052</v>
      </c>
      <c r="M14" s="66">
        <f t="shared" si="4"/>
        <v>18</v>
      </c>
      <c r="N14" s="65">
        <f>VLOOKUP($A14,'Return Data'!$B$7:$R$2843,10,0)</f>
        <v>3.2452000000000001</v>
      </c>
      <c r="O14" s="66">
        <f t="shared" si="5"/>
        <v>13</v>
      </c>
      <c r="P14" s="65">
        <f>VLOOKUP($A14,'Return Data'!$B$7:$R$2843,11,0)</f>
        <v>3.1461999999999999</v>
      </c>
      <c r="Q14" s="66">
        <f t="shared" si="6"/>
        <v>15</v>
      </c>
      <c r="R14" s="65">
        <f>VLOOKUP($A14,'Return Data'!$B$7:$R$2843,12,0)</f>
        <v>3.1509999999999998</v>
      </c>
      <c r="S14" s="66">
        <f t="shared" si="7"/>
        <v>14</v>
      </c>
      <c r="T14" s="65">
        <f>VLOOKUP($A14,'Return Data'!$B$7:$R$2843,13,0)</f>
        <v>3.2014</v>
      </c>
      <c r="U14" s="66">
        <f t="shared" si="8"/>
        <v>22</v>
      </c>
      <c r="V14" s="65">
        <f>VLOOKUP($A14,'Return Data'!$B$7:$R$2843,17,0)</f>
        <v>4.4010999999999996</v>
      </c>
      <c r="W14" s="66">
        <f t="shared" si="9"/>
        <v>20</v>
      </c>
      <c r="X14" s="65">
        <f>VLOOKUP($A14,'Return Data'!$B$7:$R$2843,14,0)</f>
        <v>5.4203999999999999</v>
      </c>
      <c r="Y14" s="66">
        <f t="shared" si="10"/>
        <v>19</v>
      </c>
      <c r="Z14" s="65">
        <f>VLOOKUP($A14,'Return Data'!$B$7:$R$2843,16,0)</f>
        <v>7.1715</v>
      </c>
      <c r="AA14" s="67">
        <f t="shared" si="11"/>
        <v>17</v>
      </c>
    </row>
    <row r="15" spans="1:27" x14ac:dyDescent="0.3">
      <c r="A15" s="63" t="s">
        <v>234</v>
      </c>
      <c r="B15" s="64">
        <f>VLOOKUP($A15,'Return Data'!$B$7:$R$2843,3,0)</f>
        <v>44357</v>
      </c>
      <c r="C15" s="65">
        <f>VLOOKUP($A15,'Return Data'!$B$7:$R$2843,4,0)</f>
        <v>2639.7071000000001</v>
      </c>
      <c r="D15" s="65">
        <f>VLOOKUP($A15,'Return Data'!$B$7:$R$2843,5,0)</f>
        <v>2.5249999999999999</v>
      </c>
      <c r="E15" s="66">
        <f t="shared" si="0"/>
        <v>37</v>
      </c>
      <c r="F15" s="65">
        <f>VLOOKUP($A15,'Return Data'!$B$7:$R$2843,6,0)</f>
        <v>3.2456999999999998</v>
      </c>
      <c r="G15" s="66">
        <f t="shared" si="1"/>
        <v>28</v>
      </c>
      <c r="H15" s="65">
        <f>VLOOKUP($A15,'Return Data'!$B$7:$R$2843,7,0)</f>
        <v>3.1522000000000001</v>
      </c>
      <c r="I15" s="66">
        <f t="shared" si="2"/>
        <v>31</v>
      </c>
      <c r="J15" s="65">
        <f>VLOOKUP($A15,'Return Data'!$B$7:$R$2843,8,0)</f>
        <v>3.2296999999999998</v>
      </c>
      <c r="K15" s="66">
        <f t="shared" si="3"/>
        <v>25</v>
      </c>
      <c r="L15" s="65">
        <f>VLOOKUP($A15,'Return Data'!$B$7:$R$2843,9,0)</f>
        <v>3.2362000000000002</v>
      </c>
      <c r="M15" s="66">
        <f t="shared" si="4"/>
        <v>10</v>
      </c>
      <c r="N15" s="65">
        <f>VLOOKUP($A15,'Return Data'!$B$7:$R$2843,10,0)</f>
        <v>3.2686000000000002</v>
      </c>
      <c r="O15" s="66">
        <f t="shared" si="5"/>
        <v>11</v>
      </c>
      <c r="P15" s="65">
        <f>VLOOKUP($A15,'Return Data'!$B$7:$R$2843,11,0)</f>
        <v>3.1562999999999999</v>
      </c>
      <c r="Q15" s="66">
        <f t="shared" si="6"/>
        <v>12</v>
      </c>
      <c r="R15" s="65">
        <f>VLOOKUP($A15,'Return Data'!$B$7:$R$2843,12,0)</f>
        <v>3.1516999999999999</v>
      </c>
      <c r="S15" s="66">
        <f t="shared" si="7"/>
        <v>13</v>
      </c>
      <c r="T15" s="65">
        <f>VLOOKUP($A15,'Return Data'!$B$7:$R$2843,13,0)</f>
        <v>3.1425999999999998</v>
      </c>
      <c r="U15" s="66">
        <f t="shared" si="8"/>
        <v>26</v>
      </c>
      <c r="V15" s="65">
        <f>VLOOKUP($A15,'Return Data'!$B$7:$R$2843,17,0)</f>
        <v>4.4177</v>
      </c>
      <c r="W15" s="66">
        <f t="shared" si="9"/>
        <v>18</v>
      </c>
      <c r="X15" s="65">
        <f>VLOOKUP($A15,'Return Data'!$B$7:$R$2843,14,0)</f>
        <v>5.4440999999999997</v>
      </c>
      <c r="Y15" s="66">
        <f t="shared" si="10"/>
        <v>15</v>
      </c>
      <c r="Z15" s="65">
        <f>VLOOKUP($A15,'Return Data'!$B$7:$R$2843,16,0)</f>
        <v>7.2393999999999998</v>
      </c>
      <c r="AA15" s="67">
        <f t="shared" si="11"/>
        <v>13</v>
      </c>
    </row>
    <row r="16" spans="1:27" x14ac:dyDescent="0.3">
      <c r="A16" s="63" t="s">
        <v>236</v>
      </c>
      <c r="B16" s="64">
        <f>VLOOKUP($A16,'Return Data'!$B$7:$R$2843,3,0)</f>
        <v>44357</v>
      </c>
      <c r="C16" s="65">
        <f>VLOOKUP($A16,'Return Data'!$B$7:$R$2843,4,0)</f>
        <v>4041.6864999999998</v>
      </c>
      <c r="D16" s="65">
        <f>VLOOKUP($A16,'Return Data'!$B$7:$R$2843,5,0)</f>
        <v>3.0373000000000001</v>
      </c>
      <c r="E16" s="66">
        <f t="shared" si="0"/>
        <v>29</v>
      </c>
      <c r="F16" s="65">
        <f>VLOOKUP($A16,'Return Data'!$B$7:$R$2843,6,0)</f>
        <v>3.3327</v>
      </c>
      <c r="G16" s="66">
        <f t="shared" si="1"/>
        <v>19</v>
      </c>
      <c r="H16" s="65">
        <f>VLOOKUP($A16,'Return Data'!$B$7:$R$2843,7,0)</f>
        <v>3.2987000000000002</v>
      </c>
      <c r="I16" s="66">
        <f t="shared" si="2"/>
        <v>10</v>
      </c>
      <c r="J16" s="65">
        <f>VLOOKUP($A16,'Return Data'!$B$7:$R$2843,8,0)</f>
        <v>3.2589999999999999</v>
      </c>
      <c r="K16" s="66">
        <f t="shared" si="3"/>
        <v>17</v>
      </c>
      <c r="L16" s="65">
        <f>VLOOKUP($A16,'Return Data'!$B$7:$R$2843,9,0)</f>
        <v>3.1930000000000001</v>
      </c>
      <c r="M16" s="66">
        <f t="shared" si="4"/>
        <v>25</v>
      </c>
      <c r="N16" s="65">
        <f>VLOOKUP($A16,'Return Data'!$B$7:$R$2843,10,0)</f>
        <v>3.1583000000000001</v>
      </c>
      <c r="O16" s="66">
        <f t="shared" si="5"/>
        <v>29</v>
      </c>
      <c r="P16" s="65">
        <f>VLOOKUP($A16,'Return Data'!$B$7:$R$2843,11,0)</f>
        <v>3.0459000000000001</v>
      </c>
      <c r="Q16" s="66">
        <f t="shared" si="6"/>
        <v>31</v>
      </c>
      <c r="R16" s="65">
        <f>VLOOKUP($A16,'Return Data'!$B$7:$R$2843,12,0)</f>
        <v>3.0640999999999998</v>
      </c>
      <c r="S16" s="66">
        <f t="shared" si="7"/>
        <v>30</v>
      </c>
      <c r="T16" s="65">
        <f>VLOOKUP($A16,'Return Data'!$B$7:$R$2843,13,0)</f>
        <v>3.1400999999999999</v>
      </c>
      <c r="U16" s="66">
        <f t="shared" si="8"/>
        <v>27</v>
      </c>
      <c r="V16" s="65">
        <f>VLOOKUP($A16,'Return Data'!$B$7:$R$2843,17,0)</f>
        <v>4.3498999999999999</v>
      </c>
      <c r="W16" s="66">
        <f t="shared" si="9"/>
        <v>23</v>
      </c>
      <c r="X16" s="65">
        <f>VLOOKUP($A16,'Return Data'!$B$7:$R$2843,14,0)</f>
        <v>5.3586</v>
      </c>
      <c r="Y16" s="66">
        <f t="shared" si="10"/>
        <v>25</v>
      </c>
      <c r="Z16" s="65">
        <f>VLOOKUP($A16,'Return Data'!$B$7:$R$2843,16,0)</f>
        <v>6.9939</v>
      </c>
      <c r="AA16" s="67">
        <f t="shared" si="11"/>
        <v>24</v>
      </c>
    </row>
    <row r="17" spans="1:27" x14ac:dyDescent="0.3">
      <c r="A17" s="63" t="s">
        <v>237</v>
      </c>
      <c r="B17" s="64">
        <f>VLOOKUP($A17,'Return Data'!$B$7:$R$2843,3,0)</f>
        <v>44357</v>
      </c>
      <c r="C17" s="65">
        <f>VLOOKUP($A17,'Return Data'!$B$7:$R$2843,4,0)</f>
        <v>2050.8058000000001</v>
      </c>
      <c r="D17" s="65">
        <f>VLOOKUP($A17,'Return Data'!$B$7:$R$2843,5,0)</f>
        <v>3.1558000000000002</v>
      </c>
      <c r="E17" s="66">
        <f t="shared" si="0"/>
        <v>23</v>
      </c>
      <c r="F17" s="65">
        <f>VLOOKUP($A17,'Return Data'!$B$7:$R$2843,6,0)</f>
        <v>3.2917000000000001</v>
      </c>
      <c r="G17" s="66">
        <f t="shared" si="1"/>
        <v>23</v>
      </c>
      <c r="H17" s="65">
        <f>VLOOKUP($A17,'Return Data'!$B$7:$R$2843,7,0)</f>
        <v>3.2624</v>
      </c>
      <c r="I17" s="66">
        <f t="shared" si="2"/>
        <v>20</v>
      </c>
      <c r="J17" s="65">
        <f>VLOOKUP($A17,'Return Data'!$B$7:$R$2843,8,0)</f>
        <v>3.2332000000000001</v>
      </c>
      <c r="K17" s="66">
        <f t="shared" si="3"/>
        <v>24</v>
      </c>
      <c r="L17" s="65">
        <f>VLOOKUP($A17,'Return Data'!$B$7:$R$2843,9,0)</f>
        <v>3.2048000000000001</v>
      </c>
      <c r="M17" s="66">
        <f t="shared" si="4"/>
        <v>19</v>
      </c>
      <c r="N17" s="65">
        <f>VLOOKUP($A17,'Return Data'!$B$7:$R$2843,10,0)</f>
        <v>3.2040000000000002</v>
      </c>
      <c r="O17" s="66">
        <f t="shared" si="5"/>
        <v>25</v>
      </c>
      <c r="P17" s="65">
        <f>VLOOKUP($A17,'Return Data'!$B$7:$R$2843,11,0)</f>
        <v>3.1208</v>
      </c>
      <c r="Q17" s="66">
        <f t="shared" si="6"/>
        <v>20</v>
      </c>
      <c r="R17" s="65">
        <f>VLOOKUP($A17,'Return Data'!$B$7:$R$2843,12,0)</f>
        <v>3.1208999999999998</v>
      </c>
      <c r="S17" s="66">
        <f t="shared" si="7"/>
        <v>26</v>
      </c>
      <c r="T17" s="65">
        <f>VLOOKUP($A17,'Return Data'!$B$7:$R$2843,13,0)</f>
        <v>3.1926000000000001</v>
      </c>
      <c r="U17" s="66">
        <f t="shared" si="8"/>
        <v>23</v>
      </c>
      <c r="V17" s="65">
        <f>VLOOKUP($A17,'Return Data'!$B$7:$R$2843,17,0)</f>
        <v>4.3689</v>
      </c>
      <c r="W17" s="66">
        <f t="shared" si="9"/>
        <v>21</v>
      </c>
      <c r="X17" s="65">
        <f>VLOOKUP($A17,'Return Data'!$B$7:$R$2843,14,0)</f>
        <v>5.4226000000000001</v>
      </c>
      <c r="Y17" s="66">
        <f t="shared" si="10"/>
        <v>18</v>
      </c>
      <c r="Z17" s="65">
        <f>VLOOKUP($A17,'Return Data'!$B$7:$R$2843,16,0)</f>
        <v>4.3061999999999996</v>
      </c>
      <c r="AA17" s="67">
        <f t="shared" si="11"/>
        <v>35</v>
      </c>
    </row>
    <row r="18" spans="1:27" x14ac:dyDescent="0.3">
      <c r="A18" s="63" t="s">
        <v>238</v>
      </c>
      <c r="B18" s="64">
        <f>VLOOKUP($A18,'Return Data'!$B$7:$R$2843,3,0)</f>
        <v>44357</v>
      </c>
      <c r="C18" s="65">
        <f>VLOOKUP($A18,'Return Data'!$B$7:$R$2843,4,0)</f>
        <v>304.86799999999999</v>
      </c>
      <c r="D18" s="65">
        <f>VLOOKUP($A18,'Return Data'!$B$7:$R$2843,5,0)</f>
        <v>3.2806999999999999</v>
      </c>
      <c r="E18" s="66">
        <f t="shared" si="0"/>
        <v>12</v>
      </c>
      <c r="F18" s="65">
        <f>VLOOKUP($A18,'Return Data'!$B$7:$R$2843,6,0)</f>
        <v>3.3692000000000002</v>
      </c>
      <c r="G18" s="66">
        <f t="shared" si="1"/>
        <v>10</v>
      </c>
      <c r="H18" s="65">
        <f>VLOOKUP($A18,'Return Data'!$B$7:$R$2843,7,0)</f>
        <v>3.2654000000000001</v>
      </c>
      <c r="I18" s="66">
        <f t="shared" si="2"/>
        <v>18</v>
      </c>
      <c r="J18" s="65">
        <f>VLOOKUP($A18,'Return Data'!$B$7:$R$2843,8,0)</f>
        <v>3.2606000000000002</v>
      </c>
      <c r="K18" s="66">
        <f t="shared" si="3"/>
        <v>16</v>
      </c>
      <c r="L18" s="65">
        <f>VLOOKUP($A18,'Return Data'!$B$7:$R$2843,9,0)</f>
        <v>3.1920999999999999</v>
      </c>
      <c r="M18" s="66">
        <f t="shared" si="4"/>
        <v>26</v>
      </c>
      <c r="N18" s="65">
        <f>VLOOKUP($A18,'Return Data'!$B$7:$R$2843,10,0)</f>
        <v>3.1977000000000002</v>
      </c>
      <c r="O18" s="66">
        <f t="shared" si="5"/>
        <v>26</v>
      </c>
      <c r="P18" s="65">
        <f>VLOOKUP($A18,'Return Data'!$B$7:$R$2843,11,0)</f>
        <v>3.101</v>
      </c>
      <c r="Q18" s="66">
        <f t="shared" si="6"/>
        <v>25</v>
      </c>
      <c r="R18" s="65">
        <f>VLOOKUP($A18,'Return Data'!$B$7:$R$2843,12,0)</f>
        <v>3.1286999999999998</v>
      </c>
      <c r="S18" s="66">
        <f t="shared" si="7"/>
        <v>21</v>
      </c>
      <c r="T18" s="65">
        <f>VLOOKUP($A18,'Return Data'!$B$7:$R$2843,13,0)</f>
        <v>3.2359</v>
      </c>
      <c r="U18" s="66">
        <f t="shared" si="8"/>
        <v>13</v>
      </c>
      <c r="V18" s="65">
        <f>VLOOKUP($A18,'Return Data'!$B$7:$R$2843,17,0)</f>
        <v>4.4752000000000001</v>
      </c>
      <c r="W18" s="66">
        <f t="shared" si="9"/>
        <v>7</v>
      </c>
      <c r="X18" s="65">
        <f>VLOOKUP($A18,'Return Data'!$B$7:$R$2843,14,0)</f>
        <v>5.4733000000000001</v>
      </c>
      <c r="Y18" s="66">
        <f t="shared" si="10"/>
        <v>10</v>
      </c>
      <c r="Z18" s="65">
        <f>VLOOKUP($A18,'Return Data'!$B$7:$R$2843,16,0)</f>
        <v>7.4206000000000003</v>
      </c>
      <c r="AA18" s="67">
        <f t="shared" si="11"/>
        <v>5</v>
      </c>
    </row>
    <row r="19" spans="1:27" x14ac:dyDescent="0.3">
      <c r="A19" s="63" t="s">
        <v>239</v>
      </c>
      <c r="B19" s="64">
        <f>VLOOKUP($A19,'Return Data'!$B$7:$R$2843,3,0)</f>
        <v>44357</v>
      </c>
      <c r="C19" s="65">
        <f>VLOOKUP($A19,'Return Data'!$B$7:$R$2843,4,0)</f>
        <v>2210.4132</v>
      </c>
      <c r="D19" s="65">
        <f>VLOOKUP($A19,'Return Data'!$B$7:$R$2843,5,0)</f>
        <v>3.4003000000000001</v>
      </c>
      <c r="E19" s="66">
        <f t="shared" si="0"/>
        <v>6</v>
      </c>
      <c r="F19" s="65">
        <f>VLOOKUP($A19,'Return Data'!$B$7:$R$2843,6,0)</f>
        <v>3.4643000000000002</v>
      </c>
      <c r="G19" s="66">
        <f t="shared" si="1"/>
        <v>6</v>
      </c>
      <c r="H19" s="65">
        <f>VLOOKUP($A19,'Return Data'!$B$7:$R$2843,7,0)</f>
        <v>3.4361999999999999</v>
      </c>
      <c r="I19" s="66">
        <f t="shared" si="2"/>
        <v>2</v>
      </c>
      <c r="J19" s="65">
        <f>VLOOKUP($A19,'Return Data'!$B$7:$R$2843,8,0)</f>
        <v>3.4628000000000001</v>
      </c>
      <c r="K19" s="66">
        <f t="shared" si="3"/>
        <v>2</v>
      </c>
      <c r="L19" s="65">
        <f>VLOOKUP($A19,'Return Data'!$B$7:$R$2843,9,0)</f>
        <v>3.4014000000000002</v>
      </c>
      <c r="M19" s="66">
        <f t="shared" si="4"/>
        <v>2</v>
      </c>
      <c r="N19" s="65">
        <f>VLOOKUP($A19,'Return Data'!$B$7:$R$2843,10,0)</f>
        <v>3.3814000000000002</v>
      </c>
      <c r="O19" s="66">
        <f t="shared" si="5"/>
        <v>2</v>
      </c>
      <c r="P19" s="65">
        <f>VLOOKUP($A19,'Return Data'!$B$7:$R$2843,11,0)</f>
        <v>3.3041999999999998</v>
      </c>
      <c r="Q19" s="66">
        <f t="shared" si="6"/>
        <v>2</v>
      </c>
      <c r="R19" s="65">
        <f>VLOOKUP($A19,'Return Data'!$B$7:$R$2843,12,0)</f>
        <v>3.3374999999999999</v>
      </c>
      <c r="S19" s="66">
        <f t="shared" si="7"/>
        <v>2</v>
      </c>
      <c r="T19" s="65">
        <f>VLOOKUP($A19,'Return Data'!$B$7:$R$2843,13,0)</f>
        <v>3.4573</v>
      </c>
      <c r="U19" s="66">
        <f t="shared" si="8"/>
        <v>2</v>
      </c>
      <c r="V19" s="65">
        <f>VLOOKUP($A19,'Return Data'!$B$7:$R$2843,17,0)</f>
        <v>4.6792999999999996</v>
      </c>
      <c r="W19" s="66">
        <f t="shared" si="9"/>
        <v>2</v>
      </c>
      <c r="X19" s="65">
        <f>VLOOKUP($A19,'Return Data'!$B$7:$R$2843,14,0)</f>
        <v>5.625</v>
      </c>
      <c r="Y19" s="66">
        <f t="shared" si="10"/>
        <v>2</v>
      </c>
      <c r="Z19" s="65">
        <f>VLOOKUP($A19,'Return Data'!$B$7:$R$2843,16,0)</f>
        <v>7.5275999999999996</v>
      </c>
      <c r="AA19" s="67">
        <f t="shared" si="11"/>
        <v>3</v>
      </c>
    </row>
    <row r="20" spans="1:27" x14ac:dyDescent="0.3">
      <c r="A20" s="63" t="s">
        <v>240</v>
      </c>
      <c r="B20" s="64">
        <f>VLOOKUP($A20,'Return Data'!$B$7:$R$2843,3,0)</f>
        <v>44357</v>
      </c>
      <c r="C20" s="65">
        <f>VLOOKUP($A20,'Return Data'!$B$7:$R$2843,4,0)</f>
        <v>2488.6001000000001</v>
      </c>
      <c r="D20" s="65">
        <f>VLOOKUP($A20,'Return Data'!$B$7:$R$2843,5,0)</f>
        <v>3.403</v>
      </c>
      <c r="E20" s="66">
        <f t="shared" si="0"/>
        <v>4</v>
      </c>
      <c r="F20" s="65">
        <f>VLOOKUP($A20,'Return Data'!$B$7:$R$2843,6,0)</f>
        <v>3.3458999999999999</v>
      </c>
      <c r="G20" s="66">
        <f t="shared" si="1"/>
        <v>15</v>
      </c>
      <c r="H20" s="65">
        <f>VLOOKUP($A20,'Return Data'!$B$7:$R$2843,7,0)</f>
        <v>3.2214</v>
      </c>
      <c r="I20" s="66">
        <f t="shared" si="2"/>
        <v>26</v>
      </c>
      <c r="J20" s="65">
        <f>VLOOKUP($A20,'Return Data'!$B$7:$R$2843,8,0)</f>
        <v>3.2372000000000001</v>
      </c>
      <c r="K20" s="66">
        <f t="shared" si="3"/>
        <v>23</v>
      </c>
      <c r="L20" s="65">
        <f>VLOOKUP($A20,'Return Data'!$B$7:$R$2843,9,0)</f>
        <v>3.2027000000000001</v>
      </c>
      <c r="M20" s="66">
        <f t="shared" si="4"/>
        <v>21</v>
      </c>
      <c r="N20" s="65">
        <f>VLOOKUP($A20,'Return Data'!$B$7:$R$2843,10,0)</f>
        <v>3.2225999999999999</v>
      </c>
      <c r="O20" s="66">
        <f t="shared" si="5"/>
        <v>18</v>
      </c>
      <c r="P20" s="65">
        <f>VLOOKUP($A20,'Return Data'!$B$7:$R$2843,11,0)</f>
        <v>3.1069</v>
      </c>
      <c r="Q20" s="66">
        <f t="shared" si="6"/>
        <v>24</v>
      </c>
      <c r="R20" s="65">
        <f>VLOOKUP($A20,'Return Data'!$B$7:$R$2843,12,0)</f>
        <v>3.1244000000000001</v>
      </c>
      <c r="S20" s="66">
        <f t="shared" si="7"/>
        <v>23</v>
      </c>
      <c r="T20" s="65">
        <f>VLOOKUP($A20,'Return Data'!$B$7:$R$2843,13,0)</f>
        <v>3.1709000000000001</v>
      </c>
      <c r="U20" s="66">
        <f t="shared" si="8"/>
        <v>25</v>
      </c>
      <c r="V20" s="65">
        <f>VLOOKUP($A20,'Return Data'!$B$7:$R$2843,17,0)</f>
        <v>4.2874999999999996</v>
      </c>
      <c r="W20" s="66">
        <f t="shared" si="9"/>
        <v>27</v>
      </c>
      <c r="X20" s="65">
        <f>VLOOKUP($A20,'Return Data'!$B$7:$R$2843,14,0)</f>
        <v>5.2946999999999997</v>
      </c>
      <c r="Y20" s="66">
        <f t="shared" si="10"/>
        <v>27</v>
      </c>
      <c r="Z20" s="65">
        <f>VLOOKUP($A20,'Return Data'!$B$7:$R$2843,16,0)</f>
        <v>5.4428999999999998</v>
      </c>
      <c r="AA20" s="67">
        <f t="shared" si="11"/>
        <v>32</v>
      </c>
    </row>
    <row r="21" spans="1:27" x14ac:dyDescent="0.3">
      <c r="A21" s="63" t="s">
        <v>241</v>
      </c>
      <c r="B21" s="64">
        <f>VLOOKUP($A21,'Return Data'!$B$7:$R$2843,3,0)</f>
        <v>44357</v>
      </c>
      <c r="C21" s="65">
        <f>VLOOKUP($A21,'Return Data'!$B$7:$R$2843,4,0)</f>
        <v>1593.0017</v>
      </c>
      <c r="D21" s="65">
        <f>VLOOKUP($A21,'Return Data'!$B$7:$R$2843,5,0)</f>
        <v>2.9354</v>
      </c>
      <c r="E21" s="66">
        <f t="shared" si="0"/>
        <v>31</v>
      </c>
      <c r="F21" s="65">
        <f>VLOOKUP($A21,'Return Data'!$B$7:$R$2843,6,0)</f>
        <v>2.9779</v>
      </c>
      <c r="G21" s="66">
        <f t="shared" si="1"/>
        <v>34</v>
      </c>
      <c r="H21" s="65">
        <f>VLOOKUP($A21,'Return Data'!$B$7:$R$2843,7,0)</f>
        <v>2.9885000000000002</v>
      </c>
      <c r="I21" s="66">
        <f t="shared" si="2"/>
        <v>34</v>
      </c>
      <c r="J21" s="65">
        <f>VLOOKUP($A21,'Return Data'!$B$7:$R$2843,8,0)</f>
        <v>2.9632000000000001</v>
      </c>
      <c r="K21" s="66">
        <f t="shared" si="3"/>
        <v>34</v>
      </c>
      <c r="L21" s="65">
        <f>VLOOKUP($A21,'Return Data'!$B$7:$R$2843,9,0)</f>
        <v>2.9487000000000001</v>
      </c>
      <c r="M21" s="66">
        <f t="shared" si="4"/>
        <v>34</v>
      </c>
      <c r="N21" s="65">
        <f>VLOOKUP($A21,'Return Data'!$B$7:$R$2843,10,0)</f>
        <v>2.9062999999999999</v>
      </c>
      <c r="O21" s="66">
        <f t="shared" si="5"/>
        <v>35</v>
      </c>
      <c r="P21" s="65">
        <f>VLOOKUP($A21,'Return Data'!$B$7:$R$2843,11,0)</f>
        <v>2.8086000000000002</v>
      </c>
      <c r="Q21" s="66">
        <f t="shared" si="6"/>
        <v>37</v>
      </c>
      <c r="R21" s="65">
        <f>VLOOKUP($A21,'Return Data'!$B$7:$R$2843,12,0)</f>
        <v>2.7883</v>
      </c>
      <c r="S21" s="66">
        <f t="shared" si="7"/>
        <v>37</v>
      </c>
      <c r="T21" s="65">
        <f>VLOOKUP($A21,'Return Data'!$B$7:$R$2843,13,0)</f>
        <v>2.8548</v>
      </c>
      <c r="U21" s="66">
        <f t="shared" si="8"/>
        <v>36</v>
      </c>
      <c r="V21" s="65">
        <f>VLOOKUP($A21,'Return Data'!$B$7:$R$2843,17,0)</f>
        <v>3.8323</v>
      </c>
      <c r="W21" s="66">
        <f t="shared" si="9"/>
        <v>34</v>
      </c>
      <c r="X21" s="65">
        <f>VLOOKUP($A21,'Return Data'!$B$7:$R$2843,14,0)</f>
        <v>4.8113999999999999</v>
      </c>
      <c r="Y21" s="66">
        <f t="shared" si="10"/>
        <v>31</v>
      </c>
      <c r="Z21" s="65">
        <f>VLOOKUP($A21,'Return Data'!$B$7:$R$2843,16,0)</f>
        <v>6.3337000000000003</v>
      </c>
      <c r="AA21" s="67">
        <f t="shared" si="11"/>
        <v>30</v>
      </c>
    </row>
    <row r="22" spans="1:27" x14ac:dyDescent="0.3">
      <c r="A22" s="63" t="s">
        <v>242</v>
      </c>
      <c r="B22" s="64">
        <f>VLOOKUP($A22,'Return Data'!$B$7:$R$2843,3,0)</f>
        <v>44357</v>
      </c>
      <c r="C22" s="65">
        <f>VLOOKUP($A22,'Return Data'!$B$7:$R$2843,4,0)</f>
        <v>2000.9192</v>
      </c>
      <c r="D22" s="65">
        <f>VLOOKUP($A22,'Return Data'!$B$7:$R$2843,5,0)</f>
        <v>2.9079000000000002</v>
      </c>
      <c r="E22" s="66">
        <f t="shared" si="0"/>
        <v>33</v>
      </c>
      <c r="F22" s="65">
        <f>VLOOKUP($A22,'Return Data'!$B$7:$R$2843,6,0)</f>
        <v>2.7016</v>
      </c>
      <c r="G22" s="66">
        <f t="shared" si="1"/>
        <v>37</v>
      </c>
      <c r="H22" s="65">
        <f>VLOOKUP($A22,'Return Data'!$B$7:$R$2843,7,0)</f>
        <v>2.8445999999999998</v>
      </c>
      <c r="I22" s="66">
        <f t="shared" si="2"/>
        <v>36</v>
      </c>
      <c r="J22" s="65">
        <f>VLOOKUP($A22,'Return Data'!$B$7:$R$2843,8,0)</f>
        <v>2.8424</v>
      </c>
      <c r="K22" s="66">
        <f t="shared" si="3"/>
        <v>37</v>
      </c>
      <c r="L22" s="65">
        <f>VLOOKUP($A22,'Return Data'!$B$7:$R$2843,9,0)</f>
        <v>2.8340000000000001</v>
      </c>
      <c r="M22" s="66">
        <f t="shared" si="4"/>
        <v>37</v>
      </c>
      <c r="N22" s="65">
        <f>VLOOKUP($A22,'Return Data'!$B$7:$R$2843,10,0)</f>
        <v>2.8391000000000002</v>
      </c>
      <c r="O22" s="66">
        <f t="shared" si="5"/>
        <v>37</v>
      </c>
      <c r="P22" s="65">
        <f>VLOOKUP($A22,'Return Data'!$B$7:$R$2843,11,0)</f>
        <v>3.2044000000000001</v>
      </c>
      <c r="Q22" s="66">
        <f t="shared" si="6"/>
        <v>6</v>
      </c>
      <c r="R22" s="65">
        <f>VLOOKUP($A22,'Return Data'!$B$7:$R$2843,12,0)</f>
        <v>3.1421999999999999</v>
      </c>
      <c r="S22" s="66">
        <f t="shared" si="7"/>
        <v>18</v>
      </c>
      <c r="T22" s="65">
        <f>VLOOKUP($A22,'Return Data'!$B$7:$R$2843,13,0)</f>
        <v>3.1231</v>
      </c>
      <c r="U22" s="66">
        <f t="shared" si="8"/>
        <v>29</v>
      </c>
      <c r="V22" s="65">
        <f>VLOOKUP($A22,'Return Data'!$B$7:$R$2843,17,0)</f>
        <v>4.2839999999999998</v>
      </c>
      <c r="W22" s="66">
        <f t="shared" si="9"/>
        <v>28</v>
      </c>
      <c r="X22" s="65">
        <f>VLOOKUP($A22,'Return Data'!$B$7:$R$2843,14,0)</f>
        <v>5.32</v>
      </c>
      <c r="Y22" s="66">
        <f t="shared" si="10"/>
        <v>26</v>
      </c>
      <c r="Z22" s="65">
        <f>VLOOKUP($A22,'Return Data'!$B$7:$R$2843,16,0)</f>
        <v>7.4660000000000002</v>
      </c>
      <c r="AA22" s="67">
        <f t="shared" si="11"/>
        <v>4</v>
      </c>
    </row>
    <row r="23" spans="1:27" x14ac:dyDescent="0.3">
      <c r="A23" s="63" t="s">
        <v>243</v>
      </c>
      <c r="B23" s="64">
        <f>VLOOKUP($A23,'Return Data'!$B$7:$R$2843,3,0)</f>
        <v>44357</v>
      </c>
      <c r="C23" s="65">
        <f>VLOOKUP($A23,'Return Data'!$B$7:$R$2843,4,0)</f>
        <v>2827.308</v>
      </c>
      <c r="D23" s="65">
        <f>VLOOKUP($A23,'Return Data'!$B$7:$R$2843,5,0)</f>
        <v>3.1890000000000001</v>
      </c>
      <c r="E23" s="66">
        <f t="shared" si="0"/>
        <v>22</v>
      </c>
      <c r="F23" s="65">
        <f>VLOOKUP($A23,'Return Data'!$B$7:$R$2843,6,0)</f>
        <v>3.3048999999999999</v>
      </c>
      <c r="G23" s="66">
        <f t="shared" si="1"/>
        <v>21</v>
      </c>
      <c r="H23" s="65">
        <f>VLOOKUP($A23,'Return Data'!$B$7:$R$2843,7,0)</f>
        <v>3.2627000000000002</v>
      </c>
      <c r="I23" s="66">
        <f t="shared" si="2"/>
        <v>19</v>
      </c>
      <c r="J23" s="65">
        <f>VLOOKUP($A23,'Return Data'!$B$7:$R$2843,8,0)</f>
        <v>3.2557999999999998</v>
      </c>
      <c r="K23" s="66">
        <f t="shared" si="3"/>
        <v>18</v>
      </c>
      <c r="L23" s="65">
        <f>VLOOKUP($A23,'Return Data'!$B$7:$R$2843,9,0)</f>
        <v>3.2342</v>
      </c>
      <c r="M23" s="66">
        <f t="shared" si="4"/>
        <v>13</v>
      </c>
      <c r="N23" s="65">
        <f>VLOOKUP($A23,'Return Data'!$B$7:$R$2843,10,0)</f>
        <v>3.2063999999999999</v>
      </c>
      <c r="O23" s="66">
        <f t="shared" si="5"/>
        <v>24</v>
      </c>
      <c r="P23" s="65">
        <f>VLOOKUP($A23,'Return Data'!$B$7:$R$2843,11,0)</f>
        <v>3.1251000000000002</v>
      </c>
      <c r="Q23" s="66">
        <f t="shared" si="6"/>
        <v>18</v>
      </c>
      <c r="R23" s="65">
        <f>VLOOKUP($A23,'Return Data'!$B$7:$R$2843,12,0)</f>
        <v>3.1435</v>
      </c>
      <c r="S23" s="66">
        <f t="shared" si="7"/>
        <v>17</v>
      </c>
      <c r="T23" s="65">
        <f>VLOOKUP($A23,'Return Data'!$B$7:$R$2843,13,0)</f>
        <v>3.2029999999999998</v>
      </c>
      <c r="U23" s="66">
        <f t="shared" si="8"/>
        <v>21</v>
      </c>
      <c r="V23" s="65">
        <f>VLOOKUP($A23,'Return Data'!$B$7:$R$2843,17,0)</f>
        <v>4.3365</v>
      </c>
      <c r="W23" s="66">
        <f t="shared" si="9"/>
        <v>24</v>
      </c>
      <c r="X23" s="65">
        <f>VLOOKUP($A23,'Return Data'!$B$7:$R$2843,14,0)</f>
        <v>5.3795999999999999</v>
      </c>
      <c r="Y23" s="66">
        <f t="shared" si="10"/>
        <v>22</v>
      </c>
      <c r="Z23" s="65">
        <f>VLOOKUP($A23,'Return Data'!$B$7:$R$2843,16,0)</f>
        <v>7.3925000000000001</v>
      </c>
      <c r="AA23" s="67">
        <f t="shared" si="11"/>
        <v>8</v>
      </c>
    </row>
    <row r="24" spans="1:27" x14ac:dyDescent="0.3">
      <c r="A24" s="63" t="s">
        <v>244</v>
      </c>
      <c r="B24" s="64">
        <f>VLOOKUP($A24,'Return Data'!$B$7:$R$2843,3,0)</f>
        <v>44357</v>
      </c>
      <c r="C24" s="65">
        <f>VLOOKUP($A24,'Return Data'!$B$7:$R$2843,4,0)</f>
        <v>1083.8732</v>
      </c>
      <c r="D24" s="65">
        <f>VLOOKUP($A24,'Return Data'!$B$7:$R$2843,5,0)</f>
        <v>2.9333999999999998</v>
      </c>
      <c r="E24" s="66">
        <f t="shared" si="0"/>
        <v>32</v>
      </c>
      <c r="F24" s="65">
        <f>VLOOKUP($A24,'Return Data'!$B$7:$R$2843,6,0)</f>
        <v>2.9821</v>
      </c>
      <c r="G24" s="66">
        <f t="shared" si="1"/>
        <v>33</v>
      </c>
      <c r="H24" s="65">
        <f>VLOOKUP($A24,'Return Data'!$B$7:$R$2843,7,0)</f>
        <v>3.0335000000000001</v>
      </c>
      <c r="I24" s="66">
        <f t="shared" si="2"/>
        <v>32</v>
      </c>
      <c r="J24" s="65">
        <f>VLOOKUP($A24,'Return Data'!$B$7:$R$2843,8,0)</f>
        <v>2.9863</v>
      </c>
      <c r="K24" s="66">
        <f t="shared" si="3"/>
        <v>33</v>
      </c>
      <c r="L24" s="65">
        <f>VLOOKUP($A24,'Return Data'!$B$7:$R$2843,9,0)</f>
        <v>3.0017</v>
      </c>
      <c r="M24" s="66">
        <f t="shared" si="4"/>
        <v>33</v>
      </c>
      <c r="N24" s="65">
        <f>VLOOKUP($A24,'Return Data'!$B$7:$R$2843,10,0)</f>
        <v>2.9613</v>
      </c>
      <c r="O24" s="66">
        <f t="shared" si="5"/>
        <v>33</v>
      </c>
      <c r="P24" s="65">
        <f>VLOOKUP($A24,'Return Data'!$B$7:$R$2843,11,0)</f>
        <v>2.9051</v>
      </c>
      <c r="Q24" s="66">
        <f t="shared" si="6"/>
        <v>35</v>
      </c>
      <c r="R24" s="65">
        <f>VLOOKUP($A24,'Return Data'!$B$7:$R$2843,12,0)</f>
        <v>2.8957000000000002</v>
      </c>
      <c r="S24" s="66">
        <f t="shared" si="7"/>
        <v>35</v>
      </c>
      <c r="T24" s="65">
        <f>VLOOKUP($A24,'Return Data'!$B$7:$R$2843,13,0)</f>
        <v>2.8839000000000001</v>
      </c>
      <c r="U24" s="66">
        <f t="shared" si="8"/>
        <v>35</v>
      </c>
      <c r="V24" s="65"/>
      <c r="W24" s="66"/>
      <c r="X24" s="65"/>
      <c r="Y24" s="66"/>
      <c r="Z24" s="65">
        <f>VLOOKUP($A24,'Return Data'!$B$7:$R$2843,16,0)</f>
        <v>3.8468</v>
      </c>
      <c r="AA24" s="67">
        <f t="shared" si="11"/>
        <v>37</v>
      </c>
    </row>
    <row r="25" spans="1:27" x14ac:dyDescent="0.3">
      <c r="A25" s="63" t="s">
        <v>245</v>
      </c>
      <c r="B25" s="64">
        <f>VLOOKUP($A25,'Return Data'!$B$7:$R$2843,3,0)</f>
        <v>44357</v>
      </c>
      <c r="C25" s="65">
        <f>VLOOKUP($A25,'Return Data'!$B$7:$R$2843,4,0)</f>
        <v>56.226700000000001</v>
      </c>
      <c r="D25" s="65">
        <f>VLOOKUP($A25,'Return Data'!$B$7:$R$2843,5,0)</f>
        <v>3.4409000000000001</v>
      </c>
      <c r="E25" s="66">
        <f t="shared" si="0"/>
        <v>3</v>
      </c>
      <c r="F25" s="65">
        <f>VLOOKUP($A25,'Return Data'!$B$7:$R$2843,6,0)</f>
        <v>3.3332999999999999</v>
      </c>
      <c r="G25" s="66">
        <f t="shared" si="1"/>
        <v>18</v>
      </c>
      <c r="H25" s="65">
        <f>VLOOKUP($A25,'Return Data'!$B$7:$R$2843,7,0)</f>
        <v>3.2942</v>
      </c>
      <c r="I25" s="66">
        <f t="shared" si="2"/>
        <v>11</v>
      </c>
      <c r="J25" s="65">
        <f>VLOOKUP($A25,'Return Data'!$B$7:$R$2843,8,0)</f>
        <v>3.3056000000000001</v>
      </c>
      <c r="K25" s="66">
        <f t="shared" si="3"/>
        <v>7</v>
      </c>
      <c r="L25" s="65">
        <f>VLOOKUP($A25,'Return Data'!$B$7:$R$2843,9,0)</f>
        <v>3.2673999999999999</v>
      </c>
      <c r="M25" s="66">
        <f t="shared" si="4"/>
        <v>7</v>
      </c>
      <c r="N25" s="65">
        <f>VLOOKUP($A25,'Return Data'!$B$7:$R$2843,10,0)</f>
        <v>3.2875999999999999</v>
      </c>
      <c r="O25" s="66">
        <f t="shared" si="5"/>
        <v>7</v>
      </c>
      <c r="P25" s="65">
        <f>VLOOKUP($A25,'Return Data'!$B$7:$R$2843,11,0)</f>
        <v>3.1854</v>
      </c>
      <c r="Q25" s="66">
        <f t="shared" si="6"/>
        <v>10</v>
      </c>
      <c r="R25" s="65">
        <f>VLOOKUP($A25,'Return Data'!$B$7:$R$2843,12,0)</f>
        <v>3.1606999999999998</v>
      </c>
      <c r="S25" s="66">
        <f t="shared" si="7"/>
        <v>11</v>
      </c>
      <c r="T25" s="65">
        <f>VLOOKUP($A25,'Return Data'!$B$7:$R$2843,13,0)</f>
        <v>3.2040000000000002</v>
      </c>
      <c r="U25" s="66">
        <f t="shared" si="8"/>
        <v>20</v>
      </c>
      <c r="V25" s="65">
        <f>VLOOKUP($A25,'Return Data'!$B$7:$R$2843,17,0)</f>
        <v>4.3258000000000001</v>
      </c>
      <c r="W25" s="66">
        <f t="shared" ref="W25:W30" si="12">RANK(V25,V$8:V$45,0)</f>
        <v>26</v>
      </c>
      <c r="X25" s="65">
        <f>VLOOKUP($A25,'Return Data'!$B$7:$R$2843,14,0)</f>
        <v>5.3994</v>
      </c>
      <c r="Y25" s="66">
        <f t="shared" ref="Y25:Y30" si="13">RANK(X25,X$8:X$45,0)</f>
        <v>21</v>
      </c>
      <c r="Z25" s="65">
        <f>VLOOKUP($A25,'Return Data'!$B$7:$R$2843,16,0)</f>
        <v>7.6391</v>
      </c>
      <c r="AA25" s="67">
        <f t="shared" si="11"/>
        <v>2</v>
      </c>
    </row>
    <row r="26" spans="1:27" x14ac:dyDescent="0.3">
      <c r="A26" s="63" t="s">
        <v>246</v>
      </c>
      <c r="B26" s="64">
        <f>VLOOKUP($A26,'Return Data'!$B$7:$R$2843,3,0)</f>
        <v>44357</v>
      </c>
      <c r="C26" s="65">
        <f>VLOOKUP($A26,'Return Data'!$B$7:$R$2843,4,0)</f>
        <v>4165.9156000000003</v>
      </c>
      <c r="D26" s="65">
        <f>VLOOKUP($A26,'Return Data'!$B$7:$R$2843,5,0)</f>
        <v>3.2393999999999998</v>
      </c>
      <c r="E26" s="66">
        <f t="shared" si="0"/>
        <v>17</v>
      </c>
      <c r="F26" s="65">
        <f>VLOOKUP($A26,'Return Data'!$B$7:$R$2843,6,0)</f>
        <v>3.3668</v>
      </c>
      <c r="G26" s="66">
        <f t="shared" si="1"/>
        <v>11</v>
      </c>
      <c r="H26" s="65">
        <f>VLOOKUP($A26,'Return Data'!$B$7:$R$2843,7,0)</f>
        <v>3.2801</v>
      </c>
      <c r="I26" s="66">
        <f t="shared" si="2"/>
        <v>16</v>
      </c>
      <c r="J26" s="65">
        <f>VLOOKUP($A26,'Return Data'!$B$7:$R$2843,8,0)</f>
        <v>3.2639999999999998</v>
      </c>
      <c r="K26" s="66">
        <f t="shared" si="3"/>
        <v>14</v>
      </c>
      <c r="L26" s="65">
        <f>VLOOKUP($A26,'Return Data'!$B$7:$R$2843,9,0)</f>
        <v>3.2084999999999999</v>
      </c>
      <c r="M26" s="66">
        <f t="shared" si="4"/>
        <v>17</v>
      </c>
      <c r="N26" s="65">
        <f>VLOOKUP($A26,'Return Data'!$B$7:$R$2843,10,0)</f>
        <v>3.2336999999999998</v>
      </c>
      <c r="O26" s="66">
        <f t="shared" si="5"/>
        <v>17</v>
      </c>
      <c r="P26" s="65">
        <f>VLOOKUP($A26,'Return Data'!$B$7:$R$2843,11,0)</f>
        <v>3.0903999999999998</v>
      </c>
      <c r="Q26" s="66">
        <f t="shared" si="6"/>
        <v>28</v>
      </c>
      <c r="R26" s="65">
        <f>VLOOKUP($A26,'Return Data'!$B$7:$R$2843,12,0)</f>
        <v>3.1168</v>
      </c>
      <c r="S26" s="66">
        <f t="shared" si="7"/>
        <v>27</v>
      </c>
      <c r="T26" s="65">
        <f>VLOOKUP($A26,'Return Data'!$B$7:$R$2843,13,0)</f>
        <v>3.2214999999999998</v>
      </c>
      <c r="U26" s="66">
        <f t="shared" si="8"/>
        <v>17</v>
      </c>
      <c r="V26" s="65">
        <f>VLOOKUP($A26,'Return Data'!$B$7:$R$2843,17,0)</f>
        <v>4.3643999999999998</v>
      </c>
      <c r="W26" s="66">
        <f t="shared" si="12"/>
        <v>22</v>
      </c>
      <c r="X26" s="65">
        <f>VLOOKUP($A26,'Return Data'!$B$7:$R$2843,14,0)</f>
        <v>5.3781999999999996</v>
      </c>
      <c r="Y26" s="66">
        <f t="shared" si="13"/>
        <v>23</v>
      </c>
      <c r="Z26" s="65">
        <f>VLOOKUP($A26,'Return Data'!$B$7:$R$2843,16,0)</f>
        <v>7.0849000000000002</v>
      </c>
      <c r="AA26" s="67">
        <f t="shared" si="11"/>
        <v>19</v>
      </c>
    </row>
    <row r="27" spans="1:27" x14ac:dyDescent="0.3">
      <c r="A27" s="63" t="s">
        <v>247</v>
      </c>
      <c r="B27" s="64">
        <f>VLOOKUP($A27,'Return Data'!$B$7:$R$2843,3,0)</f>
        <v>44357</v>
      </c>
      <c r="C27" s="65">
        <f>VLOOKUP($A27,'Return Data'!$B$7:$R$2843,4,0)</f>
        <v>2823.2633999999998</v>
      </c>
      <c r="D27" s="65">
        <f>VLOOKUP($A27,'Return Data'!$B$7:$R$2843,5,0)</f>
        <v>3.2349000000000001</v>
      </c>
      <c r="E27" s="66">
        <f t="shared" si="0"/>
        <v>18</v>
      </c>
      <c r="F27" s="65">
        <f>VLOOKUP($A27,'Return Data'!$B$7:$R$2843,6,0)</f>
        <v>3.2972000000000001</v>
      </c>
      <c r="G27" s="66">
        <f t="shared" si="1"/>
        <v>22</v>
      </c>
      <c r="H27" s="65">
        <f>VLOOKUP($A27,'Return Data'!$B$7:$R$2843,7,0)</f>
        <v>3.2934000000000001</v>
      </c>
      <c r="I27" s="66">
        <f t="shared" si="2"/>
        <v>12</v>
      </c>
      <c r="J27" s="65">
        <f>VLOOKUP($A27,'Return Data'!$B$7:$R$2843,8,0)</f>
        <v>3.2608999999999999</v>
      </c>
      <c r="K27" s="66">
        <f t="shared" si="3"/>
        <v>15</v>
      </c>
      <c r="L27" s="65">
        <f>VLOOKUP($A27,'Return Data'!$B$7:$R$2843,9,0)</f>
        <v>3.2029000000000001</v>
      </c>
      <c r="M27" s="66">
        <f t="shared" si="4"/>
        <v>20</v>
      </c>
      <c r="N27" s="65">
        <f>VLOOKUP($A27,'Return Data'!$B$7:$R$2843,10,0)</f>
        <v>3.2124000000000001</v>
      </c>
      <c r="O27" s="66">
        <f t="shared" si="5"/>
        <v>22</v>
      </c>
      <c r="P27" s="65">
        <f>VLOOKUP($A27,'Return Data'!$B$7:$R$2843,11,0)</f>
        <v>3.1206999999999998</v>
      </c>
      <c r="Q27" s="66">
        <f t="shared" si="6"/>
        <v>21</v>
      </c>
      <c r="R27" s="65">
        <f>VLOOKUP($A27,'Return Data'!$B$7:$R$2843,12,0)</f>
        <v>3.141</v>
      </c>
      <c r="S27" s="66">
        <f t="shared" si="7"/>
        <v>19</v>
      </c>
      <c r="T27" s="65">
        <f>VLOOKUP($A27,'Return Data'!$B$7:$R$2843,13,0)</f>
        <v>3.2263000000000002</v>
      </c>
      <c r="U27" s="66">
        <f t="shared" si="8"/>
        <v>15</v>
      </c>
      <c r="V27" s="65">
        <f>VLOOKUP($A27,'Return Data'!$B$7:$R$2843,17,0)</f>
        <v>4.4248000000000003</v>
      </c>
      <c r="W27" s="66">
        <f t="shared" si="12"/>
        <v>17</v>
      </c>
      <c r="X27" s="65">
        <f>VLOOKUP($A27,'Return Data'!$B$7:$R$2843,14,0)</f>
        <v>5.4390999999999998</v>
      </c>
      <c r="Y27" s="66">
        <f t="shared" si="13"/>
        <v>17</v>
      </c>
      <c r="Z27" s="65">
        <f>VLOOKUP($A27,'Return Data'!$B$7:$R$2843,16,0)</f>
        <v>7.3178000000000001</v>
      </c>
      <c r="AA27" s="67">
        <f t="shared" si="11"/>
        <v>11</v>
      </c>
    </row>
    <row r="28" spans="1:27" x14ac:dyDescent="0.3">
      <c r="A28" s="63" t="s">
        <v>248</v>
      </c>
      <c r="B28" s="64">
        <f>VLOOKUP($A28,'Return Data'!$B$7:$R$2843,3,0)</f>
        <v>44357</v>
      </c>
      <c r="C28" s="65">
        <f>VLOOKUP($A28,'Return Data'!$B$7:$R$2843,4,0)</f>
        <v>3725.4848999999999</v>
      </c>
      <c r="D28" s="65">
        <f>VLOOKUP($A28,'Return Data'!$B$7:$R$2843,5,0)</f>
        <v>3.2726000000000002</v>
      </c>
      <c r="E28" s="66">
        <f t="shared" si="0"/>
        <v>13</v>
      </c>
      <c r="F28" s="65">
        <f>VLOOKUP($A28,'Return Data'!$B$7:$R$2843,6,0)</f>
        <v>3.4186000000000001</v>
      </c>
      <c r="G28" s="66">
        <f t="shared" si="1"/>
        <v>8</v>
      </c>
      <c r="H28" s="65">
        <f>VLOOKUP($A28,'Return Data'!$B$7:$R$2843,7,0)</f>
        <v>3.2526999999999999</v>
      </c>
      <c r="I28" s="66">
        <f t="shared" si="2"/>
        <v>21</v>
      </c>
      <c r="J28" s="65">
        <f>VLOOKUP($A28,'Return Data'!$B$7:$R$2843,8,0)</f>
        <v>3.2473999999999998</v>
      </c>
      <c r="K28" s="66">
        <f t="shared" si="3"/>
        <v>20</v>
      </c>
      <c r="L28" s="65">
        <f>VLOOKUP($A28,'Return Data'!$B$7:$R$2843,9,0)</f>
        <v>3.2111000000000001</v>
      </c>
      <c r="M28" s="66">
        <f t="shared" si="4"/>
        <v>16</v>
      </c>
      <c r="N28" s="65">
        <f>VLOOKUP($A28,'Return Data'!$B$7:$R$2843,10,0)</f>
        <v>3.2141000000000002</v>
      </c>
      <c r="O28" s="66">
        <f t="shared" si="5"/>
        <v>21</v>
      </c>
      <c r="P28" s="65">
        <f>VLOOKUP($A28,'Return Data'!$B$7:$R$2843,11,0)</f>
        <v>3.1614</v>
      </c>
      <c r="Q28" s="66">
        <f t="shared" si="6"/>
        <v>11</v>
      </c>
      <c r="R28" s="65">
        <f>VLOOKUP($A28,'Return Data'!$B$7:$R$2843,12,0)</f>
        <v>3.1558999999999999</v>
      </c>
      <c r="S28" s="66">
        <f t="shared" si="7"/>
        <v>12</v>
      </c>
      <c r="T28" s="65">
        <f>VLOOKUP($A28,'Return Data'!$B$7:$R$2843,13,0)</f>
        <v>3.2382</v>
      </c>
      <c r="U28" s="66">
        <f t="shared" si="8"/>
        <v>12</v>
      </c>
      <c r="V28" s="65">
        <f>VLOOKUP($A28,'Return Data'!$B$7:$R$2843,17,0)</f>
        <v>4.4725000000000001</v>
      </c>
      <c r="W28" s="66">
        <f t="shared" si="12"/>
        <v>9</v>
      </c>
      <c r="X28" s="65">
        <f>VLOOKUP($A28,'Return Data'!$B$7:$R$2843,14,0)</f>
        <v>5.4394</v>
      </c>
      <c r="Y28" s="66">
        <f t="shared" si="13"/>
        <v>16</v>
      </c>
      <c r="Z28" s="65">
        <f>VLOOKUP($A28,'Return Data'!$B$7:$R$2843,16,0)</f>
        <v>7.0681000000000003</v>
      </c>
      <c r="AA28" s="67">
        <f t="shared" si="11"/>
        <v>20</v>
      </c>
    </row>
    <row r="29" spans="1:27" x14ac:dyDescent="0.3">
      <c r="A29" s="63" t="s">
        <v>437</v>
      </c>
      <c r="B29" s="64">
        <f>VLOOKUP($A29,'Return Data'!$B$7:$R$2843,3,0)</f>
        <v>44357</v>
      </c>
      <c r="C29" s="65">
        <f>VLOOKUP($A29,'Return Data'!$B$7:$R$2843,4,0)</f>
        <v>1337.6130000000001</v>
      </c>
      <c r="D29" s="65">
        <f>VLOOKUP($A29,'Return Data'!$B$7:$R$2843,5,0)</f>
        <v>3.5394999999999999</v>
      </c>
      <c r="E29" s="66">
        <f t="shared" si="0"/>
        <v>1</v>
      </c>
      <c r="F29" s="65">
        <f>VLOOKUP($A29,'Return Data'!$B$7:$R$2843,6,0)</f>
        <v>3.5065</v>
      </c>
      <c r="G29" s="66">
        <f t="shared" si="1"/>
        <v>3</v>
      </c>
      <c r="H29" s="65">
        <f>VLOOKUP($A29,'Return Data'!$B$7:$R$2843,7,0)</f>
        <v>3.4077000000000002</v>
      </c>
      <c r="I29" s="66">
        <f t="shared" si="2"/>
        <v>4</v>
      </c>
      <c r="J29" s="65">
        <f>VLOOKUP($A29,'Return Data'!$B$7:$R$2843,8,0)</f>
        <v>3.3519000000000001</v>
      </c>
      <c r="K29" s="66">
        <f t="shared" si="3"/>
        <v>4</v>
      </c>
      <c r="L29" s="65">
        <f>VLOOKUP($A29,'Return Data'!$B$7:$R$2843,9,0)</f>
        <v>3.3283</v>
      </c>
      <c r="M29" s="66">
        <f t="shared" si="4"/>
        <v>3</v>
      </c>
      <c r="N29" s="65">
        <f>VLOOKUP($A29,'Return Data'!$B$7:$R$2843,10,0)</f>
        <v>3.3332000000000002</v>
      </c>
      <c r="O29" s="66">
        <f t="shared" si="5"/>
        <v>3</v>
      </c>
      <c r="P29" s="65">
        <f>VLOOKUP($A29,'Return Data'!$B$7:$R$2843,11,0)</f>
        <v>3.2124999999999999</v>
      </c>
      <c r="Q29" s="66">
        <f t="shared" si="6"/>
        <v>5</v>
      </c>
      <c r="R29" s="65">
        <f>VLOOKUP($A29,'Return Data'!$B$7:$R$2843,12,0)</f>
        <v>3.2313999999999998</v>
      </c>
      <c r="S29" s="66">
        <f t="shared" si="7"/>
        <v>5</v>
      </c>
      <c r="T29" s="65">
        <f>VLOOKUP($A29,'Return Data'!$B$7:$R$2843,13,0)</f>
        <v>3.3294000000000001</v>
      </c>
      <c r="U29" s="66">
        <f t="shared" si="8"/>
        <v>3</v>
      </c>
      <c r="V29" s="65">
        <f>VLOOKUP($A29,'Return Data'!$B$7:$R$2843,17,0)</f>
        <v>4.548</v>
      </c>
      <c r="W29" s="66">
        <f t="shared" si="12"/>
        <v>3</v>
      </c>
      <c r="X29" s="65">
        <f>VLOOKUP($A29,'Return Data'!$B$7:$R$2843,14,0)</f>
        <v>5.5476999999999999</v>
      </c>
      <c r="Y29" s="66">
        <f t="shared" si="13"/>
        <v>3</v>
      </c>
      <c r="Z29" s="65">
        <f>VLOOKUP($A29,'Return Data'!$B$7:$R$2843,16,0)</f>
        <v>6.0655999999999999</v>
      </c>
      <c r="AA29" s="67">
        <f t="shared" si="11"/>
        <v>31</v>
      </c>
    </row>
    <row r="30" spans="1:27" x14ac:dyDescent="0.3">
      <c r="A30" s="63" t="s">
        <v>250</v>
      </c>
      <c r="B30" s="64">
        <f>VLOOKUP($A30,'Return Data'!$B$7:$R$2843,3,0)</f>
        <v>44357</v>
      </c>
      <c r="C30" s="65">
        <f>VLOOKUP($A30,'Return Data'!$B$7:$R$2843,4,0)</f>
        <v>2157.2932000000001</v>
      </c>
      <c r="D30" s="65">
        <f>VLOOKUP($A30,'Return Data'!$B$7:$R$2843,5,0)</f>
        <v>3.4620000000000002</v>
      </c>
      <c r="E30" s="66">
        <f t="shared" si="0"/>
        <v>2</v>
      </c>
      <c r="F30" s="65">
        <f>VLOOKUP($A30,'Return Data'!$B$7:$R$2843,6,0)</f>
        <v>3.5186000000000002</v>
      </c>
      <c r="G30" s="66">
        <f t="shared" si="1"/>
        <v>2</v>
      </c>
      <c r="H30" s="65">
        <f>VLOOKUP($A30,'Return Data'!$B$7:$R$2843,7,0)</f>
        <v>3.3668999999999998</v>
      </c>
      <c r="I30" s="66">
        <f t="shared" si="2"/>
        <v>5</v>
      </c>
      <c r="J30" s="65">
        <f>VLOOKUP($A30,'Return Data'!$B$7:$R$2843,8,0)</f>
        <v>3.3574000000000002</v>
      </c>
      <c r="K30" s="66">
        <f t="shared" si="3"/>
        <v>3</v>
      </c>
      <c r="L30" s="65">
        <f>VLOOKUP($A30,'Return Data'!$B$7:$R$2843,9,0)</f>
        <v>3.2921</v>
      </c>
      <c r="M30" s="66">
        <f t="shared" si="4"/>
        <v>5</v>
      </c>
      <c r="N30" s="65">
        <f>VLOOKUP($A30,'Return Data'!$B$7:$R$2843,10,0)</f>
        <v>3.3089</v>
      </c>
      <c r="O30" s="66">
        <f t="shared" si="5"/>
        <v>5</v>
      </c>
      <c r="P30" s="65">
        <f>VLOOKUP($A30,'Return Data'!$B$7:$R$2843,11,0)</f>
        <v>3.2421000000000002</v>
      </c>
      <c r="Q30" s="66">
        <f t="shared" si="6"/>
        <v>4</v>
      </c>
      <c r="R30" s="65">
        <f>VLOOKUP($A30,'Return Data'!$B$7:$R$2843,12,0)</f>
        <v>3.2591000000000001</v>
      </c>
      <c r="S30" s="66">
        <f t="shared" si="7"/>
        <v>3</v>
      </c>
      <c r="T30" s="65">
        <f>VLOOKUP($A30,'Return Data'!$B$7:$R$2843,13,0)</f>
        <v>3.3014999999999999</v>
      </c>
      <c r="U30" s="66">
        <f t="shared" si="8"/>
        <v>4</v>
      </c>
      <c r="V30" s="65">
        <f>VLOOKUP($A30,'Return Data'!$B$7:$R$2843,17,0)</f>
        <v>4.4455999999999998</v>
      </c>
      <c r="W30" s="66">
        <f t="shared" si="12"/>
        <v>13</v>
      </c>
      <c r="X30" s="65">
        <f>VLOOKUP($A30,'Return Data'!$B$7:$R$2843,14,0)</f>
        <v>5.4560000000000004</v>
      </c>
      <c r="Y30" s="66">
        <f t="shared" si="13"/>
        <v>14</v>
      </c>
      <c r="Z30" s="65">
        <f>VLOOKUP($A30,'Return Data'!$B$7:$R$2843,16,0)</f>
        <v>6.3879999999999999</v>
      </c>
      <c r="AA30" s="67">
        <f t="shared" si="11"/>
        <v>29</v>
      </c>
    </row>
    <row r="31" spans="1:27" x14ac:dyDescent="0.3">
      <c r="A31" s="63" t="s">
        <v>251</v>
      </c>
      <c r="B31" s="64">
        <f>VLOOKUP($A31,'Return Data'!$B$7:$R$2843,3,0)</f>
        <v>44357</v>
      </c>
      <c r="C31" s="65">
        <f>VLOOKUP($A31,'Return Data'!$B$7:$R$2843,4,0)</f>
        <v>11.0593</v>
      </c>
      <c r="D31" s="65">
        <f>VLOOKUP($A31,'Return Data'!$B$7:$R$2843,5,0)</f>
        <v>2.6404999999999998</v>
      </c>
      <c r="E31" s="66">
        <f t="shared" si="0"/>
        <v>36</v>
      </c>
      <c r="F31" s="65">
        <f>VLOOKUP($A31,'Return Data'!$B$7:$R$2843,6,0)</f>
        <v>2.9710999999999999</v>
      </c>
      <c r="G31" s="66">
        <f t="shared" si="1"/>
        <v>35</v>
      </c>
      <c r="H31" s="65">
        <f>VLOOKUP($A31,'Return Data'!$B$7:$R$2843,7,0)</f>
        <v>2.8776000000000002</v>
      </c>
      <c r="I31" s="66">
        <f t="shared" si="2"/>
        <v>35</v>
      </c>
      <c r="J31" s="65">
        <f>VLOOKUP($A31,'Return Data'!$B$7:$R$2843,8,0)</f>
        <v>2.9500999999999999</v>
      </c>
      <c r="K31" s="66">
        <f t="shared" si="3"/>
        <v>35</v>
      </c>
      <c r="L31" s="65">
        <f>VLOOKUP($A31,'Return Data'!$B$7:$R$2843,9,0)</f>
        <v>2.903</v>
      </c>
      <c r="M31" s="66">
        <f t="shared" si="4"/>
        <v>35</v>
      </c>
      <c r="N31" s="65">
        <f>VLOOKUP($A31,'Return Data'!$B$7:$R$2843,10,0)</f>
        <v>2.8399000000000001</v>
      </c>
      <c r="O31" s="66">
        <f t="shared" si="5"/>
        <v>36</v>
      </c>
      <c r="P31" s="65">
        <f>VLOOKUP($A31,'Return Data'!$B$7:$R$2843,11,0)</f>
        <v>2.8096999999999999</v>
      </c>
      <c r="Q31" s="66">
        <f t="shared" si="6"/>
        <v>36</v>
      </c>
      <c r="R31" s="65">
        <f>VLOOKUP($A31,'Return Data'!$B$7:$R$2843,12,0)</f>
        <v>2.8231999999999999</v>
      </c>
      <c r="S31" s="66">
        <f t="shared" si="7"/>
        <v>36</v>
      </c>
      <c r="T31" s="65">
        <f>VLOOKUP($A31,'Return Data'!$B$7:$R$2843,13,0)</f>
        <v>2.8389000000000002</v>
      </c>
      <c r="U31" s="66">
        <f t="shared" si="8"/>
        <v>37</v>
      </c>
      <c r="V31" s="65"/>
      <c r="W31" s="66"/>
      <c r="X31" s="65"/>
      <c r="Y31" s="66"/>
      <c r="Z31" s="65">
        <f>VLOOKUP($A31,'Return Data'!$B$7:$R$2843,16,0)</f>
        <v>4.1490999999999998</v>
      </c>
      <c r="AA31" s="67">
        <f t="shared" si="11"/>
        <v>36</v>
      </c>
    </row>
    <row r="32" spans="1:27" x14ac:dyDescent="0.3">
      <c r="A32" s="63" t="s">
        <v>2026</v>
      </c>
      <c r="B32" s="64">
        <f>VLOOKUP($A32,'Return Data'!$B$7:$R$2843,3,0)</f>
        <v>44357</v>
      </c>
      <c r="C32" s="65">
        <f>VLOOKUP($A32,'Return Data'!$B$7:$R$2843,4,0)</f>
        <v>2246.7314999999999</v>
      </c>
      <c r="D32" s="65">
        <f>VLOOKUP($A32,'Return Data'!$B$7:$R$2843,5,0)</f>
        <v>3.2429999999999999</v>
      </c>
      <c r="E32" s="66">
        <f t="shared" si="0"/>
        <v>16</v>
      </c>
      <c r="F32" s="65">
        <f>VLOOKUP($A32,'Return Data'!$B$7:$R$2843,6,0)</f>
        <v>3.2446000000000002</v>
      </c>
      <c r="G32" s="66">
        <f t="shared" si="1"/>
        <v>29</v>
      </c>
      <c r="H32" s="65">
        <f>VLOOKUP($A32,'Return Data'!$B$7:$R$2843,7,0)</f>
        <v>3.0304000000000002</v>
      </c>
      <c r="I32" s="66">
        <f t="shared" si="2"/>
        <v>33</v>
      </c>
      <c r="J32" s="65">
        <f>VLOOKUP($A32,'Return Data'!$B$7:$R$2843,8,0)</f>
        <v>3.0954000000000002</v>
      </c>
      <c r="K32" s="66">
        <f t="shared" si="3"/>
        <v>32</v>
      </c>
      <c r="L32" s="65">
        <f>VLOOKUP($A32,'Return Data'!$B$7:$R$2843,9,0)</f>
        <v>3.1480000000000001</v>
      </c>
      <c r="M32" s="66">
        <f t="shared" si="4"/>
        <v>30</v>
      </c>
      <c r="N32" s="65">
        <f>VLOOKUP($A32,'Return Data'!$B$7:$R$2843,10,0)</f>
        <v>3.1711999999999998</v>
      </c>
      <c r="O32" s="66">
        <f t="shared" si="5"/>
        <v>28</v>
      </c>
      <c r="P32" s="65">
        <f>VLOOKUP($A32,'Return Data'!$B$7:$R$2843,11,0)</f>
        <v>3.0910000000000002</v>
      </c>
      <c r="Q32" s="66">
        <f t="shared" si="6"/>
        <v>27</v>
      </c>
      <c r="R32" s="65">
        <f>VLOOKUP($A32,'Return Data'!$B$7:$R$2843,12,0)</f>
        <v>3.0293000000000001</v>
      </c>
      <c r="S32" s="66">
        <f t="shared" si="7"/>
        <v>31</v>
      </c>
      <c r="T32" s="65">
        <f>VLOOKUP($A32,'Return Data'!$B$7:$R$2843,13,0)</f>
        <v>3.0505</v>
      </c>
      <c r="U32" s="66">
        <f t="shared" si="8"/>
        <v>31</v>
      </c>
      <c r="V32" s="65">
        <f>VLOOKUP($A32,'Return Data'!$B$7:$R$2843,17,0)</f>
        <v>4.0053000000000001</v>
      </c>
      <c r="W32" s="66">
        <f t="shared" ref="W32:W44" si="14">RANK(V32,V$8:V$45,0)</f>
        <v>31</v>
      </c>
      <c r="X32" s="65">
        <f>VLOOKUP($A32,'Return Data'!$B$7:$R$2843,14,0)</f>
        <v>5.1558000000000002</v>
      </c>
      <c r="Y32" s="66">
        <f>RANK(X32,X$8:X$45,0)</f>
        <v>29</v>
      </c>
      <c r="Z32" s="65">
        <f>VLOOKUP($A32,'Return Data'!$B$7:$R$2843,16,0)</f>
        <v>7.4179000000000004</v>
      </c>
      <c r="AA32" s="67">
        <f t="shared" si="11"/>
        <v>6</v>
      </c>
    </row>
    <row r="33" spans="1:27" x14ac:dyDescent="0.3">
      <c r="A33" s="63" t="s">
        <v>252</v>
      </c>
      <c r="B33" s="64">
        <f>VLOOKUP($A33,'Return Data'!$B$7:$R$2843,3,0)</f>
        <v>44357</v>
      </c>
      <c r="C33" s="65">
        <f>VLOOKUP($A33,'Return Data'!$B$7:$R$2843,4,0)</f>
        <v>5027.4816000000001</v>
      </c>
      <c r="D33" s="65">
        <f>VLOOKUP($A33,'Return Data'!$B$7:$R$2843,5,0)</f>
        <v>3.2056</v>
      </c>
      <c r="E33" s="66">
        <f t="shared" si="0"/>
        <v>21</v>
      </c>
      <c r="F33" s="65">
        <f>VLOOKUP($A33,'Return Data'!$B$7:$R$2843,6,0)</f>
        <v>3.3426999999999998</v>
      </c>
      <c r="G33" s="66">
        <f t="shared" si="1"/>
        <v>16</v>
      </c>
      <c r="H33" s="65">
        <f>VLOOKUP($A33,'Return Data'!$B$7:$R$2843,7,0)</f>
        <v>3.2454000000000001</v>
      </c>
      <c r="I33" s="66">
        <f t="shared" si="2"/>
        <v>23</v>
      </c>
      <c r="J33" s="65">
        <f>VLOOKUP($A33,'Return Data'!$B$7:$R$2843,8,0)</f>
        <v>3.226</v>
      </c>
      <c r="K33" s="66">
        <f t="shared" si="3"/>
        <v>26</v>
      </c>
      <c r="L33" s="65">
        <f>VLOOKUP($A33,'Return Data'!$B$7:$R$2843,9,0)</f>
        <v>3.1648000000000001</v>
      </c>
      <c r="M33" s="66">
        <f t="shared" si="4"/>
        <v>28</v>
      </c>
      <c r="N33" s="65">
        <f>VLOOKUP($A33,'Return Data'!$B$7:$R$2843,10,0)</f>
        <v>3.1953999999999998</v>
      </c>
      <c r="O33" s="66">
        <f t="shared" si="5"/>
        <v>27</v>
      </c>
      <c r="P33" s="65">
        <f>VLOOKUP($A33,'Return Data'!$B$7:$R$2843,11,0)</f>
        <v>3.0951</v>
      </c>
      <c r="Q33" s="66">
        <f t="shared" si="6"/>
        <v>26</v>
      </c>
      <c r="R33" s="65">
        <f>VLOOKUP($A33,'Return Data'!$B$7:$R$2843,12,0)</f>
        <v>3.1139000000000001</v>
      </c>
      <c r="S33" s="66">
        <f t="shared" si="7"/>
        <v>28</v>
      </c>
      <c r="T33" s="65">
        <f>VLOOKUP($A33,'Return Data'!$B$7:$R$2843,13,0)</f>
        <v>3.2238000000000002</v>
      </c>
      <c r="U33" s="66">
        <f t="shared" si="8"/>
        <v>16</v>
      </c>
      <c r="V33" s="65">
        <f>VLOOKUP($A33,'Return Data'!$B$7:$R$2843,17,0)</f>
        <v>4.4920999999999998</v>
      </c>
      <c r="W33" s="66">
        <f t="shared" si="14"/>
        <v>6</v>
      </c>
      <c r="X33" s="65">
        <f>VLOOKUP($A33,'Return Data'!$B$7:$R$2843,14,0)</f>
        <v>5.5174000000000003</v>
      </c>
      <c r="Y33" s="66">
        <f>RANK(X33,X$8:X$45,0)</f>
        <v>5</v>
      </c>
      <c r="Z33" s="65">
        <f>VLOOKUP($A33,'Return Data'!$B$7:$R$2843,16,0)</f>
        <v>7.0664999999999996</v>
      </c>
      <c r="AA33" s="67">
        <f t="shared" si="11"/>
        <v>21</v>
      </c>
    </row>
    <row r="34" spans="1:27" x14ac:dyDescent="0.3">
      <c r="A34" s="63" t="s">
        <v>253</v>
      </c>
      <c r="B34" s="64">
        <f>VLOOKUP($A34,'Return Data'!$B$7:$R$2843,3,0)</f>
        <v>44357</v>
      </c>
      <c r="C34" s="65">
        <f>VLOOKUP($A34,'Return Data'!$B$7:$R$2843,4,0)</f>
        <v>1156.3643</v>
      </c>
      <c r="D34" s="65">
        <f>VLOOKUP($A34,'Return Data'!$B$7:$R$2843,5,0)</f>
        <v>3.1124999999999998</v>
      </c>
      <c r="E34" s="66">
        <f t="shared" si="0"/>
        <v>27</v>
      </c>
      <c r="F34" s="65">
        <f>VLOOKUP($A34,'Return Data'!$B$7:$R$2843,6,0)</f>
        <v>3.2488000000000001</v>
      </c>
      <c r="G34" s="66">
        <f t="shared" si="1"/>
        <v>27</v>
      </c>
      <c r="H34" s="65">
        <f>VLOOKUP($A34,'Return Data'!$B$7:$R$2843,7,0)</f>
        <v>3.1741999999999999</v>
      </c>
      <c r="I34" s="66">
        <f t="shared" si="2"/>
        <v>29</v>
      </c>
      <c r="J34" s="65">
        <f>VLOOKUP($A34,'Return Data'!$B$7:$R$2843,8,0)</f>
        <v>3.1387999999999998</v>
      </c>
      <c r="K34" s="66">
        <f t="shared" si="3"/>
        <v>30</v>
      </c>
      <c r="L34" s="65">
        <f>VLOOKUP($A34,'Return Data'!$B$7:$R$2843,9,0)</f>
        <v>3.1151</v>
      </c>
      <c r="M34" s="66">
        <f t="shared" si="4"/>
        <v>31</v>
      </c>
      <c r="N34" s="65">
        <f>VLOOKUP($A34,'Return Data'!$B$7:$R$2843,10,0)</f>
        <v>3.0611000000000002</v>
      </c>
      <c r="O34" s="66">
        <f t="shared" si="5"/>
        <v>31</v>
      </c>
      <c r="P34" s="65">
        <f>VLOOKUP($A34,'Return Data'!$B$7:$R$2843,11,0)</f>
        <v>2.9759000000000002</v>
      </c>
      <c r="Q34" s="66">
        <f t="shared" si="6"/>
        <v>32</v>
      </c>
      <c r="R34" s="65">
        <f>VLOOKUP($A34,'Return Data'!$B$7:$R$2843,12,0)</f>
        <v>2.9918999999999998</v>
      </c>
      <c r="S34" s="66">
        <f t="shared" si="7"/>
        <v>32</v>
      </c>
      <c r="T34" s="65">
        <f>VLOOKUP($A34,'Return Data'!$B$7:$R$2843,13,0)</f>
        <v>3.0102000000000002</v>
      </c>
      <c r="U34" s="66">
        <f t="shared" si="8"/>
        <v>32</v>
      </c>
      <c r="V34" s="65">
        <f>VLOOKUP($A34,'Return Data'!$B$7:$R$2843,17,0)</f>
        <v>4.0023999999999997</v>
      </c>
      <c r="W34" s="66">
        <f t="shared" si="14"/>
        <v>32</v>
      </c>
      <c r="X34" s="65"/>
      <c r="Y34" s="66"/>
      <c r="Z34" s="65">
        <f>VLOOKUP($A34,'Return Data'!$B$7:$R$2843,16,0)</f>
        <v>4.8220000000000001</v>
      </c>
      <c r="AA34" s="67">
        <f t="shared" si="11"/>
        <v>33</v>
      </c>
    </row>
    <row r="35" spans="1:27" x14ac:dyDescent="0.3">
      <c r="A35" s="63" t="s">
        <v>254</v>
      </c>
      <c r="B35" s="64">
        <f>VLOOKUP($A35,'Return Data'!$B$7:$R$2843,3,0)</f>
        <v>44357</v>
      </c>
      <c r="C35" s="65">
        <f>VLOOKUP($A35,'Return Data'!$B$7:$R$2843,4,0)</f>
        <v>267.92259999999999</v>
      </c>
      <c r="D35" s="65">
        <f>VLOOKUP($A35,'Return Data'!$B$7:$R$2843,5,0)</f>
        <v>2.8338999999999999</v>
      </c>
      <c r="E35" s="66">
        <f t="shared" si="0"/>
        <v>34</v>
      </c>
      <c r="F35" s="65">
        <f>VLOOKUP($A35,'Return Data'!$B$7:$R$2843,6,0)</f>
        <v>3.2887</v>
      </c>
      <c r="G35" s="66">
        <f t="shared" si="1"/>
        <v>25</v>
      </c>
      <c r="H35" s="65">
        <f>VLOOKUP($A35,'Return Data'!$B$7:$R$2843,7,0)</f>
        <v>3.3126000000000002</v>
      </c>
      <c r="I35" s="66">
        <f t="shared" si="2"/>
        <v>8</v>
      </c>
      <c r="J35" s="65">
        <f>VLOOKUP($A35,'Return Data'!$B$7:$R$2843,8,0)</f>
        <v>3.343</v>
      </c>
      <c r="K35" s="66">
        <f t="shared" si="3"/>
        <v>5</v>
      </c>
      <c r="L35" s="65">
        <f>VLOOKUP($A35,'Return Data'!$B$7:$R$2843,9,0)</f>
        <v>3.2681</v>
      </c>
      <c r="M35" s="66">
        <f t="shared" si="4"/>
        <v>6</v>
      </c>
      <c r="N35" s="65">
        <f>VLOOKUP($A35,'Return Data'!$B$7:$R$2843,10,0)</f>
        <v>3.2797999999999998</v>
      </c>
      <c r="O35" s="66">
        <f t="shared" si="5"/>
        <v>10</v>
      </c>
      <c r="P35" s="65">
        <f>VLOOKUP($A35,'Return Data'!$B$7:$R$2843,11,0)</f>
        <v>3.1524000000000001</v>
      </c>
      <c r="Q35" s="66">
        <f t="shared" si="6"/>
        <v>13</v>
      </c>
      <c r="R35" s="65">
        <f>VLOOKUP($A35,'Return Data'!$B$7:$R$2843,12,0)</f>
        <v>3.1461999999999999</v>
      </c>
      <c r="S35" s="66">
        <f t="shared" si="7"/>
        <v>16</v>
      </c>
      <c r="T35" s="65">
        <f>VLOOKUP($A35,'Return Data'!$B$7:$R$2843,13,0)</f>
        <v>3.2423000000000002</v>
      </c>
      <c r="U35" s="66">
        <f t="shared" si="8"/>
        <v>10</v>
      </c>
      <c r="V35" s="65">
        <f>VLOOKUP($A35,'Return Data'!$B$7:$R$2843,17,0)</f>
        <v>4.4702999999999999</v>
      </c>
      <c r="W35" s="66">
        <f t="shared" si="14"/>
        <v>10</v>
      </c>
      <c r="X35" s="65">
        <f>VLOOKUP($A35,'Return Data'!$B$7:$R$2843,14,0)</f>
        <v>5.5125999999999999</v>
      </c>
      <c r="Y35" s="66">
        <f t="shared" ref="Y35:Y44" si="15">RANK(X35,X$8:X$45,0)</f>
        <v>6</v>
      </c>
      <c r="Z35" s="65">
        <f>VLOOKUP($A35,'Return Data'!$B$7:$R$2843,16,0)</f>
        <v>7.4164000000000003</v>
      </c>
      <c r="AA35" s="67">
        <f t="shared" si="11"/>
        <v>7</v>
      </c>
    </row>
    <row r="36" spans="1:27" x14ac:dyDescent="0.3">
      <c r="A36" s="63" t="s">
        <v>255</v>
      </c>
      <c r="B36" s="64">
        <f>VLOOKUP($A36,'Return Data'!$B$7:$R$2843,3,0)</f>
        <v>44357</v>
      </c>
      <c r="C36" s="65">
        <f>VLOOKUP($A36,'Return Data'!$B$7:$R$2843,4,0)</f>
        <v>2907.8899200000001</v>
      </c>
      <c r="D36" s="65">
        <f>VLOOKUP($A36,'Return Data'!$B$7:$R$2843,5,0)</f>
        <v>3.0449000000000002</v>
      </c>
      <c r="E36" s="66">
        <f t="shared" si="0"/>
        <v>28</v>
      </c>
      <c r="F36" s="65">
        <f>VLOOKUP($A36,'Return Data'!$B$7:$R$2843,6,0)</f>
        <v>3.1880999999999999</v>
      </c>
      <c r="G36" s="66">
        <f t="shared" si="1"/>
        <v>31</v>
      </c>
      <c r="H36" s="65">
        <f>VLOOKUP($A36,'Return Data'!$B$7:$R$2843,7,0)</f>
        <v>3.1814</v>
      </c>
      <c r="I36" s="66">
        <f t="shared" si="2"/>
        <v>28</v>
      </c>
      <c r="J36" s="65">
        <f>VLOOKUP($A36,'Return Data'!$B$7:$R$2843,8,0)</f>
        <v>3.1638999999999999</v>
      </c>
      <c r="K36" s="66">
        <f t="shared" si="3"/>
        <v>29</v>
      </c>
      <c r="L36" s="65">
        <f>VLOOKUP($A36,'Return Data'!$B$7:$R$2843,9,0)</f>
        <v>3.1661000000000001</v>
      </c>
      <c r="M36" s="66">
        <f t="shared" si="4"/>
        <v>27</v>
      </c>
      <c r="N36" s="65">
        <f>VLOOKUP($A36,'Return Data'!$B$7:$R$2843,10,0)</f>
        <v>3.1432000000000002</v>
      </c>
      <c r="O36" s="66">
        <f t="shared" si="5"/>
        <v>30</v>
      </c>
      <c r="P36" s="65">
        <f>VLOOKUP($A36,'Return Data'!$B$7:$R$2843,11,0)</f>
        <v>3.0798999999999999</v>
      </c>
      <c r="Q36" s="66">
        <f t="shared" si="6"/>
        <v>30</v>
      </c>
      <c r="R36" s="65">
        <f>VLOOKUP($A36,'Return Data'!$B$7:$R$2843,12,0)</f>
        <v>3.0798999999999999</v>
      </c>
      <c r="S36" s="66">
        <f t="shared" si="7"/>
        <v>29</v>
      </c>
      <c r="T36" s="65">
        <f>VLOOKUP($A36,'Return Data'!$B$7:$R$2843,13,0)</f>
        <v>3.1113</v>
      </c>
      <c r="U36" s="66">
        <f t="shared" si="8"/>
        <v>30</v>
      </c>
      <c r="V36" s="65">
        <f>VLOOKUP($A36,'Return Data'!$B$7:$R$2843,17,0)</f>
        <v>4.1220999999999997</v>
      </c>
      <c r="W36" s="66">
        <f t="shared" si="14"/>
        <v>29</v>
      </c>
      <c r="X36" s="65">
        <f>VLOOKUP($A36,'Return Data'!$B$7:$R$2843,14,0)</f>
        <v>2.0623</v>
      </c>
      <c r="Y36" s="66">
        <f t="shared" si="15"/>
        <v>33</v>
      </c>
      <c r="Z36" s="65">
        <f>VLOOKUP($A36,'Return Data'!$B$7:$R$2843,16,0)</f>
        <v>6.5643000000000002</v>
      </c>
      <c r="AA36" s="67">
        <f t="shared" si="11"/>
        <v>28</v>
      </c>
    </row>
    <row r="37" spans="1:27" x14ac:dyDescent="0.3">
      <c r="A37" s="63" t="s">
        <v>256</v>
      </c>
      <c r="B37" s="64">
        <f>VLOOKUP($A37,'Return Data'!$B$7:$R$2843,3,0)</f>
        <v>44357</v>
      </c>
      <c r="C37" s="65">
        <f>VLOOKUP($A37,'Return Data'!$B$7:$R$2843,4,0)</f>
        <v>32.710099999999997</v>
      </c>
      <c r="D37" s="65">
        <f>VLOOKUP($A37,'Return Data'!$B$7:$R$2843,5,0)</f>
        <v>3.3479000000000001</v>
      </c>
      <c r="E37" s="66">
        <f t="shared" si="0"/>
        <v>9</v>
      </c>
      <c r="F37" s="65">
        <f>VLOOKUP($A37,'Return Data'!$B$7:$R$2843,6,0)</f>
        <v>3.609</v>
      </c>
      <c r="G37" s="66">
        <f t="shared" si="1"/>
        <v>1</v>
      </c>
      <c r="H37" s="65">
        <f>VLOOKUP($A37,'Return Data'!$B$7:$R$2843,7,0)</f>
        <v>3.8445999999999998</v>
      </c>
      <c r="I37" s="66">
        <f t="shared" si="2"/>
        <v>1</v>
      </c>
      <c r="J37" s="65">
        <f>VLOOKUP($A37,'Return Data'!$B$7:$R$2843,8,0)</f>
        <v>3.9592999999999998</v>
      </c>
      <c r="K37" s="66">
        <f t="shared" si="3"/>
        <v>1</v>
      </c>
      <c r="L37" s="65">
        <f>VLOOKUP($A37,'Return Data'!$B$7:$R$2843,9,0)</f>
        <v>4.1032999999999999</v>
      </c>
      <c r="M37" s="66">
        <f t="shared" si="4"/>
        <v>1</v>
      </c>
      <c r="N37" s="65">
        <f>VLOOKUP($A37,'Return Data'!$B$7:$R$2843,10,0)</f>
        <v>4.3777999999999997</v>
      </c>
      <c r="O37" s="66">
        <f t="shared" si="5"/>
        <v>1</v>
      </c>
      <c r="P37" s="65">
        <f>VLOOKUP($A37,'Return Data'!$B$7:$R$2843,11,0)</f>
        <v>4.2352999999999996</v>
      </c>
      <c r="Q37" s="66">
        <f t="shared" si="6"/>
        <v>1</v>
      </c>
      <c r="R37" s="65">
        <f>VLOOKUP($A37,'Return Data'!$B$7:$R$2843,12,0)</f>
        <v>4.3917999999999999</v>
      </c>
      <c r="S37" s="66">
        <f t="shared" si="7"/>
        <v>1</v>
      </c>
      <c r="T37" s="65">
        <f>VLOOKUP($A37,'Return Data'!$B$7:$R$2843,13,0)</f>
        <v>4.4240000000000004</v>
      </c>
      <c r="U37" s="66">
        <f t="shared" si="8"/>
        <v>1</v>
      </c>
      <c r="V37" s="65">
        <f>VLOOKUP($A37,'Return Data'!$B$7:$R$2843,17,0)</f>
        <v>5.2805</v>
      </c>
      <c r="W37" s="66">
        <f t="shared" si="14"/>
        <v>1</v>
      </c>
      <c r="X37" s="65">
        <f>VLOOKUP($A37,'Return Data'!$B$7:$R$2843,14,0)</f>
        <v>6.0339</v>
      </c>
      <c r="Y37" s="66">
        <f t="shared" si="15"/>
        <v>1</v>
      </c>
      <c r="Z37" s="65">
        <f>VLOOKUP($A37,'Return Data'!$B$7:$R$2843,16,0)</f>
        <v>7.8369999999999997</v>
      </c>
      <c r="AA37" s="67">
        <f t="shared" si="11"/>
        <v>1</v>
      </c>
    </row>
    <row r="38" spans="1:27" x14ac:dyDescent="0.3">
      <c r="A38" s="63" t="s">
        <v>257</v>
      </c>
      <c r="B38" s="64">
        <f>VLOOKUP($A38,'Return Data'!$B$7:$R$2843,3,0)</f>
        <v>44357</v>
      </c>
      <c r="C38" s="65">
        <f>VLOOKUP($A38,'Return Data'!$B$7:$R$2843,4,0)</f>
        <v>27.870999999999999</v>
      </c>
      <c r="D38" s="65">
        <f>VLOOKUP($A38,'Return Data'!$B$7:$R$2843,5,0)</f>
        <v>3.0123000000000002</v>
      </c>
      <c r="E38" s="66">
        <f t="shared" si="0"/>
        <v>30</v>
      </c>
      <c r="F38" s="65">
        <f>VLOOKUP($A38,'Return Data'!$B$7:$R$2843,6,0)</f>
        <v>3.1875</v>
      </c>
      <c r="G38" s="66">
        <f t="shared" si="1"/>
        <v>32</v>
      </c>
      <c r="H38" s="65">
        <f>VLOOKUP($A38,'Return Data'!$B$7:$R$2843,7,0)</f>
        <v>3.2199</v>
      </c>
      <c r="I38" s="66">
        <f t="shared" si="2"/>
        <v>27</v>
      </c>
      <c r="J38" s="65">
        <f>VLOOKUP($A38,'Return Data'!$B$7:$R$2843,8,0)</f>
        <v>3.1280999999999999</v>
      </c>
      <c r="K38" s="66">
        <f t="shared" si="3"/>
        <v>31</v>
      </c>
      <c r="L38" s="65">
        <f>VLOOKUP($A38,'Return Data'!$B$7:$R$2843,9,0)</f>
        <v>3.0665</v>
      </c>
      <c r="M38" s="66">
        <f t="shared" si="4"/>
        <v>32</v>
      </c>
      <c r="N38" s="65">
        <f>VLOOKUP($A38,'Return Data'!$B$7:$R$2843,10,0)</f>
        <v>3.0293999999999999</v>
      </c>
      <c r="O38" s="66">
        <f t="shared" si="5"/>
        <v>32</v>
      </c>
      <c r="P38" s="65">
        <f>VLOOKUP($A38,'Return Data'!$B$7:$R$2843,11,0)</f>
        <v>2.9698000000000002</v>
      </c>
      <c r="Q38" s="66">
        <f t="shared" si="6"/>
        <v>33</v>
      </c>
      <c r="R38" s="65">
        <f>VLOOKUP($A38,'Return Data'!$B$7:$R$2843,12,0)</f>
        <v>2.9891999999999999</v>
      </c>
      <c r="S38" s="66">
        <f t="shared" si="7"/>
        <v>33</v>
      </c>
      <c r="T38" s="65">
        <f>VLOOKUP($A38,'Return Data'!$B$7:$R$2843,13,0)</f>
        <v>3.0062000000000002</v>
      </c>
      <c r="U38" s="66">
        <f t="shared" si="8"/>
        <v>33</v>
      </c>
      <c r="V38" s="65">
        <f>VLOOKUP($A38,'Return Data'!$B$7:$R$2843,17,0)</f>
        <v>3.9580000000000002</v>
      </c>
      <c r="W38" s="66">
        <f t="shared" si="14"/>
        <v>33</v>
      </c>
      <c r="X38" s="65">
        <f>VLOOKUP($A38,'Return Data'!$B$7:$R$2843,14,0)</f>
        <v>4.8825000000000003</v>
      </c>
      <c r="Y38" s="66">
        <f t="shared" si="15"/>
        <v>30</v>
      </c>
      <c r="Z38" s="65">
        <f>VLOOKUP($A38,'Return Data'!$B$7:$R$2843,16,0)</f>
        <v>6.9438000000000004</v>
      </c>
      <c r="AA38" s="67">
        <f t="shared" si="11"/>
        <v>25</v>
      </c>
    </row>
    <row r="39" spans="1:27" x14ac:dyDescent="0.3">
      <c r="A39" s="63" t="s">
        <v>260</v>
      </c>
      <c r="B39" s="64">
        <f>VLOOKUP($A39,'Return Data'!$B$7:$R$2843,3,0)</f>
        <v>44357</v>
      </c>
      <c r="C39" s="65">
        <f>VLOOKUP($A39,'Return Data'!$B$7:$R$2843,4,0)</f>
        <v>3222.5099</v>
      </c>
      <c r="D39" s="65">
        <f>VLOOKUP($A39,'Return Data'!$B$7:$R$2843,5,0)</f>
        <v>3.1444999999999999</v>
      </c>
      <c r="E39" s="66">
        <f t="shared" si="0"/>
        <v>25</v>
      </c>
      <c r="F39" s="65">
        <f>VLOOKUP($A39,'Return Data'!$B$7:$R$2843,6,0)</f>
        <v>3.3645</v>
      </c>
      <c r="G39" s="66">
        <f t="shared" si="1"/>
        <v>13</v>
      </c>
      <c r="H39" s="65">
        <f>VLOOKUP($A39,'Return Data'!$B$7:$R$2843,7,0)</f>
        <v>3.2475999999999998</v>
      </c>
      <c r="I39" s="66">
        <f t="shared" si="2"/>
        <v>22</v>
      </c>
      <c r="J39" s="65">
        <f>VLOOKUP($A39,'Return Data'!$B$7:$R$2843,8,0)</f>
        <v>3.2456999999999998</v>
      </c>
      <c r="K39" s="66">
        <f t="shared" si="3"/>
        <v>21</v>
      </c>
      <c r="L39" s="65">
        <f>VLOOKUP($A39,'Return Data'!$B$7:$R$2843,9,0)</f>
        <v>3.2023000000000001</v>
      </c>
      <c r="M39" s="66">
        <f t="shared" si="4"/>
        <v>22</v>
      </c>
      <c r="N39" s="65">
        <f>VLOOKUP($A39,'Return Data'!$B$7:$R$2843,10,0)</f>
        <v>3.2368999999999999</v>
      </c>
      <c r="O39" s="66">
        <f t="shared" si="5"/>
        <v>15</v>
      </c>
      <c r="P39" s="65">
        <f>VLOOKUP($A39,'Return Data'!$B$7:$R$2843,11,0)</f>
        <v>3.1238000000000001</v>
      </c>
      <c r="Q39" s="66">
        <f t="shared" si="6"/>
        <v>19</v>
      </c>
      <c r="R39" s="65">
        <f>VLOOKUP($A39,'Return Data'!$B$7:$R$2843,12,0)</f>
        <v>3.1469999999999998</v>
      </c>
      <c r="S39" s="66">
        <f t="shared" si="7"/>
        <v>15</v>
      </c>
      <c r="T39" s="65">
        <f>VLOOKUP($A39,'Return Data'!$B$7:$R$2843,13,0)</f>
        <v>3.2267000000000001</v>
      </c>
      <c r="U39" s="66">
        <f t="shared" si="8"/>
        <v>14</v>
      </c>
      <c r="V39" s="65">
        <f>VLOOKUP($A39,'Return Data'!$B$7:$R$2843,17,0)</f>
        <v>4.4097</v>
      </c>
      <c r="W39" s="66">
        <f t="shared" si="14"/>
        <v>19</v>
      </c>
      <c r="X39" s="65">
        <f>VLOOKUP($A39,'Return Data'!$B$7:$R$2843,14,0)</f>
        <v>5.4017999999999997</v>
      </c>
      <c r="Y39" s="66">
        <f t="shared" si="15"/>
        <v>20</v>
      </c>
      <c r="Z39" s="65">
        <f>VLOOKUP($A39,'Return Data'!$B$7:$R$2843,16,0)</f>
        <v>6.9218000000000002</v>
      </c>
      <c r="AA39" s="67">
        <f t="shared" si="11"/>
        <v>26</v>
      </c>
    </row>
    <row r="40" spans="1:27" x14ac:dyDescent="0.3">
      <c r="A40" s="63" t="s">
        <v>261</v>
      </c>
      <c r="B40" s="64">
        <f>VLOOKUP($A40,'Return Data'!$B$7:$R$2843,3,0)</f>
        <v>44357</v>
      </c>
      <c r="C40" s="65">
        <f>VLOOKUP($A40,'Return Data'!$B$7:$R$2843,4,0)</f>
        <v>43.3857</v>
      </c>
      <c r="D40" s="65">
        <f>VLOOKUP($A40,'Return Data'!$B$7:$R$2843,5,0)</f>
        <v>3.2812999999999999</v>
      </c>
      <c r="E40" s="66">
        <f t="shared" si="0"/>
        <v>11</v>
      </c>
      <c r="F40" s="65">
        <f>VLOOKUP($A40,'Return Data'!$B$7:$R$2843,6,0)</f>
        <v>3.3660999999999999</v>
      </c>
      <c r="G40" s="66">
        <f t="shared" si="1"/>
        <v>12</v>
      </c>
      <c r="H40" s="65">
        <f>VLOOKUP($A40,'Return Data'!$B$7:$R$2843,7,0)</f>
        <v>3.3071999999999999</v>
      </c>
      <c r="I40" s="66">
        <f t="shared" si="2"/>
        <v>9</v>
      </c>
      <c r="J40" s="65">
        <f>VLOOKUP($A40,'Return Data'!$B$7:$R$2843,8,0)</f>
        <v>3.2490000000000001</v>
      </c>
      <c r="K40" s="66">
        <f t="shared" si="3"/>
        <v>19</v>
      </c>
      <c r="L40" s="65">
        <f>VLOOKUP($A40,'Return Data'!$B$7:$R$2843,9,0)</f>
        <v>3.2355999999999998</v>
      </c>
      <c r="M40" s="66">
        <f t="shared" si="4"/>
        <v>11</v>
      </c>
      <c r="N40" s="65">
        <f>VLOOKUP($A40,'Return Data'!$B$7:$R$2843,10,0)</f>
        <v>3.2824</v>
      </c>
      <c r="O40" s="66">
        <f t="shared" si="5"/>
        <v>8</v>
      </c>
      <c r="P40" s="65">
        <f>VLOOKUP($A40,'Return Data'!$B$7:$R$2843,11,0)</f>
        <v>3.1905000000000001</v>
      </c>
      <c r="Q40" s="66">
        <f t="shared" si="6"/>
        <v>8</v>
      </c>
      <c r="R40" s="65">
        <f>VLOOKUP($A40,'Return Data'!$B$7:$R$2843,12,0)</f>
        <v>3.2124999999999999</v>
      </c>
      <c r="S40" s="66">
        <f t="shared" si="7"/>
        <v>6</v>
      </c>
      <c r="T40" s="65">
        <f>VLOOKUP($A40,'Return Data'!$B$7:$R$2843,13,0)</f>
        <v>3.2618999999999998</v>
      </c>
      <c r="U40" s="66">
        <f t="shared" si="8"/>
        <v>6</v>
      </c>
      <c r="V40" s="65">
        <f>VLOOKUP($A40,'Return Data'!$B$7:$R$2843,17,0)</f>
        <v>4.4391999999999996</v>
      </c>
      <c r="W40" s="66">
        <f t="shared" si="14"/>
        <v>15</v>
      </c>
      <c r="X40" s="65">
        <f>VLOOKUP($A40,'Return Data'!$B$7:$R$2843,14,0)</f>
        <v>5.4679000000000002</v>
      </c>
      <c r="Y40" s="66">
        <f t="shared" si="15"/>
        <v>12</v>
      </c>
      <c r="Z40" s="65">
        <f>VLOOKUP($A40,'Return Data'!$B$7:$R$2843,16,0)</f>
        <v>7.3281000000000001</v>
      </c>
      <c r="AA40" s="67">
        <f t="shared" si="11"/>
        <v>10</v>
      </c>
    </row>
    <row r="41" spans="1:27" x14ac:dyDescent="0.3">
      <c r="A41" s="63" t="s">
        <v>262</v>
      </c>
      <c r="B41" s="64">
        <f>VLOOKUP($A41,'Return Data'!$B$7:$R$2843,3,0)</f>
        <v>44357</v>
      </c>
      <c r="C41" s="65">
        <f>VLOOKUP($A41,'Return Data'!$B$7:$R$2843,4,0)</f>
        <v>3244.3836999999999</v>
      </c>
      <c r="D41" s="65">
        <f>VLOOKUP($A41,'Return Data'!$B$7:$R$2843,5,0)</f>
        <v>3.2448000000000001</v>
      </c>
      <c r="E41" s="66">
        <f t="shared" si="0"/>
        <v>15</v>
      </c>
      <c r="F41" s="65">
        <f>VLOOKUP($A41,'Return Data'!$B$7:$R$2843,6,0)</f>
        <v>3.3380999999999998</v>
      </c>
      <c r="G41" s="66">
        <f t="shared" si="1"/>
        <v>17</v>
      </c>
      <c r="H41" s="65">
        <f>VLOOKUP($A41,'Return Data'!$B$7:$R$2843,7,0)</f>
        <v>3.2425999999999999</v>
      </c>
      <c r="I41" s="66">
        <f t="shared" si="2"/>
        <v>24</v>
      </c>
      <c r="J41" s="65">
        <f>VLOOKUP($A41,'Return Data'!$B$7:$R$2843,8,0)</f>
        <v>3.2452000000000001</v>
      </c>
      <c r="K41" s="66">
        <f t="shared" si="3"/>
        <v>22</v>
      </c>
      <c r="L41" s="65">
        <f>VLOOKUP($A41,'Return Data'!$B$7:$R$2843,9,0)</f>
        <v>3.1983999999999999</v>
      </c>
      <c r="M41" s="66">
        <f t="shared" si="4"/>
        <v>23</v>
      </c>
      <c r="N41" s="65">
        <f>VLOOKUP($A41,'Return Data'!$B$7:$R$2843,10,0)</f>
        <v>3.2218</v>
      </c>
      <c r="O41" s="66">
        <f t="shared" si="5"/>
        <v>20</v>
      </c>
      <c r="P41" s="65">
        <f>VLOOKUP($A41,'Return Data'!$B$7:$R$2843,11,0)</f>
        <v>3.0804</v>
      </c>
      <c r="Q41" s="66">
        <f t="shared" si="6"/>
        <v>29</v>
      </c>
      <c r="R41" s="65">
        <f>VLOOKUP($A41,'Return Data'!$B$7:$R$2843,12,0)</f>
        <v>3.1214</v>
      </c>
      <c r="S41" s="66">
        <f t="shared" si="7"/>
        <v>25</v>
      </c>
      <c r="T41" s="65">
        <f>VLOOKUP($A41,'Return Data'!$B$7:$R$2843,13,0)</f>
        <v>3.2059000000000002</v>
      </c>
      <c r="U41" s="66">
        <f t="shared" si="8"/>
        <v>19</v>
      </c>
      <c r="V41" s="65">
        <f>VLOOKUP($A41,'Return Data'!$B$7:$R$2843,17,0)</f>
        <v>4.4745999999999997</v>
      </c>
      <c r="W41" s="66">
        <f t="shared" si="14"/>
        <v>8</v>
      </c>
      <c r="X41" s="65">
        <f>VLOOKUP($A41,'Return Data'!$B$7:$R$2843,14,0)</f>
        <v>5.4855999999999998</v>
      </c>
      <c r="Y41" s="66">
        <f t="shared" si="15"/>
        <v>8</v>
      </c>
      <c r="Z41" s="65">
        <f>VLOOKUP($A41,'Return Data'!$B$7:$R$2843,16,0)</f>
        <v>7.2641</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44357</v>
      </c>
      <c r="C43" s="65">
        <f>VLOOKUP($A43,'Return Data'!$B$7:$R$2843,4,0)</f>
        <v>1978.3404</v>
      </c>
      <c r="D43" s="65">
        <f>VLOOKUP($A43,'Return Data'!$B$7:$R$2843,5,0)</f>
        <v>3.3047</v>
      </c>
      <c r="E43" s="66">
        <f t="shared" si="0"/>
        <v>10</v>
      </c>
      <c r="F43" s="65">
        <f>VLOOKUP($A43,'Return Data'!$B$7:$R$2843,6,0)</f>
        <v>3.2898999999999998</v>
      </c>
      <c r="G43" s="66">
        <f t="shared" si="1"/>
        <v>24</v>
      </c>
      <c r="H43" s="65">
        <f>VLOOKUP($A43,'Return Data'!$B$7:$R$2843,7,0)</f>
        <v>3.2707999999999999</v>
      </c>
      <c r="I43" s="66">
        <f t="shared" si="2"/>
        <v>17</v>
      </c>
      <c r="J43" s="65">
        <f>VLOOKUP($A43,'Return Data'!$B$7:$R$2843,8,0)</f>
        <v>3.2656000000000001</v>
      </c>
      <c r="K43" s="66">
        <f t="shared" si="3"/>
        <v>13</v>
      </c>
      <c r="L43" s="65">
        <f>VLOOKUP($A43,'Return Data'!$B$7:$R$2843,9,0)</f>
        <v>3.2347000000000001</v>
      </c>
      <c r="M43" s="66">
        <f t="shared" si="4"/>
        <v>12</v>
      </c>
      <c r="N43" s="65">
        <f>VLOOKUP($A43,'Return Data'!$B$7:$R$2843,10,0)</f>
        <v>3.2799</v>
      </c>
      <c r="O43" s="66">
        <f t="shared" si="5"/>
        <v>9</v>
      </c>
      <c r="P43" s="65">
        <f>VLOOKUP($A43,'Return Data'!$B$7:$R$2843,11,0)</f>
        <v>3.1873999999999998</v>
      </c>
      <c r="Q43" s="66">
        <f t="shared" si="6"/>
        <v>9</v>
      </c>
      <c r="R43" s="65">
        <f>VLOOKUP($A43,'Return Data'!$B$7:$R$2843,12,0)</f>
        <v>3.1787999999999998</v>
      </c>
      <c r="S43" s="66">
        <f t="shared" si="7"/>
        <v>8</v>
      </c>
      <c r="T43" s="65">
        <f>VLOOKUP($A43,'Return Data'!$B$7:$R$2843,13,0)</f>
        <v>3.2477999999999998</v>
      </c>
      <c r="U43" s="66">
        <f t="shared" si="8"/>
        <v>8</v>
      </c>
      <c r="V43" s="65">
        <f>VLOOKUP($A43,'Return Data'!$B$7:$R$2843,17,0)</f>
        <v>4.4687999999999999</v>
      </c>
      <c r="W43" s="66">
        <f t="shared" si="14"/>
        <v>11</v>
      </c>
      <c r="X43" s="65">
        <f>VLOOKUP($A43,'Return Data'!$B$7:$R$2843,14,0)</f>
        <v>4.1794000000000002</v>
      </c>
      <c r="Y43" s="66">
        <f t="shared" si="15"/>
        <v>32</v>
      </c>
      <c r="Z43" s="65">
        <f>VLOOKUP($A43,'Return Data'!$B$7:$R$2843,16,0)</f>
        <v>7.0628000000000002</v>
      </c>
      <c r="AA43" s="67">
        <f t="shared" si="11"/>
        <v>22</v>
      </c>
    </row>
    <row r="44" spans="1:27" x14ac:dyDescent="0.3">
      <c r="A44" s="63" t="s">
        <v>264</v>
      </c>
      <c r="B44" s="64">
        <f>VLOOKUP($A44,'Return Data'!$B$7:$R$2843,3,0)</f>
        <v>44357</v>
      </c>
      <c r="C44" s="65">
        <f>VLOOKUP($A44,'Return Data'!$B$7:$R$2843,4,0)</f>
        <v>3373.7168000000001</v>
      </c>
      <c r="D44" s="65">
        <f>VLOOKUP($A44,'Return Data'!$B$7:$R$2843,5,0)</f>
        <v>3.2469999999999999</v>
      </c>
      <c r="E44" s="66">
        <f t="shared" si="0"/>
        <v>14</v>
      </c>
      <c r="F44" s="65">
        <f>VLOOKUP($A44,'Return Data'!$B$7:$R$2843,6,0)</f>
        <v>3.3894000000000002</v>
      </c>
      <c r="G44" s="66">
        <f t="shared" si="1"/>
        <v>9</v>
      </c>
      <c r="H44" s="65">
        <f>VLOOKUP($A44,'Return Data'!$B$7:$R$2843,7,0)</f>
        <v>3.2877999999999998</v>
      </c>
      <c r="I44" s="66">
        <f t="shared" si="2"/>
        <v>13</v>
      </c>
      <c r="J44" s="65">
        <f>VLOOKUP($A44,'Return Data'!$B$7:$R$2843,8,0)</f>
        <v>3.2765</v>
      </c>
      <c r="K44" s="66">
        <f t="shared" si="3"/>
        <v>11</v>
      </c>
      <c r="L44" s="65">
        <f>VLOOKUP($A44,'Return Data'!$B$7:$R$2843,9,0)</f>
        <v>3.2305999999999999</v>
      </c>
      <c r="M44" s="66">
        <f t="shared" si="4"/>
        <v>14</v>
      </c>
      <c r="N44" s="65">
        <f>VLOOKUP($A44,'Return Data'!$B$7:$R$2843,10,0)</f>
        <v>3.2355999999999998</v>
      </c>
      <c r="O44" s="66">
        <f t="shared" si="5"/>
        <v>16</v>
      </c>
      <c r="P44" s="65">
        <f>VLOOKUP($A44,'Return Data'!$B$7:$R$2843,11,0)</f>
        <v>3.1499000000000001</v>
      </c>
      <c r="Q44" s="66">
        <f t="shared" si="6"/>
        <v>14</v>
      </c>
      <c r="R44" s="65">
        <f>VLOOKUP($A44,'Return Data'!$B$7:$R$2843,12,0)</f>
        <v>3.1701999999999999</v>
      </c>
      <c r="S44" s="66">
        <f t="shared" si="7"/>
        <v>9</v>
      </c>
      <c r="T44" s="65">
        <f>VLOOKUP($A44,'Return Data'!$B$7:$R$2843,13,0)</f>
        <v>3.2517999999999998</v>
      </c>
      <c r="U44" s="66">
        <f t="shared" si="8"/>
        <v>7</v>
      </c>
      <c r="V44" s="65">
        <f>VLOOKUP($A44,'Return Data'!$B$7:$R$2843,17,0)</f>
        <v>4.4402999999999997</v>
      </c>
      <c r="W44" s="66">
        <f t="shared" si="14"/>
        <v>14</v>
      </c>
      <c r="X44" s="65">
        <f>VLOOKUP($A44,'Return Data'!$B$7:$R$2843,14,0)</f>
        <v>5.4713000000000003</v>
      </c>
      <c r="Y44" s="66">
        <f t="shared" si="15"/>
        <v>11</v>
      </c>
      <c r="Z44" s="65">
        <f>VLOOKUP($A44,'Return Data'!$B$7:$R$2843,16,0)</f>
        <v>7.0549999999999997</v>
      </c>
      <c r="AA44" s="67">
        <f t="shared" si="11"/>
        <v>23</v>
      </c>
    </row>
    <row r="45" spans="1:27" x14ac:dyDescent="0.3">
      <c r="A45" s="63" t="s">
        <v>265</v>
      </c>
      <c r="B45" s="64">
        <f>VLOOKUP($A45,'Return Data'!$B$7:$R$2843,3,0)</f>
        <v>44357</v>
      </c>
      <c r="C45" s="65">
        <f>VLOOKUP($A45,'Return Data'!$B$7:$R$2843,4,0)</f>
        <v>1116.4328</v>
      </c>
      <c r="D45" s="65">
        <f>VLOOKUP($A45,'Return Data'!$B$7:$R$2843,5,0)</f>
        <v>2.8315000000000001</v>
      </c>
      <c r="E45" s="66">
        <f t="shared" si="0"/>
        <v>35</v>
      </c>
      <c r="F45" s="65">
        <f>VLOOKUP($A45,'Return Data'!$B$7:$R$2843,6,0)</f>
        <v>2.8210000000000002</v>
      </c>
      <c r="G45" s="66">
        <f t="shared" si="1"/>
        <v>36</v>
      </c>
      <c r="H45" s="65">
        <f>VLOOKUP($A45,'Return Data'!$B$7:$R$2843,7,0)</f>
        <v>2.8445</v>
      </c>
      <c r="I45" s="66">
        <f t="shared" si="2"/>
        <v>37</v>
      </c>
      <c r="J45" s="65">
        <f>VLOOKUP($A45,'Return Data'!$B$7:$R$2843,8,0)</f>
        <v>2.8472</v>
      </c>
      <c r="K45" s="66">
        <f t="shared" si="3"/>
        <v>36</v>
      </c>
      <c r="L45" s="65">
        <f>VLOOKUP($A45,'Return Data'!$B$7:$R$2843,9,0)</f>
        <v>2.8996</v>
      </c>
      <c r="M45" s="66">
        <f t="shared" si="4"/>
        <v>36</v>
      </c>
      <c r="N45" s="65">
        <f>VLOOKUP($A45,'Return Data'!$B$7:$R$2843,10,0)</f>
        <v>2.9544999999999999</v>
      </c>
      <c r="O45" s="66">
        <f t="shared" si="5"/>
        <v>34</v>
      </c>
      <c r="P45" s="65">
        <f>VLOOKUP($A45,'Return Data'!$B$7:$R$2843,11,0)</f>
        <v>2.9228999999999998</v>
      </c>
      <c r="Q45" s="66">
        <f t="shared" si="6"/>
        <v>34</v>
      </c>
      <c r="R45" s="65">
        <f>VLOOKUP($A45,'Return Data'!$B$7:$R$2843,12,0)</f>
        <v>2.9491000000000001</v>
      </c>
      <c r="S45" s="66">
        <f t="shared" si="7"/>
        <v>34</v>
      </c>
      <c r="T45" s="65">
        <f>VLOOKUP($A45,'Return Data'!$B$7:$R$2843,13,0)</f>
        <v>2.9525000000000001</v>
      </c>
      <c r="U45" s="66">
        <f t="shared" si="8"/>
        <v>34</v>
      </c>
      <c r="V45" s="65"/>
      <c r="W45" s="66"/>
      <c r="X45" s="65"/>
      <c r="Y45" s="66"/>
      <c r="Z45" s="65">
        <f>VLOOKUP($A45,'Return Data'!$B$7:$R$2843,16,0)</f>
        <v>4.6858000000000004</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3.087678947368421</v>
      </c>
      <c r="E47" s="65"/>
      <c r="F47" s="75">
        <f>AVERAGE(F8:F45)</f>
        <v>3.2016342105263162</v>
      </c>
      <c r="G47" s="65"/>
      <c r="H47" s="75">
        <f>AVERAGE(H8:H45)</f>
        <v>3.1527684210526319</v>
      </c>
      <c r="I47" s="65"/>
      <c r="J47" s="75">
        <f>AVERAGE(J8:J45)</f>
        <v>3.1454394736842111</v>
      </c>
      <c r="K47" s="65"/>
      <c r="L47" s="75">
        <f>AVERAGE(L8:L45)</f>
        <v>3.1175973684210536</v>
      </c>
      <c r="M47" s="65"/>
      <c r="N47" s="75">
        <f>AVERAGE(N8:N45)</f>
        <v>3.1324552631578944</v>
      </c>
      <c r="O47" s="65"/>
      <c r="P47" s="75">
        <f>AVERAGE(P8:P45)</f>
        <v>3.0541394736842107</v>
      </c>
      <c r="Q47" s="65"/>
      <c r="R47" s="75">
        <f>AVERAGE(R8:R45)</f>
        <v>3.0645052631578942</v>
      </c>
      <c r="S47" s="65"/>
      <c r="T47" s="75">
        <f>AVERAGE(T8:T45)</f>
        <v>3.1174710526315792</v>
      </c>
      <c r="U47" s="65"/>
      <c r="V47" s="75">
        <f>AVERAGE(V8:V45)</f>
        <v>4.2553228571428567</v>
      </c>
      <c r="W47" s="65"/>
      <c r="X47" s="75">
        <f>AVERAGE(X8:X45)</f>
        <v>5.1150852941176481</v>
      </c>
      <c r="Y47" s="65"/>
      <c r="Z47" s="75">
        <f>AVERAGE(Z8:Z45)</f>
        <v>6.5322947368421058</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3.5394999999999999</v>
      </c>
      <c r="E49" s="95"/>
      <c r="F49" s="79">
        <f>MAX(F8:F45)</f>
        <v>3.609</v>
      </c>
      <c r="G49" s="95"/>
      <c r="H49" s="79">
        <f>MAX(H8:H45)</f>
        <v>3.8445999999999998</v>
      </c>
      <c r="I49" s="95"/>
      <c r="J49" s="79">
        <f>MAX(J8:J45)</f>
        <v>3.9592999999999998</v>
      </c>
      <c r="K49" s="95"/>
      <c r="L49" s="79">
        <f>MAX(L8:L45)</f>
        <v>4.1032999999999999</v>
      </c>
      <c r="M49" s="95"/>
      <c r="N49" s="79">
        <f>MAX(N8:N45)</f>
        <v>4.3777999999999997</v>
      </c>
      <c r="O49" s="95"/>
      <c r="P49" s="79">
        <f>MAX(P8:P45)</f>
        <v>4.2352999999999996</v>
      </c>
      <c r="Q49" s="95"/>
      <c r="R49" s="79">
        <f>MAX(R8:R45)</f>
        <v>4.3917999999999999</v>
      </c>
      <c r="S49" s="95"/>
      <c r="T49" s="79">
        <f>MAX(T8:T45)</f>
        <v>4.4240000000000004</v>
      </c>
      <c r="U49" s="95"/>
      <c r="V49" s="79">
        <f>MAX(V8:V45)</f>
        <v>5.2805</v>
      </c>
      <c r="W49" s="95"/>
      <c r="X49" s="79">
        <f>MAX(X8:X45)</f>
        <v>6.0339</v>
      </c>
      <c r="Y49" s="95"/>
      <c r="Z49" s="79">
        <f>MAX(Z8:Z45)</f>
        <v>7.8369999999999997</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44357</v>
      </c>
      <c r="E7" s="184">
        <v>975.64</v>
      </c>
      <c r="F7" s="184">
        <v>0.83930000000000005</v>
      </c>
      <c r="G7" s="184">
        <v>0.40239999999999998</v>
      </c>
      <c r="H7" s="184">
        <v>0.89449999999999996</v>
      </c>
      <c r="I7" s="184">
        <v>2.5617999999999999</v>
      </c>
      <c r="J7" s="184">
        <v>4.3822000000000001</v>
      </c>
      <c r="K7" s="184">
        <v>4.7004000000000001</v>
      </c>
      <c r="L7" s="184">
        <v>17.532800000000002</v>
      </c>
      <c r="M7" s="184">
        <v>36.184600000000003</v>
      </c>
      <c r="N7" s="184">
        <v>52.066000000000003</v>
      </c>
      <c r="O7" s="184">
        <v>9.0983000000000001</v>
      </c>
      <c r="P7" s="184">
        <v>10.598100000000001</v>
      </c>
      <c r="Q7" s="184">
        <v>18.987300000000001</v>
      </c>
      <c r="R7" s="184">
        <v>13.293200000000001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44357</v>
      </c>
      <c r="E8" s="184">
        <v>1058.02</v>
      </c>
      <c r="F8" s="184">
        <v>0.84160000000000001</v>
      </c>
      <c r="G8" s="184">
        <v>0.41</v>
      </c>
      <c r="H8" s="184">
        <v>0.91180000000000005</v>
      </c>
      <c r="I8" s="184">
        <v>2.5958999999999999</v>
      </c>
      <c r="J8" s="184">
        <v>4.4576000000000002</v>
      </c>
      <c r="K8" s="184">
        <v>4.8758999999999997</v>
      </c>
      <c r="L8" s="184">
        <v>17.950900000000001</v>
      </c>
      <c r="M8" s="184">
        <v>36.9499</v>
      </c>
      <c r="N8" s="184">
        <v>53.238500000000002</v>
      </c>
      <c r="O8" s="184">
        <v>9.9882000000000009</v>
      </c>
      <c r="P8" s="184">
        <v>11.709899999999999</v>
      </c>
      <c r="Q8" s="184">
        <v>14.0396</v>
      </c>
      <c r="R8" s="184">
        <v>14.150700000000001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44357</v>
      </c>
      <c r="E9" s="184">
        <v>14.51</v>
      </c>
      <c r="F9" s="184">
        <v>0.90400000000000003</v>
      </c>
      <c r="G9" s="184">
        <v>0.3458</v>
      </c>
      <c r="H9" s="184">
        <v>0.5544</v>
      </c>
      <c r="I9" s="184">
        <v>2.3994</v>
      </c>
      <c r="J9" s="184">
        <v>5.0688000000000004</v>
      </c>
      <c r="K9" s="184">
        <v>4.0890000000000004</v>
      </c>
      <c r="L9" s="184">
        <v>11.615399999999999</v>
      </c>
      <c r="M9" s="184">
        <v>28.748899999999999</v>
      </c>
      <c r="N9" s="184">
        <v>42.254899999999999</v>
      </c>
      <c r="O9" s="184"/>
      <c r="P9" s="184"/>
      <c r="Q9" s="184">
        <v>14.013999999999999</v>
      </c>
      <c r="R9" s="184">
        <v>17.305499999999999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44357</v>
      </c>
      <c r="E10" s="184">
        <v>13.91</v>
      </c>
      <c r="F10" s="184">
        <v>0.94340000000000002</v>
      </c>
      <c r="G10" s="184">
        <v>0.36080000000000001</v>
      </c>
      <c r="H10" s="184">
        <v>0.57850000000000001</v>
      </c>
      <c r="I10" s="184">
        <v>2.3546999999999998</v>
      </c>
      <c r="J10" s="184">
        <v>4.9020000000000001</v>
      </c>
      <c r="K10" s="184">
        <v>3.7286000000000001</v>
      </c>
      <c r="L10" s="184">
        <v>10.925000000000001</v>
      </c>
      <c r="M10" s="184">
        <v>27.381</v>
      </c>
      <c r="N10" s="184">
        <v>40.221800000000002</v>
      </c>
      <c r="O10" s="184"/>
      <c r="P10" s="184"/>
      <c r="Q10" s="184">
        <v>12.3302</v>
      </c>
      <c r="R10" s="184">
        <v>15.6829</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44357</v>
      </c>
      <c r="E11" s="184">
        <v>72.95</v>
      </c>
      <c r="F11" s="184">
        <v>0.64849999999999997</v>
      </c>
      <c r="G11" s="184">
        <v>0.34389999999999998</v>
      </c>
      <c r="H11" s="184">
        <v>0.94089999999999996</v>
      </c>
      <c r="I11" s="184">
        <v>2.3142</v>
      </c>
      <c r="J11" s="184">
        <v>4.0063000000000004</v>
      </c>
      <c r="K11" s="184">
        <v>3.0367000000000002</v>
      </c>
      <c r="L11" s="184">
        <v>16.180900000000001</v>
      </c>
      <c r="M11" s="184">
        <v>31.893000000000001</v>
      </c>
      <c r="N11" s="184">
        <v>47.761800000000001</v>
      </c>
      <c r="O11" s="184">
        <v>9.3112999999999992</v>
      </c>
      <c r="P11" s="184">
        <v>10.8163</v>
      </c>
      <c r="Q11" s="184">
        <v>11.841799999999999</v>
      </c>
      <c r="R11" s="184">
        <v>14.5647</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44357</v>
      </c>
      <c r="E12" s="184">
        <v>79.69</v>
      </c>
      <c r="F12" s="184">
        <v>0.65680000000000005</v>
      </c>
      <c r="G12" s="184">
        <v>0.35260000000000002</v>
      </c>
      <c r="H12" s="184">
        <v>0.95009999999999994</v>
      </c>
      <c r="I12" s="184">
        <v>2.3372000000000002</v>
      </c>
      <c r="J12" s="184">
        <v>4.0610999999999997</v>
      </c>
      <c r="K12" s="184">
        <v>3.2120000000000002</v>
      </c>
      <c r="L12" s="184">
        <v>16.556999999999999</v>
      </c>
      <c r="M12" s="184">
        <v>32.529499999999999</v>
      </c>
      <c r="N12" s="184">
        <v>48.730899999999998</v>
      </c>
      <c r="O12" s="184">
        <v>10.2119</v>
      </c>
      <c r="P12" s="184">
        <v>12.0418</v>
      </c>
      <c r="Q12" s="184">
        <v>12.1731</v>
      </c>
      <c r="R12" s="184">
        <v>15.3294</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44357</v>
      </c>
      <c r="E13" s="184">
        <v>18.488</v>
      </c>
      <c r="F13" s="184">
        <v>1.2542</v>
      </c>
      <c r="G13" s="184">
        <v>0.61880000000000002</v>
      </c>
      <c r="H13" s="184">
        <v>0.93469999999999998</v>
      </c>
      <c r="I13" s="184">
        <v>2.2311999999999999</v>
      </c>
      <c r="J13" s="184">
        <v>6.0279999999999996</v>
      </c>
      <c r="K13" s="184">
        <v>6.4344999999999999</v>
      </c>
      <c r="L13" s="184">
        <v>20.290199999999999</v>
      </c>
      <c r="M13" s="184">
        <v>35.770499999999998</v>
      </c>
      <c r="N13" s="184">
        <v>46.558</v>
      </c>
      <c r="O13" s="184">
        <v>18.331600000000002</v>
      </c>
      <c r="P13" s="184"/>
      <c r="Q13" s="184">
        <v>15.8453</v>
      </c>
      <c r="R13" s="184">
        <v>21.820399999999999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44357</v>
      </c>
      <c r="E14" s="184">
        <v>17.308299999999999</v>
      </c>
      <c r="F14" s="184">
        <v>1.2495000000000001</v>
      </c>
      <c r="G14" s="184">
        <v>0.60450000000000004</v>
      </c>
      <c r="H14" s="184">
        <v>0.90069999999999995</v>
      </c>
      <c r="I14" s="184">
        <v>2.1633</v>
      </c>
      <c r="J14" s="184">
        <v>5.8696000000000002</v>
      </c>
      <c r="K14" s="184">
        <v>5.9629000000000003</v>
      </c>
      <c r="L14" s="184">
        <v>19.246700000000001</v>
      </c>
      <c r="M14" s="184">
        <v>34.085599999999999</v>
      </c>
      <c r="N14" s="184">
        <v>44.082099999999997</v>
      </c>
      <c r="O14" s="184">
        <v>16.4954</v>
      </c>
      <c r="P14" s="184"/>
      <c r="Q14" s="184">
        <v>14.031499999999999</v>
      </c>
      <c r="R14" s="184">
        <v>19.856400000000001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44357</v>
      </c>
      <c r="E15" s="184">
        <v>20.6</v>
      </c>
      <c r="F15" s="184">
        <v>1.0794999999999999</v>
      </c>
      <c r="G15" s="184">
        <v>1.0794999999999999</v>
      </c>
      <c r="H15" s="184">
        <v>3.0514999999999999</v>
      </c>
      <c r="I15" s="184">
        <v>4.4625000000000004</v>
      </c>
      <c r="J15" s="184">
        <v>7.5717999999999996</v>
      </c>
      <c r="K15" s="184">
        <v>14.763199999999999</v>
      </c>
      <c r="L15" s="184">
        <v>30.545000000000002</v>
      </c>
      <c r="M15" s="184">
        <v>50.365000000000002</v>
      </c>
      <c r="N15" s="184">
        <v>75.767899999999997</v>
      </c>
      <c r="O15" s="184">
        <v>13.2713</v>
      </c>
      <c r="P15" s="184"/>
      <c r="Q15" s="184">
        <v>15.9162</v>
      </c>
      <c r="R15" s="184">
        <v>26.035699999999999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44357</v>
      </c>
      <c r="E16" s="184">
        <v>19.739999999999998</v>
      </c>
      <c r="F16" s="184">
        <v>1.0752999999999999</v>
      </c>
      <c r="G16" s="184">
        <v>1.0752999999999999</v>
      </c>
      <c r="H16" s="184">
        <v>3.0270999999999999</v>
      </c>
      <c r="I16" s="184">
        <v>4.4443999999999999</v>
      </c>
      <c r="J16" s="184">
        <v>7.5163000000000002</v>
      </c>
      <c r="K16" s="184">
        <v>14.501200000000001</v>
      </c>
      <c r="L16" s="184">
        <v>30.0395</v>
      </c>
      <c r="M16" s="184">
        <v>49.319200000000002</v>
      </c>
      <c r="N16" s="184">
        <v>74.381600000000006</v>
      </c>
      <c r="O16" s="184">
        <v>12.2597</v>
      </c>
      <c r="P16" s="184"/>
      <c r="Q16" s="184">
        <v>14.910399999999999</v>
      </c>
      <c r="R16" s="184">
        <v>24.930299999999999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44357</v>
      </c>
      <c r="E17" s="184">
        <v>241.93</v>
      </c>
      <c r="F17" s="184">
        <v>0.80420000000000003</v>
      </c>
      <c r="G17" s="184">
        <v>0.38590000000000002</v>
      </c>
      <c r="H17" s="184">
        <v>0.60299999999999998</v>
      </c>
      <c r="I17" s="184">
        <v>2.2094999999999998</v>
      </c>
      <c r="J17" s="184">
        <v>4.8723000000000001</v>
      </c>
      <c r="K17" s="184">
        <v>4.7361000000000004</v>
      </c>
      <c r="L17" s="184">
        <v>15.331099999999999</v>
      </c>
      <c r="M17" s="184">
        <v>30.483799999999999</v>
      </c>
      <c r="N17" s="184">
        <v>42.950800000000001</v>
      </c>
      <c r="O17" s="184">
        <v>15.9839</v>
      </c>
      <c r="P17" s="184">
        <v>16.018000000000001</v>
      </c>
      <c r="Q17" s="184">
        <v>15.4975</v>
      </c>
      <c r="R17" s="184">
        <v>19.181699999999999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44357</v>
      </c>
      <c r="E18" s="184">
        <v>224.41</v>
      </c>
      <c r="F18" s="184">
        <v>0.80410000000000004</v>
      </c>
      <c r="G18" s="184">
        <v>0.37569999999999998</v>
      </c>
      <c r="H18" s="184">
        <v>0.57820000000000005</v>
      </c>
      <c r="I18" s="184">
        <v>2.1623999999999999</v>
      </c>
      <c r="J18" s="184">
        <v>4.7617000000000003</v>
      </c>
      <c r="K18" s="184">
        <v>4.4156000000000004</v>
      </c>
      <c r="L18" s="184">
        <v>14.676299999999999</v>
      </c>
      <c r="M18" s="184">
        <v>29.365300000000001</v>
      </c>
      <c r="N18" s="184">
        <v>41.316099999999999</v>
      </c>
      <c r="O18" s="184">
        <v>14.6478</v>
      </c>
      <c r="P18" s="184">
        <v>14.6181</v>
      </c>
      <c r="Q18" s="184">
        <v>11.588100000000001</v>
      </c>
      <c r="R18" s="184">
        <v>17.8047</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44357</v>
      </c>
      <c r="E19" s="184">
        <v>234.58600000000001</v>
      </c>
      <c r="F19" s="184">
        <v>0.80830000000000002</v>
      </c>
      <c r="G19" s="184">
        <v>0.4032</v>
      </c>
      <c r="H19" s="184">
        <v>0.80659999999999998</v>
      </c>
      <c r="I19" s="184">
        <v>2.5526</v>
      </c>
      <c r="J19" s="184">
        <v>5.5315000000000003</v>
      </c>
      <c r="K19" s="184">
        <v>5.9451999999999998</v>
      </c>
      <c r="L19" s="184">
        <v>17.598199999999999</v>
      </c>
      <c r="M19" s="184">
        <v>36.058100000000003</v>
      </c>
      <c r="N19" s="184">
        <v>47.154299999999999</v>
      </c>
      <c r="O19" s="184">
        <v>15.5276</v>
      </c>
      <c r="P19" s="184">
        <v>15.398300000000001</v>
      </c>
      <c r="Q19" s="184">
        <v>14.959199999999999</v>
      </c>
      <c r="R19" s="184">
        <v>19.819600000000001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44357</v>
      </c>
      <c r="E20" s="184">
        <v>217.703</v>
      </c>
      <c r="F20" s="184">
        <v>0.80520000000000003</v>
      </c>
      <c r="G20" s="184">
        <v>0.3947</v>
      </c>
      <c r="H20" s="184">
        <v>0.78700000000000003</v>
      </c>
      <c r="I20" s="184">
        <v>2.5125999999999999</v>
      </c>
      <c r="J20" s="184">
        <v>5.4385000000000003</v>
      </c>
      <c r="K20" s="184">
        <v>5.6707999999999998</v>
      </c>
      <c r="L20" s="184">
        <v>17.0031</v>
      </c>
      <c r="M20" s="184">
        <v>35.024700000000003</v>
      </c>
      <c r="N20" s="184">
        <v>45.6753</v>
      </c>
      <c r="O20" s="184">
        <v>14.376099999999999</v>
      </c>
      <c r="P20" s="184">
        <v>14.194599999999999</v>
      </c>
      <c r="Q20" s="184">
        <v>14.9902</v>
      </c>
      <c r="R20" s="184">
        <v>18.639700000000001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44357</v>
      </c>
      <c r="E21" s="184">
        <v>36.78</v>
      </c>
      <c r="F21" s="184">
        <v>0.71189999999999998</v>
      </c>
      <c r="G21" s="184">
        <v>0.32729999999999998</v>
      </c>
      <c r="H21" s="184">
        <v>0.57420000000000004</v>
      </c>
      <c r="I21" s="184">
        <v>2.1099000000000001</v>
      </c>
      <c r="J21" s="184">
        <v>5.1157000000000004</v>
      </c>
      <c r="K21" s="184">
        <v>5.3566000000000003</v>
      </c>
      <c r="L21" s="184">
        <v>17.433</v>
      </c>
      <c r="M21" s="184">
        <v>35.021999999999998</v>
      </c>
      <c r="N21" s="184">
        <v>46.417200000000001</v>
      </c>
      <c r="O21" s="184">
        <v>13.618600000000001</v>
      </c>
      <c r="P21" s="184">
        <v>13.1432</v>
      </c>
      <c r="Q21" s="184">
        <v>13.269500000000001</v>
      </c>
      <c r="R21" s="184">
        <v>17.3644</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44357</v>
      </c>
      <c r="E22" s="184">
        <v>34.369999999999997</v>
      </c>
      <c r="F22" s="184">
        <v>0.73270000000000002</v>
      </c>
      <c r="G22" s="184">
        <v>0.2918</v>
      </c>
      <c r="H22" s="184">
        <v>0.55589999999999995</v>
      </c>
      <c r="I22" s="184">
        <v>2.0487000000000002</v>
      </c>
      <c r="J22" s="184">
        <v>4.9466000000000001</v>
      </c>
      <c r="K22" s="184">
        <v>4.8825000000000003</v>
      </c>
      <c r="L22" s="184">
        <v>16.3901</v>
      </c>
      <c r="M22" s="184">
        <v>33.217100000000002</v>
      </c>
      <c r="N22" s="184">
        <v>43.747399999999999</v>
      </c>
      <c r="O22" s="184">
        <v>11.9712</v>
      </c>
      <c r="P22" s="184">
        <v>11.881399999999999</v>
      </c>
      <c r="Q22" s="184">
        <v>10.992000000000001</v>
      </c>
      <c r="R22" s="184">
        <v>15.4641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44357</v>
      </c>
      <c r="E23" s="184">
        <v>165.04920000000001</v>
      </c>
      <c r="F23" s="184">
        <v>0.65259999999999996</v>
      </c>
      <c r="G23" s="184">
        <v>0.18579999999999999</v>
      </c>
      <c r="H23" s="184">
        <v>1.2159</v>
      </c>
      <c r="I23" s="184">
        <v>2.8616000000000001</v>
      </c>
      <c r="J23" s="184">
        <v>5.9546999999999999</v>
      </c>
      <c r="K23" s="184">
        <v>5.9340000000000002</v>
      </c>
      <c r="L23" s="184">
        <v>18.463699999999999</v>
      </c>
      <c r="M23" s="184">
        <v>39.756399999999999</v>
      </c>
      <c r="N23" s="184">
        <v>49.767200000000003</v>
      </c>
      <c r="O23" s="184">
        <v>12.293799999999999</v>
      </c>
      <c r="P23" s="184">
        <v>11.852499999999999</v>
      </c>
      <c r="Q23" s="184">
        <v>13.9183</v>
      </c>
      <c r="R23" s="184">
        <v>16.366700000000002</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44357</v>
      </c>
      <c r="E24" s="184">
        <v>180.70740000000001</v>
      </c>
      <c r="F24" s="184">
        <v>0.65529999999999999</v>
      </c>
      <c r="G24" s="184">
        <v>0.19389999999999999</v>
      </c>
      <c r="H24" s="184">
        <v>1.2346999999999999</v>
      </c>
      <c r="I24" s="184">
        <v>2.9005000000000001</v>
      </c>
      <c r="J24" s="184">
        <v>6.0423</v>
      </c>
      <c r="K24" s="184">
        <v>6.1988000000000003</v>
      </c>
      <c r="L24" s="184">
        <v>19.053899999999999</v>
      </c>
      <c r="M24" s="184">
        <v>40.802</v>
      </c>
      <c r="N24" s="184">
        <v>51.267699999999998</v>
      </c>
      <c r="O24" s="184">
        <v>13.489000000000001</v>
      </c>
      <c r="P24" s="184">
        <v>13.2369</v>
      </c>
      <c r="Q24" s="184">
        <v>15.090400000000001</v>
      </c>
      <c r="R24" s="184">
        <v>17.552099999999999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44357</v>
      </c>
      <c r="E25" s="184">
        <v>72.679000000000002</v>
      </c>
      <c r="F25" s="184">
        <v>0.61470000000000002</v>
      </c>
      <c r="G25" s="184">
        <v>1.4E-3</v>
      </c>
      <c r="H25" s="184">
        <v>0.55759999999999998</v>
      </c>
      <c r="I25" s="184">
        <v>1.7258</v>
      </c>
      <c r="J25" s="184">
        <v>5.2282000000000002</v>
      </c>
      <c r="K25" s="184">
        <v>5.5430000000000001</v>
      </c>
      <c r="L25" s="184">
        <v>19.398399999999999</v>
      </c>
      <c r="M25" s="184">
        <v>37.738300000000002</v>
      </c>
      <c r="N25" s="184">
        <v>51.774999999999999</v>
      </c>
      <c r="O25" s="184">
        <v>12.3161</v>
      </c>
      <c r="P25" s="184">
        <v>12.068099999999999</v>
      </c>
      <c r="Q25" s="184">
        <v>13.0341</v>
      </c>
      <c r="R25" s="184">
        <v>15.133699999999999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44357</v>
      </c>
      <c r="E26" s="184">
        <v>72.679000000000002</v>
      </c>
      <c r="F26" s="184">
        <v>0.61470000000000002</v>
      </c>
      <c r="G26" s="184">
        <v>1.4E-3</v>
      </c>
      <c r="H26" s="184">
        <v>0.55759999999999998</v>
      </c>
      <c r="I26" s="184">
        <v>1.7258</v>
      </c>
      <c r="J26" s="184">
        <v>5.2282000000000002</v>
      </c>
      <c r="K26" s="184">
        <v>5.5430000000000001</v>
      </c>
      <c r="L26" s="184">
        <v>19.398399999999999</v>
      </c>
      <c r="M26" s="184">
        <v>37.738300000000002</v>
      </c>
      <c r="N26" s="184">
        <v>51.774999999999999</v>
      </c>
      <c r="O26" s="184">
        <v>12.3161</v>
      </c>
      <c r="P26" s="184">
        <v>13.234999999999999</v>
      </c>
      <c r="Q26" s="184">
        <v>15.7583</v>
      </c>
      <c r="R26" s="184">
        <v>15.133699999999999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44357</v>
      </c>
      <c r="E27" s="184">
        <v>76.733999999999995</v>
      </c>
      <c r="F27" s="184">
        <v>0.61629999999999996</v>
      </c>
      <c r="G27" s="184">
        <v>7.7999999999999996E-3</v>
      </c>
      <c r="H27" s="184">
        <v>0.57010000000000005</v>
      </c>
      <c r="I27" s="184">
        <v>1.7503</v>
      </c>
      <c r="J27" s="184">
        <v>5.2853000000000003</v>
      </c>
      <c r="K27" s="184">
        <v>5.7130999999999998</v>
      </c>
      <c r="L27" s="184">
        <v>19.769600000000001</v>
      </c>
      <c r="M27" s="184">
        <v>38.376600000000003</v>
      </c>
      <c r="N27" s="184">
        <v>52.719700000000003</v>
      </c>
      <c r="O27" s="184">
        <v>13.1447</v>
      </c>
      <c r="P27" s="184">
        <v>12.8461</v>
      </c>
      <c r="Q27" s="184">
        <v>12.385199999999999</v>
      </c>
      <c r="R27" s="184">
        <v>15.849600000000001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44357</v>
      </c>
      <c r="E28" s="184">
        <v>76.733999999999995</v>
      </c>
      <c r="F28" s="184">
        <v>0.61629999999999996</v>
      </c>
      <c r="G28" s="184">
        <v>7.7999999999999996E-3</v>
      </c>
      <c r="H28" s="184">
        <v>0.57010000000000005</v>
      </c>
      <c r="I28" s="184">
        <v>1.7503</v>
      </c>
      <c r="J28" s="184">
        <v>5.2853000000000003</v>
      </c>
      <c r="K28" s="184">
        <v>5.7130999999999998</v>
      </c>
      <c r="L28" s="184">
        <v>19.769600000000001</v>
      </c>
      <c r="M28" s="184">
        <v>38.376600000000003</v>
      </c>
      <c r="N28" s="184">
        <v>52.719700000000003</v>
      </c>
      <c r="O28" s="184">
        <v>13.1447</v>
      </c>
      <c r="P28" s="184">
        <v>14.253</v>
      </c>
      <c r="Q28" s="184">
        <v>15.911899999999999</v>
      </c>
      <c r="R28" s="184">
        <v>15.849600000000001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44357</v>
      </c>
      <c r="E29" s="184">
        <v>15.1233</v>
      </c>
      <c r="F29" s="184">
        <v>0.56989999999999996</v>
      </c>
      <c r="G29" s="184">
        <v>0.23200000000000001</v>
      </c>
      <c r="H29" s="184">
        <v>0.37230000000000002</v>
      </c>
      <c r="I29" s="184">
        <v>1.9674</v>
      </c>
      <c r="J29" s="184">
        <v>5.27</v>
      </c>
      <c r="K29" s="184">
        <v>3.9373</v>
      </c>
      <c r="L29" s="184">
        <v>13.8477</v>
      </c>
      <c r="M29" s="184">
        <v>29.649000000000001</v>
      </c>
      <c r="N29" s="184">
        <v>42.570399999999999</v>
      </c>
      <c r="O29" s="184"/>
      <c r="P29" s="184"/>
      <c r="Q29" s="184">
        <v>16.993300000000001</v>
      </c>
      <c r="R29" s="184">
        <v>17.2075</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44357</v>
      </c>
      <c r="E30" s="184">
        <v>14.5687</v>
      </c>
      <c r="F30" s="184">
        <v>0.56530000000000002</v>
      </c>
      <c r="G30" s="184">
        <v>0.21940000000000001</v>
      </c>
      <c r="H30" s="184">
        <v>0.34370000000000001</v>
      </c>
      <c r="I30" s="184">
        <v>1.9104000000000001</v>
      </c>
      <c r="J30" s="184">
        <v>5.1391</v>
      </c>
      <c r="K30" s="184">
        <v>3.5488</v>
      </c>
      <c r="L30" s="184">
        <v>13.0092</v>
      </c>
      <c r="M30" s="184">
        <v>28.218499999999999</v>
      </c>
      <c r="N30" s="184">
        <v>40.482100000000003</v>
      </c>
      <c r="O30" s="184"/>
      <c r="P30" s="184"/>
      <c r="Q30" s="184">
        <v>15.3466</v>
      </c>
      <c r="R30" s="184">
        <v>15.5077</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44357</v>
      </c>
      <c r="E31" s="184">
        <v>187.94</v>
      </c>
      <c r="F31" s="184">
        <v>0.58340000000000003</v>
      </c>
      <c r="G31" s="184">
        <v>0.40600000000000003</v>
      </c>
      <c r="H31" s="184">
        <v>1.4630000000000001</v>
      </c>
      <c r="I31" s="184">
        <v>2.4085000000000001</v>
      </c>
      <c r="J31" s="184">
        <v>4.2721</v>
      </c>
      <c r="K31" s="184">
        <v>7.4863999999999997</v>
      </c>
      <c r="L31" s="184">
        <v>25.880800000000001</v>
      </c>
      <c r="M31" s="184">
        <v>45.565800000000003</v>
      </c>
      <c r="N31" s="184">
        <v>53.033099999999997</v>
      </c>
      <c r="O31" s="184">
        <v>14.0352</v>
      </c>
      <c r="P31" s="184">
        <v>14.7807</v>
      </c>
      <c r="Q31" s="184">
        <v>14.534800000000001</v>
      </c>
      <c r="R31" s="184">
        <v>17.412400000000002</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44357</v>
      </c>
      <c r="E32" s="184">
        <v>203.71</v>
      </c>
      <c r="F32" s="184">
        <v>0.58260000000000001</v>
      </c>
      <c r="G32" s="184">
        <v>0.4042</v>
      </c>
      <c r="H32" s="184">
        <v>1.4694</v>
      </c>
      <c r="I32" s="184">
        <v>2.4235000000000002</v>
      </c>
      <c r="J32" s="184">
        <v>4.3114999999999997</v>
      </c>
      <c r="K32" s="184">
        <v>7.6123000000000003</v>
      </c>
      <c r="L32" s="184">
        <v>26.1753</v>
      </c>
      <c r="M32" s="184">
        <v>46.091500000000003</v>
      </c>
      <c r="N32" s="184">
        <v>53.801400000000001</v>
      </c>
      <c r="O32" s="184">
        <v>14.783300000000001</v>
      </c>
      <c r="P32" s="184">
        <v>15.8712</v>
      </c>
      <c r="Q32" s="184">
        <v>16.482900000000001</v>
      </c>
      <c r="R32" s="184">
        <v>18.0061</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44357</v>
      </c>
      <c r="E33" s="184">
        <v>14.646699999999999</v>
      </c>
      <c r="F33" s="184">
        <v>0.67569999999999997</v>
      </c>
      <c r="G33" s="184">
        <v>0.2979</v>
      </c>
      <c r="H33" s="184">
        <v>0.64800000000000002</v>
      </c>
      <c r="I33" s="184">
        <v>2.4853999999999998</v>
      </c>
      <c r="J33" s="184">
        <v>4.0824999999999996</v>
      </c>
      <c r="K33" s="184">
        <v>4.4432</v>
      </c>
      <c r="L33" s="184">
        <v>12.3032</v>
      </c>
      <c r="M33" s="184">
        <v>23.893599999999999</v>
      </c>
      <c r="N33" s="184">
        <v>36.092700000000001</v>
      </c>
      <c r="O33" s="184">
        <v>6.6749000000000001</v>
      </c>
      <c r="P33" s="184"/>
      <c r="Q33" s="184">
        <v>8.5914999999999999</v>
      </c>
      <c r="R33" s="184">
        <v>13.930400000000001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44357</v>
      </c>
      <c r="E34" s="184">
        <v>15.6683</v>
      </c>
      <c r="F34" s="184">
        <v>0.67789999999999995</v>
      </c>
      <c r="G34" s="184">
        <v>0.30470000000000003</v>
      </c>
      <c r="H34" s="184">
        <v>0.6643</v>
      </c>
      <c r="I34" s="184">
        <v>2.5190999999999999</v>
      </c>
      <c r="J34" s="184">
        <v>4.1601999999999997</v>
      </c>
      <c r="K34" s="184">
        <v>4.6289999999999996</v>
      </c>
      <c r="L34" s="184">
        <v>12.741</v>
      </c>
      <c r="M34" s="184">
        <v>24.6404</v>
      </c>
      <c r="N34" s="184">
        <v>37.216099999999997</v>
      </c>
      <c r="O34" s="184">
        <v>7.9516</v>
      </c>
      <c r="P34" s="184"/>
      <c r="Q34" s="184">
        <v>10.1844</v>
      </c>
      <c r="R34" s="184">
        <v>14.950799999999999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44357</v>
      </c>
      <c r="E35" s="184">
        <v>16.54</v>
      </c>
      <c r="F35" s="184">
        <v>0.79220000000000002</v>
      </c>
      <c r="G35" s="184">
        <v>0.66949999999999998</v>
      </c>
      <c r="H35" s="184">
        <v>1.4723999999999999</v>
      </c>
      <c r="I35" s="184">
        <v>2.4782999999999999</v>
      </c>
      <c r="J35" s="184">
        <v>6.1616999999999997</v>
      </c>
      <c r="K35" s="184">
        <v>6.8475000000000001</v>
      </c>
      <c r="L35" s="184">
        <v>19.7683</v>
      </c>
      <c r="M35" s="184">
        <v>37.033999999999999</v>
      </c>
      <c r="N35" s="184">
        <v>55.014099999999999</v>
      </c>
      <c r="O35" s="184">
        <v>11.6761</v>
      </c>
      <c r="P35" s="184"/>
      <c r="Q35" s="184">
        <v>11.9817</v>
      </c>
      <c r="R35" s="184">
        <v>16.8431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44357</v>
      </c>
      <c r="E36" s="184">
        <v>15.44</v>
      </c>
      <c r="F36" s="184">
        <v>0.7833</v>
      </c>
      <c r="G36" s="184">
        <v>0.65190000000000003</v>
      </c>
      <c r="H36" s="184">
        <v>1.4455</v>
      </c>
      <c r="I36" s="184">
        <v>2.4552</v>
      </c>
      <c r="J36" s="184">
        <v>6.0439999999999996</v>
      </c>
      <c r="K36" s="184">
        <v>6.5561999999999996</v>
      </c>
      <c r="L36" s="184">
        <v>19.043900000000001</v>
      </c>
      <c r="M36" s="184">
        <v>35.795999999999999</v>
      </c>
      <c r="N36" s="184">
        <v>53.022799999999997</v>
      </c>
      <c r="O36" s="184">
        <v>10.1836</v>
      </c>
      <c r="P36" s="184"/>
      <c r="Q36" s="184">
        <v>10.261900000000001</v>
      </c>
      <c r="R36" s="184">
        <v>15.347899999999999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44357</v>
      </c>
      <c r="E37" s="184">
        <v>14.221</v>
      </c>
      <c r="F37" s="184">
        <v>0.72030000000000005</v>
      </c>
      <c r="G37" s="184">
        <v>0.25380000000000003</v>
      </c>
      <c r="H37" s="184">
        <v>0.46200000000000002</v>
      </c>
      <c r="I37" s="184">
        <v>1.9484999999999999</v>
      </c>
      <c r="J37" s="184">
        <v>3.8961999999999999</v>
      </c>
      <c r="K37" s="184">
        <v>2.089</v>
      </c>
      <c r="L37" s="184">
        <v>11.532</v>
      </c>
      <c r="M37" s="184">
        <v>30.941199999999998</v>
      </c>
      <c r="N37" s="184">
        <v>43.890599999999999</v>
      </c>
      <c r="O37" s="184"/>
      <c r="P37" s="184"/>
      <c r="Q37" s="184">
        <v>15.170199999999999</v>
      </c>
      <c r="R37" s="184">
        <v>14.433199999999999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44357</v>
      </c>
      <c r="E38" s="184">
        <v>13.5192</v>
      </c>
      <c r="F38" s="184">
        <v>0.71440000000000003</v>
      </c>
      <c r="G38" s="184">
        <v>0.23649999999999999</v>
      </c>
      <c r="H38" s="184">
        <v>0.4234</v>
      </c>
      <c r="I38" s="184">
        <v>1.8694999999999999</v>
      </c>
      <c r="J38" s="184">
        <v>3.7250000000000001</v>
      </c>
      <c r="K38" s="184">
        <v>1.5840000000000001</v>
      </c>
      <c r="L38" s="184">
        <v>10.431100000000001</v>
      </c>
      <c r="M38" s="184">
        <v>29.008600000000001</v>
      </c>
      <c r="N38" s="184">
        <v>41.057200000000002</v>
      </c>
      <c r="O38" s="184"/>
      <c r="P38" s="184"/>
      <c r="Q38" s="184">
        <v>12.8559</v>
      </c>
      <c r="R38" s="184">
        <v>12.138199999999999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44357</v>
      </c>
      <c r="E39" s="184">
        <v>13.8972</v>
      </c>
      <c r="F39" s="184">
        <v>0.78539999999999999</v>
      </c>
      <c r="G39" s="184">
        <v>7.3400000000000007E-2</v>
      </c>
      <c r="H39" s="184">
        <v>0.33639999999999998</v>
      </c>
      <c r="I39" s="184">
        <v>1.7364999999999999</v>
      </c>
      <c r="J39" s="184">
        <v>4.6169000000000002</v>
      </c>
      <c r="K39" s="184">
        <v>3.7452999999999999</v>
      </c>
      <c r="L39" s="184">
        <v>13.354900000000001</v>
      </c>
      <c r="M39" s="184">
        <v>26.627099999999999</v>
      </c>
      <c r="N39" s="184">
        <v>37.904600000000002</v>
      </c>
      <c r="O39" s="184"/>
      <c r="P39" s="184"/>
      <c r="Q39" s="184">
        <v>11.8108</v>
      </c>
      <c r="R39" s="184">
        <v>13.8125</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44357</v>
      </c>
      <c r="E40" s="184">
        <v>13.2883</v>
      </c>
      <c r="F40" s="184">
        <v>0.78120000000000001</v>
      </c>
      <c r="G40" s="184">
        <v>6.0199999999999997E-2</v>
      </c>
      <c r="H40" s="184">
        <v>0.30649999999999999</v>
      </c>
      <c r="I40" s="184">
        <v>1.6749000000000001</v>
      </c>
      <c r="J40" s="184">
        <v>4.4743000000000004</v>
      </c>
      <c r="K40" s="184">
        <v>3.3056000000000001</v>
      </c>
      <c r="L40" s="184">
        <v>12.404999999999999</v>
      </c>
      <c r="M40" s="184">
        <v>25.0534</v>
      </c>
      <c r="N40" s="184">
        <v>35.652999999999999</v>
      </c>
      <c r="O40" s="184"/>
      <c r="P40" s="184"/>
      <c r="Q40" s="184">
        <v>10.1243</v>
      </c>
      <c r="R40" s="184">
        <v>12.119899999999999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44357</v>
      </c>
      <c r="E41" s="184">
        <v>188.376495476527</v>
      </c>
      <c r="F41" s="184">
        <v>0.97570000000000001</v>
      </c>
      <c r="G41" s="184">
        <v>0.69750000000000001</v>
      </c>
      <c r="H41" s="184">
        <v>1.2726999999999999</v>
      </c>
      <c r="I41" s="184">
        <v>2.5173000000000001</v>
      </c>
      <c r="J41" s="184">
        <v>4.2000999999999999</v>
      </c>
      <c r="K41" s="184">
        <v>6.8524000000000003</v>
      </c>
      <c r="L41" s="184">
        <v>18.941500000000001</v>
      </c>
      <c r="M41" s="184">
        <v>38.882800000000003</v>
      </c>
      <c r="N41" s="184">
        <v>74.851100000000002</v>
      </c>
      <c r="O41" s="184">
        <v>11.9521</v>
      </c>
      <c r="P41" s="184">
        <v>10.8627</v>
      </c>
      <c r="Q41" s="184">
        <v>11.8523</v>
      </c>
      <c r="R41" s="184">
        <v>23.1066</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44357</v>
      </c>
      <c r="E42" s="184">
        <v>68.558999999999997</v>
      </c>
      <c r="F42" s="184">
        <v>0.97770000000000001</v>
      </c>
      <c r="G42" s="184">
        <v>0.70369999999999999</v>
      </c>
      <c r="H42" s="184">
        <v>1.2877000000000001</v>
      </c>
      <c r="I42" s="184">
        <v>2.5478999999999998</v>
      </c>
      <c r="J42" s="184">
        <v>4.2690999999999999</v>
      </c>
      <c r="K42" s="184">
        <v>7.0625</v>
      </c>
      <c r="L42" s="184">
        <v>19.404199999999999</v>
      </c>
      <c r="M42" s="184">
        <v>39.694200000000002</v>
      </c>
      <c r="N42" s="184">
        <v>76.218800000000002</v>
      </c>
      <c r="O42" s="184">
        <v>13.0939</v>
      </c>
      <c r="P42" s="184">
        <v>11.6685</v>
      </c>
      <c r="Q42" s="184">
        <v>12.6891</v>
      </c>
      <c r="R42" s="184">
        <v>24.125900000000001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44357</v>
      </c>
      <c r="E43" s="184">
        <v>36.456000000000003</v>
      </c>
      <c r="F43" s="184">
        <v>0.73219999999999996</v>
      </c>
      <c r="G43" s="184">
        <v>0.37719999999999998</v>
      </c>
      <c r="H43" s="184">
        <v>0.6794</v>
      </c>
      <c r="I43" s="184">
        <v>2.6004999999999998</v>
      </c>
      <c r="J43" s="184">
        <v>5.8259999999999996</v>
      </c>
      <c r="K43" s="184">
        <v>5.8475000000000001</v>
      </c>
      <c r="L43" s="184">
        <v>20.915400000000002</v>
      </c>
      <c r="M43" s="184">
        <v>41.198300000000003</v>
      </c>
      <c r="N43" s="184">
        <v>57.497700000000002</v>
      </c>
      <c r="O43" s="184">
        <v>14.8041</v>
      </c>
      <c r="P43" s="184">
        <v>13.5848</v>
      </c>
      <c r="Q43" s="184">
        <v>11.577299999999999</v>
      </c>
      <c r="R43" s="184">
        <v>19.632400000000001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44357</v>
      </c>
      <c r="E44" s="184">
        <v>40.473999999999997</v>
      </c>
      <c r="F44" s="184">
        <v>0.73670000000000002</v>
      </c>
      <c r="G44" s="184">
        <v>0.38940000000000002</v>
      </c>
      <c r="H44" s="184">
        <v>0.70660000000000001</v>
      </c>
      <c r="I44" s="184">
        <v>2.6528999999999998</v>
      </c>
      <c r="J44" s="184">
        <v>5.9473000000000003</v>
      </c>
      <c r="K44" s="184">
        <v>6.2058999999999997</v>
      </c>
      <c r="L44" s="184">
        <v>21.7117</v>
      </c>
      <c r="M44" s="184">
        <v>42.584400000000002</v>
      </c>
      <c r="N44" s="184">
        <v>59.56</v>
      </c>
      <c r="O44" s="184">
        <v>16.247299999999999</v>
      </c>
      <c r="P44" s="184">
        <v>15.1365</v>
      </c>
      <c r="Q44" s="184">
        <v>13.113899999999999</v>
      </c>
      <c r="R44" s="184">
        <v>21.177199999999999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44357</v>
      </c>
      <c r="E45" s="184">
        <v>143.129530655602</v>
      </c>
      <c r="F45" s="184">
        <v>0.7288</v>
      </c>
      <c r="G45" s="184">
        <v>0.37480000000000002</v>
      </c>
      <c r="H45" s="184">
        <v>0.67669999999999997</v>
      </c>
      <c r="I45" s="184">
        <v>2.6004999999999998</v>
      </c>
      <c r="J45" s="184">
        <v>5.8236999999999997</v>
      </c>
      <c r="K45" s="184">
        <v>5.8445999999999998</v>
      </c>
      <c r="L45" s="184">
        <v>20.910299999999999</v>
      </c>
      <c r="M45" s="184">
        <v>41.180399999999999</v>
      </c>
      <c r="N45" s="184">
        <v>57.491300000000003</v>
      </c>
      <c r="O45" s="184">
        <v>14.3195</v>
      </c>
      <c r="P45" s="184">
        <v>13.257400000000001</v>
      </c>
      <c r="Q45" s="184">
        <v>13.1396</v>
      </c>
      <c r="R45" s="184">
        <v>19.430099999999999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44357</v>
      </c>
      <c r="E46" s="184">
        <v>70.798462050437394</v>
      </c>
      <c r="F46" s="184">
        <v>0.7349</v>
      </c>
      <c r="G46" s="184">
        <v>0.38840000000000002</v>
      </c>
      <c r="H46" s="184">
        <v>0.70220000000000005</v>
      </c>
      <c r="I46" s="184">
        <v>2.6522000000000001</v>
      </c>
      <c r="J46" s="184">
        <v>5.9440999999999997</v>
      </c>
      <c r="K46" s="184">
        <v>6.2026000000000003</v>
      </c>
      <c r="L46" s="184">
        <v>21.706499999999998</v>
      </c>
      <c r="M46" s="184">
        <v>42.5672</v>
      </c>
      <c r="N46" s="184">
        <v>59.541600000000003</v>
      </c>
      <c r="O46" s="184">
        <v>15.831300000000001</v>
      </c>
      <c r="P46" s="184">
        <v>14.843400000000001</v>
      </c>
      <c r="Q46" s="184">
        <v>14.0091</v>
      </c>
      <c r="R46" s="184">
        <v>20.9681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44357</v>
      </c>
      <c r="E47" s="184">
        <v>37.372999999999998</v>
      </c>
      <c r="F47" s="184">
        <v>0.62739999999999996</v>
      </c>
      <c r="G47" s="184">
        <v>0.16889999999999999</v>
      </c>
      <c r="H47" s="184">
        <v>0.38679999999999998</v>
      </c>
      <c r="I47" s="184">
        <v>1.5128999999999999</v>
      </c>
      <c r="J47" s="184">
        <v>4.0045999999999999</v>
      </c>
      <c r="K47" s="184">
        <v>4.5778999999999996</v>
      </c>
      <c r="L47" s="184">
        <v>14.6235</v>
      </c>
      <c r="M47" s="184">
        <v>29.871099999999998</v>
      </c>
      <c r="N47" s="184">
        <v>43.808700000000002</v>
      </c>
      <c r="O47" s="184">
        <v>10.442600000000001</v>
      </c>
      <c r="P47" s="184">
        <v>12.588800000000001</v>
      </c>
      <c r="Q47" s="184">
        <v>14.935499999999999</v>
      </c>
      <c r="R47" s="184">
        <v>14.645</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44357</v>
      </c>
      <c r="E48" s="184">
        <v>34.311</v>
      </c>
      <c r="F48" s="184">
        <v>0.62470000000000003</v>
      </c>
      <c r="G48" s="184">
        <v>0.16059999999999999</v>
      </c>
      <c r="H48" s="184">
        <v>0.36559999999999998</v>
      </c>
      <c r="I48" s="184">
        <v>1.4668000000000001</v>
      </c>
      <c r="J48" s="184">
        <v>3.9098000000000002</v>
      </c>
      <c r="K48" s="184">
        <v>4.3078000000000003</v>
      </c>
      <c r="L48" s="184">
        <v>14.046900000000001</v>
      </c>
      <c r="M48" s="184">
        <v>28.872399999999999</v>
      </c>
      <c r="N48" s="184">
        <v>42.339799999999997</v>
      </c>
      <c r="O48" s="184">
        <v>9.3078000000000003</v>
      </c>
      <c r="P48" s="184">
        <v>11.409000000000001</v>
      </c>
      <c r="Q48" s="184">
        <v>12.656599999999999</v>
      </c>
      <c r="R48" s="184">
        <v>13.4534</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44357</v>
      </c>
      <c r="E49" s="184">
        <v>128.2766</v>
      </c>
      <c r="F49" s="184">
        <v>0.44390000000000002</v>
      </c>
      <c r="G49" s="184">
        <v>0.30620000000000003</v>
      </c>
      <c r="H49" s="184">
        <v>0.66900000000000004</v>
      </c>
      <c r="I49" s="184">
        <v>1.8174999999999999</v>
      </c>
      <c r="J49" s="184">
        <v>4.7182000000000004</v>
      </c>
      <c r="K49" s="184">
        <v>3.0817000000000001</v>
      </c>
      <c r="L49" s="184">
        <v>9.3423999999999996</v>
      </c>
      <c r="M49" s="184">
        <v>24.8444</v>
      </c>
      <c r="N49" s="184">
        <v>32.751399999999997</v>
      </c>
      <c r="O49" s="184">
        <v>10.788399999999999</v>
      </c>
      <c r="P49" s="184">
        <v>9.7481000000000009</v>
      </c>
      <c r="Q49" s="184">
        <v>8.7377000000000002</v>
      </c>
      <c r="R49" s="184">
        <v>10.9924</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44357</v>
      </c>
      <c r="E50" s="184">
        <v>139.18119999999999</v>
      </c>
      <c r="F50" s="184">
        <v>0.44719999999999999</v>
      </c>
      <c r="G50" s="184">
        <v>0.31630000000000003</v>
      </c>
      <c r="H50" s="184">
        <v>0.69269999999999998</v>
      </c>
      <c r="I50" s="184">
        <v>1.8653</v>
      </c>
      <c r="J50" s="184">
        <v>4.8272000000000004</v>
      </c>
      <c r="K50" s="184">
        <v>3.4001999999999999</v>
      </c>
      <c r="L50" s="184">
        <v>10.0014</v>
      </c>
      <c r="M50" s="184">
        <v>25.962800000000001</v>
      </c>
      <c r="N50" s="184">
        <v>34.337400000000002</v>
      </c>
      <c r="O50" s="184">
        <v>12.0025</v>
      </c>
      <c r="P50" s="184">
        <v>11.052</v>
      </c>
      <c r="Q50" s="184">
        <v>10.5039</v>
      </c>
      <c r="R50" s="184">
        <v>12.2301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44357</v>
      </c>
      <c r="E51" s="184">
        <v>15.667</v>
      </c>
      <c r="F51" s="184">
        <v>0.755</v>
      </c>
      <c r="G51" s="184">
        <v>0.66569999999999996</v>
      </c>
      <c r="H51" s="184">
        <v>1.127</v>
      </c>
      <c r="I51" s="184">
        <v>2.7755000000000001</v>
      </c>
      <c r="J51" s="184">
        <v>6.1134000000000004</v>
      </c>
      <c r="K51" s="184">
        <v>6.4059999999999997</v>
      </c>
      <c r="L51" s="184">
        <v>23.151800000000001</v>
      </c>
      <c r="M51" s="184">
        <v>39.668199999999999</v>
      </c>
      <c r="N51" s="184">
        <v>53.265999999999998</v>
      </c>
      <c r="O51" s="184"/>
      <c r="P51" s="184"/>
      <c r="Q51" s="184">
        <v>26.720400000000001</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44357</v>
      </c>
      <c r="E52" s="184">
        <v>15.129</v>
      </c>
      <c r="F52" s="184">
        <v>0.74980000000000002</v>
      </c>
      <c r="G52" s="184">
        <v>0.64929999999999999</v>
      </c>
      <c r="H52" s="184">
        <v>1.0891</v>
      </c>
      <c r="I52" s="184">
        <v>2.6989999999999998</v>
      </c>
      <c r="J52" s="184">
        <v>5.9394</v>
      </c>
      <c r="K52" s="184">
        <v>5.8949999999999996</v>
      </c>
      <c r="L52" s="184">
        <v>22.015000000000001</v>
      </c>
      <c r="M52" s="184">
        <v>37.759300000000003</v>
      </c>
      <c r="N52" s="184">
        <v>50.478900000000003</v>
      </c>
      <c r="O52" s="184"/>
      <c r="P52" s="184"/>
      <c r="Q52" s="184">
        <v>24.406199999999998</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44357</v>
      </c>
      <c r="E57" s="184">
        <v>22.323</v>
      </c>
      <c r="F57" s="184">
        <v>0.67649999999999999</v>
      </c>
      <c r="G57" s="184">
        <v>0.33260000000000001</v>
      </c>
      <c r="H57" s="184">
        <v>0.74919999999999998</v>
      </c>
      <c r="I57" s="184">
        <v>2.6534</v>
      </c>
      <c r="J57" s="184">
        <v>5.4763000000000002</v>
      </c>
      <c r="K57" s="184">
        <v>5.2375999999999996</v>
      </c>
      <c r="L57" s="184">
        <v>16.862100000000002</v>
      </c>
      <c r="M57" s="184">
        <v>32.457099999999997</v>
      </c>
      <c r="N57" s="184">
        <v>46.026000000000003</v>
      </c>
      <c r="O57" s="184">
        <v>15.902900000000001</v>
      </c>
      <c r="P57" s="184">
        <v>16.4146</v>
      </c>
      <c r="Q57" s="184">
        <v>14.6569</v>
      </c>
      <c r="R57" s="184">
        <v>17.6004</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44357</v>
      </c>
      <c r="E58" s="184">
        <v>20.236000000000001</v>
      </c>
      <c r="F58" s="184">
        <v>0.67159999999999997</v>
      </c>
      <c r="G58" s="184">
        <v>0.32219999999999999</v>
      </c>
      <c r="H58" s="184">
        <v>0.72170000000000001</v>
      </c>
      <c r="I58" s="184">
        <v>2.5958000000000001</v>
      </c>
      <c r="J58" s="184">
        <v>5.3464999999999998</v>
      </c>
      <c r="K58" s="184">
        <v>4.8659999999999997</v>
      </c>
      <c r="L58" s="184">
        <v>16.018799999999999</v>
      </c>
      <c r="M58" s="184">
        <v>31.011299999999999</v>
      </c>
      <c r="N58" s="184">
        <v>43.895299999999999</v>
      </c>
      <c r="O58" s="184">
        <v>14.1365</v>
      </c>
      <c r="P58" s="184">
        <v>14.4636</v>
      </c>
      <c r="Q58" s="184">
        <v>12.756</v>
      </c>
      <c r="R58" s="184">
        <v>15.825200000000001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44357</v>
      </c>
      <c r="E59" s="184">
        <v>14.995200000000001</v>
      </c>
      <c r="F59" s="184">
        <v>9.5500000000000002E-2</v>
      </c>
      <c r="G59" s="184">
        <v>0.1188</v>
      </c>
      <c r="H59" s="184">
        <v>0.37419999999999998</v>
      </c>
      <c r="I59" s="184">
        <v>1.4917</v>
      </c>
      <c r="J59" s="184">
        <v>4.3811999999999998</v>
      </c>
      <c r="K59" s="184">
        <v>2.7229999999999999</v>
      </c>
      <c r="L59" s="184">
        <v>11.4412</v>
      </c>
      <c r="M59" s="184">
        <v>26.786799999999999</v>
      </c>
      <c r="N59" s="184">
        <v>36.823799999999999</v>
      </c>
      <c r="O59" s="184"/>
      <c r="P59" s="184"/>
      <c r="Q59" s="184">
        <v>15.937099999999999</v>
      </c>
      <c r="R59" s="184">
        <v>17.658999999999999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44357</v>
      </c>
      <c r="E60" s="184">
        <v>14.348800000000001</v>
      </c>
      <c r="F60" s="184">
        <v>9.1399999999999995E-2</v>
      </c>
      <c r="G60" s="184">
        <v>0.1053</v>
      </c>
      <c r="H60" s="184">
        <v>0.34410000000000002</v>
      </c>
      <c r="I60" s="184">
        <v>1.4293</v>
      </c>
      <c r="J60" s="184">
        <v>4.2397</v>
      </c>
      <c r="K60" s="184">
        <v>2.3146</v>
      </c>
      <c r="L60" s="184">
        <v>10.559900000000001</v>
      </c>
      <c r="M60" s="184">
        <v>25.2623</v>
      </c>
      <c r="N60" s="184">
        <v>34.536000000000001</v>
      </c>
      <c r="O60" s="184"/>
      <c r="P60" s="184"/>
      <c r="Q60" s="184">
        <v>14.087400000000001</v>
      </c>
      <c r="R60" s="184">
        <v>15.7658</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44357</v>
      </c>
      <c r="E61" s="184">
        <v>13.621600000000001</v>
      </c>
      <c r="F61" s="184">
        <v>0.80810000000000004</v>
      </c>
      <c r="G61" s="184">
        <v>0.29380000000000001</v>
      </c>
      <c r="H61" s="184">
        <v>0.79920000000000002</v>
      </c>
      <c r="I61" s="184">
        <v>2.0383</v>
      </c>
      <c r="J61" s="184">
        <v>4.2770000000000001</v>
      </c>
      <c r="K61" s="184">
        <v>4.0452000000000004</v>
      </c>
      <c r="L61" s="184">
        <v>12.9308</v>
      </c>
      <c r="M61" s="184">
        <v>25.485700000000001</v>
      </c>
      <c r="N61" s="184">
        <v>35.636800000000001</v>
      </c>
      <c r="O61" s="184">
        <v>10.934699999999999</v>
      </c>
      <c r="P61" s="184"/>
      <c r="Q61" s="184">
        <v>10.4307</v>
      </c>
      <c r="R61" s="184">
        <v>11.850300000000001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44357</v>
      </c>
      <c r="E62" s="184">
        <v>12.9041</v>
      </c>
      <c r="F62" s="184">
        <v>0.80230000000000001</v>
      </c>
      <c r="G62" s="184">
        <v>0.2782</v>
      </c>
      <c r="H62" s="184">
        <v>0.76290000000000002</v>
      </c>
      <c r="I62" s="184">
        <v>1.9643999999999999</v>
      </c>
      <c r="J62" s="184">
        <v>4.109</v>
      </c>
      <c r="K62" s="184">
        <v>3.5484</v>
      </c>
      <c r="L62" s="184">
        <v>11.879799999999999</v>
      </c>
      <c r="M62" s="184">
        <v>23.743500000000001</v>
      </c>
      <c r="N62" s="184">
        <v>33.092300000000002</v>
      </c>
      <c r="O62" s="184">
        <v>9.0031999999999996</v>
      </c>
      <c r="P62" s="184"/>
      <c r="Q62" s="184">
        <v>8.5289999999999999</v>
      </c>
      <c r="R62" s="184">
        <v>9.8764000000000003</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44357</v>
      </c>
      <c r="E63" s="184">
        <v>61.420200000000001</v>
      </c>
      <c r="F63" s="184">
        <v>1.3389</v>
      </c>
      <c r="G63" s="184">
        <v>0.81510000000000005</v>
      </c>
      <c r="H63" s="184">
        <v>1.6552</v>
      </c>
      <c r="I63" s="184">
        <v>3.5686</v>
      </c>
      <c r="J63" s="184">
        <v>5.4048999999999996</v>
      </c>
      <c r="K63" s="184">
        <v>6.0624000000000002</v>
      </c>
      <c r="L63" s="184">
        <v>21.744499999999999</v>
      </c>
      <c r="M63" s="184">
        <v>38.787999999999997</v>
      </c>
      <c r="N63" s="184">
        <v>51.597900000000003</v>
      </c>
      <c r="O63" s="184">
        <v>3.9712999999999998</v>
      </c>
      <c r="P63" s="184">
        <v>8.2068999999999992</v>
      </c>
      <c r="Q63" s="184">
        <v>12.0046</v>
      </c>
      <c r="R63" s="184">
        <v>7.0387000000000004</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44357</v>
      </c>
      <c r="E64" s="184">
        <v>67.021600000000007</v>
      </c>
      <c r="F64" s="184">
        <v>1.3411</v>
      </c>
      <c r="G64" s="184">
        <v>0.82140000000000002</v>
      </c>
      <c r="H64" s="184">
        <v>1.6705000000000001</v>
      </c>
      <c r="I64" s="184">
        <v>3.5991</v>
      </c>
      <c r="J64" s="184">
        <v>5.4760999999999997</v>
      </c>
      <c r="K64" s="184">
        <v>6.2850000000000001</v>
      </c>
      <c r="L64" s="184">
        <v>22.2469</v>
      </c>
      <c r="M64" s="184">
        <v>39.625100000000003</v>
      </c>
      <c r="N64" s="184">
        <v>52.805199999999999</v>
      </c>
      <c r="O64" s="184">
        <v>4.8666999999999998</v>
      </c>
      <c r="P64" s="184">
        <v>9.4345999999999997</v>
      </c>
      <c r="Q64" s="184">
        <v>11.976599999999999</v>
      </c>
      <c r="R64" s="184">
        <v>7.8722000000000003</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44357</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44357</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44357</v>
      </c>
      <c r="E69" s="184">
        <v>89.94</v>
      </c>
      <c r="F69" s="184">
        <v>0.67159999999999997</v>
      </c>
      <c r="G69" s="184">
        <v>0.92010000000000003</v>
      </c>
      <c r="H69" s="184">
        <v>1.3979999999999999</v>
      </c>
      <c r="I69" s="184">
        <v>2.0537999999999998</v>
      </c>
      <c r="J69" s="184">
        <v>3.7130999999999998</v>
      </c>
      <c r="K69" s="184">
        <v>5.9489000000000001</v>
      </c>
      <c r="L69" s="184">
        <v>16.774899999999999</v>
      </c>
      <c r="M69" s="184">
        <v>31.741599999999998</v>
      </c>
      <c r="N69" s="184">
        <v>46.339100000000002</v>
      </c>
      <c r="O69" s="184">
        <v>10.536099999999999</v>
      </c>
      <c r="P69" s="184">
        <v>9.9847000000000001</v>
      </c>
      <c r="Q69" s="184">
        <v>13.4915</v>
      </c>
      <c r="R69" s="184">
        <v>14.364699999999999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44357</v>
      </c>
      <c r="E70" s="184">
        <v>100.49</v>
      </c>
      <c r="F70" s="184">
        <v>0.68130000000000002</v>
      </c>
      <c r="G70" s="184">
        <v>0.93410000000000004</v>
      </c>
      <c r="H70" s="184">
        <v>1.4333</v>
      </c>
      <c r="I70" s="184">
        <v>2.1240000000000001</v>
      </c>
      <c r="J70" s="184">
        <v>3.8656000000000001</v>
      </c>
      <c r="K70" s="184">
        <v>6.4062000000000001</v>
      </c>
      <c r="L70" s="184">
        <v>17.752500000000001</v>
      </c>
      <c r="M70" s="184">
        <v>33.346600000000002</v>
      </c>
      <c r="N70" s="184">
        <v>48.741900000000001</v>
      </c>
      <c r="O70" s="184">
        <v>12.251300000000001</v>
      </c>
      <c r="P70" s="184">
        <v>11.6279</v>
      </c>
      <c r="Q70" s="184">
        <v>12.6082</v>
      </c>
      <c r="R70" s="184">
        <v>16.2257</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44357</v>
      </c>
      <c r="E71" s="184">
        <v>100.31</v>
      </c>
      <c r="F71" s="184">
        <v>0.6724</v>
      </c>
      <c r="G71" s="184">
        <v>0.42049999999999998</v>
      </c>
      <c r="H71" s="184">
        <v>0.8952</v>
      </c>
      <c r="I71" s="184">
        <v>2.3780000000000001</v>
      </c>
      <c r="J71" s="184">
        <v>4.5984999999999996</v>
      </c>
      <c r="K71" s="184">
        <v>4.3048999999999999</v>
      </c>
      <c r="L71" s="184">
        <v>15.697800000000001</v>
      </c>
      <c r="M71" s="184">
        <v>31.571400000000001</v>
      </c>
      <c r="N71" s="184">
        <v>45.503300000000003</v>
      </c>
      <c r="O71" s="184">
        <v>9.7897999999999996</v>
      </c>
      <c r="P71" s="184">
        <v>14.087300000000001</v>
      </c>
      <c r="Q71" s="184">
        <v>11.3653</v>
      </c>
      <c r="R71" s="184">
        <v>14.294499999999999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44357</v>
      </c>
      <c r="E72" s="184">
        <v>109.53</v>
      </c>
      <c r="F72" s="184">
        <v>0.68020000000000003</v>
      </c>
      <c r="G72" s="184">
        <v>0.43099999999999999</v>
      </c>
      <c r="H72" s="184">
        <v>0.9214</v>
      </c>
      <c r="I72" s="184">
        <v>2.4315000000000002</v>
      </c>
      <c r="J72" s="184">
        <v>4.7031999999999998</v>
      </c>
      <c r="K72" s="184">
        <v>4.6231999999999998</v>
      </c>
      <c r="L72" s="184">
        <v>16.409800000000001</v>
      </c>
      <c r="M72" s="184">
        <v>32.779699999999998</v>
      </c>
      <c r="N72" s="184">
        <v>47.296900000000001</v>
      </c>
      <c r="O72" s="184">
        <v>11.101000000000001</v>
      </c>
      <c r="P72" s="184">
        <v>15.4724</v>
      </c>
      <c r="Q72" s="184">
        <v>14.6891</v>
      </c>
      <c r="R72" s="184">
        <v>15.713200000000001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44357</v>
      </c>
      <c r="E73" s="184">
        <v>243.5789</v>
      </c>
      <c r="F73" s="184">
        <v>0.98509999999999998</v>
      </c>
      <c r="G73" s="184">
        <v>-0.2117</v>
      </c>
      <c r="H73" s="184">
        <v>0.85360000000000003</v>
      </c>
      <c r="I73" s="184">
        <v>2.4590000000000001</v>
      </c>
      <c r="J73" s="184">
        <v>2.6124999999999998</v>
      </c>
      <c r="K73" s="184">
        <v>19.478000000000002</v>
      </c>
      <c r="L73" s="184">
        <v>34.011499999999998</v>
      </c>
      <c r="M73" s="184">
        <v>57.506500000000003</v>
      </c>
      <c r="N73" s="184">
        <v>88.906199999999998</v>
      </c>
      <c r="O73" s="184">
        <v>23.873999999999999</v>
      </c>
      <c r="P73" s="184">
        <v>17.579000000000001</v>
      </c>
      <c r="Q73" s="184">
        <v>17.088799999999999</v>
      </c>
      <c r="R73" s="184">
        <v>32.0595</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44357</v>
      </c>
      <c r="E74" s="184">
        <v>251.85740000000001</v>
      </c>
      <c r="F74" s="184">
        <v>0.98540000000000005</v>
      </c>
      <c r="G74" s="184">
        <v>-0.2117</v>
      </c>
      <c r="H74" s="184">
        <v>0.85109999999999997</v>
      </c>
      <c r="I74" s="184">
        <v>2.4712999999999998</v>
      </c>
      <c r="J74" s="184">
        <v>2.5853999999999999</v>
      </c>
      <c r="K74" s="184">
        <v>19.454799999999999</v>
      </c>
      <c r="L74" s="184">
        <v>34.049599999999998</v>
      </c>
      <c r="M74" s="184">
        <v>57.6008</v>
      </c>
      <c r="N74" s="184">
        <v>89.419600000000003</v>
      </c>
      <c r="O74" s="184">
        <v>24.9483</v>
      </c>
      <c r="P74" s="184">
        <v>18.271799999999999</v>
      </c>
      <c r="Q74" s="184">
        <v>17.761600000000001</v>
      </c>
      <c r="R74" s="184">
        <v>33.377000000000002</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44357</v>
      </c>
      <c r="E75" s="184">
        <v>198.27330000000001</v>
      </c>
      <c r="F75" s="184">
        <v>0.77400000000000002</v>
      </c>
      <c r="G75" s="184">
        <v>0.50839999999999996</v>
      </c>
      <c r="H75" s="184">
        <v>0.67600000000000005</v>
      </c>
      <c r="I75" s="184">
        <v>2.2414999999999998</v>
      </c>
      <c r="J75" s="184">
        <v>4.6432000000000002</v>
      </c>
      <c r="K75" s="184">
        <v>4.9443999999999999</v>
      </c>
      <c r="L75" s="184">
        <v>15.416399999999999</v>
      </c>
      <c r="M75" s="184">
        <v>31.77</v>
      </c>
      <c r="N75" s="184">
        <v>42.079599999999999</v>
      </c>
      <c r="O75" s="184">
        <v>14.1774</v>
      </c>
      <c r="P75" s="184">
        <v>14.2232</v>
      </c>
      <c r="Q75" s="184">
        <v>15.9764</v>
      </c>
      <c r="R75" s="184">
        <v>16.2941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44357</v>
      </c>
      <c r="E76" s="184">
        <v>88.195663045370793</v>
      </c>
      <c r="F76" s="184">
        <v>0.77400000000000002</v>
      </c>
      <c r="G76" s="184">
        <v>0.50839999999999996</v>
      </c>
      <c r="H76" s="184">
        <v>0.67600000000000005</v>
      </c>
      <c r="I76" s="184">
        <v>2.2414999999999998</v>
      </c>
      <c r="J76" s="184">
        <v>4.6432000000000002</v>
      </c>
      <c r="K76" s="184">
        <v>4.9443999999999999</v>
      </c>
      <c r="L76" s="184">
        <v>15.4168</v>
      </c>
      <c r="M76" s="184">
        <v>31.770700000000001</v>
      </c>
      <c r="N76" s="184">
        <v>42.077199999999998</v>
      </c>
      <c r="O76" s="184">
        <v>13.901999999999999</v>
      </c>
      <c r="P76" s="184">
        <v>14.054500000000001</v>
      </c>
      <c r="Q76" s="184">
        <v>15.8735</v>
      </c>
      <c r="R76" s="184">
        <v>16.091999999999999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44357</v>
      </c>
      <c r="E77" s="184">
        <v>438.53816006326201</v>
      </c>
      <c r="F77" s="184">
        <v>0.77200000000000002</v>
      </c>
      <c r="G77" s="184">
        <v>0.50260000000000005</v>
      </c>
      <c r="H77" s="184">
        <v>0.66269999999999996</v>
      </c>
      <c r="I77" s="184">
        <v>2.2147999999999999</v>
      </c>
      <c r="J77" s="184">
        <v>4.5812999999999997</v>
      </c>
      <c r="K77" s="184">
        <v>4.7556000000000003</v>
      </c>
      <c r="L77" s="184">
        <v>15.008100000000001</v>
      </c>
      <c r="M77" s="184">
        <v>31.0944</v>
      </c>
      <c r="N77" s="184">
        <v>41.121899999999997</v>
      </c>
      <c r="O77" s="184">
        <v>13.3719</v>
      </c>
      <c r="P77" s="184">
        <v>13.2453</v>
      </c>
      <c r="Q77" s="184">
        <v>15.9916</v>
      </c>
      <c r="R77" s="184">
        <v>15.5342</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44357</v>
      </c>
      <c r="E78" s="184">
        <v>396.31251471997899</v>
      </c>
      <c r="F78" s="184">
        <v>0.77210000000000001</v>
      </c>
      <c r="G78" s="184">
        <v>0.50280000000000002</v>
      </c>
      <c r="H78" s="184">
        <v>0.66290000000000004</v>
      </c>
      <c r="I78" s="184">
        <v>2.2149999999999999</v>
      </c>
      <c r="J78" s="184">
        <v>4.5815000000000001</v>
      </c>
      <c r="K78" s="184">
        <v>4.7560000000000002</v>
      </c>
      <c r="L78" s="184">
        <v>15.009499999999999</v>
      </c>
      <c r="M78" s="184">
        <v>31.096900000000002</v>
      </c>
      <c r="N78" s="184">
        <v>41.124899999999997</v>
      </c>
      <c r="O78" s="184">
        <v>13.098000000000001</v>
      </c>
      <c r="P78" s="184">
        <v>13.079599999999999</v>
      </c>
      <c r="Q78" s="184">
        <v>15.5489</v>
      </c>
      <c r="R78" s="184">
        <v>15.337400000000001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44357</v>
      </c>
      <c r="E79" s="184">
        <v>22.865600000000001</v>
      </c>
      <c r="F79" s="184">
        <v>0.51919999999999999</v>
      </c>
      <c r="G79" s="184">
        <v>0.17</v>
      </c>
      <c r="H79" s="184">
        <v>0.25869999999999999</v>
      </c>
      <c r="I79" s="184">
        <v>1.9765999999999999</v>
      </c>
      <c r="J79" s="184">
        <v>3.8938999999999999</v>
      </c>
      <c r="K79" s="184">
        <v>3.6735000000000002</v>
      </c>
      <c r="L79" s="184">
        <v>10.6425</v>
      </c>
      <c r="M79" s="184">
        <v>25.384399999999999</v>
      </c>
      <c r="N79" s="184">
        <v>37.811799999999998</v>
      </c>
      <c r="O79" s="184">
        <v>11.1562</v>
      </c>
      <c r="P79" s="184">
        <v>11.7349</v>
      </c>
      <c r="Q79" s="184">
        <v>11.642099999999999</v>
      </c>
      <c r="R79" s="184">
        <v>13.5375</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44357</v>
      </c>
      <c r="E80" s="184">
        <v>21.325199999999999</v>
      </c>
      <c r="F80" s="184">
        <v>0.51470000000000005</v>
      </c>
      <c r="G80" s="184">
        <v>0.1573</v>
      </c>
      <c r="H80" s="184">
        <v>0.22939999999999999</v>
      </c>
      <c r="I80" s="184">
        <v>1.9174</v>
      </c>
      <c r="J80" s="184">
        <v>3.7601</v>
      </c>
      <c r="K80" s="184">
        <v>3.2797000000000001</v>
      </c>
      <c r="L80" s="184">
        <v>9.8149999999999995</v>
      </c>
      <c r="M80" s="184">
        <v>23.9758</v>
      </c>
      <c r="N80" s="184">
        <v>35.7333</v>
      </c>
      <c r="O80" s="184">
        <v>9.5884999999999998</v>
      </c>
      <c r="P80" s="184">
        <v>10.506399999999999</v>
      </c>
      <c r="Q80" s="184">
        <v>10.612399999999999</v>
      </c>
      <c r="R80" s="184">
        <v>11.834300000000001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44357</v>
      </c>
      <c r="E81" s="184">
        <v>121.75700000000001</v>
      </c>
      <c r="F81" s="184">
        <v>0.85829999999999995</v>
      </c>
      <c r="G81" s="184">
        <v>0.78269999999999995</v>
      </c>
      <c r="H81" s="184">
        <v>1.5318000000000001</v>
      </c>
      <c r="I81" s="184">
        <v>2.8546</v>
      </c>
      <c r="J81" s="184">
        <v>6.2535999999999996</v>
      </c>
      <c r="K81" s="184">
        <v>5.6894999999999998</v>
      </c>
      <c r="L81" s="184">
        <v>17.501100000000001</v>
      </c>
      <c r="M81" s="184">
        <v>31.081199999999999</v>
      </c>
      <c r="N81" s="184">
        <v>42.447800000000001</v>
      </c>
      <c r="O81" s="184">
        <v>12.304500000000001</v>
      </c>
      <c r="P81" s="184">
        <v>13.040900000000001</v>
      </c>
      <c r="Q81" s="184">
        <v>12.6394</v>
      </c>
      <c r="R81" s="184">
        <v>14.992800000000001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44357</v>
      </c>
      <c r="E82" s="184">
        <v>130.88579999999999</v>
      </c>
      <c r="F82" s="184">
        <v>0.86170000000000002</v>
      </c>
      <c r="G82" s="184">
        <v>0.79300000000000004</v>
      </c>
      <c r="H82" s="184">
        <v>1.5559000000000001</v>
      </c>
      <c r="I82" s="184">
        <v>2.9039999999999999</v>
      </c>
      <c r="J82" s="184">
        <v>6.3677000000000001</v>
      </c>
      <c r="K82" s="184">
        <v>6.03</v>
      </c>
      <c r="L82" s="184">
        <v>18.2377</v>
      </c>
      <c r="M82" s="184">
        <v>32.2562</v>
      </c>
      <c r="N82" s="184">
        <v>44.118600000000001</v>
      </c>
      <c r="O82" s="184">
        <v>13.6004</v>
      </c>
      <c r="P82" s="184">
        <v>14.316000000000001</v>
      </c>
      <c r="Q82" s="184">
        <v>12.000400000000001</v>
      </c>
      <c r="R82" s="184">
        <v>16.2103</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44357</v>
      </c>
      <c r="E83" s="184">
        <v>299.64589999999998</v>
      </c>
      <c r="F83" s="184">
        <v>0.86809999999999998</v>
      </c>
      <c r="G83" s="184">
        <v>0.55710000000000004</v>
      </c>
      <c r="H83" s="184">
        <v>1.1990000000000001</v>
      </c>
      <c r="I83" s="184">
        <v>3.3069999999999999</v>
      </c>
      <c r="J83" s="184">
        <v>6.2868000000000004</v>
      </c>
      <c r="K83" s="184">
        <v>4.6085000000000003</v>
      </c>
      <c r="L83" s="184">
        <v>16.9025</v>
      </c>
      <c r="M83" s="184">
        <v>34.142600000000002</v>
      </c>
      <c r="N83" s="184">
        <v>46.903199999999998</v>
      </c>
      <c r="O83" s="184">
        <v>11.734</v>
      </c>
      <c r="P83" s="184">
        <v>11.450200000000001</v>
      </c>
      <c r="Q83" s="184">
        <v>13.9869</v>
      </c>
      <c r="R83" s="184">
        <v>14.2773</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44357</v>
      </c>
      <c r="E84" s="184">
        <v>378.08322441938901</v>
      </c>
      <c r="F84" s="184">
        <v>0.86550000000000005</v>
      </c>
      <c r="G84" s="184">
        <v>0.54949999999999999</v>
      </c>
      <c r="H84" s="184">
        <v>1.1809000000000001</v>
      </c>
      <c r="I84" s="184">
        <v>3.2696999999999998</v>
      </c>
      <c r="J84" s="184">
        <v>6.2009999999999996</v>
      </c>
      <c r="K84" s="184">
        <v>4.3535000000000004</v>
      </c>
      <c r="L84" s="184">
        <v>16.319299999999998</v>
      </c>
      <c r="M84" s="184">
        <v>33.126399999999997</v>
      </c>
      <c r="N84" s="184">
        <v>45.405299999999997</v>
      </c>
      <c r="O84" s="184">
        <v>10.445600000000001</v>
      </c>
      <c r="P84" s="184">
        <v>10.147</v>
      </c>
      <c r="Q84" s="184">
        <v>15.1881</v>
      </c>
      <c r="R84" s="184">
        <v>13.0998</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44357</v>
      </c>
      <c r="E85" s="184">
        <v>11.47</v>
      </c>
      <c r="F85" s="184">
        <v>0.70240000000000002</v>
      </c>
      <c r="G85" s="184">
        <v>0.61399999999999999</v>
      </c>
      <c r="H85" s="184">
        <v>1.1464000000000001</v>
      </c>
      <c r="I85" s="184">
        <v>3.2403</v>
      </c>
      <c r="J85" s="184">
        <v>6.3021000000000003</v>
      </c>
      <c r="K85" s="184">
        <v>5.5198</v>
      </c>
      <c r="L85" s="184"/>
      <c r="M85" s="184"/>
      <c r="N85" s="184"/>
      <c r="O85" s="184"/>
      <c r="P85" s="184"/>
      <c r="Q85" s="184">
        <v>14.7</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44357</v>
      </c>
      <c r="E86" s="184">
        <v>11.41</v>
      </c>
      <c r="F86" s="184">
        <v>0.70609999999999995</v>
      </c>
      <c r="G86" s="184">
        <v>0.61729999999999996</v>
      </c>
      <c r="H86" s="184">
        <v>1.1525000000000001</v>
      </c>
      <c r="I86" s="184">
        <v>3.2578999999999998</v>
      </c>
      <c r="J86" s="184">
        <v>6.2384000000000004</v>
      </c>
      <c r="K86" s="184">
        <v>5.2583000000000002</v>
      </c>
      <c r="L86" s="184"/>
      <c r="M86" s="184"/>
      <c r="N86" s="184"/>
      <c r="O86" s="184"/>
      <c r="P86" s="184"/>
      <c r="Q86" s="184">
        <v>14.1</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44357</v>
      </c>
      <c r="E87" s="184">
        <v>236.99160000000001</v>
      </c>
      <c r="F87" s="184">
        <v>0.80010000000000003</v>
      </c>
      <c r="G87" s="184">
        <v>0.32500000000000001</v>
      </c>
      <c r="H87" s="184">
        <v>1.1834</v>
      </c>
      <c r="I87" s="184">
        <v>2.1846000000000001</v>
      </c>
      <c r="J87" s="184">
        <v>5.2474999999999996</v>
      </c>
      <c r="K87" s="184">
        <v>7.5974000000000004</v>
      </c>
      <c r="L87" s="184">
        <v>21.807400000000001</v>
      </c>
      <c r="M87" s="184">
        <v>39.4373</v>
      </c>
      <c r="N87" s="184">
        <v>53.666400000000003</v>
      </c>
      <c r="O87" s="184">
        <v>11.050800000000001</v>
      </c>
      <c r="P87" s="184">
        <v>12.3858</v>
      </c>
      <c r="Q87" s="184">
        <v>12.4245</v>
      </c>
      <c r="R87" s="184">
        <v>16.819800000000001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44357</v>
      </c>
      <c r="E88" s="184">
        <v>231.846422583725</v>
      </c>
      <c r="F88" s="184">
        <v>0.79820000000000002</v>
      </c>
      <c r="G88" s="184">
        <v>0.31940000000000002</v>
      </c>
      <c r="H88" s="184">
        <v>1.1706000000000001</v>
      </c>
      <c r="I88" s="184">
        <v>2.1589</v>
      </c>
      <c r="J88" s="184">
        <v>5.1886000000000001</v>
      </c>
      <c r="K88" s="184">
        <v>7.4173999999999998</v>
      </c>
      <c r="L88" s="184">
        <v>21.403500000000001</v>
      </c>
      <c r="M88" s="184">
        <v>38.745199999999997</v>
      </c>
      <c r="N88" s="184">
        <v>52.499699999999997</v>
      </c>
      <c r="O88" s="184">
        <v>10.265700000000001</v>
      </c>
      <c r="P88" s="184">
        <v>11.5968</v>
      </c>
      <c r="Q88" s="184">
        <v>12.6173</v>
      </c>
      <c r="R88" s="184">
        <v>15.955299999999999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0.73397105263157891</v>
      </c>
      <c r="G89" s="186">
        <v>0.38756578947368431</v>
      </c>
      <c r="H89" s="186">
        <v>0.88333289473684218</v>
      </c>
      <c r="I89" s="186">
        <v>2.3289749999999994</v>
      </c>
      <c r="J89" s="186">
        <v>4.8711618421052636</v>
      </c>
      <c r="K89" s="186">
        <v>5.533567105263157</v>
      </c>
      <c r="L89" s="186">
        <v>17.085022972972972</v>
      </c>
      <c r="M89" s="186">
        <v>33.545655405405412</v>
      </c>
      <c r="N89" s="186">
        <v>47.295131081081081</v>
      </c>
      <c r="O89" s="186">
        <v>12.531705000000004</v>
      </c>
      <c r="P89" s="186">
        <v>12.960756000000002</v>
      </c>
      <c r="Q89" s="186">
        <v>13.432214473684212</v>
      </c>
      <c r="R89" s="186">
        <v>16.544387142857133</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0.73380000000000001</v>
      </c>
      <c r="G90" s="186">
        <v>0.36780000000000002</v>
      </c>
      <c r="H90" s="186">
        <v>0.75605</v>
      </c>
      <c r="I90" s="186">
        <v>2.3459500000000002</v>
      </c>
      <c r="J90" s="186">
        <v>4.8871500000000001</v>
      </c>
      <c r="K90" s="186">
        <v>5.0909999999999993</v>
      </c>
      <c r="L90" s="186">
        <v>16.882300000000001</v>
      </c>
      <c r="M90" s="186">
        <v>32.953049999999998</v>
      </c>
      <c r="N90" s="186">
        <v>46.182550000000006</v>
      </c>
      <c r="O90" s="186">
        <v>12.299150000000001</v>
      </c>
      <c r="P90" s="186">
        <v>13.06025</v>
      </c>
      <c r="Q90" s="186">
        <v>13.380500000000001</v>
      </c>
      <c r="R90" s="186">
        <v>15.795500000000001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44357</v>
      </c>
      <c r="E93" s="184">
        <v>21.007899999999999</v>
      </c>
      <c r="F93" s="184">
        <v>-3.8E-3</v>
      </c>
      <c r="G93" s="184">
        <v>6.8599999999999994E-2</v>
      </c>
      <c r="H93" s="184">
        <v>8.8099999999999998E-2</v>
      </c>
      <c r="I93" s="184">
        <v>0.27350000000000002</v>
      </c>
      <c r="J93" s="184">
        <v>0.4879</v>
      </c>
      <c r="K93" s="184">
        <v>1.3292999999999999</v>
      </c>
      <c r="L93" s="184">
        <v>2.2023999999999999</v>
      </c>
      <c r="M93" s="184">
        <v>2.8685</v>
      </c>
      <c r="N93" s="184">
        <v>3.5192999999999999</v>
      </c>
      <c r="O93" s="184">
        <v>5.1543000000000001</v>
      </c>
      <c r="P93" s="184">
        <v>5.5065999999999997</v>
      </c>
      <c r="Q93" s="184">
        <v>6.4435000000000002</v>
      </c>
      <c r="R93" s="184">
        <v>4.5712999999999999</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44357</v>
      </c>
      <c r="E94" s="184">
        <v>22.011399999999998</v>
      </c>
      <c r="F94" s="184">
        <v>-1.8E-3</v>
      </c>
      <c r="G94" s="184">
        <v>7.4099999999999999E-2</v>
      </c>
      <c r="H94" s="184">
        <v>0.10050000000000001</v>
      </c>
      <c r="I94" s="184">
        <v>0.2989</v>
      </c>
      <c r="J94" s="184">
        <v>0.54400000000000004</v>
      </c>
      <c r="K94" s="184">
        <v>1.4967999999999999</v>
      </c>
      <c r="L94" s="184">
        <v>2.5259999999999998</v>
      </c>
      <c r="M94" s="184">
        <v>3.3511000000000002</v>
      </c>
      <c r="N94" s="184">
        <v>4.1619999999999999</v>
      </c>
      <c r="O94" s="184">
        <v>5.7869000000000002</v>
      </c>
      <c r="P94" s="184">
        <v>6.1540999999999997</v>
      </c>
      <c r="Q94" s="184">
        <v>7.1715999999999998</v>
      </c>
      <c r="R94" s="184">
        <v>5.2004999999999999</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44357</v>
      </c>
      <c r="E95" s="184">
        <v>15.5937</v>
      </c>
      <c r="F95" s="184">
        <v>2.12E-2</v>
      </c>
      <c r="G95" s="184">
        <v>9.5600000000000004E-2</v>
      </c>
      <c r="H95" s="184">
        <v>0.113</v>
      </c>
      <c r="I95" s="184">
        <v>0.27139999999999997</v>
      </c>
      <c r="J95" s="184">
        <v>0.51239999999999997</v>
      </c>
      <c r="K95" s="184">
        <v>1.3743000000000001</v>
      </c>
      <c r="L95" s="184">
        <v>2.3894000000000002</v>
      </c>
      <c r="M95" s="184">
        <v>3.2347000000000001</v>
      </c>
      <c r="N95" s="184">
        <v>4.0557999999999996</v>
      </c>
      <c r="O95" s="184">
        <v>5.7628000000000004</v>
      </c>
      <c r="P95" s="184">
        <v>6.2754000000000003</v>
      </c>
      <c r="Q95" s="184">
        <v>6.7237</v>
      </c>
      <c r="R95" s="184">
        <v>5.1775000000000002</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44357</v>
      </c>
      <c r="E96" s="184">
        <v>14.771699999999999</v>
      </c>
      <c r="F96" s="184">
        <v>1.83E-2</v>
      </c>
      <c r="G96" s="184">
        <v>8.9399999999999993E-2</v>
      </c>
      <c r="H96" s="184">
        <v>9.8299999999999998E-2</v>
      </c>
      <c r="I96" s="184">
        <v>0.24229999999999999</v>
      </c>
      <c r="J96" s="184">
        <v>0.4481</v>
      </c>
      <c r="K96" s="184">
        <v>1.1822999999999999</v>
      </c>
      <c r="L96" s="184">
        <v>2.0053000000000001</v>
      </c>
      <c r="M96" s="184">
        <v>2.6539999999999999</v>
      </c>
      <c r="N96" s="184">
        <v>3.274</v>
      </c>
      <c r="O96" s="184">
        <v>4.9831000000000003</v>
      </c>
      <c r="P96" s="184">
        <v>5.4580000000000002</v>
      </c>
      <c r="Q96" s="184">
        <v>5.8806000000000003</v>
      </c>
      <c r="R96" s="184">
        <v>4.4085000000000001</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44357</v>
      </c>
      <c r="E97" s="184">
        <v>13.12</v>
      </c>
      <c r="F97" s="184">
        <v>2.29E-2</v>
      </c>
      <c r="G97" s="184">
        <v>9.1499999999999998E-2</v>
      </c>
      <c r="H97" s="184">
        <v>0.10680000000000001</v>
      </c>
      <c r="I97" s="184">
        <v>0.30580000000000002</v>
      </c>
      <c r="J97" s="184">
        <v>0.5595</v>
      </c>
      <c r="K97" s="184">
        <v>1.391</v>
      </c>
      <c r="L97" s="184">
        <v>2.46</v>
      </c>
      <c r="M97" s="184">
        <v>3.4619</v>
      </c>
      <c r="N97" s="184">
        <v>4.2344999999999997</v>
      </c>
      <c r="O97" s="184">
        <v>5.9249999999999998</v>
      </c>
      <c r="P97" s="184"/>
      <c r="Q97" s="184">
        <v>6.2893999999999997</v>
      </c>
      <c r="R97" s="184">
        <v>5.3349000000000002</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44357</v>
      </c>
      <c r="E98" s="184">
        <v>12.778</v>
      </c>
      <c r="F98" s="184">
        <v>1.5699999999999999E-2</v>
      </c>
      <c r="G98" s="184">
        <v>7.8299999999999995E-2</v>
      </c>
      <c r="H98" s="184">
        <v>9.4E-2</v>
      </c>
      <c r="I98" s="184">
        <v>0.2747</v>
      </c>
      <c r="J98" s="184">
        <v>0.50339999999999996</v>
      </c>
      <c r="K98" s="184">
        <v>1.2279</v>
      </c>
      <c r="L98" s="184">
        <v>2.1341000000000001</v>
      </c>
      <c r="M98" s="184">
        <v>2.9653999999999998</v>
      </c>
      <c r="N98" s="184">
        <v>3.5830000000000002</v>
      </c>
      <c r="O98" s="184">
        <v>5.3013000000000003</v>
      </c>
      <c r="P98" s="184"/>
      <c r="Q98" s="184">
        <v>5.6605999999999996</v>
      </c>
      <c r="R98" s="184">
        <v>4.7092999999999998</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44357</v>
      </c>
      <c r="E99" s="184">
        <v>11.540100000000001</v>
      </c>
      <c r="F99" s="184">
        <v>4.7699999999999999E-2</v>
      </c>
      <c r="G99" s="184">
        <v>0.1336</v>
      </c>
      <c r="H99" s="184">
        <v>8.3299999999999999E-2</v>
      </c>
      <c r="I99" s="184">
        <v>0.22059999999999999</v>
      </c>
      <c r="J99" s="184">
        <v>0.4002</v>
      </c>
      <c r="K99" s="184">
        <v>1.0631999999999999</v>
      </c>
      <c r="L99" s="184">
        <v>1.7932999999999999</v>
      </c>
      <c r="M99" s="184">
        <v>2.3431000000000002</v>
      </c>
      <c r="N99" s="184">
        <v>3.2513999999999998</v>
      </c>
      <c r="O99" s="184"/>
      <c r="P99" s="184"/>
      <c r="Q99" s="184">
        <v>4.9227999999999996</v>
      </c>
      <c r="R99" s="184">
        <v>4.1352000000000002</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44357</v>
      </c>
      <c r="E100" s="184">
        <v>11.3034</v>
      </c>
      <c r="F100" s="184">
        <v>4.5999999999999999E-2</v>
      </c>
      <c r="G100" s="184">
        <v>0.1293</v>
      </c>
      <c r="H100" s="184">
        <v>7.3499999999999996E-2</v>
      </c>
      <c r="I100" s="184">
        <v>0.2021</v>
      </c>
      <c r="J100" s="184">
        <v>0.36049999999999999</v>
      </c>
      <c r="K100" s="184">
        <v>0.89710000000000001</v>
      </c>
      <c r="L100" s="184">
        <v>1.4295</v>
      </c>
      <c r="M100" s="184">
        <v>1.7783</v>
      </c>
      <c r="N100" s="184">
        <v>2.4832999999999998</v>
      </c>
      <c r="O100" s="184"/>
      <c r="P100" s="184"/>
      <c r="Q100" s="184">
        <v>4.1959</v>
      </c>
      <c r="R100" s="184">
        <v>3.3639000000000001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44357</v>
      </c>
      <c r="E101" s="184">
        <v>12.096</v>
      </c>
      <c r="F101" s="184">
        <v>0</v>
      </c>
      <c r="G101" s="184">
        <v>5.79E-2</v>
      </c>
      <c r="H101" s="184">
        <v>9.0999999999999998E-2</v>
      </c>
      <c r="I101" s="184">
        <v>0.26529999999999998</v>
      </c>
      <c r="J101" s="184">
        <v>0.49020000000000002</v>
      </c>
      <c r="K101" s="184">
        <v>1.3405</v>
      </c>
      <c r="L101" s="184">
        <v>2.1707999999999998</v>
      </c>
      <c r="M101" s="184">
        <v>3.0324</v>
      </c>
      <c r="N101" s="184">
        <v>3.9264999999999999</v>
      </c>
      <c r="O101" s="184">
        <v>5.69</v>
      </c>
      <c r="P101" s="184"/>
      <c r="Q101" s="184">
        <v>5.7995999999999999</v>
      </c>
      <c r="R101" s="184">
        <v>4.9759000000000002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44357</v>
      </c>
      <c r="E102" s="184">
        <v>11.853999999999999</v>
      </c>
      <c r="F102" s="184">
        <v>8.3999999999999995E-3</v>
      </c>
      <c r="G102" s="184">
        <v>5.91E-2</v>
      </c>
      <c r="H102" s="184">
        <v>8.4400000000000003E-2</v>
      </c>
      <c r="I102" s="184">
        <v>0.2452</v>
      </c>
      <c r="J102" s="184">
        <v>0.4491</v>
      </c>
      <c r="K102" s="184">
        <v>1.2038</v>
      </c>
      <c r="L102" s="184">
        <v>1.8823000000000001</v>
      </c>
      <c r="M102" s="184">
        <v>2.5964999999999998</v>
      </c>
      <c r="N102" s="184">
        <v>3.3389000000000002</v>
      </c>
      <c r="O102" s="184">
        <v>5.0643000000000002</v>
      </c>
      <c r="P102" s="184"/>
      <c r="Q102" s="184">
        <v>5.1680000000000001</v>
      </c>
      <c r="R102" s="184">
        <v>4.3644999999999996</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44357</v>
      </c>
      <c r="E103" s="184">
        <v>15.904999999999999</v>
      </c>
      <c r="F103" s="184">
        <v>-1.4500000000000001E-2</v>
      </c>
      <c r="G103" s="184">
        <v>5.3499999999999999E-2</v>
      </c>
      <c r="H103" s="184">
        <v>9.9400000000000002E-2</v>
      </c>
      <c r="I103" s="184">
        <v>0.29199999999999998</v>
      </c>
      <c r="J103" s="184">
        <v>0.53790000000000004</v>
      </c>
      <c r="K103" s="184">
        <v>1.4117</v>
      </c>
      <c r="L103" s="184">
        <v>2.4535999999999998</v>
      </c>
      <c r="M103" s="184">
        <v>3.3281999999999998</v>
      </c>
      <c r="N103" s="184">
        <v>4.1489000000000003</v>
      </c>
      <c r="O103" s="184">
        <v>5.9819000000000004</v>
      </c>
      <c r="P103" s="184">
        <v>6.3543000000000003</v>
      </c>
      <c r="Q103" s="184">
        <v>6.8958000000000004</v>
      </c>
      <c r="R103" s="184">
        <v>5.4078999999999997</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44357</v>
      </c>
      <c r="E104" s="184">
        <v>15.249499999999999</v>
      </c>
      <c r="F104" s="184">
        <v>-1.5699999999999999E-2</v>
      </c>
      <c r="G104" s="184">
        <v>4.7899999999999998E-2</v>
      </c>
      <c r="H104" s="184">
        <v>8.5300000000000001E-2</v>
      </c>
      <c r="I104" s="184">
        <v>0.26369999999999999</v>
      </c>
      <c r="J104" s="184">
        <v>0.47499999999999998</v>
      </c>
      <c r="K104" s="184">
        <v>1.226</v>
      </c>
      <c r="L104" s="184">
        <v>2.0886999999999998</v>
      </c>
      <c r="M104" s="184">
        <v>2.7816000000000001</v>
      </c>
      <c r="N104" s="184">
        <v>3.4081999999999999</v>
      </c>
      <c r="O104" s="184">
        <v>5.2408000000000001</v>
      </c>
      <c r="P104" s="184">
        <v>5.6327999999999996</v>
      </c>
      <c r="Q104" s="184">
        <v>6.2511999999999999</v>
      </c>
      <c r="R104" s="184">
        <v>4.6510999999999996</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44357</v>
      </c>
      <c r="E105" s="184">
        <v>24.71</v>
      </c>
      <c r="F105" s="184">
        <v>4.0000000000000001E-3</v>
      </c>
      <c r="G105" s="184">
        <v>6.0699999999999997E-2</v>
      </c>
      <c r="H105" s="184">
        <v>9.7199999999999995E-2</v>
      </c>
      <c r="I105" s="184">
        <v>0.28000000000000003</v>
      </c>
      <c r="J105" s="184">
        <v>0.51659999999999995</v>
      </c>
      <c r="K105" s="184">
        <v>1.391</v>
      </c>
      <c r="L105" s="184">
        <v>2.3570000000000002</v>
      </c>
      <c r="M105" s="184">
        <v>3.2725</v>
      </c>
      <c r="N105" s="184">
        <v>4.0157999999999996</v>
      </c>
      <c r="O105" s="184">
        <v>5.3887</v>
      </c>
      <c r="P105" s="184">
        <v>5.7933000000000003</v>
      </c>
      <c r="Q105" s="184">
        <v>6.6807999999999996</v>
      </c>
      <c r="R105" s="184">
        <v>4.7893999999999997</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44357</v>
      </c>
      <c r="E106" s="184">
        <v>24.196000000000002</v>
      </c>
      <c r="F106" s="184">
        <v>0</v>
      </c>
      <c r="G106" s="184">
        <v>5.3800000000000001E-2</v>
      </c>
      <c r="H106" s="184">
        <v>8.6900000000000005E-2</v>
      </c>
      <c r="I106" s="184">
        <v>0.25690000000000002</v>
      </c>
      <c r="J106" s="184">
        <v>0.46500000000000002</v>
      </c>
      <c r="K106" s="184">
        <v>1.2470000000000001</v>
      </c>
      <c r="L106" s="184">
        <v>2.0712999999999999</v>
      </c>
      <c r="M106" s="184">
        <v>2.8479000000000001</v>
      </c>
      <c r="N106" s="184">
        <v>3.4415</v>
      </c>
      <c r="O106" s="184">
        <v>4.8402000000000003</v>
      </c>
      <c r="P106" s="184">
        <v>5.2527999999999997</v>
      </c>
      <c r="Q106" s="184">
        <v>6.6919000000000004</v>
      </c>
      <c r="R106" s="184">
        <v>4.2286000000000001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44357</v>
      </c>
      <c r="E107" s="184">
        <v>15.589</v>
      </c>
      <c r="F107" s="184">
        <v>6.4000000000000003E-3</v>
      </c>
      <c r="G107" s="184">
        <v>6.4199999999999993E-2</v>
      </c>
      <c r="H107" s="184">
        <v>9.6299999999999997E-2</v>
      </c>
      <c r="I107" s="184">
        <v>0.28299999999999997</v>
      </c>
      <c r="J107" s="184">
        <v>0.51580000000000004</v>
      </c>
      <c r="K107" s="184">
        <v>1.3918999999999999</v>
      </c>
      <c r="L107" s="184">
        <v>2.3572000000000002</v>
      </c>
      <c r="M107" s="184">
        <v>3.2726000000000002</v>
      </c>
      <c r="N107" s="184">
        <v>4.0167999999999999</v>
      </c>
      <c r="O107" s="184">
        <v>5.3917999999999999</v>
      </c>
      <c r="P107" s="184">
        <v>5.7976999999999999</v>
      </c>
      <c r="Q107" s="184">
        <v>6.3605</v>
      </c>
      <c r="R107" s="184">
        <v>4.7885</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44357</v>
      </c>
      <c r="E108" s="184">
        <v>27.051600000000001</v>
      </c>
      <c r="F108" s="184">
        <v>2.2200000000000001E-2</v>
      </c>
      <c r="G108" s="184">
        <v>7.4399999999999994E-2</v>
      </c>
      <c r="H108" s="184">
        <v>8.8099999999999998E-2</v>
      </c>
      <c r="I108" s="184">
        <v>0.26979999999999998</v>
      </c>
      <c r="J108" s="184">
        <v>0.48699999999999999</v>
      </c>
      <c r="K108" s="184">
        <v>1.2873000000000001</v>
      </c>
      <c r="L108" s="184">
        <v>2.1112000000000002</v>
      </c>
      <c r="M108" s="184">
        <v>2.8938000000000001</v>
      </c>
      <c r="N108" s="184">
        <v>3.5257999999999998</v>
      </c>
      <c r="O108" s="184">
        <v>5.1359000000000004</v>
      </c>
      <c r="P108" s="184">
        <v>5.5237999999999996</v>
      </c>
      <c r="Q108" s="184">
        <v>7.1272000000000002</v>
      </c>
      <c r="R108" s="184">
        <v>4.5023</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44357</v>
      </c>
      <c r="E109" s="184">
        <v>28.3446</v>
      </c>
      <c r="F109" s="184">
        <v>2.3599999999999999E-2</v>
      </c>
      <c r="G109" s="184">
        <v>7.8700000000000006E-2</v>
      </c>
      <c r="H109" s="184">
        <v>9.8500000000000004E-2</v>
      </c>
      <c r="I109" s="184">
        <v>0.29049999999999998</v>
      </c>
      <c r="J109" s="184">
        <v>0.53239999999999998</v>
      </c>
      <c r="K109" s="184">
        <v>1.4227000000000001</v>
      </c>
      <c r="L109" s="184">
        <v>2.3814000000000002</v>
      </c>
      <c r="M109" s="184">
        <v>3.3027000000000002</v>
      </c>
      <c r="N109" s="184">
        <v>4.0742000000000003</v>
      </c>
      <c r="O109" s="184">
        <v>5.7251000000000003</v>
      </c>
      <c r="P109" s="184">
        <v>6.1421999999999999</v>
      </c>
      <c r="Q109" s="184">
        <v>7.2698</v>
      </c>
      <c r="R109" s="184">
        <v>5.0658000000000003</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44357</v>
      </c>
      <c r="E110" s="184">
        <v>27.015799999999999</v>
      </c>
      <c r="F110" s="184">
        <v>8.0999999999999996E-3</v>
      </c>
      <c r="G110" s="184">
        <v>7.9299999999999995E-2</v>
      </c>
      <c r="H110" s="184">
        <v>9.4799999999999995E-2</v>
      </c>
      <c r="I110" s="184">
        <v>0.27839999999999998</v>
      </c>
      <c r="J110" s="184">
        <v>0.51190000000000002</v>
      </c>
      <c r="K110" s="184">
        <v>1.3452</v>
      </c>
      <c r="L110" s="184">
        <v>2.3069999999999999</v>
      </c>
      <c r="M110" s="184">
        <v>3.2402000000000002</v>
      </c>
      <c r="N110" s="184">
        <v>4.0911</v>
      </c>
      <c r="O110" s="184">
        <v>5.7613000000000003</v>
      </c>
      <c r="P110" s="184">
        <v>6.1109</v>
      </c>
      <c r="Q110" s="184">
        <v>7.1307</v>
      </c>
      <c r="R110" s="184">
        <v>4.9843000000000002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44357</v>
      </c>
      <c r="E111" s="184">
        <v>25.685700000000001</v>
      </c>
      <c r="F111" s="184">
        <v>6.1999999999999998E-3</v>
      </c>
      <c r="G111" s="184">
        <v>7.3599999999999999E-2</v>
      </c>
      <c r="H111" s="184">
        <v>8.1799999999999998E-2</v>
      </c>
      <c r="I111" s="184">
        <v>0.25209999999999999</v>
      </c>
      <c r="J111" s="184">
        <v>0.45369999999999999</v>
      </c>
      <c r="K111" s="184">
        <v>1.179</v>
      </c>
      <c r="L111" s="184">
        <v>1.9735</v>
      </c>
      <c r="M111" s="184">
        <v>2.7090999999999998</v>
      </c>
      <c r="N111" s="184">
        <v>3.3542000000000001</v>
      </c>
      <c r="O111" s="184">
        <v>5.0121000000000002</v>
      </c>
      <c r="P111" s="184">
        <v>5.4036999999999997</v>
      </c>
      <c r="Q111" s="184">
        <v>6.7320000000000002</v>
      </c>
      <c r="R111" s="184">
        <v>4.2314999999999996</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44357</v>
      </c>
      <c r="E112" s="184">
        <v>14.8971</v>
      </c>
      <c r="F112" s="184">
        <v>0.09</v>
      </c>
      <c r="G112" s="184">
        <v>0.12970000000000001</v>
      </c>
      <c r="H112" s="184">
        <v>0.1116</v>
      </c>
      <c r="I112" s="184">
        <v>0.24360000000000001</v>
      </c>
      <c r="J112" s="184">
        <v>0.4647</v>
      </c>
      <c r="K112" s="184">
        <v>1.1193</v>
      </c>
      <c r="L112" s="184">
        <v>1.8083</v>
      </c>
      <c r="M112" s="184">
        <v>2.2808000000000002</v>
      </c>
      <c r="N112" s="184">
        <v>2.8479000000000001</v>
      </c>
      <c r="O112" s="184">
        <v>4.9813000000000001</v>
      </c>
      <c r="P112" s="184">
        <v>5.7293000000000003</v>
      </c>
      <c r="Q112" s="184">
        <v>6.3445999999999998</v>
      </c>
      <c r="R112" s="184">
        <v>4.2442000000000002</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44357</v>
      </c>
      <c r="E113" s="184">
        <v>14.329000000000001</v>
      </c>
      <c r="F113" s="184">
        <v>8.8700000000000001E-2</v>
      </c>
      <c r="G113" s="184">
        <v>0.1244</v>
      </c>
      <c r="H113" s="184">
        <v>9.8500000000000004E-2</v>
      </c>
      <c r="I113" s="184">
        <v>0.21679999999999999</v>
      </c>
      <c r="J113" s="184">
        <v>0.40500000000000003</v>
      </c>
      <c r="K113" s="184">
        <v>0.94110000000000005</v>
      </c>
      <c r="L113" s="184">
        <v>1.4536</v>
      </c>
      <c r="M113" s="184">
        <v>1.7475000000000001</v>
      </c>
      <c r="N113" s="184">
        <v>2.1311</v>
      </c>
      <c r="O113" s="184">
        <v>4.3634000000000004</v>
      </c>
      <c r="P113" s="184">
        <v>5.1163999999999996</v>
      </c>
      <c r="Q113" s="184">
        <v>5.7084000000000001</v>
      </c>
      <c r="R113" s="184">
        <v>3.5867</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44357</v>
      </c>
      <c r="E114" s="184">
        <v>24.963799999999999</v>
      </c>
      <c r="F114" s="184">
        <v>5.1700000000000003E-2</v>
      </c>
      <c r="G114" s="184">
        <v>0.1239</v>
      </c>
      <c r="H114" s="184">
        <v>0.11310000000000001</v>
      </c>
      <c r="I114" s="184">
        <v>0.30459999999999998</v>
      </c>
      <c r="J114" s="184">
        <v>0.49680000000000002</v>
      </c>
      <c r="K114" s="184">
        <v>1.1675</v>
      </c>
      <c r="L114" s="184">
        <v>2.0255000000000001</v>
      </c>
      <c r="M114" s="184">
        <v>2.7054999999999998</v>
      </c>
      <c r="N114" s="184">
        <v>3.4742999999999999</v>
      </c>
      <c r="O114" s="184">
        <v>4.9850000000000003</v>
      </c>
      <c r="P114" s="184">
        <v>5.4092000000000002</v>
      </c>
      <c r="Q114" s="184">
        <v>6.6919000000000004</v>
      </c>
      <c r="R114" s="184">
        <v>4.5301999999999998</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44357</v>
      </c>
      <c r="E115" s="184">
        <v>26.279699999999998</v>
      </c>
      <c r="F115" s="184">
        <v>5.33E-2</v>
      </c>
      <c r="G115" s="184">
        <v>0.1288</v>
      </c>
      <c r="H115" s="184">
        <v>0.1246</v>
      </c>
      <c r="I115" s="184">
        <v>0.32829999999999998</v>
      </c>
      <c r="J115" s="184">
        <v>0.55369999999999997</v>
      </c>
      <c r="K115" s="184">
        <v>1.3431999999999999</v>
      </c>
      <c r="L115" s="184">
        <v>2.3791000000000002</v>
      </c>
      <c r="M115" s="184">
        <v>3.2439</v>
      </c>
      <c r="N115" s="184">
        <v>4.2031000000000001</v>
      </c>
      <c r="O115" s="184">
        <v>5.6665999999999999</v>
      </c>
      <c r="P115" s="184">
        <v>6.0692000000000004</v>
      </c>
      <c r="Q115" s="184">
        <v>6.9999000000000002</v>
      </c>
      <c r="R115" s="184">
        <v>5.2336999999999998</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44357</v>
      </c>
      <c r="E116" s="184">
        <v>10.718299999999999</v>
      </c>
      <c r="F116" s="184">
        <v>-3.73E-2</v>
      </c>
      <c r="G116" s="184">
        <v>7.5600000000000001E-2</v>
      </c>
      <c r="H116" s="184">
        <v>4.1099999999999998E-2</v>
      </c>
      <c r="I116" s="184">
        <v>0.16919999999999999</v>
      </c>
      <c r="J116" s="184">
        <v>0.3972</v>
      </c>
      <c r="K116" s="184">
        <v>1.1323000000000001</v>
      </c>
      <c r="L116" s="184">
        <v>1.7737000000000001</v>
      </c>
      <c r="M116" s="184">
        <v>2.4430000000000001</v>
      </c>
      <c r="N116" s="184">
        <v>3.1836000000000002</v>
      </c>
      <c r="O116" s="184"/>
      <c r="P116" s="184"/>
      <c r="Q116" s="184">
        <v>4.0354000000000001</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44357</v>
      </c>
      <c r="E117" s="184">
        <v>10.5784</v>
      </c>
      <c r="F117" s="184">
        <v>-3.8699999999999998E-2</v>
      </c>
      <c r="G117" s="184">
        <v>7.0000000000000007E-2</v>
      </c>
      <c r="H117" s="184">
        <v>2.6499999999999999E-2</v>
      </c>
      <c r="I117" s="184">
        <v>0.1411</v>
      </c>
      <c r="J117" s="184">
        <v>0.33389999999999997</v>
      </c>
      <c r="K117" s="184">
        <v>0.94179999999999997</v>
      </c>
      <c r="L117" s="184">
        <v>1.3946000000000001</v>
      </c>
      <c r="M117" s="184">
        <v>1.8711</v>
      </c>
      <c r="N117" s="184">
        <v>2.4136000000000002</v>
      </c>
      <c r="O117" s="184"/>
      <c r="P117" s="184"/>
      <c r="Q117" s="184">
        <v>3.2587999999999999</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44357</v>
      </c>
      <c r="E118" s="184">
        <v>26.183900000000001</v>
      </c>
      <c r="F118" s="184">
        <v>3.8199999999999998E-2</v>
      </c>
      <c r="G118" s="184">
        <v>4.2799999999999998E-2</v>
      </c>
      <c r="H118" s="184">
        <v>0.10050000000000001</v>
      </c>
      <c r="I118" s="184">
        <v>0.25729999999999997</v>
      </c>
      <c r="J118" s="184">
        <v>0.37880000000000003</v>
      </c>
      <c r="K118" s="184">
        <v>0.88929999999999998</v>
      </c>
      <c r="L118" s="184">
        <v>1.3148</v>
      </c>
      <c r="M118" s="184">
        <v>1.8286</v>
      </c>
      <c r="N118" s="184">
        <v>2.1093000000000002</v>
      </c>
      <c r="O118" s="184">
        <v>3.9841000000000002</v>
      </c>
      <c r="P118" s="184">
        <v>4.6959999999999997</v>
      </c>
      <c r="Q118" s="184">
        <v>6.6702000000000004</v>
      </c>
      <c r="R118" s="184">
        <v>3.1141000000000001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44357</v>
      </c>
      <c r="E119" s="184">
        <v>27.209900000000001</v>
      </c>
      <c r="F119" s="184">
        <v>3.9699999999999999E-2</v>
      </c>
      <c r="G119" s="184">
        <v>4.6699999999999998E-2</v>
      </c>
      <c r="H119" s="184">
        <v>0.1085</v>
      </c>
      <c r="I119" s="184">
        <v>0.27310000000000001</v>
      </c>
      <c r="J119" s="184">
        <v>0.41289999999999999</v>
      </c>
      <c r="K119" s="184">
        <v>0.99139999999999995</v>
      </c>
      <c r="L119" s="184">
        <v>1.5174000000000001</v>
      </c>
      <c r="M119" s="184">
        <v>2.1339000000000001</v>
      </c>
      <c r="N119" s="184">
        <v>2.5186999999999999</v>
      </c>
      <c r="O119" s="184">
        <v>4.4001999999999999</v>
      </c>
      <c r="P119" s="184">
        <v>5.1243999999999996</v>
      </c>
      <c r="Q119" s="184">
        <v>6.5179999999999998</v>
      </c>
      <c r="R119" s="184">
        <v>3.5268999999999999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44357</v>
      </c>
      <c r="E120" s="184">
        <v>29.3141</v>
      </c>
      <c r="F120" s="184">
        <v>2.9999999999999997E-4</v>
      </c>
      <c r="G120" s="184">
        <v>5.0200000000000002E-2</v>
      </c>
      <c r="H120" s="184">
        <v>7.5399999999999995E-2</v>
      </c>
      <c r="I120" s="184">
        <v>0.2606</v>
      </c>
      <c r="J120" s="184">
        <v>0.4819</v>
      </c>
      <c r="K120" s="184">
        <v>1.2867</v>
      </c>
      <c r="L120" s="184">
        <v>2.1892</v>
      </c>
      <c r="M120" s="184">
        <v>2.9569000000000001</v>
      </c>
      <c r="N120" s="184">
        <v>3.6522000000000001</v>
      </c>
      <c r="O120" s="184">
        <v>5.2268999999999997</v>
      </c>
      <c r="P120" s="184">
        <v>5.6265000000000001</v>
      </c>
      <c r="Q120" s="184">
        <v>7.0871000000000004</v>
      </c>
      <c r="R120" s="184">
        <v>4.6039000000000003</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44357</v>
      </c>
      <c r="E121" s="184">
        <v>30.587299999999999</v>
      </c>
      <c r="F121" s="184">
        <v>2E-3</v>
      </c>
      <c r="G121" s="184">
        <v>5.4600000000000003E-2</v>
      </c>
      <c r="H121" s="184">
        <v>8.6400000000000005E-2</v>
      </c>
      <c r="I121" s="184">
        <v>0.2823</v>
      </c>
      <c r="J121" s="184">
        <v>0.53049999999999997</v>
      </c>
      <c r="K121" s="184">
        <v>1.4342999999999999</v>
      </c>
      <c r="L121" s="184">
        <v>2.4864999999999999</v>
      </c>
      <c r="M121" s="184">
        <v>3.4024999999999999</v>
      </c>
      <c r="N121" s="184">
        <v>4.2443999999999997</v>
      </c>
      <c r="O121" s="184">
        <v>5.78</v>
      </c>
      <c r="P121" s="184">
        <v>6.1631</v>
      </c>
      <c r="Q121" s="184">
        <v>7.2516999999999996</v>
      </c>
      <c r="R121" s="184">
        <v>5.1767000000000003</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44357</v>
      </c>
      <c r="E122" s="184">
        <v>15.742000000000001</v>
      </c>
      <c r="F122" s="184">
        <v>6.4000000000000003E-3</v>
      </c>
      <c r="G122" s="184">
        <v>8.2600000000000007E-2</v>
      </c>
      <c r="H122" s="184">
        <v>0.1017</v>
      </c>
      <c r="I122" s="184">
        <v>0.33139999999999997</v>
      </c>
      <c r="J122" s="184">
        <v>0.54930000000000001</v>
      </c>
      <c r="K122" s="184">
        <v>1.4435</v>
      </c>
      <c r="L122" s="184">
        <v>2.5003000000000002</v>
      </c>
      <c r="M122" s="184">
        <v>3.4024999999999999</v>
      </c>
      <c r="N122" s="184">
        <v>4.4869000000000003</v>
      </c>
      <c r="O122" s="184">
        <v>5.8669000000000002</v>
      </c>
      <c r="P122" s="184">
        <v>6.2511999999999999</v>
      </c>
      <c r="Q122" s="184">
        <v>6.7458999999999998</v>
      </c>
      <c r="R122" s="184">
        <v>5.4120999999999997</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44357</v>
      </c>
      <c r="E123" s="184">
        <v>15.109</v>
      </c>
      <c r="F123" s="184">
        <v>6.6E-3</v>
      </c>
      <c r="G123" s="184">
        <v>7.9500000000000001E-2</v>
      </c>
      <c r="H123" s="184">
        <v>9.2700000000000005E-2</v>
      </c>
      <c r="I123" s="184">
        <v>0.3054</v>
      </c>
      <c r="J123" s="184">
        <v>0.49220000000000003</v>
      </c>
      <c r="K123" s="184">
        <v>1.2667999999999999</v>
      </c>
      <c r="L123" s="184">
        <v>2.15</v>
      </c>
      <c r="M123" s="184">
        <v>2.9013</v>
      </c>
      <c r="N123" s="184">
        <v>3.8491</v>
      </c>
      <c r="O123" s="184">
        <v>5.2675000000000001</v>
      </c>
      <c r="P123" s="184">
        <v>5.6349999999999998</v>
      </c>
      <c r="Q123" s="184">
        <v>6.1173999999999999</v>
      </c>
      <c r="R123" s="184">
        <v>4.8262999999999998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44357</v>
      </c>
      <c r="E124" s="184">
        <v>11.2201</v>
      </c>
      <c r="F124" s="184">
        <v>6.6000000000000003E-2</v>
      </c>
      <c r="G124" s="184">
        <v>0.10349999999999999</v>
      </c>
      <c r="H124" s="184">
        <v>0.13739999999999999</v>
      </c>
      <c r="I124" s="184">
        <v>0.28510000000000002</v>
      </c>
      <c r="J124" s="184">
        <v>0.4647</v>
      </c>
      <c r="K124" s="184">
        <v>1.2617</v>
      </c>
      <c r="L124" s="184">
        <v>2.0148000000000001</v>
      </c>
      <c r="M124" s="184">
        <v>2.7406000000000001</v>
      </c>
      <c r="N124" s="184">
        <v>3.3730000000000002</v>
      </c>
      <c r="O124" s="184"/>
      <c r="P124" s="184"/>
      <c r="Q124" s="184">
        <v>4.9659000000000004</v>
      </c>
      <c r="R124" s="184">
        <v>4.5820999999999996</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44357</v>
      </c>
      <c r="E125" s="184">
        <v>11.058</v>
      </c>
      <c r="F125" s="184">
        <v>6.4199999999999993E-2</v>
      </c>
      <c r="G125" s="184">
        <v>9.8699999999999996E-2</v>
      </c>
      <c r="H125" s="184">
        <v>0.1268</v>
      </c>
      <c r="I125" s="184">
        <v>0.26390000000000002</v>
      </c>
      <c r="J125" s="184">
        <v>0.41770000000000002</v>
      </c>
      <c r="K125" s="184">
        <v>1.1193</v>
      </c>
      <c r="L125" s="184">
        <v>1.7323</v>
      </c>
      <c r="M125" s="184">
        <v>2.3140000000000001</v>
      </c>
      <c r="N125" s="184">
        <v>2.7944</v>
      </c>
      <c r="O125" s="184"/>
      <c r="P125" s="184"/>
      <c r="Q125" s="184">
        <v>4.3247999999999998</v>
      </c>
      <c r="R125" s="184">
        <v>3.9514999999999998</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44357</v>
      </c>
      <c r="E126" s="184">
        <v>10.292</v>
      </c>
      <c r="F126" s="184">
        <v>3.9899999999999998E-2</v>
      </c>
      <c r="G126" s="184">
        <v>9.3399999999999997E-2</v>
      </c>
      <c r="H126" s="184">
        <v>9.3399999999999997E-2</v>
      </c>
      <c r="I126" s="184">
        <v>0.26600000000000001</v>
      </c>
      <c r="J126" s="184">
        <v>0.45479999999999998</v>
      </c>
      <c r="K126" s="184">
        <v>1.2244999999999999</v>
      </c>
      <c r="L126" s="184">
        <v>2.0272999999999999</v>
      </c>
      <c r="M126" s="184">
        <v>2.7402000000000002</v>
      </c>
      <c r="N126" s="184"/>
      <c r="O126" s="184"/>
      <c r="P126" s="184"/>
      <c r="Q126" s="184">
        <v>2.92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44357</v>
      </c>
      <c r="E127" s="184">
        <v>10.2226</v>
      </c>
      <c r="F127" s="184">
        <v>3.7199999999999997E-2</v>
      </c>
      <c r="G127" s="184">
        <v>8.6199999999999999E-2</v>
      </c>
      <c r="H127" s="184">
        <v>7.7299999999999994E-2</v>
      </c>
      <c r="I127" s="184">
        <v>0.2334</v>
      </c>
      <c r="J127" s="184">
        <v>0.38300000000000001</v>
      </c>
      <c r="K127" s="184">
        <v>1.0098</v>
      </c>
      <c r="L127" s="184">
        <v>1.5971</v>
      </c>
      <c r="M127" s="184">
        <v>2.0901999999999998</v>
      </c>
      <c r="N127" s="184"/>
      <c r="O127" s="184"/>
      <c r="P127" s="184"/>
      <c r="Q127" s="184">
        <v>2.226</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44357</v>
      </c>
      <c r="E128" s="184">
        <v>10.407999999999999</v>
      </c>
      <c r="F128" s="184">
        <v>9.5999999999999992E-3</v>
      </c>
      <c r="G128" s="184">
        <v>0.1154</v>
      </c>
      <c r="H128" s="184">
        <v>9.6199999999999994E-2</v>
      </c>
      <c r="I128" s="184">
        <v>0.33739999999999998</v>
      </c>
      <c r="J128" s="184">
        <v>0.55069999999999997</v>
      </c>
      <c r="K128" s="184">
        <v>1.3832</v>
      </c>
      <c r="L128" s="184">
        <v>2.3704000000000001</v>
      </c>
      <c r="M128" s="184">
        <v>3.2949999999999999</v>
      </c>
      <c r="N128" s="184"/>
      <c r="O128" s="184"/>
      <c r="P128" s="184"/>
      <c r="Q128" s="184">
        <v>4.08</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44357</v>
      </c>
      <c r="E129" s="184">
        <v>10.339</v>
      </c>
      <c r="F129" s="184">
        <v>9.7000000000000003E-3</v>
      </c>
      <c r="G129" s="184">
        <v>0.1065</v>
      </c>
      <c r="H129" s="184">
        <v>8.7099999999999997E-2</v>
      </c>
      <c r="I129" s="184">
        <v>0.3105</v>
      </c>
      <c r="J129" s="184">
        <v>0.49569999999999997</v>
      </c>
      <c r="K129" s="184">
        <v>1.2139</v>
      </c>
      <c r="L129" s="184">
        <v>2.0329999999999999</v>
      </c>
      <c r="M129" s="184">
        <v>2.7835999999999999</v>
      </c>
      <c r="N129" s="184"/>
      <c r="O129" s="184"/>
      <c r="P129" s="184"/>
      <c r="Q129" s="184">
        <v>3.39</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44357</v>
      </c>
      <c r="E130" s="184">
        <v>10.89</v>
      </c>
      <c r="F130" s="184">
        <v>2.8E-3</v>
      </c>
      <c r="G130" s="184">
        <v>9.1999999999999998E-3</v>
      </c>
      <c r="H130" s="184">
        <v>2.4799999999999999E-2</v>
      </c>
      <c r="I130" s="184">
        <v>5.0500000000000003E-2</v>
      </c>
      <c r="J130" s="184">
        <v>0.1186</v>
      </c>
      <c r="K130" s="184">
        <v>0.44359999999999999</v>
      </c>
      <c r="L130" s="184">
        <v>0.94640000000000002</v>
      </c>
      <c r="M130" s="184">
        <v>0.96509999999999996</v>
      </c>
      <c r="N130" s="184">
        <v>0.56140000000000001</v>
      </c>
      <c r="O130" s="184"/>
      <c r="P130" s="184"/>
      <c r="Q130" s="184">
        <v>3.1073</v>
      </c>
      <c r="R130" s="184">
        <v>1.7743</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44357</v>
      </c>
      <c r="E131" s="184">
        <v>10.704599999999999</v>
      </c>
      <c r="F131" s="184">
        <v>8.9999999999999998E-4</v>
      </c>
      <c r="G131" s="184">
        <v>3.7000000000000002E-3</v>
      </c>
      <c r="H131" s="184">
        <v>1.12E-2</v>
      </c>
      <c r="I131" s="184">
        <v>2.3400000000000001E-2</v>
      </c>
      <c r="J131" s="184">
        <v>5.8000000000000003E-2</v>
      </c>
      <c r="K131" s="184">
        <v>0.25850000000000001</v>
      </c>
      <c r="L131" s="184">
        <v>0.56840000000000002</v>
      </c>
      <c r="M131" s="184">
        <v>0.41739999999999999</v>
      </c>
      <c r="N131" s="184">
        <v>-0.13059999999999999</v>
      </c>
      <c r="O131" s="184"/>
      <c r="P131" s="184"/>
      <c r="Q131" s="184">
        <v>2.4738000000000002</v>
      </c>
      <c r="R131" s="184">
        <v>1.1995</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44357</v>
      </c>
      <c r="E132" s="184">
        <v>21.015799999999999</v>
      </c>
      <c r="F132" s="184">
        <v>-5.0000000000000001E-4</v>
      </c>
      <c r="G132" s="184">
        <v>7.5700000000000003E-2</v>
      </c>
      <c r="H132" s="184">
        <v>9.0999999999999998E-2</v>
      </c>
      <c r="I132" s="184">
        <v>0.27579999999999999</v>
      </c>
      <c r="J132" s="184">
        <v>0.47520000000000001</v>
      </c>
      <c r="K132" s="184">
        <v>1.2712000000000001</v>
      </c>
      <c r="L132" s="184">
        <v>2.0933000000000002</v>
      </c>
      <c r="M132" s="184">
        <v>2.8382000000000001</v>
      </c>
      <c r="N132" s="184">
        <v>3.5945</v>
      </c>
      <c r="O132" s="184">
        <v>5.2119999999999997</v>
      </c>
      <c r="P132" s="184">
        <v>5.6616</v>
      </c>
      <c r="Q132" s="184">
        <v>7.2134</v>
      </c>
      <c r="R132" s="184">
        <v>4.5262000000000002</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44357</v>
      </c>
      <c r="E133" s="184">
        <v>22.052199999999999</v>
      </c>
      <c r="F133" s="184">
        <v>1.8E-3</v>
      </c>
      <c r="G133" s="184">
        <v>8.1199999999999994E-2</v>
      </c>
      <c r="H133" s="184">
        <v>0.104</v>
      </c>
      <c r="I133" s="184">
        <v>0.30159999999999998</v>
      </c>
      <c r="J133" s="184">
        <v>0.53249999999999997</v>
      </c>
      <c r="K133" s="184">
        <v>1.4420999999999999</v>
      </c>
      <c r="L133" s="184">
        <v>2.4350000000000001</v>
      </c>
      <c r="M133" s="184">
        <v>3.3548</v>
      </c>
      <c r="N133" s="184">
        <v>4.2972999999999999</v>
      </c>
      <c r="O133" s="184">
        <v>5.9310999999999998</v>
      </c>
      <c r="P133" s="184">
        <v>6.3517999999999999</v>
      </c>
      <c r="Q133" s="184">
        <v>7.3281999999999998</v>
      </c>
      <c r="R133" s="184">
        <v>5.2420999999999998</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44357</v>
      </c>
      <c r="E134" s="184">
        <v>15.2851</v>
      </c>
      <c r="F134" s="184">
        <v>-1.3100000000000001E-2</v>
      </c>
      <c r="G134" s="184">
        <v>5.8299999999999998E-2</v>
      </c>
      <c r="H134" s="184">
        <v>8.5800000000000001E-2</v>
      </c>
      <c r="I134" s="184">
        <v>0.25779999999999997</v>
      </c>
      <c r="J134" s="184">
        <v>0.4733</v>
      </c>
      <c r="K134" s="184">
        <v>1.2802</v>
      </c>
      <c r="L134" s="184">
        <v>2.3262999999999998</v>
      </c>
      <c r="M134" s="184">
        <v>3.3405</v>
      </c>
      <c r="N134" s="184">
        <v>4.1219000000000001</v>
      </c>
      <c r="O134" s="184">
        <v>5.4108999999999998</v>
      </c>
      <c r="P134" s="184">
        <v>5.9066999999999998</v>
      </c>
      <c r="Q134" s="184">
        <v>6.4463999999999997</v>
      </c>
      <c r="R134" s="184">
        <v>4.8226000000000004</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44357</v>
      </c>
      <c r="E135" s="184">
        <v>14.7095</v>
      </c>
      <c r="F135" s="184">
        <v>-1.43E-2</v>
      </c>
      <c r="G135" s="184">
        <v>5.3100000000000001E-2</v>
      </c>
      <c r="H135" s="184">
        <v>7.3499999999999996E-2</v>
      </c>
      <c r="I135" s="184">
        <v>0.23300000000000001</v>
      </c>
      <c r="J135" s="184">
        <v>0.41849999999999998</v>
      </c>
      <c r="K135" s="184">
        <v>1.1192</v>
      </c>
      <c r="L135" s="184">
        <v>2.0019999999999998</v>
      </c>
      <c r="M135" s="184">
        <v>2.8492999999999999</v>
      </c>
      <c r="N135" s="184">
        <v>3.4626999999999999</v>
      </c>
      <c r="O135" s="184">
        <v>4.8061999999999996</v>
      </c>
      <c r="P135" s="184">
        <v>5.3032000000000004</v>
      </c>
      <c r="Q135" s="184">
        <v>5.8464999999999998</v>
      </c>
      <c r="R135" s="184">
        <v>4.2344999999999997</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44357</v>
      </c>
      <c r="E136" s="184">
        <v>11.6677</v>
      </c>
      <c r="F136" s="184">
        <v>4.7199999999999999E-2</v>
      </c>
      <c r="G136" s="184">
        <v>0.1124</v>
      </c>
      <c r="H136" s="184">
        <v>0.13389999999999999</v>
      </c>
      <c r="I136" s="184">
        <v>0.2742</v>
      </c>
      <c r="J136" s="184">
        <v>0.40100000000000002</v>
      </c>
      <c r="K136" s="184">
        <v>1.0347999999999999</v>
      </c>
      <c r="L136" s="184">
        <v>1.5077</v>
      </c>
      <c r="M136" s="184">
        <v>1.9067000000000001</v>
      </c>
      <c r="N136" s="184">
        <v>2.0697999999999999</v>
      </c>
      <c r="O136" s="184">
        <v>1.329</v>
      </c>
      <c r="P136" s="184">
        <v>2.9131999999999998</v>
      </c>
      <c r="Q136" s="184">
        <v>3.0464000000000002</v>
      </c>
      <c r="R136" s="184">
        <v>2.6002999999999998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44357</v>
      </c>
      <c r="E137" s="184">
        <v>12.0023</v>
      </c>
      <c r="F137" s="184">
        <v>4.8300000000000003E-2</v>
      </c>
      <c r="G137" s="184">
        <v>0.11509999999999999</v>
      </c>
      <c r="H137" s="184">
        <v>0.14180000000000001</v>
      </c>
      <c r="I137" s="184">
        <v>0.2908</v>
      </c>
      <c r="J137" s="184">
        <v>0.43769999999999998</v>
      </c>
      <c r="K137" s="184">
        <v>1.1435</v>
      </c>
      <c r="L137" s="184">
        <v>1.7222</v>
      </c>
      <c r="M137" s="184">
        <v>2.2315999999999998</v>
      </c>
      <c r="N137" s="184">
        <v>2.5093000000000001</v>
      </c>
      <c r="O137" s="184">
        <v>1.7957000000000001</v>
      </c>
      <c r="P137" s="184">
        <v>3.4767999999999999</v>
      </c>
      <c r="Q137" s="184">
        <v>3.6147999999999998</v>
      </c>
      <c r="R137" s="184">
        <v>3.0583</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44357</v>
      </c>
      <c r="E138" s="184">
        <v>27.544499999999999</v>
      </c>
      <c r="F138" s="184">
        <v>4.0000000000000002E-4</v>
      </c>
      <c r="G138" s="184">
        <v>8.0699999999999994E-2</v>
      </c>
      <c r="H138" s="184">
        <v>0.1109</v>
      </c>
      <c r="I138" s="184">
        <v>0.32379999999999998</v>
      </c>
      <c r="J138" s="184">
        <v>0.52590000000000003</v>
      </c>
      <c r="K138" s="184">
        <v>1.3429</v>
      </c>
      <c r="L138" s="184">
        <v>2.2317</v>
      </c>
      <c r="M138" s="184">
        <v>2.9474</v>
      </c>
      <c r="N138" s="184">
        <v>3.5718000000000001</v>
      </c>
      <c r="O138" s="184">
        <v>5.3254999999999999</v>
      </c>
      <c r="P138" s="184">
        <v>5.8292000000000002</v>
      </c>
      <c r="Q138" s="184">
        <v>6.9010999999999996</v>
      </c>
      <c r="R138" s="184">
        <v>4.57</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44357</v>
      </c>
      <c r="E139" s="184">
        <v>26.433199999999999</v>
      </c>
      <c r="F139" s="184">
        <v>-8.0000000000000004E-4</v>
      </c>
      <c r="G139" s="184">
        <v>7.6899999999999996E-2</v>
      </c>
      <c r="H139" s="184">
        <v>0.1019</v>
      </c>
      <c r="I139" s="184">
        <v>0.30620000000000003</v>
      </c>
      <c r="J139" s="184">
        <v>0.4874</v>
      </c>
      <c r="K139" s="184">
        <v>1.2274</v>
      </c>
      <c r="L139" s="184">
        <v>2.0024000000000002</v>
      </c>
      <c r="M139" s="184">
        <v>2.6017999999999999</v>
      </c>
      <c r="N139" s="184">
        <v>3.1069</v>
      </c>
      <c r="O139" s="184">
        <v>4.8067000000000002</v>
      </c>
      <c r="P139" s="184">
        <v>5.2939999999999996</v>
      </c>
      <c r="Q139" s="184">
        <v>6.8791000000000002</v>
      </c>
      <c r="R139" s="184">
        <v>4.1017999999999999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44357</v>
      </c>
      <c r="E140" s="184">
        <v>10.611800000000001</v>
      </c>
      <c r="F140" s="184">
        <v>-6.4000000000000001E-2</v>
      </c>
      <c r="G140" s="184">
        <v>-1.32E-2</v>
      </c>
      <c r="H140" s="184">
        <v>2.92E-2</v>
      </c>
      <c r="I140" s="184">
        <v>0.27400000000000002</v>
      </c>
      <c r="J140" s="184">
        <v>0.60009999999999997</v>
      </c>
      <c r="K140" s="184">
        <v>1.5570999999999999</v>
      </c>
      <c r="L140" s="184">
        <v>2.4908000000000001</v>
      </c>
      <c r="M140" s="184">
        <v>3.5853000000000002</v>
      </c>
      <c r="N140" s="184">
        <v>4.8711000000000002</v>
      </c>
      <c r="O140" s="184"/>
      <c r="P140" s="184"/>
      <c r="Q140" s="184">
        <v>4.5038</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44357</v>
      </c>
      <c r="E141" s="184">
        <v>10.513500000000001</v>
      </c>
      <c r="F141" s="184">
        <v>-6.5600000000000006E-2</v>
      </c>
      <c r="G141" s="184">
        <v>-1.9E-2</v>
      </c>
      <c r="H141" s="184">
        <v>1.6199999999999999E-2</v>
      </c>
      <c r="I141" s="184">
        <v>0.247</v>
      </c>
      <c r="J141" s="184">
        <v>0.5403</v>
      </c>
      <c r="K141" s="184">
        <v>1.373</v>
      </c>
      <c r="L141" s="184">
        <v>2.1254</v>
      </c>
      <c r="M141" s="184">
        <v>3.0350999999999999</v>
      </c>
      <c r="N141" s="184">
        <v>4.1374000000000004</v>
      </c>
      <c r="O141" s="184"/>
      <c r="P141" s="184"/>
      <c r="Q141" s="184">
        <v>3.7848000000000002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44357</v>
      </c>
      <c r="E142" s="184">
        <v>11.5959</v>
      </c>
      <c r="F142" s="184">
        <v>-8.9999999999999998E-4</v>
      </c>
      <c r="G142" s="184">
        <v>7.2499999999999995E-2</v>
      </c>
      <c r="H142" s="184">
        <v>9.6699999999999994E-2</v>
      </c>
      <c r="I142" s="184">
        <v>0.28110000000000002</v>
      </c>
      <c r="J142" s="184">
        <v>0.56369999999999998</v>
      </c>
      <c r="K142" s="184">
        <v>1.5438000000000001</v>
      </c>
      <c r="L142" s="184">
        <v>2.5758999999999999</v>
      </c>
      <c r="M142" s="184">
        <v>3.6402999999999999</v>
      </c>
      <c r="N142" s="184">
        <v>4.6269</v>
      </c>
      <c r="O142" s="184"/>
      <c r="P142" s="184"/>
      <c r="Q142" s="184">
        <v>6.1536999999999997</v>
      </c>
      <c r="R142" s="184">
        <v>5.7737999999999996</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44357</v>
      </c>
      <c r="E143" s="184">
        <v>11.381399999999999</v>
      </c>
      <c r="F143" s="184">
        <v>-3.5000000000000001E-3</v>
      </c>
      <c r="G143" s="184">
        <v>6.59E-2</v>
      </c>
      <c r="H143" s="184">
        <v>8.1799999999999998E-2</v>
      </c>
      <c r="I143" s="184">
        <v>0.25190000000000001</v>
      </c>
      <c r="J143" s="184">
        <v>0.49709999999999999</v>
      </c>
      <c r="K143" s="184">
        <v>1.3436999999999999</v>
      </c>
      <c r="L143" s="184">
        <v>2.1844000000000001</v>
      </c>
      <c r="M143" s="184">
        <v>3.056</v>
      </c>
      <c r="N143" s="184">
        <v>3.8411</v>
      </c>
      <c r="O143" s="184"/>
      <c r="P143" s="184"/>
      <c r="Q143" s="184">
        <v>5.3573000000000004</v>
      </c>
      <c r="R143" s="184">
        <v>4.9553000000000003</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44357</v>
      </c>
      <c r="E144" s="184">
        <v>11.293900000000001</v>
      </c>
      <c r="F144" s="184">
        <v>-1.8E-3</v>
      </c>
      <c r="G144" s="184">
        <v>8.8599999999999998E-2</v>
      </c>
      <c r="H144" s="184">
        <v>0.11700000000000001</v>
      </c>
      <c r="I144" s="184">
        <v>0.25829999999999997</v>
      </c>
      <c r="J144" s="184">
        <v>0.501</v>
      </c>
      <c r="K144" s="184">
        <v>1.4854000000000001</v>
      </c>
      <c r="L144" s="184">
        <v>2.1656</v>
      </c>
      <c r="M144" s="184">
        <v>3.0032999999999999</v>
      </c>
      <c r="N144" s="184">
        <v>3.7928000000000002</v>
      </c>
      <c r="O144" s="184"/>
      <c r="P144" s="184"/>
      <c r="Q144" s="184">
        <v>5.4227999999999996</v>
      </c>
      <c r="R144" s="184">
        <v>5.0518999999999998</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44357</v>
      </c>
      <c r="E145" s="184">
        <v>11.1662</v>
      </c>
      <c r="F145" s="184">
        <v>-1.8E-3</v>
      </c>
      <c r="G145" s="184">
        <v>8.6900000000000005E-2</v>
      </c>
      <c r="H145" s="184">
        <v>0.113</v>
      </c>
      <c r="I145" s="184">
        <v>0.246</v>
      </c>
      <c r="J145" s="184">
        <v>0.46610000000000001</v>
      </c>
      <c r="K145" s="184">
        <v>1.3948</v>
      </c>
      <c r="L145" s="184">
        <v>1.9670000000000001</v>
      </c>
      <c r="M145" s="184">
        <v>2.6522000000000001</v>
      </c>
      <c r="N145" s="184">
        <v>3.3104</v>
      </c>
      <c r="O145" s="184"/>
      <c r="P145" s="184"/>
      <c r="Q145" s="184">
        <v>4.9038000000000004</v>
      </c>
      <c r="R145" s="184">
        <v>4.5270000000000001</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44357</v>
      </c>
      <c r="E146" s="184">
        <v>28.7638</v>
      </c>
      <c r="F146" s="184">
        <v>2.12E-2</v>
      </c>
      <c r="G146" s="184">
        <v>9.6699999999999994E-2</v>
      </c>
      <c r="H146" s="184">
        <v>0.1246</v>
      </c>
      <c r="I146" s="184">
        <v>0.32400000000000001</v>
      </c>
      <c r="J146" s="184">
        <v>0.55689999999999995</v>
      </c>
      <c r="K146" s="184">
        <v>1.4857</v>
      </c>
      <c r="L146" s="184">
        <v>2.4516</v>
      </c>
      <c r="M146" s="184">
        <v>3.3353000000000002</v>
      </c>
      <c r="N146" s="184">
        <v>4.3112000000000004</v>
      </c>
      <c r="O146" s="184">
        <v>5.7850999999999999</v>
      </c>
      <c r="P146" s="184">
        <v>6.1364999999999998</v>
      </c>
      <c r="Q146" s="184">
        <v>6.9008000000000003</v>
      </c>
      <c r="R146" s="184">
        <v>5.1885000000000003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44357</v>
      </c>
      <c r="E147" s="184">
        <v>27.6371</v>
      </c>
      <c r="F147" s="184">
        <v>1.9900000000000001E-2</v>
      </c>
      <c r="G147" s="184">
        <v>9.1999999999999998E-2</v>
      </c>
      <c r="H147" s="184">
        <v>0.1137</v>
      </c>
      <c r="I147" s="184">
        <v>0.30230000000000001</v>
      </c>
      <c r="J147" s="184">
        <v>0.50839999999999996</v>
      </c>
      <c r="K147" s="184">
        <v>1.3402000000000001</v>
      </c>
      <c r="L147" s="184">
        <v>2.1631999999999998</v>
      </c>
      <c r="M147" s="184">
        <v>2.9077000000000002</v>
      </c>
      <c r="N147" s="184">
        <v>3.7273000000000001</v>
      </c>
      <c r="O147" s="184">
        <v>5.2385000000000002</v>
      </c>
      <c r="P147" s="184">
        <v>5.5976999999999997</v>
      </c>
      <c r="Q147" s="184">
        <v>7.032</v>
      </c>
      <c r="R147" s="184">
        <v>4.6272000000000002</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1.3065454545454552E-2</v>
      </c>
      <c r="G148" s="186">
        <v>7.6594545454545443E-2</v>
      </c>
      <c r="H148" s="186">
        <v>9.1472727272727303E-2</v>
      </c>
      <c r="I148" s="186">
        <v>0.26178000000000007</v>
      </c>
      <c r="J148" s="186">
        <v>0.46683272727272734</v>
      </c>
      <c r="K148" s="186">
        <v>1.2302672727272728</v>
      </c>
      <c r="L148" s="186">
        <v>2.033112727272727</v>
      </c>
      <c r="M148" s="186">
        <v>2.7542472727272727</v>
      </c>
      <c r="N148" s="186">
        <v>3.4307843137254905</v>
      </c>
      <c r="O148" s="186">
        <v>5.089408108108108</v>
      </c>
      <c r="P148" s="186">
        <v>5.5665636363636359</v>
      </c>
      <c r="Q148" s="186">
        <v>5.6663200000000025</v>
      </c>
      <c r="R148" s="186">
        <v>4.4240978723404236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6.4000000000000003E-3</v>
      </c>
      <c r="G149" s="186">
        <v>7.8299999999999995E-2</v>
      </c>
      <c r="H149" s="186">
        <v>9.6199999999999994E-2</v>
      </c>
      <c r="I149" s="186">
        <v>0.27310000000000001</v>
      </c>
      <c r="J149" s="186">
        <v>0.4874</v>
      </c>
      <c r="K149" s="186">
        <v>1.2712000000000001</v>
      </c>
      <c r="L149" s="186">
        <v>2.1112000000000002</v>
      </c>
      <c r="M149" s="186">
        <v>2.8685</v>
      </c>
      <c r="N149" s="186">
        <v>3.5718000000000001</v>
      </c>
      <c r="O149" s="186">
        <v>5.2408000000000001</v>
      </c>
      <c r="P149" s="186">
        <v>5.6349999999999998</v>
      </c>
      <c r="Q149" s="186">
        <v>6.2511999999999999</v>
      </c>
      <c r="R149" s="186">
        <v>4.5820999999999996</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44357</v>
      </c>
      <c r="E152" s="184">
        <v>69.540000000000006</v>
      </c>
      <c r="F152" s="184">
        <v>0.65129999999999999</v>
      </c>
      <c r="G152" s="184">
        <v>0.33179999999999998</v>
      </c>
      <c r="H152" s="184">
        <v>0.79720000000000002</v>
      </c>
      <c r="I152" s="184">
        <v>1.7857000000000001</v>
      </c>
      <c r="J152" s="184">
        <v>3.6208999999999998</v>
      </c>
      <c r="K152" s="184">
        <v>5.0612000000000004</v>
      </c>
      <c r="L152" s="184">
        <v>10.5389</v>
      </c>
      <c r="M152" s="184">
        <v>24.937100000000001</v>
      </c>
      <c r="N152" s="184">
        <v>34.793599999999998</v>
      </c>
      <c r="O152" s="184">
        <v>11.419700000000001</v>
      </c>
      <c r="P152" s="184">
        <v>11.772500000000001</v>
      </c>
      <c r="Q152" s="184">
        <v>9.6077999999999992</v>
      </c>
      <c r="R152" s="184">
        <v>13.7661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44357</v>
      </c>
      <c r="E153" s="184">
        <v>75.180000000000007</v>
      </c>
      <c r="F153" s="184">
        <v>0.64259999999999995</v>
      </c>
      <c r="G153" s="184">
        <v>0.33360000000000001</v>
      </c>
      <c r="H153" s="184">
        <v>0.80449999999999999</v>
      </c>
      <c r="I153" s="184">
        <v>1.8285</v>
      </c>
      <c r="J153" s="184">
        <v>3.7252000000000001</v>
      </c>
      <c r="K153" s="184">
        <v>5.3826999999999998</v>
      </c>
      <c r="L153" s="184">
        <v>11.212999999999999</v>
      </c>
      <c r="M153" s="184">
        <v>26.014099999999999</v>
      </c>
      <c r="N153" s="184">
        <v>36.368600000000001</v>
      </c>
      <c r="O153" s="184">
        <v>12.635199999999999</v>
      </c>
      <c r="P153" s="184">
        <v>12.972899999999999</v>
      </c>
      <c r="Q153" s="184">
        <v>12.712</v>
      </c>
      <c r="R153" s="184">
        <v>15.0153</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44357</v>
      </c>
      <c r="E154" s="184">
        <v>261.18299999999999</v>
      </c>
      <c r="F154" s="184">
        <v>0.74170000000000003</v>
      </c>
      <c r="G154" s="184">
        <v>0.55320000000000003</v>
      </c>
      <c r="H154" s="184">
        <v>1.8988</v>
      </c>
      <c r="I154" s="184">
        <v>3.214</v>
      </c>
      <c r="J154" s="184">
        <v>7.5862999999999996</v>
      </c>
      <c r="K154" s="184">
        <v>6.3712999999999997</v>
      </c>
      <c r="L154" s="184">
        <v>22.9206</v>
      </c>
      <c r="M154" s="184">
        <v>44.921300000000002</v>
      </c>
      <c r="N154" s="184">
        <v>54.1203</v>
      </c>
      <c r="O154" s="184">
        <v>12.446099999999999</v>
      </c>
      <c r="P154" s="184">
        <v>14.2486</v>
      </c>
      <c r="Q154" s="184">
        <v>17.019200000000001</v>
      </c>
      <c r="R154" s="184">
        <v>13.102</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44357</v>
      </c>
      <c r="E155" s="184">
        <v>261.18299999999999</v>
      </c>
      <c r="F155" s="184">
        <v>0.74170000000000003</v>
      </c>
      <c r="G155" s="184">
        <v>0.55320000000000003</v>
      </c>
      <c r="H155" s="184">
        <v>1.8988</v>
      </c>
      <c r="I155" s="184">
        <v>3.214</v>
      </c>
      <c r="J155" s="184">
        <v>7.5862999999999996</v>
      </c>
      <c r="K155" s="184">
        <v>6.3712999999999997</v>
      </c>
      <c r="L155" s="184">
        <v>22.9206</v>
      </c>
      <c r="M155" s="184">
        <v>44.921300000000002</v>
      </c>
      <c r="N155" s="184">
        <v>54.1203</v>
      </c>
      <c r="O155" s="184">
        <v>12.446099999999999</v>
      </c>
      <c r="P155" s="184">
        <v>13.3345</v>
      </c>
      <c r="Q155" s="184">
        <v>18.175699999999999</v>
      </c>
      <c r="R155" s="184">
        <v>13.102</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44357</v>
      </c>
      <c r="E156" s="184">
        <v>275.12400000000002</v>
      </c>
      <c r="F156" s="184">
        <v>0.74329999999999996</v>
      </c>
      <c r="G156" s="184">
        <v>0.55779999999999996</v>
      </c>
      <c r="H156" s="184">
        <v>1.9098999999999999</v>
      </c>
      <c r="I156" s="184">
        <v>3.2372000000000001</v>
      </c>
      <c r="J156" s="184">
        <v>7.6398000000000001</v>
      </c>
      <c r="K156" s="184">
        <v>6.5307000000000004</v>
      </c>
      <c r="L156" s="184">
        <v>23.28</v>
      </c>
      <c r="M156" s="184">
        <v>45.556699999999999</v>
      </c>
      <c r="N156" s="184">
        <v>55.003799999999998</v>
      </c>
      <c r="O156" s="184">
        <v>13.259</v>
      </c>
      <c r="P156" s="184">
        <v>15.0527</v>
      </c>
      <c r="Q156" s="184">
        <v>13.579499999999999</v>
      </c>
      <c r="R156" s="184">
        <v>13.7654</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44357</v>
      </c>
      <c r="E157" s="184">
        <v>275.12400000000002</v>
      </c>
      <c r="F157" s="184">
        <v>0.74329999999999996</v>
      </c>
      <c r="G157" s="184">
        <v>0.55779999999999996</v>
      </c>
      <c r="H157" s="184">
        <v>1.9098999999999999</v>
      </c>
      <c r="I157" s="184">
        <v>3.2372000000000001</v>
      </c>
      <c r="J157" s="184">
        <v>7.6398000000000001</v>
      </c>
      <c r="K157" s="184">
        <v>6.5307000000000004</v>
      </c>
      <c r="L157" s="184">
        <v>23.28</v>
      </c>
      <c r="M157" s="184">
        <v>45.556699999999999</v>
      </c>
      <c r="N157" s="184">
        <v>55.003799999999998</v>
      </c>
      <c r="O157" s="184">
        <v>13.259</v>
      </c>
      <c r="P157" s="184">
        <v>14.3484</v>
      </c>
      <c r="Q157" s="184">
        <v>14.2873</v>
      </c>
      <c r="R157" s="184">
        <v>13.7654</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44357</v>
      </c>
      <c r="E158" s="184">
        <v>46.28</v>
      </c>
      <c r="F158" s="184">
        <v>0.2382</v>
      </c>
      <c r="G158" s="184">
        <v>4.3200000000000002E-2</v>
      </c>
      <c r="H158" s="184">
        <v>0.39050000000000001</v>
      </c>
      <c r="I158" s="184">
        <v>1.3357000000000001</v>
      </c>
      <c r="J158" s="184">
        <v>2.9817999999999998</v>
      </c>
      <c r="K158" s="184">
        <v>3.2805</v>
      </c>
      <c r="L158" s="184">
        <v>10.2692</v>
      </c>
      <c r="M158" s="184">
        <v>21.406099999999999</v>
      </c>
      <c r="N158" s="184">
        <v>33.141500000000001</v>
      </c>
      <c r="O158" s="184">
        <v>11.2637</v>
      </c>
      <c r="P158" s="184">
        <v>11.430899999999999</v>
      </c>
      <c r="Q158" s="184">
        <v>11.1815</v>
      </c>
      <c r="R158" s="184">
        <v>13.2216</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44357</v>
      </c>
      <c r="E159" s="184">
        <v>50.32</v>
      </c>
      <c r="F159" s="184">
        <v>0.25900000000000001</v>
      </c>
      <c r="G159" s="184">
        <v>3.9800000000000002E-2</v>
      </c>
      <c r="H159" s="184">
        <v>0.39900000000000002</v>
      </c>
      <c r="I159" s="184">
        <v>1.3698999999999999</v>
      </c>
      <c r="J159" s="184">
        <v>3.0303</v>
      </c>
      <c r="K159" s="184">
        <v>3.4327000000000001</v>
      </c>
      <c r="L159" s="184">
        <v>10.617699999999999</v>
      </c>
      <c r="M159" s="184">
        <v>21.958300000000001</v>
      </c>
      <c r="N159" s="184">
        <v>33.936700000000002</v>
      </c>
      <c r="O159" s="184">
        <v>12.013999999999999</v>
      </c>
      <c r="P159" s="184">
        <v>12.479900000000001</v>
      </c>
      <c r="Q159" s="184">
        <v>13.486700000000001</v>
      </c>
      <c r="R159" s="184">
        <v>13.8469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44357</v>
      </c>
      <c r="E160" s="184">
        <v>10.486499999999999</v>
      </c>
      <c r="F160" s="184">
        <v>0.54069999999999996</v>
      </c>
      <c r="G160" s="184">
        <v>7.3499999999999996E-2</v>
      </c>
      <c r="H160" s="184">
        <v>0.63139999999999996</v>
      </c>
      <c r="I160" s="184">
        <v>1.974</v>
      </c>
      <c r="J160" s="184">
        <v>6.4187000000000003</v>
      </c>
      <c r="K160" s="184">
        <v>7.8836000000000004</v>
      </c>
      <c r="L160" s="184">
        <v>14.8903</v>
      </c>
      <c r="M160" s="184">
        <v>21.729399999999998</v>
      </c>
      <c r="N160" s="184">
        <v>19.284099999999999</v>
      </c>
      <c r="O160" s="184"/>
      <c r="P160" s="184"/>
      <c r="Q160" s="184">
        <v>3.3448000000000002</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44357</v>
      </c>
      <c r="E161" s="184">
        <v>10.163500000000001</v>
      </c>
      <c r="F161" s="184">
        <v>0.53510000000000002</v>
      </c>
      <c r="G161" s="184">
        <v>5.5100000000000003E-2</v>
      </c>
      <c r="H161" s="184">
        <v>0.58989999999999998</v>
      </c>
      <c r="I161" s="184">
        <v>1.8896999999999999</v>
      </c>
      <c r="J161" s="184">
        <v>6.2249999999999996</v>
      </c>
      <c r="K161" s="184">
        <v>7.1794000000000002</v>
      </c>
      <c r="L161" s="184">
        <v>13.5929</v>
      </c>
      <c r="M161" s="184">
        <v>19.729800000000001</v>
      </c>
      <c r="N161" s="184">
        <v>16.705100000000002</v>
      </c>
      <c r="O161" s="184"/>
      <c r="P161" s="184"/>
      <c r="Q161" s="184">
        <v>1.1295999999999999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44357</v>
      </c>
      <c r="E162" s="184">
        <v>14.118</v>
      </c>
      <c r="F162" s="184">
        <v>0.30549999999999999</v>
      </c>
      <c r="G162" s="184">
        <v>0.19869999999999999</v>
      </c>
      <c r="H162" s="184">
        <v>0.56269999999999998</v>
      </c>
      <c r="I162" s="184">
        <v>1.5683</v>
      </c>
      <c r="J162" s="184">
        <v>3.2092999999999998</v>
      </c>
      <c r="K162" s="184">
        <v>3.6107</v>
      </c>
      <c r="L162" s="184">
        <v>9.6288</v>
      </c>
      <c r="M162" s="184">
        <v>18.221399999999999</v>
      </c>
      <c r="N162" s="184">
        <v>31.110700000000001</v>
      </c>
      <c r="O162" s="184"/>
      <c r="P162" s="184"/>
      <c r="Q162" s="184">
        <v>12.840199999999999</v>
      </c>
      <c r="R162" s="184">
        <v>14.6633</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44357</v>
      </c>
      <c r="E163" s="184">
        <v>13.667999999999999</v>
      </c>
      <c r="F163" s="184">
        <v>0.30819999999999997</v>
      </c>
      <c r="G163" s="184">
        <v>0.19059999999999999</v>
      </c>
      <c r="H163" s="184">
        <v>0.5444</v>
      </c>
      <c r="I163" s="184">
        <v>1.5226999999999999</v>
      </c>
      <c r="J163" s="184">
        <v>3.1002000000000001</v>
      </c>
      <c r="K163" s="184">
        <v>3.2793999999999999</v>
      </c>
      <c r="L163" s="184">
        <v>8.9518000000000004</v>
      </c>
      <c r="M163" s="184">
        <v>17.110800000000001</v>
      </c>
      <c r="N163" s="184">
        <v>29.468599999999999</v>
      </c>
      <c r="O163" s="184"/>
      <c r="P163" s="184"/>
      <c r="Q163" s="184">
        <v>11.567</v>
      </c>
      <c r="R163" s="184">
        <v>13.3628</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44357</v>
      </c>
      <c r="E164" s="184">
        <v>32.51</v>
      </c>
      <c r="F164" s="184">
        <v>0.2034</v>
      </c>
      <c r="G164" s="184">
        <v>0.20649999999999999</v>
      </c>
      <c r="H164" s="184">
        <v>0.51629999999999998</v>
      </c>
      <c r="I164" s="184">
        <v>1.3404</v>
      </c>
      <c r="J164" s="184">
        <v>1.9218</v>
      </c>
      <c r="K164" s="184">
        <v>3.1572</v>
      </c>
      <c r="L164" s="184">
        <v>6.0857999999999999</v>
      </c>
      <c r="M164" s="184">
        <v>11.6722</v>
      </c>
      <c r="N164" s="184">
        <v>20.630800000000001</v>
      </c>
      <c r="O164" s="184">
        <v>9.4939999999999998</v>
      </c>
      <c r="P164" s="184">
        <v>9.8760999999999992</v>
      </c>
      <c r="Q164" s="184">
        <v>12.4969</v>
      </c>
      <c r="R164" s="184">
        <v>11.450900000000001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44357</v>
      </c>
      <c r="E165" s="184">
        <v>29.658000000000001</v>
      </c>
      <c r="F165" s="184">
        <v>0.20269999999999999</v>
      </c>
      <c r="G165" s="184">
        <v>0.19589999999999999</v>
      </c>
      <c r="H165" s="184">
        <v>0.49130000000000001</v>
      </c>
      <c r="I165" s="184">
        <v>1.2875000000000001</v>
      </c>
      <c r="J165" s="184">
        <v>1.8056000000000001</v>
      </c>
      <c r="K165" s="184">
        <v>2.8149000000000002</v>
      </c>
      <c r="L165" s="184">
        <v>5.3944999999999999</v>
      </c>
      <c r="M165" s="184">
        <v>10.573399999999999</v>
      </c>
      <c r="N165" s="184">
        <v>19.0654</v>
      </c>
      <c r="O165" s="184">
        <v>8.1646999999999998</v>
      </c>
      <c r="P165" s="184">
        <v>8.5799000000000003</v>
      </c>
      <c r="Q165" s="184">
        <v>11.0807</v>
      </c>
      <c r="R165" s="184">
        <v>10.0456</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44357</v>
      </c>
      <c r="E166" s="184">
        <v>115.6452</v>
      </c>
      <c r="F166" s="184">
        <v>0.66579999999999995</v>
      </c>
      <c r="G166" s="184">
        <v>0.40960000000000002</v>
      </c>
      <c r="H166" s="184">
        <v>1.1626000000000001</v>
      </c>
      <c r="I166" s="184">
        <v>2.1074000000000002</v>
      </c>
      <c r="J166" s="184">
        <v>4.3583999999999996</v>
      </c>
      <c r="K166" s="184">
        <v>4.7356999999999996</v>
      </c>
      <c r="L166" s="184">
        <v>12.973699999999999</v>
      </c>
      <c r="M166" s="184">
        <v>23.517900000000001</v>
      </c>
      <c r="N166" s="184">
        <v>34.2928</v>
      </c>
      <c r="O166" s="184">
        <v>10.479799999999999</v>
      </c>
      <c r="P166" s="184">
        <v>12.311299999999999</v>
      </c>
      <c r="Q166" s="184">
        <v>15.912000000000001</v>
      </c>
      <c r="R166" s="184">
        <v>11.931699999999999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44357</v>
      </c>
      <c r="E167" s="184">
        <v>124.3205</v>
      </c>
      <c r="F167" s="184">
        <v>0.66979999999999995</v>
      </c>
      <c r="G167" s="184">
        <v>0.42149999999999999</v>
      </c>
      <c r="H167" s="184">
        <v>1.1898</v>
      </c>
      <c r="I167" s="184">
        <v>2.1602999999999999</v>
      </c>
      <c r="J167" s="184">
        <v>4.4812000000000003</v>
      </c>
      <c r="K167" s="184">
        <v>5.1867999999999999</v>
      </c>
      <c r="L167" s="184">
        <v>13.7743</v>
      </c>
      <c r="M167" s="184">
        <v>24.820699999999999</v>
      </c>
      <c r="N167" s="184">
        <v>36.168100000000003</v>
      </c>
      <c r="O167" s="184">
        <v>11.959099999999999</v>
      </c>
      <c r="P167" s="184">
        <v>13.503500000000001</v>
      </c>
      <c r="Q167" s="184">
        <v>12.787800000000001</v>
      </c>
      <c r="R167" s="184">
        <v>13.4498</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44357</v>
      </c>
      <c r="E168" s="184">
        <v>14.0632</v>
      </c>
      <c r="F168" s="184">
        <v>0.52969999999999995</v>
      </c>
      <c r="G168" s="184">
        <v>0.51100000000000001</v>
      </c>
      <c r="H168" s="184">
        <v>0.99170000000000003</v>
      </c>
      <c r="I168" s="184">
        <v>1.9124000000000001</v>
      </c>
      <c r="J168" s="184">
        <v>3.6368</v>
      </c>
      <c r="K168" s="184">
        <v>3.2753000000000001</v>
      </c>
      <c r="L168" s="184">
        <v>10.886699999999999</v>
      </c>
      <c r="M168" s="184">
        <v>22.299299999999999</v>
      </c>
      <c r="N168" s="184">
        <v>31.801300000000001</v>
      </c>
      <c r="O168" s="184"/>
      <c r="P168" s="184"/>
      <c r="Q168" s="184">
        <v>30.992599999999999</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44357</v>
      </c>
      <c r="E169" s="184">
        <v>13.7281</v>
      </c>
      <c r="F169" s="184">
        <v>0.52500000000000002</v>
      </c>
      <c r="G169" s="184">
        <v>0.49630000000000002</v>
      </c>
      <c r="H169" s="184">
        <v>0.95679999999999998</v>
      </c>
      <c r="I169" s="184">
        <v>1.8405</v>
      </c>
      <c r="J169" s="184">
        <v>3.4708999999999999</v>
      </c>
      <c r="K169" s="184">
        <v>2.8090999999999999</v>
      </c>
      <c r="L169" s="184">
        <v>9.8582000000000001</v>
      </c>
      <c r="M169" s="184">
        <v>20.5869</v>
      </c>
      <c r="N169" s="184">
        <v>29.315200000000001</v>
      </c>
      <c r="O169" s="184"/>
      <c r="P169" s="184"/>
      <c r="Q169" s="184">
        <v>28.5151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44357</v>
      </c>
      <c r="E170" s="184">
        <v>14.2354</v>
      </c>
      <c r="F170" s="184">
        <v>0.39069999999999999</v>
      </c>
      <c r="G170" s="184">
        <v>0.3221</v>
      </c>
      <c r="H170" s="184">
        <v>0.73099999999999998</v>
      </c>
      <c r="I170" s="184">
        <v>1.6479999999999999</v>
      </c>
      <c r="J170" s="184">
        <v>3.1819999999999999</v>
      </c>
      <c r="K170" s="184">
        <v>3.746</v>
      </c>
      <c r="L170" s="184">
        <v>12.324999999999999</v>
      </c>
      <c r="M170" s="184">
        <v>22.7941</v>
      </c>
      <c r="N170" s="184">
        <v>32.2059</v>
      </c>
      <c r="O170" s="184"/>
      <c r="P170" s="184"/>
      <c r="Q170" s="184">
        <v>16.089099999999998</v>
      </c>
      <c r="R170" s="184">
        <v>15.8432</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44357</v>
      </c>
      <c r="E171" s="184">
        <v>13.648</v>
      </c>
      <c r="F171" s="184">
        <v>0.38619999999999999</v>
      </c>
      <c r="G171" s="184">
        <v>0.30940000000000001</v>
      </c>
      <c r="H171" s="184">
        <v>0.69950000000000001</v>
      </c>
      <c r="I171" s="184">
        <v>1.5869</v>
      </c>
      <c r="J171" s="184">
        <v>3.0394999999999999</v>
      </c>
      <c r="K171" s="184">
        <v>3.3016000000000001</v>
      </c>
      <c r="L171" s="184">
        <v>11.404999999999999</v>
      </c>
      <c r="M171" s="184">
        <v>21.2638</v>
      </c>
      <c r="N171" s="184">
        <v>30.021799999999999</v>
      </c>
      <c r="O171" s="184"/>
      <c r="P171" s="184"/>
      <c r="Q171" s="184">
        <v>14.040800000000001</v>
      </c>
      <c r="R171" s="184">
        <v>13.855600000000001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44357</v>
      </c>
      <c r="E172" s="184">
        <v>14.7</v>
      </c>
      <c r="F172" s="184">
        <v>0.34129999999999999</v>
      </c>
      <c r="G172" s="184">
        <v>0.27289999999999998</v>
      </c>
      <c r="H172" s="184">
        <v>0.4098</v>
      </c>
      <c r="I172" s="184">
        <v>1.2397</v>
      </c>
      <c r="J172" s="184">
        <v>2.2965</v>
      </c>
      <c r="K172" s="184">
        <v>2.4390000000000001</v>
      </c>
      <c r="L172" s="184">
        <v>7.0648</v>
      </c>
      <c r="M172" s="184">
        <v>18.835899999999999</v>
      </c>
      <c r="N172" s="184">
        <v>32.194200000000002</v>
      </c>
      <c r="O172" s="184">
        <v>13.4</v>
      </c>
      <c r="P172" s="184"/>
      <c r="Q172" s="184">
        <v>11.8169</v>
      </c>
      <c r="R172" s="184">
        <v>16.266400000000001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44357</v>
      </c>
      <c r="E173" s="184">
        <v>14.34</v>
      </c>
      <c r="F173" s="184">
        <v>0.34989999999999999</v>
      </c>
      <c r="G173" s="184">
        <v>0.20960000000000001</v>
      </c>
      <c r="H173" s="184">
        <v>0.34989999999999999</v>
      </c>
      <c r="I173" s="184">
        <v>1.1997</v>
      </c>
      <c r="J173" s="184">
        <v>2.2096</v>
      </c>
      <c r="K173" s="184">
        <v>2.0640999999999998</v>
      </c>
      <c r="L173" s="184">
        <v>6.5378999999999996</v>
      </c>
      <c r="M173" s="184">
        <v>18.024699999999999</v>
      </c>
      <c r="N173" s="184">
        <v>31.078600000000002</v>
      </c>
      <c r="O173" s="184">
        <v>12.6181</v>
      </c>
      <c r="P173" s="184"/>
      <c r="Q173" s="184">
        <v>11.016</v>
      </c>
      <c r="R173" s="184">
        <v>15.367000000000001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0.48705000000000015</v>
      </c>
      <c r="G174" s="186">
        <v>0.31104999999999999</v>
      </c>
      <c r="H174" s="186">
        <v>0.90162272727272752</v>
      </c>
      <c r="I174" s="186">
        <v>1.9318045454545456</v>
      </c>
      <c r="J174" s="186">
        <v>4.2348136363636364</v>
      </c>
      <c r="K174" s="186">
        <v>4.4747227272727264</v>
      </c>
      <c r="L174" s="186">
        <v>12.654986363636361</v>
      </c>
      <c r="M174" s="186">
        <v>24.838722727272735</v>
      </c>
      <c r="N174" s="186">
        <v>34.083236363636367</v>
      </c>
      <c r="O174" s="186">
        <v>11.775607142857142</v>
      </c>
      <c r="P174" s="186">
        <v>12.492599999999998</v>
      </c>
      <c r="Q174" s="186">
        <v>13.803599999999999</v>
      </c>
      <c r="R174" s="186">
        <v>13.656722222222221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0.52734999999999999</v>
      </c>
      <c r="G175" s="186">
        <v>0.31574999999999998</v>
      </c>
      <c r="H175" s="186">
        <v>0.71524999999999994</v>
      </c>
      <c r="I175" s="186">
        <v>1.8071000000000002</v>
      </c>
      <c r="J175" s="186">
        <v>3.5458999999999996</v>
      </c>
      <c r="K175" s="186">
        <v>3.67835</v>
      </c>
      <c r="L175" s="186">
        <v>11.049849999999999</v>
      </c>
      <c r="M175" s="186">
        <v>21.84385</v>
      </c>
      <c r="N175" s="186">
        <v>32.200050000000005</v>
      </c>
      <c r="O175" s="186">
        <v>12.230049999999999</v>
      </c>
      <c r="P175" s="186">
        <v>12.7264</v>
      </c>
      <c r="Q175" s="186">
        <v>12.814</v>
      </c>
      <c r="R175" s="186">
        <v>13.7654</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44357</v>
      </c>
      <c r="E178" s="184">
        <v>287.803</v>
      </c>
      <c r="F178" s="184">
        <v>10.5166</v>
      </c>
      <c r="G178" s="184">
        <v>15.6998</v>
      </c>
      <c r="H178" s="184">
        <v>12.3782</v>
      </c>
      <c r="I178" s="184">
        <v>7.7919999999999998</v>
      </c>
      <c r="J178" s="184">
        <v>7.8179999999999996</v>
      </c>
      <c r="K178" s="184">
        <v>9.0577000000000005</v>
      </c>
      <c r="L178" s="184">
        <v>3.6076000000000001</v>
      </c>
      <c r="M178" s="184">
        <v>5.9443999999999999</v>
      </c>
      <c r="N178" s="184">
        <v>7.2504999999999997</v>
      </c>
      <c r="O178" s="184">
        <v>9.1311</v>
      </c>
      <c r="P178" s="184">
        <v>8.4087999999999994</v>
      </c>
      <c r="Q178" s="184">
        <v>8.3927999999999994</v>
      </c>
      <c r="R178" s="184">
        <v>8.9270999999999994</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44357</v>
      </c>
      <c r="E179" s="184">
        <v>294.59460000000001</v>
      </c>
      <c r="F179" s="184">
        <v>10.8568</v>
      </c>
      <c r="G179" s="184">
        <v>16.0289</v>
      </c>
      <c r="H179" s="184">
        <v>12.7075</v>
      </c>
      <c r="I179" s="184">
        <v>8.1228999999999996</v>
      </c>
      <c r="J179" s="184">
        <v>8.2362000000000002</v>
      </c>
      <c r="K179" s="184">
        <v>9.4242000000000008</v>
      </c>
      <c r="L179" s="184">
        <v>3.9582000000000002</v>
      </c>
      <c r="M179" s="184">
        <v>6.2994000000000003</v>
      </c>
      <c r="N179" s="184">
        <v>7.6216999999999997</v>
      </c>
      <c r="O179" s="184">
        <v>9.4763999999999999</v>
      </c>
      <c r="P179" s="184">
        <v>8.7492999999999999</v>
      </c>
      <c r="Q179" s="184">
        <v>9.4475999999999996</v>
      </c>
      <c r="R179" s="184">
        <v>9.2818000000000005</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44357</v>
      </c>
      <c r="E180" s="184">
        <v>2123.1853000000001</v>
      </c>
      <c r="F180" s="184">
        <v>3.5142000000000002</v>
      </c>
      <c r="G180" s="184">
        <v>12.607900000000001</v>
      </c>
      <c r="H180" s="184">
        <v>10.303100000000001</v>
      </c>
      <c r="I180" s="184">
        <v>6.8093000000000004</v>
      </c>
      <c r="J180" s="184">
        <v>5.4698000000000002</v>
      </c>
      <c r="K180" s="184">
        <v>6.8917999999999999</v>
      </c>
      <c r="L180" s="184">
        <v>3.8401000000000001</v>
      </c>
      <c r="M180" s="184">
        <v>5.4489000000000001</v>
      </c>
      <c r="N180" s="184">
        <v>6.6855000000000002</v>
      </c>
      <c r="O180" s="184">
        <v>9.4250000000000007</v>
      </c>
      <c r="P180" s="184">
        <v>8.4334000000000007</v>
      </c>
      <c r="Q180" s="184">
        <v>8.6620000000000008</v>
      </c>
      <c r="R180" s="184">
        <v>8.7832000000000008</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44357</v>
      </c>
      <c r="E181" s="184">
        <v>2083.0765999999999</v>
      </c>
      <c r="F181" s="184">
        <v>3.2050999999999998</v>
      </c>
      <c r="G181" s="184">
        <v>12.2972</v>
      </c>
      <c r="H181" s="184">
        <v>9.9924999999999997</v>
      </c>
      <c r="I181" s="184">
        <v>6.4985999999999997</v>
      </c>
      <c r="J181" s="184">
        <v>5.1584000000000003</v>
      </c>
      <c r="K181" s="184">
        <v>6.5766</v>
      </c>
      <c r="L181" s="184">
        <v>3.5244</v>
      </c>
      <c r="M181" s="184">
        <v>5.1265999999999998</v>
      </c>
      <c r="N181" s="184">
        <v>6.3552999999999997</v>
      </c>
      <c r="O181" s="184">
        <v>9.1039999999999992</v>
      </c>
      <c r="P181" s="184">
        <v>8.1549999999999994</v>
      </c>
      <c r="Q181" s="184">
        <v>8.4847000000000001</v>
      </c>
      <c r="R181" s="184">
        <v>8.4520999999999997</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44357</v>
      </c>
      <c r="E182" s="184">
        <v>10.189299999999999</v>
      </c>
      <c r="F182" s="184">
        <v>35.857100000000003</v>
      </c>
      <c r="G182" s="184">
        <v>26.206299999999999</v>
      </c>
      <c r="H182" s="184">
        <v>17.663499999999999</v>
      </c>
      <c r="I182" s="184">
        <v>8.6257000000000001</v>
      </c>
      <c r="J182" s="184">
        <v>8.6722000000000001</v>
      </c>
      <c r="K182" s="184">
        <v>9.1745000000000001</v>
      </c>
      <c r="L182" s="184"/>
      <c r="M182" s="184"/>
      <c r="N182" s="184"/>
      <c r="O182" s="184"/>
      <c r="P182" s="184"/>
      <c r="Q182" s="184">
        <v>3.9483000000000001</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44357</v>
      </c>
      <c r="E183" s="184">
        <v>10.1683</v>
      </c>
      <c r="F183" s="184">
        <v>35.5715</v>
      </c>
      <c r="G183" s="184">
        <v>25.779900000000001</v>
      </c>
      <c r="H183" s="184">
        <v>17.235499999999998</v>
      </c>
      <c r="I183" s="184">
        <v>8.2049000000000003</v>
      </c>
      <c r="J183" s="184">
        <v>8.2674000000000003</v>
      </c>
      <c r="K183" s="184">
        <v>8.7573000000000008</v>
      </c>
      <c r="L183" s="184"/>
      <c r="M183" s="184"/>
      <c r="N183" s="184"/>
      <c r="O183" s="184"/>
      <c r="P183" s="184"/>
      <c r="Q183" s="184">
        <v>3.5103</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44357</v>
      </c>
      <c r="E184" s="184">
        <v>19.4434</v>
      </c>
      <c r="F184" s="184">
        <v>29.1205</v>
      </c>
      <c r="G184" s="184">
        <v>21.752300000000002</v>
      </c>
      <c r="H184" s="184">
        <v>15.358000000000001</v>
      </c>
      <c r="I184" s="184">
        <v>6.9778000000000002</v>
      </c>
      <c r="J184" s="184">
        <v>5.8605999999999998</v>
      </c>
      <c r="K184" s="184">
        <v>8.0294000000000008</v>
      </c>
      <c r="L184" s="184">
        <v>3.5362</v>
      </c>
      <c r="M184" s="184">
        <v>5.9619</v>
      </c>
      <c r="N184" s="184">
        <v>6.5228000000000002</v>
      </c>
      <c r="O184" s="184">
        <v>9.3774999999999995</v>
      </c>
      <c r="P184" s="184">
        <v>8.4095999999999993</v>
      </c>
      <c r="Q184" s="184">
        <v>8.9675999999999991</v>
      </c>
      <c r="R184" s="184">
        <v>9.2385000000000002</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44357</v>
      </c>
      <c r="E185" s="184">
        <v>18.976500000000001</v>
      </c>
      <c r="F185" s="184">
        <v>28.874300000000002</v>
      </c>
      <c r="G185" s="184">
        <v>21.452000000000002</v>
      </c>
      <c r="H185" s="184">
        <v>15.129</v>
      </c>
      <c r="I185" s="184">
        <v>6.7493999999999996</v>
      </c>
      <c r="J185" s="184">
        <v>5.6295999999999999</v>
      </c>
      <c r="K185" s="184">
        <v>7.7740999999999998</v>
      </c>
      <c r="L185" s="184">
        <v>3.2585000000000002</v>
      </c>
      <c r="M185" s="184">
        <v>5.6913</v>
      </c>
      <c r="N185" s="184">
        <v>6.2489999999999997</v>
      </c>
      <c r="O185" s="184">
        <v>9.0561000000000007</v>
      </c>
      <c r="P185" s="184">
        <v>8.0904000000000007</v>
      </c>
      <c r="Q185" s="184">
        <v>8.6259999999999994</v>
      </c>
      <c r="R185" s="184">
        <v>8.94</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44357</v>
      </c>
      <c r="E186" s="184">
        <v>19.918399999999998</v>
      </c>
      <c r="F186" s="184">
        <v>30.260899999999999</v>
      </c>
      <c r="G186" s="184">
        <v>61.082299999999996</v>
      </c>
      <c r="H186" s="184">
        <v>32.372799999999998</v>
      </c>
      <c r="I186" s="184">
        <v>17.485800000000001</v>
      </c>
      <c r="J186" s="184">
        <v>15.1599</v>
      </c>
      <c r="K186" s="184">
        <v>18.224900000000002</v>
      </c>
      <c r="L186" s="184">
        <v>5.5331999999999999</v>
      </c>
      <c r="M186" s="184">
        <v>6.8962000000000003</v>
      </c>
      <c r="N186" s="184">
        <v>8.0266999999999999</v>
      </c>
      <c r="O186" s="184">
        <v>11.141500000000001</v>
      </c>
      <c r="P186" s="184">
        <v>9.109</v>
      </c>
      <c r="Q186" s="184">
        <v>9.3042999999999996</v>
      </c>
      <c r="R186" s="184">
        <v>11.437799999999999</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44357</v>
      </c>
      <c r="E187" s="184">
        <v>19.470800000000001</v>
      </c>
      <c r="F187" s="184">
        <v>29.830500000000001</v>
      </c>
      <c r="G187" s="184">
        <v>60.789400000000001</v>
      </c>
      <c r="H187" s="184">
        <v>32.0642</v>
      </c>
      <c r="I187" s="184">
        <v>17.171199999999999</v>
      </c>
      <c r="J187" s="184">
        <v>14.843</v>
      </c>
      <c r="K187" s="184">
        <v>17.898800000000001</v>
      </c>
      <c r="L187" s="184">
        <v>5.2011000000000003</v>
      </c>
      <c r="M187" s="184">
        <v>6.5460000000000003</v>
      </c>
      <c r="N187" s="184">
        <v>7.6608999999999998</v>
      </c>
      <c r="O187" s="184">
        <v>10.8125</v>
      </c>
      <c r="P187" s="184">
        <v>8.7904</v>
      </c>
      <c r="Q187" s="184">
        <v>8.9840999999999998</v>
      </c>
      <c r="R187" s="184">
        <v>11.053800000000001</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44357</v>
      </c>
      <c r="E188" s="184">
        <v>17.7562</v>
      </c>
      <c r="F188" s="184">
        <v>24.478300000000001</v>
      </c>
      <c r="G188" s="184">
        <v>14.269</v>
      </c>
      <c r="H188" s="184">
        <v>9.9741</v>
      </c>
      <c r="I188" s="184">
        <v>4.8396999999999997</v>
      </c>
      <c r="J188" s="184">
        <v>6.1322999999999999</v>
      </c>
      <c r="K188" s="184">
        <v>8.6739999999999995</v>
      </c>
      <c r="L188" s="184">
        <v>3.9504000000000001</v>
      </c>
      <c r="M188" s="184">
        <v>5.6684999999999999</v>
      </c>
      <c r="N188" s="184">
        <v>6.3620999999999999</v>
      </c>
      <c r="O188" s="184">
        <v>9.2722999999999995</v>
      </c>
      <c r="P188" s="184">
        <v>8.1311</v>
      </c>
      <c r="Q188" s="184">
        <v>8.3838000000000008</v>
      </c>
      <c r="R188" s="184">
        <v>8.3817000000000004</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44357</v>
      </c>
      <c r="E189" s="184">
        <v>18.2988</v>
      </c>
      <c r="F189" s="184">
        <v>24.950399999999998</v>
      </c>
      <c r="G189" s="184">
        <v>14.645200000000001</v>
      </c>
      <c r="H189" s="184">
        <v>10.335699999999999</v>
      </c>
      <c r="I189" s="184">
        <v>5.1679000000000004</v>
      </c>
      <c r="J189" s="184">
        <v>6.4633000000000003</v>
      </c>
      <c r="K189" s="184">
        <v>9.0023</v>
      </c>
      <c r="L189" s="184">
        <v>4.2724000000000002</v>
      </c>
      <c r="M189" s="184">
        <v>5.9965999999999999</v>
      </c>
      <c r="N189" s="184">
        <v>6.6978999999999997</v>
      </c>
      <c r="O189" s="184">
        <v>9.6393000000000004</v>
      </c>
      <c r="P189" s="184">
        <v>8.5169999999999995</v>
      </c>
      <c r="Q189" s="184">
        <v>8.8422999999999998</v>
      </c>
      <c r="R189" s="184">
        <v>8.7280999999999995</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44357</v>
      </c>
      <c r="E190" s="184">
        <v>18.569500000000001</v>
      </c>
      <c r="F190" s="184">
        <v>10.8139</v>
      </c>
      <c r="G190" s="184">
        <v>23.1067</v>
      </c>
      <c r="H190" s="184">
        <v>14.7837</v>
      </c>
      <c r="I190" s="184">
        <v>8.9459</v>
      </c>
      <c r="J190" s="184">
        <v>9.234</v>
      </c>
      <c r="K190" s="184">
        <v>8.9819999999999993</v>
      </c>
      <c r="L190" s="184">
        <v>4.4557000000000002</v>
      </c>
      <c r="M190" s="184">
        <v>6.5457000000000001</v>
      </c>
      <c r="N190" s="184">
        <v>8.2213999999999992</v>
      </c>
      <c r="O190" s="184">
        <v>9.7161000000000008</v>
      </c>
      <c r="P190" s="184">
        <v>8.6746999999999996</v>
      </c>
      <c r="Q190" s="184">
        <v>8.9588000000000001</v>
      </c>
      <c r="R190" s="184">
        <v>9.4648000000000003</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44357</v>
      </c>
      <c r="E191" s="184">
        <v>18.1343</v>
      </c>
      <c r="F191" s="184">
        <v>10.268000000000001</v>
      </c>
      <c r="G191" s="184">
        <v>22.584800000000001</v>
      </c>
      <c r="H191" s="184">
        <v>14.301</v>
      </c>
      <c r="I191" s="184">
        <v>8.4810999999999996</v>
      </c>
      <c r="J191" s="184">
        <v>8.7716999999999992</v>
      </c>
      <c r="K191" s="184">
        <v>8.5166000000000004</v>
      </c>
      <c r="L191" s="184">
        <v>3.9883000000000002</v>
      </c>
      <c r="M191" s="184">
        <v>6.0696000000000003</v>
      </c>
      <c r="N191" s="184">
        <v>7.7267999999999999</v>
      </c>
      <c r="O191" s="184">
        <v>9.2207000000000008</v>
      </c>
      <c r="P191" s="184">
        <v>8.1921999999999997</v>
      </c>
      <c r="Q191" s="184">
        <v>8.6012000000000004</v>
      </c>
      <c r="R191" s="184">
        <v>8.9692000000000007</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44357</v>
      </c>
      <c r="E192" s="184">
        <v>25.372800000000002</v>
      </c>
      <c r="F192" s="184">
        <v>24.6158</v>
      </c>
      <c r="G192" s="184">
        <v>22.482800000000001</v>
      </c>
      <c r="H192" s="184">
        <v>17.713000000000001</v>
      </c>
      <c r="I192" s="184">
        <v>8.5771999999999995</v>
      </c>
      <c r="J192" s="184">
        <v>8.0455000000000005</v>
      </c>
      <c r="K192" s="184">
        <v>7.3547000000000002</v>
      </c>
      <c r="L192" s="184">
        <v>4.1524999999999999</v>
      </c>
      <c r="M192" s="184">
        <v>6.0503999999999998</v>
      </c>
      <c r="N192" s="184">
        <v>6.8905000000000003</v>
      </c>
      <c r="O192" s="184">
        <v>8.4916</v>
      </c>
      <c r="P192" s="184">
        <v>8.0551999999999992</v>
      </c>
      <c r="Q192" s="184">
        <v>8.4741999999999997</v>
      </c>
      <c r="R192" s="184">
        <v>8.3355999999999995</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44357</v>
      </c>
      <c r="E193" s="184">
        <v>26.040500000000002</v>
      </c>
      <c r="F193" s="184">
        <v>25.106999999999999</v>
      </c>
      <c r="G193" s="184">
        <v>22.937000000000001</v>
      </c>
      <c r="H193" s="184">
        <v>18.1645</v>
      </c>
      <c r="I193" s="184">
        <v>9.0319000000000003</v>
      </c>
      <c r="J193" s="184">
        <v>8.4979999999999993</v>
      </c>
      <c r="K193" s="184">
        <v>7.8144</v>
      </c>
      <c r="L193" s="184">
        <v>4.6153000000000004</v>
      </c>
      <c r="M193" s="184">
        <v>6.5247999999999999</v>
      </c>
      <c r="N193" s="184">
        <v>7.3764000000000003</v>
      </c>
      <c r="O193" s="184">
        <v>8.9720999999999993</v>
      </c>
      <c r="P193" s="184">
        <v>8.4650999999999996</v>
      </c>
      <c r="Q193" s="184">
        <v>8.9111999999999991</v>
      </c>
      <c r="R193" s="184">
        <v>8.8309999999999995</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44357</v>
      </c>
      <c r="E194" s="184">
        <v>19.8064</v>
      </c>
      <c r="F194" s="184">
        <v>27.663499999999999</v>
      </c>
      <c r="G194" s="184">
        <v>19.257400000000001</v>
      </c>
      <c r="H194" s="184">
        <v>14.4139</v>
      </c>
      <c r="I194" s="184">
        <v>7.7232000000000003</v>
      </c>
      <c r="J194" s="184">
        <v>6.2390999999999996</v>
      </c>
      <c r="K194" s="184">
        <v>8.0543999999999993</v>
      </c>
      <c r="L194" s="184">
        <v>3.9386999999999999</v>
      </c>
      <c r="M194" s="184">
        <v>5.8624999999999998</v>
      </c>
      <c r="N194" s="184">
        <v>7.1745999999999999</v>
      </c>
      <c r="O194" s="184">
        <v>10.1358</v>
      </c>
      <c r="P194" s="184">
        <v>8.3744999999999994</v>
      </c>
      <c r="Q194" s="184">
        <v>8.6195000000000004</v>
      </c>
      <c r="R194" s="184">
        <v>9.6853999999999996</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44357</v>
      </c>
      <c r="E195" s="184">
        <v>19.484300000000001</v>
      </c>
      <c r="F195" s="184">
        <v>27.370699999999999</v>
      </c>
      <c r="G195" s="184">
        <v>18.8872</v>
      </c>
      <c r="H195" s="184">
        <v>14.0877</v>
      </c>
      <c r="I195" s="184">
        <v>7.3936999999999999</v>
      </c>
      <c r="J195" s="184">
        <v>5.9154</v>
      </c>
      <c r="K195" s="184">
        <v>7.7283999999999997</v>
      </c>
      <c r="L195" s="184">
        <v>3.6076000000000001</v>
      </c>
      <c r="M195" s="184">
        <v>5.5174000000000003</v>
      </c>
      <c r="N195" s="184">
        <v>6.8164999999999996</v>
      </c>
      <c r="O195" s="184">
        <v>9.8007000000000009</v>
      </c>
      <c r="P195" s="184">
        <v>8.0980000000000008</v>
      </c>
      <c r="Q195" s="184">
        <v>8.4042999999999992</v>
      </c>
      <c r="R195" s="184">
        <v>9.3165999999999993</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44357</v>
      </c>
      <c r="E198" s="184">
        <v>1838.1591000000001</v>
      </c>
      <c r="F198" s="184">
        <v>37.369</v>
      </c>
      <c r="G198" s="184">
        <v>55.742100000000001</v>
      </c>
      <c r="H198" s="184">
        <v>28.655100000000001</v>
      </c>
      <c r="I198" s="184">
        <v>13.125</v>
      </c>
      <c r="J198" s="184">
        <v>12.6304</v>
      </c>
      <c r="K198" s="184">
        <v>16.126799999999999</v>
      </c>
      <c r="L198" s="184">
        <v>4.1489000000000003</v>
      </c>
      <c r="M198" s="184">
        <v>5.2918000000000003</v>
      </c>
      <c r="N198" s="184">
        <v>6.5048000000000004</v>
      </c>
      <c r="O198" s="184">
        <v>8.3731000000000009</v>
      </c>
      <c r="P198" s="184">
        <v>7.4882999999999997</v>
      </c>
      <c r="Q198" s="184">
        <v>7.4683000000000002</v>
      </c>
      <c r="R198" s="184">
        <v>8.1625999999999994</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44357</v>
      </c>
      <c r="E199" s="184">
        <v>1938.4682</v>
      </c>
      <c r="F199" s="184">
        <v>37.7881</v>
      </c>
      <c r="G199" s="184">
        <v>56.163499999999999</v>
      </c>
      <c r="H199" s="184">
        <v>29.030100000000001</v>
      </c>
      <c r="I199" s="184">
        <v>13.5236</v>
      </c>
      <c r="J199" s="184">
        <v>13.044700000000001</v>
      </c>
      <c r="K199" s="184">
        <v>16.560500000000001</v>
      </c>
      <c r="L199" s="184">
        <v>4.5770999999999997</v>
      </c>
      <c r="M199" s="184">
        <v>5.7282000000000002</v>
      </c>
      <c r="N199" s="184">
        <v>6.9519000000000002</v>
      </c>
      <c r="O199" s="184">
        <v>8.8371999999999993</v>
      </c>
      <c r="P199" s="184">
        <v>7.9367999999999999</v>
      </c>
      <c r="Q199" s="184">
        <v>8.1067999999999998</v>
      </c>
      <c r="R199" s="184">
        <v>8.6404999999999994</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44357</v>
      </c>
      <c r="E200" s="184">
        <v>10.3131</v>
      </c>
      <c r="F200" s="184">
        <v>24.436699999999998</v>
      </c>
      <c r="G200" s="184">
        <v>21.509</v>
      </c>
      <c r="H200" s="184">
        <v>13.128</v>
      </c>
      <c r="I200" s="184">
        <v>4.6852</v>
      </c>
      <c r="J200" s="184">
        <v>5.7362000000000002</v>
      </c>
      <c r="K200" s="184">
        <v>8.6598000000000006</v>
      </c>
      <c r="L200" s="184">
        <v>4.1402000000000001</v>
      </c>
      <c r="M200" s="184"/>
      <c r="N200" s="184"/>
      <c r="O200" s="184"/>
      <c r="P200" s="184"/>
      <c r="Q200" s="184">
        <v>4.9473000000000003</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44357</v>
      </c>
      <c r="E201" s="184">
        <v>10.277100000000001</v>
      </c>
      <c r="F201" s="184">
        <v>24.166799999999999</v>
      </c>
      <c r="G201" s="184">
        <v>20.990500000000001</v>
      </c>
      <c r="H201" s="184">
        <v>12.613200000000001</v>
      </c>
      <c r="I201" s="184">
        <v>4.1162000000000001</v>
      </c>
      <c r="J201" s="184">
        <v>5.1898</v>
      </c>
      <c r="K201" s="184">
        <v>8.0990000000000002</v>
      </c>
      <c r="L201" s="184">
        <v>3.5792000000000002</v>
      </c>
      <c r="M201" s="184"/>
      <c r="N201" s="184"/>
      <c r="O201" s="184"/>
      <c r="P201" s="184"/>
      <c r="Q201" s="184">
        <v>4.3784000000000001</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44357</v>
      </c>
      <c r="E202" s="184">
        <v>51.136400000000002</v>
      </c>
      <c r="F202" s="184">
        <v>-12.9861</v>
      </c>
      <c r="G202" s="184">
        <v>12.8139</v>
      </c>
      <c r="H202" s="184">
        <v>11.5479</v>
      </c>
      <c r="I202" s="184">
        <v>8.9476999999999993</v>
      </c>
      <c r="J202" s="184">
        <v>9.8138000000000005</v>
      </c>
      <c r="K202" s="184">
        <v>8.2727000000000004</v>
      </c>
      <c r="L202" s="184">
        <v>3.5432999999999999</v>
      </c>
      <c r="M202" s="184">
        <v>5.734</v>
      </c>
      <c r="N202" s="184">
        <v>6.9360999999999997</v>
      </c>
      <c r="O202" s="184">
        <v>9.3390000000000004</v>
      </c>
      <c r="P202" s="184">
        <v>8.3492999999999995</v>
      </c>
      <c r="Q202" s="184">
        <v>7.5353000000000003</v>
      </c>
      <c r="R202" s="184">
        <v>8.9055</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44357</v>
      </c>
      <c r="E203" s="184">
        <v>52.405900000000003</v>
      </c>
      <c r="F203" s="184">
        <v>-12.6717</v>
      </c>
      <c r="G203" s="184">
        <v>13.177899999999999</v>
      </c>
      <c r="H203" s="184">
        <v>11.937200000000001</v>
      </c>
      <c r="I203" s="184">
        <v>9.3463999999999992</v>
      </c>
      <c r="J203" s="184">
        <v>10.218400000000001</v>
      </c>
      <c r="K203" s="184">
        <v>8.6918000000000006</v>
      </c>
      <c r="L203" s="184">
        <v>3.9676999999999998</v>
      </c>
      <c r="M203" s="184">
        <v>6.1681999999999997</v>
      </c>
      <c r="N203" s="184">
        <v>7.3841000000000001</v>
      </c>
      <c r="O203" s="184">
        <v>9.7297999999999991</v>
      </c>
      <c r="P203" s="184">
        <v>8.7349999999999994</v>
      </c>
      <c r="Q203" s="184">
        <v>8.9917999999999996</v>
      </c>
      <c r="R203" s="184">
        <v>9.3008000000000006</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44357</v>
      </c>
      <c r="E204" s="184">
        <v>20.426400000000001</v>
      </c>
      <c r="F204" s="184">
        <v>24.675899999999999</v>
      </c>
      <c r="G204" s="184">
        <v>21.0623</v>
      </c>
      <c r="H204" s="184">
        <v>17.236599999999999</v>
      </c>
      <c r="I204" s="184">
        <v>8.8109999999999999</v>
      </c>
      <c r="J204" s="184">
        <v>7.0162000000000004</v>
      </c>
      <c r="K204" s="184">
        <v>8.4077999999999999</v>
      </c>
      <c r="L204" s="184">
        <v>3.8026</v>
      </c>
      <c r="M204" s="184">
        <v>6.0894000000000004</v>
      </c>
      <c r="N204" s="184">
        <v>6.8834999999999997</v>
      </c>
      <c r="O204" s="184">
        <v>8.9038000000000004</v>
      </c>
      <c r="P204" s="184">
        <v>8.4268000000000001</v>
      </c>
      <c r="Q204" s="184">
        <v>8.5062999999999995</v>
      </c>
      <c r="R204" s="184">
        <v>9.3513999999999999</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44357</v>
      </c>
      <c r="E205" s="184">
        <v>19.693200000000001</v>
      </c>
      <c r="F205" s="184">
        <v>24.296099999999999</v>
      </c>
      <c r="G205" s="184">
        <v>20.669899999999998</v>
      </c>
      <c r="H205" s="184">
        <v>16.867699999999999</v>
      </c>
      <c r="I205" s="184">
        <v>8.4337999999999997</v>
      </c>
      <c r="J205" s="184">
        <v>6.6318000000000001</v>
      </c>
      <c r="K205" s="184">
        <v>8.0157000000000007</v>
      </c>
      <c r="L205" s="184">
        <v>3.4030999999999998</v>
      </c>
      <c r="M205" s="184">
        <v>5.6775000000000002</v>
      </c>
      <c r="N205" s="184">
        <v>6.4611999999999998</v>
      </c>
      <c r="O205" s="184">
        <v>8.4654000000000007</v>
      </c>
      <c r="P205" s="184">
        <v>7.9603000000000002</v>
      </c>
      <c r="Q205" s="184">
        <v>5.0590999999999999</v>
      </c>
      <c r="R205" s="184">
        <v>8.9200999999999997</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44357</v>
      </c>
      <c r="E206" s="184">
        <v>27.7133</v>
      </c>
      <c r="F206" s="184">
        <v>21.744399999999999</v>
      </c>
      <c r="G206" s="184">
        <v>17.7182</v>
      </c>
      <c r="H206" s="184">
        <v>11.767099999999999</v>
      </c>
      <c r="I206" s="184">
        <v>5.6473000000000004</v>
      </c>
      <c r="J206" s="184">
        <v>4.9147999999999996</v>
      </c>
      <c r="K206" s="184">
        <v>6.2499000000000002</v>
      </c>
      <c r="L206" s="184">
        <v>2.6105</v>
      </c>
      <c r="M206" s="184">
        <v>4.3348000000000004</v>
      </c>
      <c r="N206" s="184">
        <v>5.173</v>
      </c>
      <c r="O206" s="184">
        <v>8.1674000000000007</v>
      </c>
      <c r="P206" s="184">
        <v>7.4787999999999997</v>
      </c>
      <c r="Q206" s="184">
        <v>7.5296000000000003</v>
      </c>
      <c r="R206" s="184">
        <v>7.4871999999999996</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44357</v>
      </c>
      <c r="E207" s="184">
        <v>29.2577</v>
      </c>
      <c r="F207" s="184">
        <v>22.3445</v>
      </c>
      <c r="G207" s="184">
        <v>18.283000000000001</v>
      </c>
      <c r="H207" s="184">
        <v>12.3262</v>
      </c>
      <c r="I207" s="184">
        <v>6.2079000000000004</v>
      </c>
      <c r="J207" s="184">
        <v>5.4702000000000002</v>
      </c>
      <c r="K207" s="184">
        <v>6.8109999999999999</v>
      </c>
      <c r="L207" s="184">
        <v>3.1688000000000001</v>
      </c>
      <c r="M207" s="184">
        <v>4.8948</v>
      </c>
      <c r="N207" s="184">
        <v>5.7460000000000004</v>
      </c>
      <c r="O207" s="184">
        <v>8.7523999999999997</v>
      </c>
      <c r="P207" s="184">
        <v>8.1231000000000009</v>
      </c>
      <c r="Q207" s="184">
        <v>8.093</v>
      </c>
      <c r="R207" s="184">
        <v>8.0702999999999996</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44357</v>
      </c>
      <c r="E208" s="184">
        <v>10.4017</v>
      </c>
      <c r="F208" s="184">
        <v>24.9312</v>
      </c>
      <c r="G208" s="184">
        <v>20.386500000000002</v>
      </c>
      <c r="H208" s="184">
        <v>14.8302</v>
      </c>
      <c r="I208" s="184">
        <v>6.6590999999999996</v>
      </c>
      <c r="J208" s="184">
        <v>6.3846999999999996</v>
      </c>
      <c r="K208" s="184">
        <v>8.8911999999999995</v>
      </c>
      <c r="L208" s="184">
        <v>3.9437000000000002</v>
      </c>
      <c r="M208" s="184">
        <v>5.5629</v>
      </c>
      <c r="N208" s="184"/>
      <c r="O208" s="184"/>
      <c r="P208" s="184"/>
      <c r="Q208" s="184">
        <v>4.5675999999999997</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44357</v>
      </c>
      <c r="E209" s="184">
        <v>10.360099999999999</v>
      </c>
      <c r="F209" s="184">
        <v>24.325800000000001</v>
      </c>
      <c r="G209" s="184">
        <v>19.8794</v>
      </c>
      <c r="H209" s="184">
        <v>14.383699999999999</v>
      </c>
      <c r="I209" s="184">
        <v>6.2054</v>
      </c>
      <c r="J209" s="184">
        <v>5.9280999999999997</v>
      </c>
      <c r="K209" s="184">
        <v>8.4278999999999993</v>
      </c>
      <c r="L209" s="184">
        <v>3.4878999999999998</v>
      </c>
      <c r="M209" s="184">
        <v>5.0949</v>
      </c>
      <c r="N209" s="184"/>
      <c r="O209" s="184"/>
      <c r="P209" s="184"/>
      <c r="Q209" s="184">
        <v>4.0945999999999998</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44357</v>
      </c>
      <c r="E210" s="184">
        <v>16.3537</v>
      </c>
      <c r="F210" s="184">
        <v>9.5997000000000003</v>
      </c>
      <c r="G210" s="184">
        <v>12.5116</v>
      </c>
      <c r="H210" s="184">
        <v>10.735200000000001</v>
      </c>
      <c r="I210" s="184">
        <v>8.2362000000000002</v>
      </c>
      <c r="J210" s="184">
        <v>6.8943000000000003</v>
      </c>
      <c r="K210" s="184">
        <v>9.1408000000000005</v>
      </c>
      <c r="L210" s="184">
        <v>3.7694000000000001</v>
      </c>
      <c r="M210" s="184">
        <v>5.7577999999999996</v>
      </c>
      <c r="N210" s="184">
        <v>6.8841000000000001</v>
      </c>
      <c r="O210" s="184">
        <v>9.4026999999999994</v>
      </c>
      <c r="P210" s="184">
        <v>8.2905999999999995</v>
      </c>
      <c r="Q210" s="184">
        <v>8.4308999999999994</v>
      </c>
      <c r="R210" s="184">
        <v>9.2956000000000003</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44357</v>
      </c>
      <c r="E211" s="184">
        <v>16.6798</v>
      </c>
      <c r="F211" s="184">
        <v>10.0688</v>
      </c>
      <c r="G211" s="184">
        <v>12.9976</v>
      </c>
      <c r="H211" s="184">
        <v>11.2155</v>
      </c>
      <c r="I211" s="184">
        <v>8.7195999999999998</v>
      </c>
      <c r="J211" s="184">
        <v>7.3587999999999996</v>
      </c>
      <c r="K211" s="184">
        <v>9.6132000000000009</v>
      </c>
      <c r="L211" s="184">
        <v>4.2533000000000003</v>
      </c>
      <c r="M211" s="184">
        <v>6.2595999999999998</v>
      </c>
      <c r="N211" s="184">
        <v>7.4016999999999999</v>
      </c>
      <c r="O211" s="184">
        <v>9.8928999999999991</v>
      </c>
      <c r="P211" s="184">
        <v>8.6720000000000006</v>
      </c>
      <c r="Q211" s="184">
        <v>8.7837999999999994</v>
      </c>
      <c r="R211" s="184">
        <v>9.8055000000000003</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44357</v>
      </c>
      <c r="E212" s="184">
        <v>19.316800000000001</v>
      </c>
      <c r="F212" s="184">
        <v>30.825600000000001</v>
      </c>
      <c r="G212" s="184">
        <v>23.033000000000001</v>
      </c>
      <c r="H212" s="184">
        <v>16.6812</v>
      </c>
      <c r="I212" s="184">
        <v>6.8472999999999997</v>
      </c>
      <c r="J212" s="184">
        <v>6.9714</v>
      </c>
      <c r="K212" s="184">
        <v>8.1600999999999999</v>
      </c>
      <c r="L212" s="184">
        <v>3.8580999999999999</v>
      </c>
      <c r="M212" s="184">
        <v>5.5507999999999997</v>
      </c>
      <c r="N212" s="184">
        <v>6.5671999999999997</v>
      </c>
      <c r="O212" s="184">
        <v>8.9231999999999996</v>
      </c>
      <c r="P212" s="184">
        <v>7.8285999999999998</v>
      </c>
      <c r="Q212" s="184">
        <v>8.2940000000000005</v>
      </c>
      <c r="R212" s="184">
        <v>8.6204000000000001</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44357</v>
      </c>
      <c r="E213" s="184">
        <v>20.0962</v>
      </c>
      <c r="F213" s="184">
        <v>31.448399999999999</v>
      </c>
      <c r="G213" s="184">
        <v>23.535799999999998</v>
      </c>
      <c r="H213" s="184">
        <v>17.1812</v>
      </c>
      <c r="I213" s="184">
        <v>7.3375000000000004</v>
      </c>
      <c r="J213" s="184">
        <v>7.4524999999999997</v>
      </c>
      <c r="K213" s="184">
        <v>8.6438000000000006</v>
      </c>
      <c r="L213" s="184">
        <v>4.3329000000000004</v>
      </c>
      <c r="M213" s="184">
        <v>6.0347</v>
      </c>
      <c r="N213" s="184">
        <v>7.0644</v>
      </c>
      <c r="O213" s="184">
        <v>9.4511000000000003</v>
      </c>
      <c r="P213" s="184">
        <v>8.3597999999999999</v>
      </c>
      <c r="Q213" s="184">
        <v>8.8135999999999992</v>
      </c>
      <c r="R213" s="184">
        <v>9.1273</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44357</v>
      </c>
      <c r="E214" s="184">
        <v>2593.2786000000001</v>
      </c>
      <c r="F214" s="184">
        <v>17.021599999999999</v>
      </c>
      <c r="G214" s="184">
        <v>12.9801</v>
      </c>
      <c r="H214" s="184">
        <v>11.1487</v>
      </c>
      <c r="I214" s="184">
        <v>7.5121000000000002</v>
      </c>
      <c r="J214" s="184">
        <v>7.8834999999999997</v>
      </c>
      <c r="K214" s="184">
        <v>7.3151999999999999</v>
      </c>
      <c r="L214" s="184">
        <v>2.9617</v>
      </c>
      <c r="M214" s="184">
        <v>5.8232999999999997</v>
      </c>
      <c r="N214" s="184">
        <v>6.7176</v>
      </c>
      <c r="O214" s="184">
        <v>9.1067999999999998</v>
      </c>
      <c r="P214" s="184">
        <v>8.4205000000000005</v>
      </c>
      <c r="Q214" s="184">
        <v>8.8528000000000002</v>
      </c>
      <c r="R214" s="184">
        <v>8.9802999999999997</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44357</v>
      </c>
      <c r="E215" s="184">
        <v>2486.3566999999998</v>
      </c>
      <c r="F215" s="184">
        <v>16.5535</v>
      </c>
      <c r="G215" s="184">
        <v>12.51</v>
      </c>
      <c r="H215" s="184">
        <v>10.677899999999999</v>
      </c>
      <c r="I215" s="184">
        <v>7.0406000000000004</v>
      </c>
      <c r="J215" s="184">
        <v>7.4104999999999999</v>
      </c>
      <c r="K215" s="184">
        <v>6.8365999999999998</v>
      </c>
      <c r="L215" s="184">
        <v>2.4861</v>
      </c>
      <c r="M215" s="184">
        <v>5.3342000000000001</v>
      </c>
      <c r="N215" s="184">
        <v>6.2169999999999996</v>
      </c>
      <c r="O215" s="184">
        <v>8.5861999999999998</v>
      </c>
      <c r="P215" s="184">
        <v>7.8545999999999996</v>
      </c>
      <c r="Q215" s="184">
        <v>8.1126000000000005</v>
      </c>
      <c r="R215" s="184">
        <v>8.4695</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44357</v>
      </c>
      <c r="E216" s="184">
        <v>34.126600000000003</v>
      </c>
      <c r="F216" s="184">
        <v>3.7437999999999998</v>
      </c>
      <c r="G216" s="184">
        <v>3.8873000000000002</v>
      </c>
      <c r="H216" s="184">
        <v>3.5318999999999998</v>
      </c>
      <c r="I216" s="184">
        <v>3.1665999999999999</v>
      </c>
      <c r="J216" s="184">
        <v>3.2208999999999999</v>
      </c>
      <c r="K216" s="184">
        <v>3.6156000000000001</v>
      </c>
      <c r="L216" s="184">
        <v>3.1461999999999999</v>
      </c>
      <c r="M216" s="184">
        <v>3.8380000000000001</v>
      </c>
      <c r="N216" s="184">
        <v>4.7698999999999998</v>
      </c>
      <c r="O216" s="184">
        <v>8.0907</v>
      </c>
      <c r="P216" s="184">
        <v>7.0721999999999996</v>
      </c>
      <c r="Q216" s="184">
        <v>7.7450999999999999</v>
      </c>
      <c r="R216" s="184">
        <v>7.2469000000000001</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44357</v>
      </c>
      <c r="E217" s="184">
        <v>34.408799999999999</v>
      </c>
      <c r="F217" s="184">
        <v>3.9253</v>
      </c>
      <c r="G217" s="184">
        <v>4.0677000000000003</v>
      </c>
      <c r="H217" s="184">
        <v>3.7153999999999998</v>
      </c>
      <c r="I217" s="184">
        <v>3.3380999999999998</v>
      </c>
      <c r="J217" s="184">
        <v>3.3904999999999998</v>
      </c>
      <c r="K217" s="184">
        <v>3.7547999999999999</v>
      </c>
      <c r="L217" s="184">
        <v>3.3348</v>
      </c>
      <c r="M217" s="184">
        <v>4.0098000000000003</v>
      </c>
      <c r="N217" s="184">
        <v>4.9352999999999998</v>
      </c>
      <c r="O217" s="184">
        <v>8.2429000000000006</v>
      </c>
      <c r="P217" s="184">
        <v>7.1852</v>
      </c>
      <c r="Q217" s="184">
        <v>7.8525999999999998</v>
      </c>
      <c r="R217" s="184">
        <v>7.4020999999999999</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44357</v>
      </c>
      <c r="E218" s="184">
        <v>11.492900000000001</v>
      </c>
      <c r="F218" s="184">
        <v>15.2506</v>
      </c>
      <c r="G218" s="184">
        <v>17.8109</v>
      </c>
      <c r="H218" s="184">
        <v>14.193899999999999</v>
      </c>
      <c r="I218" s="184">
        <v>6.8689</v>
      </c>
      <c r="J218" s="184">
        <v>8.9704999999999995</v>
      </c>
      <c r="K218" s="184">
        <v>9.0638000000000005</v>
      </c>
      <c r="L218" s="184">
        <v>3.6602999999999999</v>
      </c>
      <c r="M218" s="184">
        <v>6.5353000000000003</v>
      </c>
      <c r="N218" s="184">
        <v>7.9570999999999996</v>
      </c>
      <c r="O218" s="184"/>
      <c r="P218" s="184"/>
      <c r="Q218" s="184">
        <v>8.6971000000000007</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44357</v>
      </c>
      <c r="E219" s="184">
        <v>11.3941</v>
      </c>
      <c r="F219" s="184">
        <v>15.0623</v>
      </c>
      <c r="G219" s="184">
        <v>17.537199999999999</v>
      </c>
      <c r="H219" s="184">
        <v>13.7652</v>
      </c>
      <c r="I219" s="184">
        <v>6.4455999999999998</v>
      </c>
      <c r="J219" s="184">
        <v>8.5350000000000001</v>
      </c>
      <c r="K219" s="184">
        <v>8.5838000000000001</v>
      </c>
      <c r="L219" s="184">
        <v>3.17</v>
      </c>
      <c r="M219" s="184">
        <v>6.0209000000000001</v>
      </c>
      <c r="N219" s="184">
        <v>7.4276999999999997</v>
      </c>
      <c r="O219" s="184"/>
      <c r="P219" s="184"/>
      <c r="Q219" s="184">
        <v>8.1361000000000008</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44357</v>
      </c>
      <c r="E220" s="184">
        <v>1023.1221</v>
      </c>
      <c r="F220" s="184">
        <v>54.492899999999999</v>
      </c>
      <c r="G220" s="184">
        <v>26.035399999999999</v>
      </c>
      <c r="H220" s="184">
        <v>18.377600000000001</v>
      </c>
      <c r="I220" s="184">
        <v>8.4216999999999995</v>
      </c>
      <c r="J220" s="184">
        <v>9.5149000000000008</v>
      </c>
      <c r="K220" s="184">
        <v>10.6896</v>
      </c>
      <c r="L220" s="184"/>
      <c r="M220" s="184"/>
      <c r="N220" s="184"/>
      <c r="O220" s="184"/>
      <c r="P220" s="184"/>
      <c r="Q220" s="184">
        <v>6.5423</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44357</v>
      </c>
      <c r="E221" s="184">
        <v>1021.2994</v>
      </c>
      <c r="F221" s="184">
        <v>53.9953</v>
      </c>
      <c r="G221" s="184">
        <v>25.533999999999999</v>
      </c>
      <c r="H221" s="184">
        <v>17.875800000000002</v>
      </c>
      <c r="I221" s="184">
        <v>7.9202000000000004</v>
      </c>
      <c r="J221" s="184">
        <v>9.0109999999999992</v>
      </c>
      <c r="K221" s="184">
        <v>10.176399999999999</v>
      </c>
      <c r="L221" s="184"/>
      <c r="M221" s="184"/>
      <c r="N221" s="184"/>
      <c r="O221" s="184"/>
      <c r="P221" s="184"/>
      <c r="Q221" s="184">
        <v>6.0266000000000002</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44357</v>
      </c>
      <c r="E222" s="184">
        <v>16.4175</v>
      </c>
      <c r="F222" s="184">
        <v>19.129899999999999</v>
      </c>
      <c r="G222" s="184">
        <v>14.6168</v>
      </c>
      <c r="H222" s="184">
        <v>10.6934</v>
      </c>
      <c r="I222" s="184">
        <v>5.6816000000000004</v>
      </c>
      <c r="J222" s="184">
        <v>4.8898000000000001</v>
      </c>
      <c r="K222" s="184">
        <v>6.0875000000000004</v>
      </c>
      <c r="L222" s="184">
        <v>2.8206000000000002</v>
      </c>
      <c r="M222" s="184">
        <v>4.3080999999999996</v>
      </c>
      <c r="N222" s="184">
        <v>5.3653000000000004</v>
      </c>
      <c r="O222" s="184">
        <v>4.6444000000000001</v>
      </c>
      <c r="P222" s="184">
        <v>5.8930999999999996</v>
      </c>
      <c r="Q222" s="184">
        <v>6.9744000000000002</v>
      </c>
      <c r="R222" s="184">
        <v>7.0481999999999996</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44357</v>
      </c>
      <c r="E223" s="184">
        <v>16.3078</v>
      </c>
      <c r="F223" s="184">
        <v>19.034600000000001</v>
      </c>
      <c r="G223" s="184">
        <v>14.5657</v>
      </c>
      <c r="H223" s="184">
        <v>10.6371</v>
      </c>
      <c r="I223" s="184">
        <v>5.6074999999999999</v>
      </c>
      <c r="J223" s="184">
        <v>4.8136999999999999</v>
      </c>
      <c r="K223" s="184">
        <v>6.0162000000000004</v>
      </c>
      <c r="L223" s="184">
        <v>2.7513999999999998</v>
      </c>
      <c r="M223" s="184">
        <v>4.2464000000000004</v>
      </c>
      <c r="N223" s="184">
        <v>5.3121999999999998</v>
      </c>
      <c r="O223" s="184">
        <v>4.5659999999999998</v>
      </c>
      <c r="P223" s="184">
        <v>5.8144999999999998</v>
      </c>
      <c r="Q223" s="184">
        <v>6.8769</v>
      </c>
      <c r="R223" s="184">
        <v>6.9847000000000001</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21.214729545454542</v>
      </c>
      <c r="G224" s="186">
        <v>21.633759090909091</v>
      </c>
      <c r="H224" s="186">
        <v>14.857520454545458</v>
      </c>
      <c r="I224" s="186">
        <v>7.8056886363636355</v>
      </c>
      <c r="J224" s="186">
        <v>7.5843363636363641</v>
      </c>
      <c r="K224" s="186">
        <v>8.8374454545454544</v>
      </c>
      <c r="L224" s="186">
        <v>3.7589499999999996</v>
      </c>
      <c r="M224" s="186">
        <v>5.6433052631578953</v>
      </c>
      <c r="N224" s="186">
        <v>6.7305194444444441</v>
      </c>
      <c r="O224" s="186">
        <v>8.9484617647058844</v>
      </c>
      <c r="P224" s="186">
        <v>8.0747999999999998</v>
      </c>
      <c r="Q224" s="186">
        <v>7.6577249999999983</v>
      </c>
      <c r="R224" s="186">
        <v>8.8131058823529393</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24.310949999999998</v>
      </c>
      <c r="G225" s="186">
        <v>19.5684</v>
      </c>
      <c r="H225" s="186">
        <v>14.140799999999999</v>
      </c>
      <c r="I225" s="186">
        <v>7.4528999999999996</v>
      </c>
      <c r="J225" s="186">
        <v>7.1875</v>
      </c>
      <c r="K225" s="186">
        <v>8.4722499999999989</v>
      </c>
      <c r="L225" s="186">
        <v>3.786</v>
      </c>
      <c r="M225" s="186">
        <v>5.7458999999999998</v>
      </c>
      <c r="N225" s="186">
        <v>6.85</v>
      </c>
      <c r="O225" s="186">
        <v>9.1189499999999999</v>
      </c>
      <c r="P225" s="186">
        <v>8.2413999999999987</v>
      </c>
      <c r="Q225" s="186">
        <v>8.388300000000001</v>
      </c>
      <c r="R225" s="186">
        <v>8.9128000000000007</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44357</v>
      </c>
      <c r="E228" s="184">
        <v>47.530799999999999</v>
      </c>
      <c r="F228" s="184">
        <v>120.7316</v>
      </c>
      <c r="G228" s="184">
        <v>42.821100000000001</v>
      </c>
      <c r="H228" s="184">
        <v>33.175600000000003</v>
      </c>
      <c r="I228" s="184">
        <v>31.864100000000001</v>
      </c>
      <c r="J228" s="184">
        <v>25.909199999999998</v>
      </c>
      <c r="K228" s="184">
        <v>9.5619999999999994</v>
      </c>
      <c r="L228" s="184">
        <v>19.124199999999998</v>
      </c>
      <c r="M228" s="184">
        <v>25.013300000000001</v>
      </c>
      <c r="N228" s="184">
        <v>26.718</v>
      </c>
      <c r="O228" s="184">
        <v>7.5446999999999997</v>
      </c>
      <c r="P228" s="184">
        <v>8.7607999999999997</v>
      </c>
      <c r="Q228" s="184">
        <v>9.5657999999999994</v>
      </c>
      <c r="R228" s="184">
        <v>9.5828000000000007</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44357</v>
      </c>
      <c r="E229" s="184">
        <v>51.157400000000003</v>
      </c>
      <c r="F229" s="184">
        <v>121.5531</v>
      </c>
      <c r="G229" s="184">
        <v>43.630899999999997</v>
      </c>
      <c r="H229" s="184">
        <v>33.998600000000003</v>
      </c>
      <c r="I229" s="184">
        <v>32.6952</v>
      </c>
      <c r="J229" s="184">
        <v>26.725100000000001</v>
      </c>
      <c r="K229" s="184">
        <v>10.403499999999999</v>
      </c>
      <c r="L229" s="184">
        <v>20.038</v>
      </c>
      <c r="M229" s="184">
        <v>25.997299999999999</v>
      </c>
      <c r="N229" s="184">
        <v>27.811399999999999</v>
      </c>
      <c r="O229" s="184">
        <v>8.4076000000000004</v>
      </c>
      <c r="P229" s="184">
        <v>9.8327000000000009</v>
      </c>
      <c r="Q229" s="184">
        <v>11.161199999999999</v>
      </c>
      <c r="R229" s="184">
        <v>10.482699999999999</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44357</v>
      </c>
      <c r="E230" s="184">
        <v>51.157400000000003</v>
      </c>
      <c r="F230" s="184">
        <v>121.5531</v>
      </c>
      <c r="G230" s="184">
        <v>43.630899999999997</v>
      </c>
      <c r="H230" s="184">
        <v>33.998600000000003</v>
      </c>
      <c r="I230" s="184">
        <v>32.6952</v>
      </c>
      <c r="J230" s="184">
        <v>26.725100000000001</v>
      </c>
      <c r="K230" s="184">
        <v>10.403499999999999</v>
      </c>
      <c r="L230" s="184">
        <v>20.038</v>
      </c>
      <c r="M230" s="184">
        <v>25.997299999999999</v>
      </c>
      <c r="N230" s="184">
        <v>27.811399999999999</v>
      </c>
      <c r="O230" s="184">
        <v>8.4076000000000004</v>
      </c>
      <c r="P230" s="184">
        <v>9.8327000000000009</v>
      </c>
      <c r="Q230" s="184">
        <v>11.1294</v>
      </c>
      <c r="R230" s="184">
        <v>10.482699999999999</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44357</v>
      </c>
      <c r="E231" s="184">
        <v>23.121700000000001</v>
      </c>
      <c r="F231" s="184">
        <v>108.61450000000001</v>
      </c>
      <c r="G231" s="184">
        <v>20.5565</v>
      </c>
      <c r="H231" s="184">
        <v>15.811299999999999</v>
      </c>
      <c r="I231" s="184">
        <v>23.367999999999999</v>
      </c>
      <c r="J231" s="184">
        <v>21.5931</v>
      </c>
      <c r="K231" s="184">
        <v>12.0306</v>
      </c>
      <c r="L231" s="184">
        <v>11.282500000000001</v>
      </c>
      <c r="M231" s="184">
        <v>16.341000000000001</v>
      </c>
      <c r="N231" s="184">
        <v>17.730599999999999</v>
      </c>
      <c r="O231" s="184">
        <v>7.3192000000000004</v>
      </c>
      <c r="P231" s="184">
        <v>7.359</v>
      </c>
      <c r="Q231" s="184">
        <v>7.9859</v>
      </c>
      <c r="R231" s="184">
        <v>11.267200000000001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44357</v>
      </c>
      <c r="E232" s="184">
        <v>25.628</v>
      </c>
      <c r="F232" s="184">
        <v>109.8524</v>
      </c>
      <c r="G232" s="184">
        <v>21.734400000000001</v>
      </c>
      <c r="H232" s="184">
        <v>16.962599999999998</v>
      </c>
      <c r="I232" s="184">
        <v>24.521699999999999</v>
      </c>
      <c r="J232" s="184">
        <v>22.7502</v>
      </c>
      <c r="K232" s="184">
        <v>13.1799</v>
      </c>
      <c r="L232" s="184">
        <v>12.4749</v>
      </c>
      <c r="M232" s="184">
        <v>17.601400000000002</v>
      </c>
      <c r="N232" s="184">
        <v>19.043299999999999</v>
      </c>
      <c r="O232" s="184">
        <v>8.3947000000000003</v>
      </c>
      <c r="P232" s="184">
        <v>8.5631000000000004</v>
      </c>
      <c r="Q232" s="184">
        <v>9.6613000000000007</v>
      </c>
      <c r="R232" s="184">
        <v>12.414199999999999</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44357</v>
      </c>
      <c r="E233" s="184">
        <v>29.671500000000002</v>
      </c>
      <c r="F233" s="184">
        <v>97.069199999999995</v>
      </c>
      <c r="G233" s="184">
        <v>34.088000000000001</v>
      </c>
      <c r="H233" s="184">
        <v>33.6402</v>
      </c>
      <c r="I233" s="184">
        <v>27.894300000000001</v>
      </c>
      <c r="J233" s="184">
        <v>21.315100000000001</v>
      </c>
      <c r="K233" s="184">
        <v>5.819</v>
      </c>
      <c r="L233" s="184">
        <v>5.7929000000000004</v>
      </c>
      <c r="M233" s="184">
        <v>10.221399999999999</v>
      </c>
      <c r="N233" s="184">
        <v>10.674099999999999</v>
      </c>
      <c r="O233" s="184">
        <v>10.4541</v>
      </c>
      <c r="P233" s="184">
        <v>8.6516999999999999</v>
      </c>
      <c r="Q233" s="184">
        <v>6.7026000000000003</v>
      </c>
      <c r="R233" s="184">
        <v>9.9064999999999994</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44357</v>
      </c>
      <c r="E234" s="184">
        <v>31.869299999999999</v>
      </c>
      <c r="F234" s="184">
        <v>97.841399999999993</v>
      </c>
      <c r="G234" s="184">
        <v>34.955500000000001</v>
      </c>
      <c r="H234" s="184">
        <v>34.421199999999999</v>
      </c>
      <c r="I234" s="184">
        <v>28.724699999999999</v>
      </c>
      <c r="J234" s="184">
        <v>22.170500000000001</v>
      </c>
      <c r="K234" s="184">
        <v>6.6889000000000003</v>
      </c>
      <c r="L234" s="184">
        <v>6.6994999999999996</v>
      </c>
      <c r="M234" s="184">
        <v>11.180099999999999</v>
      </c>
      <c r="N234" s="184">
        <v>11.652900000000001</v>
      </c>
      <c r="O234" s="184">
        <v>11.360300000000001</v>
      </c>
      <c r="P234" s="184">
        <v>9.5732999999999997</v>
      </c>
      <c r="Q234" s="184">
        <v>9.5856999999999992</v>
      </c>
      <c r="R234" s="184">
        <v>10.8497</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44357</v>
      </c>
      <c r="E235" s="184">
        <v>38.619999999999997</v>
      </c>
      <c r="F235" s="184">
        <v>102.928</v>
      </c>
      <c r="G235" s="184">
        <v>15.519500000000001</v>
      </c>
      <c r="H235" s="184">
        <v>14.120200000000001</v>
      </c>
      <c r="I235" s="184">
        <v>15.8726</v>
      </c>
      <c r="J235" s="184">
        <v>20.077100000000002</v>
      </c>
      <c r="K235" s="184">
        <v>9.2552000000000003</v>
      </c>
      <c r="L235" s="184">
        <v>11.048299999999999</v>
      </c>
      <c r="M235" s="184">
        <v>13.9739</v>
      </c>
      <c r="N235" s="184">
        <v>14.6089</v>
      </c>
      <c r="O235" s="184">
        <v>9.5319000000000003</v>
      </c>
      <c r="P235" s="184">
        <v>9.8368000000000002</v>
      </c>
      <c r="Q235" s="184">
        <v>10.118399999999999</v>
      </c>
      <c r="R235" s="184">
        <v>9.8237000000000005</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44357</v>
      </c>
      <c r="E236" s="184">
        <v>33.7744</v>
      </c>
      <c r="F236" s="184">
        <v>101.21729999999999</v>
      </c>
      <c r="G236" s="184">
        <v>13.848699999999999</v>
      </c>
      <c r="H236" s="184">
        <v>12.4422</v>
      </c>
      <c r="I236" s="184">
        <v>14.195399999999999</v>
      </c>
      <c r="J236" s="184">
        <v>18.379000000000001</v>
      </c>
      <c r="K236" s="184">
        <v>7.5728</v>
      </c>
      <c r="L236" s="184">
        <v>9.3748000000000005</v>
      </c>
      <c r="M236" s="184">
        <v>12.2826</v>
      </c>
      <c r="N236" s="184">
        <v>12.860900000000001</v>
      </c>
      <c r="O236" s="184">
        <v>7.7503000000000002</v>
      </c>
      <c r="P236" s="184">
        <v>7.7793000000000001</v>
      </c>
      <c r="Q236" s="184">
        <v>7.5494000000000003</v>
      </c>
      <c r="R236" s="184">
        <v>8.1359999999999992</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44357</v>
      </c>
      <c r="E237" s="184">
        <v>22.9146</v>
      </c>
      <c r="F237" s="184">
        <v>73.259500000000003</v>
      </c>
      <c r="G237" s="184">
        <v>39.524999999999999</v>
      </c>
      <c r="H237" s="184">
        <v>15.4739</v>
      </c>
      <c r="I237" s="184">
        <v>17.974599999999999</v>
      </c>
      <c r="J237" s="184">
        <v>22.687999999999999</v>
      </c>
      <c r="K237" s="184">
        <v>13.6469</v>
      </c>
      <c r="L237" s="184">
        <v>9.4551999999999996</v>
      </c>
      <c r="M237" s="184">
        <v>12.034800000000001</v>
      </c>
      <c r="N237" s="184">
        <v>16.4389</v>
      </c>
      <c r="O237" s="184">
        <v>2.3054000000000001</v>
      </c>
      <c r="P237" s="184">
        <v>5.2023999999999999</v>
      </c>
      <c r="Q237" s="184">
        <v>6.9242999999999997</v>
      </c>
      <c r="R237" s="184">
        <v>4.2436999999999996</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44357</v>
      </c>
      <c r="E238" s="184">
        <v>21.981300000000001</v>
      </c>
      <c r="F238" s="184">
        <v>72.708500000000001</v>
      </c>
      <c r="G238" s="184">
        <v>39.147399999999998</v>
      </c>
      <c r="H238" s="184">
        <v>15.1068</v>
      </c>
      <c r="I238" s="184">
        <v>17.6128</v>
      </c>
      <c r="J238" s="184">
        <v>22.312200000000001</v>
      </c>
      <c r="K238" s="184">
        <v>13.072900000000001</v>
      </c>
      <c r="L238" s="184">
        <v>8.8041</v>
      </c>
      <c r="M238" s="184">
        <v>11.3527</v>
      </c>
      <c r="N238" s="184">
        <v>15.7179</v>
      </c>
      <c r="O238" s="184">
        <v>1.6966000000000001</v>
      </c>
      <c r="P238" s="184">
        <v>4.5682</v>
      </c>
      <c r="Q238" s="184">
        <v>6.6471999999999998</v>
      </c>
      <c r="R238" s="184">
        <v>3.6162000000000001</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44357</v>
      </c>
      <c r="E239" s="184">
        <v>78.784300000000002</v>
      </c>
      <c r="F239" s="184">
        <v>126.125</v>
      </c>
      <c r="G239" s="184">
        <v>41.2331</v>
      </c>
      <c r="H239" s="184">
        <v>24.884399999999999</v>
      </c>
      <c r="I239" s="184">
        <v>23.975300000000001</v>
      </c>
      <c r="J239" s="184">
        <v>25.387599999999999</v>
      </c>
      <c r="K239" s="184">
        <v>13.625999999999999</v>
      </c>
      <c r="L239" s="184">
        <v>14.099600000000001</v>
      </c>
      <c r="M239" s="184">
        <v>17.063099999999999</v>
      </c>
      <c r="N239" s="184">
        <v>18.922899999999998</v>
      </c>
      <c r="O239" s="184">
        <v>12.1662</v>
      </c>
      <c r="P239" s="184">
        <v>10.5352</v>
      </c>
      <c r="Q239" s="184">
        <v>10.4443</v>
      </c>
      <c r="R239" s="184">
        <v>13.4809</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44357</v>
      </c>
      <c r="E240" s="184">
        <v>83.159042802878503</v>
      </c>
      <c r="F240" s="184">
        <v>124.6661</v>
      </c>
      <c r="G240" s="184">
        <v>39.857100000000003</v>
      </c>
      <c r="H240" s="184">
        <v>23.588200000000001</v>
      </c>
      <c r="I240" s="184">
        <v>22.665099999999999</v>
      </c>
      <c r="J240" s="184">
        <v>24.077100000000002</v>
      </c>
      <c r="K240" s="184">
        <v>12.2948</v>
      </c>
      <c r="L240" s="184">
        <v>12.709099999999999</v>
      </c>
      <c r="M240" s="184">
        <v>15.6471</v>
      </c>
      <c r="N240" s="184">
        <v>17.479299999999999</v>
      </c>
      <c r="O240" s="184">
        <v>10.969200000000001</v>
      </c>
      <c r="P240" s="184">
        <v>9.3350000000000009</v>
      </c>
      <c r="Q240" s="184">
        <v>8.5755999999999997</v>
      </c>
      <c r="R240" s="184">
        <v>12.214700000000001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44357</v>
      </c>
      <c r="E241" s="184">
        <v>46.565399999999997</v>
      </c>
      <c r="F241" s="184">
        <v>155.46850000000001</v>
      </c>
      <c r="G241" s="184">
        <v>82.864099999999993</v>
      </c>
      <c r="H241" s="184">
        <v>47.219200000000001</v>
      </c>
      <c r="I241" s="184">
        <v>26.828800000000001</v>
      </c>
      <c r="J241" s="184">
        <v>27.500900000000001</v>
      </c>
      <c r="K241" s="184">
        <v>17.306799999999999</v>
      </c>
      <c r="L241" s="184">
        <v>14.4741</v>
      </c>
      <c r="M241" s="184">
        <v>18.7151</v>
      </c>
      <c r="N241" s="184">
        <v>19.185199999999998</v>
      </c>
      <c r="O241" s="184">
        <v>7.5454999999999997</v>
      </c>
      <c r="P241" s="184">
        <v>8.4669000000000008</v>
      </c>
      <c r="Q241" s="184">
        <v>8.8650000000000002</v>
      </c>
      <c r="R241" s="184">
        <v>10.7636</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44357</v>
      </c>
      <c r="E242" s="184">
        <v>42.666499999999999</v>
      </c>
      <c r="F242" s="184">
        <v>153.77459999999999</v>
      </c>
      <c r="G242" s="184">
        <v>81.267300000000006</v>
      </c>
      <c r="H242" s="184">
        <v>45.576099999999997</v>
      </c>
      <c r="I242" s="184">
        <v>25.146699999999999</v>
      </c>
      <c r="J242" s="184">
        <v>25.8065</v>
      </c>
      <c r="K242" s="184">
        <v>15.550800000000001</v>
      </c>
      <c r="L242" s="184">
        <v>12.6464</v>
      </c>
      <c r="M242" s="184">
        <v>16.783799999999999</v>
      </c>
      <c r="N242" s="184">
        <v>17.1934</v>
      </c>
      <c r="O242" s="184">
        <v>5.7659000000000002</v>
      </c>
      <c r="P242" s="184">
        <v>7.0575999999999999</v>
      </c>
      <c r="Q242" s="184">
        <v>8.9046000000000003</v>
      </c>
      <c r="R242" s="184">
        <v>8.9626999999999999</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44357</v>
      </c>
      <c r="E243" s="184">
        <v>66.149000000000001</v>
      </c>
      <c r="F243" s="184">
        <v>89.774900000000002</v>
      </c>
      <c r="G243" s="184">
        <v>32.8645</v>
      </c>
      <c r="H243" s="184">
        <v>26.5731</v>
      </c>
      <c r="I243" s="184">
        <v>20.645199999999999</v>
      </c>
      <c r="J243" s="184">
        <v>20.330400000000001</v>
      </c>
      <c r="K243" s="184">
        <v>11.8133</v>
      </c>
      <c r="L243" s="184">
        <v>11.3089</v>
      </c>
      <c r="M243" s="184">
        <v>16.3858</v>
      </c>
      <c r="N243" s="184">
        <v>15.8424</v>
      </c>
      <c r="O243" s="184">
        <v>7.8738999999999999</v>
      </c>
      <c r="P243" s="184">
        <v>7.4288999999999996</v>
      </c>
      <c r="Q243" s="184">
        <v>9.5507000000000009</v>
      </c>
      <c r="R243" s="184">
        <v>8.3903999999999996</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44357</v>
      </c>
      <c r="E244" s="184">
        <v>70.472899999999996</v>
      </c>
      <c r="F244" s="184">
        <v>90.498999999999995</v>
      </c>
      <c r="G244" s="184">
        <v>33.5505</v>
      </c>
      <c r="H244" s="184">
        <v>27.2591</v>
      </c>
      <c r="I244" s="184">
        <v>21.326799999999999</v>
      </c>
      <c r="J244" s="184">
        <v>21.017299999999999</v>
      </c>
      <c r="K244" s="184">
        <v>12.510999999999999</v>
      </c>
      <c r="L244" s="184">
        <v>12.054600000000001</v>
      </c>
      <c r="M244" s="184">
        <v>17.2181</v>
      </c>
      <c r="N244" s="184">
        <v>16.7361</v>
      </c>
      <c r="O244" s="184">
        <v>8.6872000000000007</v>
      </c>
      <c r="P244" s="184">
        <v>8.2348999999999997</v>
      </c>
      <c r="Q244" s="184">
        <v>9.6156000000000006</v>
      </c>
      <c r="R244" s="184">
        <v>9.2446000000000002</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44357</v>
      </c>
      <c r="E247" s="184">
        <v>56.637900000000002</v>
      </c>
      <c r="F247" s="184">
        <v>112.2196</v>
      </c>
      <c r="G247" s="184">
        <v>47.725000000000001</v>
      </c>
      <c r="H247" s="184">
        <v>43.014200000000002</v>
      </c>
      <c r="I247" s="184">
        <v>33.512999999999998</v>
      </c>
      <c r="J247" s="184">
        <v>36.021099999999997</v>
      </c>
      <c r="K247" s="184">
        <v>18.689900000000002</v>
      </c>
      <c r="L247" s="184">
        <v>19.226900000000001</v>
      </c>
      <c r="M247" s="184">
        <v>23.290199999999999</v>
      </c>
      <c r="N247" s="184">
        <v>24.419799999999999</v>
      </c>
      <c r="O247" s="184">
        <v>9.7403999999999993</v>
      </c>
      <c r="P247" s="184">
        <v>9.0408000000000008</v>
      </c>
      <c r="Q247" s="184">
        <v>10.436400000000001</v>
      </c>
      <c r="R247" s="184">
        <v>10.593500000000001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44357</v>
      </c>
      <c r="E248" s="184">
        <v>59.027700000000003</v>
      </c>
      <c r="F248" s="184">
        <v>112.6396</v>
      </c>
      <c r="G248" s="184">
        <v>48.1327</v>
      </c>
      <c r="H248" s="184">
        <v>43.4315</v>
      </c>
      <c r="I248" s="184">
        <v>33.9422</v>
      </c>
      <c r="J248" s="184">
        <v>36.460999999999999</v>
      </c>
      <c r="K248" s="184">
        <v>19.0932</v>
      </c>
      <c r="L248" s="184">
        <v>19.669</v>
      </c>
      <c r="M248" s="184">
        <v>23.7668</v>
      </c>
      <c r="N248" s="184">
        <v>24.9298</v>
      </c>
      <c r="O248" s="184">
        <v>10.2309</v>
      </c>
      <c r="P248" s="184">
        <v>9.6066000000000003</v>
      </c>
      <c r="Q248" s="184">
        <v>9.9613999999999994</v>
      </c>
      <c r="R248" s="184">
        <v>11.048400000000001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44357</v>
      </c>
      <c r="E249" s="184">
        <v>44.130600000000001</v>
      </c>
      <c r="F249" s="184">
        <v>118.74169999999999</v>
      </c>
      <c r="G249" s="184">
        <v>34.975900000000003</v>
      </c>
      <c r="H249" s="184">
        <v>20.128399999999999</v>
      </c>
      <c r="I249" s="184">
        <v>21.8093</v>
      </c>
      <c r="J249" s="184">
        <v>22.754899999999999</v>
      </c>
      <c r="K249" s="184">
        <v>11.1942</v>
      </c>
      <c r="L249" s="184">
        <v>9.1401000000000003</v>
      </c>
      <c r="M249" s="184">
        <v>14.392200000000001</v>
      </c>
      <c r="N249" s="184">
        <v>14.715199999999999</v>
      </c>
      <c r="O249" s="184">
        <v>8.4488000000000003</v>
      </c>
      <c r="P249" s="184">
        <v>7.5888999999999998</v>
      </c>
      <c r="Q249" s="184">
        <v>8.9581</v>
      </c>
      <c r="R249" s="184">
        <v>9.0410000000000004</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44357</v>
      </c>
      <c r="E250" s="184">
        <v>47.310600000000001</v>
      </c>
      <c r="F250" s="184">
        <v>120.28579999999999</v>
      </c>
      <c r="G250" s="184">
        <v>36.549900000000001</v>
      </c>
      <c r="H250" s="184">
        <v>21.7029</v>
      </c>
      <c r="I250" s="184">
        <v>23.397099999999998</v>
      </c>
      <c r="J250" s="184">
        <v>24.363</v>
      </c>
      <c r="K250" s="184">
        <v>12.840400000000001</v>
      </c>
      <c r="L250" s="184">
        <v>10.8368</v>
      </c>
      <c r="M250" s="184">
        <v>16.226800000000001</v>
      </c>
      <c r="N250" s="184">
        <v>16.666499999999999</v>
      </c>
      <c r="O250" s="184">
        <v>9.9220000000000006</v>
      </c>
      <c r="P250" s="184">
        <v>8.6943000000000001</v>
      </c>
      <c r="Q250" s="184">
        <v>9.0945</v>
      </c>
      <c r="R250" s="184">
        <v>10.946999999999999</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44357</v>
      </c>
      <c r="E253" s="184">
        <v>52.432499999999997</v>
      </c>
      <c r="F253" s="184">
        <v>47.5381</v>
      </c>
      <c r="G253" s="184">
        <v>10.590400000000001</v>
      </c>
      <c r="H253" s="184">
        <v>13.66</v>
      </c>
      <c r="I253" s="184">
        <v>16.7898</v>
      </c>
      <c r="J253" s="184">
        <v>20.012599999999999</v>
      </c>
      <c r="K253" s="184">
        <v>9.1414000000000009</v>
      </c>
      <c r="L253" s="184">
        <v>9.7335999999999991</v>
      </c>
      <c r="M253" s="184">
        <v>13.6473</v>
      </c>
      <c r="N253" s="184">
        <v>16.2593</v>
      </c>
      <c r="O253" s="184">
        <v>9.5690000000000008</v>
      </c>
      <c r="P253" s="184">
        <v>9.9970999999999997</v>
      </c>
      <c r="Q253" s="184">
        <v>10.1076</v>
      </c>
      <c r="R253" s="184">
        <v>10.1371</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44357</v>
      </c>
      <c r="E254" s="184">
        <v>55.872599999999998</v>
      </c>
      <c r="F254" s="184">
        <v>48.537199999999999</v>
      </c>
      <c r="G254" s="184">
        <v>11.552099999999999</v>
      </c>
      <c r="H254" s="184">
        <v>14.6275</v>
      </c>
      <c r="I254" s="184">
        <v>17.7254</v>
      </c>
      <c r="J254" s="184">
        <v>20.948499999999999</v>
      </c>
      <c r="K254" s="184">
        <v>10.0771</v>
      </c>
      <c r="L254" s="184">
        <v>10.6896</v>
      </c>
      <c r="M254" s="184">
        <v>14.622</v>
      </c>
      <c r="N254" s="184">
        <v>17.260400000000001</v>
      </c>
      <c r="O254" s="184">
        <v>10.3492</v>
      </c>
      <c r="P254" s="184">
        <v>10.8377</v>
      </c>
      <c r="Q254" s="184">
        <v>11.0783</v>
      </c>
      <c r="R254" s="184">
        <v>10.947699999999999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44357</v>
      </c>
      <c r="E255" s="184">
        <v>27.113700000000001</v>
      </c>
      <c r="F255" s="184">
        <v>84.466099999999997</v>
      </c>
      <c r="G255" s="184">
        <v>18.1556</v>
      </c>
      <c r="H255" s="184">
        <v>12.6656</v>
      </c>
      <c r="I255" s="184">
        <v>20.438300000000002</v>
      </c>
      <c r="J255" s="184">
        <v>18.982700000000001</v>
      </c>
      <c r="K255" s="184">
        <v>7.4353999999999996</v>
      </c>
      <c r="L255" s="184">
        <v>7.8323</v>
      </c>
      <c r="M255" s="184">
        <v>11.7707</v>
      </c>
      <c r="N255" s="184">
        <v>13.7811</v>
      </c>
      <c r="O255" s="184">
        <v>8.4297000000000004</v>
      </c>
      <c r="P255" s="184">
        <v>8.4053000000000004</v>
      </c>
      <c r="Q255" s="184">
        <v>9.1839999999999993</v>
      </c>
      <c r="R255" s="184">
        <v>8.6268999999999991</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44357</v>
      </c>
      <c r="E256" s="184">
        <v>25.175699999999999</v>
      </c>
      <c r="F256" s="184">
        <v>83.555000000000007</v>
      </c>
      <c r="G256" s="184">
        <v>17.2288</v>
      </c>
      <c r="H256" s="184">
        <v>11.7492</v>
      </c>
      <c r="I256" s="184">
        <v>19.520800000000001</v>
      </c>
      <c r="J256" s="184">
        <v>18.063500000000001</v>
      </c>
      <c r="K256" s="184">
        <v>6.4996999999999998</v>
      </c>
      <c r="L256" s="184">
        <v>6.8798000000000004</v>
      </c>
      <c r="M256" s="184">
        <v>10.7668</v>
      </c>
      <c r="N256" s="184">
        <v>12.7317</v>
      </c>
      <c r="O256" s="184">
        <v>7.4897999999999998</v>
      </c>
      <c r="P256" s="184">
        <v>7.4581</v>
      </c>
      <c r="Q256" s="184">
        <v>8.5170999999999992</v>
      </c>
      <c r="R256" s="184">
        <v>7.6383999999999999</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44357</v>
      </c>
      <c r="E257" s="184">
        <v>17.075099999999999</v>
      </c>
      <c r="F257" s="184">
        <v>-39.503100000000003</v>
      </c>
      <c r="G257" s="184">
        <v>0</v>
      </c>
      <c r="H257" s="184">
        <v>23.589500000000001</v>
      </c>
      <c r="I257" s="184">
        <v>33.402900000000002</v>
      </c>
      <c r="J257" s="184">
        <v>26.215499999999999</v>
      </c>
      <c r="K257" s="184">
        <v>6.2686999999999999</v>
      </c>
      <c r="L257" s="184">
        <v>13.1831</v>
      </c>
      <c r="M257" s="184">
        <v>18.781700000000001</v>
      </c>
      <c r="N257" s="184">
        <v>16.006399999999999</v>
      </c>
      <c r="O257" s="184">
        <v>9.0302000000000007</v>
      </c>
      <c r="P257" s="184">
        <v>10.4038</v>
      </c>
      <c r="Q257" s="184">
        <v>10.1663</v>
      </c>
      <c r="R257" s="184">
        <v>8.7563999999999993</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44357</v>
      </c>
      <c r="E258" s="184">
        <v>15.7044</v>
      </c>
      <c r="F258" s="184">
        <v>-41.091799999999999</v>
      </c>
      <c r="G258" s="184">
        <v>-1.6267</v>
      </c>
      <c r="H258" s="184">
        <v>21.872299999999999</v>
      </c>
      <c r="I258" s="184">
        <v>31.639700000000001</v>
      </c>
      <c r="J258" s="184">
        <v>24.4282</v>
      </c>
      <c r="K258" s="184">
        <v>4.5018000000000002</v>
      </c>
      <c r="L258" s="184">
        <v>11.0428</v>
      </c>
      <c r="M258" s="184">
        <v>16.595800000000001</v>
      </c>
      <c r="N258" s="184">
        <v>13.840400000000001</v>
      </c>
      <c r="O258" s="184">
        <v>7.3552999999999997</v>
      </c>
      <c r="P258" s="184">
        <v>8.7224000000000004</v>
      </c>
      <c r="Q258" s="184">
        <v>8.5106999999999999</v>
      </c>
      <c r="R258" s="184">
        <v>6.8956999999999997</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44357</v>
      </c>
      <c r="E259" s="184">
        <v>40.398299999999999</v>
      </c>
      <c r="F259" s="184">
        <v>136.3947</v>
      </c>
      <c r="G259" s="184">
        <v>44.8277</v>
      </c>
      <c r="H259" s="184">
        <v>32.965600000000002</v>
      </c>
      <c r="I259" s="184">
        <v>27.501899999999999</v>
      </c>
      <c r="J259" s="184">
        <v>30.872599999999998</v>
      </c>
      <c r="K259" s="184">
        <v>18.383299999999998</v>
      </c>
      <c r="L259" s="184">
        <v>16.320699999999999</v>
      </c>
      <c r="M259" s="184">
        <v>20.536000000000001</v>
      </c>
      <c r="N259" s="184">
        <v>21.948699999999999</v>
      </c>
      <c r="O259" s="184">
        <v>11.239800000000001</v>
      </c>
      <c r="P259" s="184">
        <v>9.9722000000000008</v>
      </c>
      <c r="Q259" s="184">
        <v>8.2882999999999996</v>
      </c>
      <c r="R259" s="184">
        <v>13.5932</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44357</v>
      </c>
      <c r="E260" s="184">
        <v>44.2104</v>
      </c>
      <c r="F260" s="184">
        <v>137.7321</v>
      </c>
      <c r="G260" s="184">
        <v>46.188000000000002</v>
      </c>
      <c r="H260" s="184">
        <v>34.321599999999997</v>
      </c>
      <c r="I260" s="184">
        <v>28.870100000000001</v>
      </c>
      <c r="J260" s="184">
        <v>32.287799999999997</v>
      </c>
      <c r="K260" s="184">
        <v>19.6752</v>
      </c>
      <c r="L260" s="184">
        <v>17.6111</v>
      </c>
      <c r="M260" s="184">
        <v>21.9175</v>
      </c>
      <c r="N260" s="184">
        <v>23.400400000000001</v>
      </c>
      <c r="O260" s="184">
        <v>12.540900000000001</v>
      </c>
      <c r="P260" s="184">
        <v>11.3378</v>
      </c>
      <c r="Q260" s="184">
        <v>11.0785</v>
      </c>
      <c r="R260" s="184">
        <v>14.9109</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44357</v>
      </c>
      <c r="E261" s="184">
        <v>43.721899999999998</v>
      </c>
      <c r="F261" s="184">
        <v>85.686400000000006</v>
      </c>
      <c r="G261" s="184">
        <v>25.962599999999998</v>
      </c>
      <c r="H261" s="184">
        <v>19.3079</v>
      </c>
      <c r="I261" s="184">
        <v>17.081900000000001</v>
      </c>
      <c r="J261" s="184">
        <v>18.357099999999999</v>
      </c>
      <c r="K261" s="184">
        <v>11.122400000000001</v>
      </c>
      <c r="L261" s="184">
        <v>10.251799999999999</v>
      </c>
      <c r="M261" s="184">
        <v>13.575200000000001</v>
      </c>
      <c r="N261" s="184">
        <v>13.6454</v>
      </c>
      <c r="O261" s="184">
        <v>8.6959999999999997</v>
      </c>
      <c r="P261" s="184">
        <v>8.2829999999999995</v>
      </c>
      <c r="Q261" s="184">
        <v>8.2304999999999993</v>
      </c>
      <c r="R261" s="184">
        <v>8.7468000000000004</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44357</v>
      </c>
      <c r="E262" s="184">
        <v>41.334499999999998</v>
      </c>
      <c r="F262" s="184">
        <v>85.057900000000004</v>
      </c>
      <c r="G262" s="184">
        <v>25.366599999999998</v>
      </c>
      <c r="H262" s="184">
        <v>18.7117</v>
      </c>
      <c r="I262" s="184">
        <v>16.490300000000001</v>
      </c>
      <c r="J262" s="184">
        <v>17.753599999999999</v>
      </c>
      <c r="K262" s="184">
        <v>10.5107</v>
      </c>
      <c r="L262" s="184">
        <v>9.6323000000000008</v>
      </c>
      <c r="M262" s="184">
        <v>12.956300000000001</v>
      </c>
      <c r="N262" s="184">
        <v>13.012700000000001</v>
      </c>
      <c r="O262" s="184">
        <v>8.0401000000000007</v>
      </c>
      <c r="P262" s="184">
        <v>7.5785999999999998</v>
      </c>
      <c r="Q262" s="184">
        <v>6.0124000000000004</v>
      </c>
      <c r="R262" s="184">
        <v>8.1494999999999997</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44357</v>
      </c>
      <c r="E263" s="184">
        <v>64.331199999999995</v>
      </c>
      <c r="F263" s="184">
        <v>70.604500000000002</v>
      </c>
      <c r="G263" s="184">
        <v>28.929200000000002</v>
      </c>
      <c r="H263" s="184">
        <v>13.538600000000001</v>
      </c>
      <c r="I263" s="184">
        <v>13.4428</v>
      </c>
      <c r="J263" s="184">
        <v>16.301300000000001</v>
      </c>
      <c r="K263" s="184">
        <v>4.9692999999999996</v>
      </c>
      <c r="L263" s="184">
        <v>5.9779999999999998</v>
      </c>
      <c r="M263" s="184">
        <v>10.3683</v>
      </c>
      <c r="N263" s="184">
        <v>10.380699999999999</v>
      </c>
      <c r="O263" s="184">
        <v>7.8105000000000002</v>
      </c>
      <c r="P263" s="184">
        <v>6.8452000000000002</v>
      </c>
      <c r="Q263" s="184">
        <v>8.3511000000000006</v>
      </c>
      <c r="R263" s="184">
        <v>8.1683000000000003</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44357</v>
      </c>
      <c r="E264" s="184">
        <v>68.649299999999997</v>
      </c>
      <c r="F264" s="184">
        <v>71.385499999999993</v>
      </c>
      <c r="G264" s="184">
        <v>29.705100000000002</v>
      </c>
      <c r="H264" s="184">
        <v>14.3188</v>
      </c>
      <c r="I264" s="184">
        <v>14.2277</v>
      </c>
      <c r="J264" s="184">
        <v>17.095700000000001</v>
      </c>
      <c r="K264" s="184">
        <v>5.7622999999999998</v>
      </c>
      <c r="L264" s="184">
        <v>6.7760999999999996</v>
      </c>
      <c r="M264" s="184">
        <v>11.245900000000001</v>
      </c>
      <c r="N264" s="184">
        <v>11.3459</v>
      </c>
      <c r="O264" s="184">
        <v>8.7736999999999998</v>
      </c>
      <c r="P264" s="184">
        <v>7.7784000000000004</v>
      </c>
      <c r="Q264" s="184">
        <v>8.1980000000000004</v>
      </c>
      <c r="R264" s="184">
        <v>9.1111000000000004</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44357</v>
      </c>
      <c r="E265" s="184">
        <v>24.355899999999998</v>
      </c>
      <c r="F265" s="184">
        <v>42.309800000000003</v>
      </c>
      <c r="G265" s="184">
        <v>-18.654</v>
      </c>
      <c r="H265" s="184">
        <v>-4.7484000000000002</v>
      </c>
      <c r="I265" s="184">
        <v>17.619900000000001</v>
      </c>
      <c r="J265" s="184">
        <v>18.820900000000002</v>
      </c>
      <c r="K265" s="184">
        <v>3.3826000000000001</v>
      </c>
      <c r="L265" s="184">
        <v>8.8780999999999999</v>
      </c>
      <c r="M265" s="184">
        <v>11.2052</v>
      </c>
      <c r="N265" s="184">
        <v>12.268700000000001</v>
      </c>
      <c r="O265" s="184">
        <v>7.52</v>
      </c>
      <c r="P265" s="184">
        <v>7.8186999999999998</v>
      </c>
      <c r="Q265" s="184">
        <v>8.8164999999999996</v>
      </c>
      <c r="R265" s="184">
        <v>7.2069000000000001</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44357</v>
      </c>
      <c r="E266" s="184">
        <v>21.436900000000001</v>
      </c>
      <c r="F266" s="184">
        <v>40.7393</v>
      </c>
      <c r="G266" s="184">
        <v>-20.3978</v>
      </c>
      <c r="H266" s="184">
        <v>-6.4863999999999997</v>
      </c>
      <c r="I266" s="184">
        <v>15.857699999999999</v>
      </c>
      <c r="J266" s="184">
        <v>17.0334</v>
      </c>
      <c r="K266" s="184">
        <v>1.5122</v>
      </c>
      <c r="L266" s="184">
        <v>7.016</v>
      </c>
      <c r="M266" s="184">
        <v>9.2396999999999991</v>
      </c>
      <c r="N266" s="184">
        <v>10.228999999999999</v>
      </c>
      <c r="O266" s="184">
        <v>5.7935999999999996</v>
      </c>
      <c r="P266" s="184">
        <v>6.0667</v>
      </c>
      <c r="Q266" s="184">
        <v>7.2641</v>
      </c>
      <c r="R266" s="184">
        <v>5.6372999999999998</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44357</v>
      </c>
      <c r="E267" s="184">
        <v>42.007100000000001</v>
      </c>
      <c r="F267" s="184">
        <v>45.064599999999999</v>
      </c>
      <c r="G267" s="184">
        <v>15.2829</v>
      </c>
      <c r="H267" s="184">
        <v>12.2554</v>
      </c>
      <c r="I267" s="184">
        <v>14.6797</v>
      </c>
      <c r="J267" s="184">
        <v>16.106999999999999</v>
      </c>
      <c r="K267" s="184">
        <v>11.855</v>
      </c>
      <c r="L267" s="184">
        <v>11.366899999999999</v>
      </c>
      <c r="M267" s="184">
        <v>13.382999999999999</v>
      </c>
      <c r="N267" s="184">
        <v>13.670299999999999</v>
      </c>
      <c r="O267" s="184">
        <v>1.0247999999999999</v>
      </c>
      <c r="P267" s="184">
        <v>3.6004999999999998</v>
      </c>
      <c r="Q267" s="184">
        <v>8.5870999999999995</v>
      </c>
      <c r="R267" s="184">
        <v>-1.4805999999999999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44357</v>
      </c>
      <c r="E268" s="184">
        <v>45.008000000000003</v>
      </c>
      <c r="F268" s="184">
        <v>45.714599999999997</v>
      </c>
      <c r="G268" s="184">
        <v>15.915699999999999</v>
      </c>
      <c r="H268" s="184">
        <v>12.879799999999999</v>
      </c>
      <c r="I268" s="184">
        <v>15.3066</v>
      </c>
      <c r="J268" s="184">
        <v>16.739100000000001</v>
      </c>
      <c r="K268" s="184">
        <v>12.499599999999999</v>
      </c>
      <c r="L268" s="184">
        <v>12.0283</v>
      </c>
      <c r="M268" s="184">
        <v>14.0726</v>
      </c>
      <c r="N268" s="184">
        <v>14.376300000000001</v>
      </c>
      <c r="O268" s="184">
        <v>1.7816000000000001</v>
      </c>
      <c r="P268" s="184">
        <v>4.4263000000000003</v>
      </c>
      <c r="Q268" s="184">
        <v>7.0029000000000003</v>
      </c>
      <c r="R268" s="184">
        <v>-0.8276</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44357</v>
      </c>
      <c r="E271" s="184">
        <v>53.341500000000003</v>
      </c>
      <c r="F271" s="184">
        <v>69.448499999999996</v>
      </c>
      <c r="G271" s="184">
        <v>8.4451999999999998</v>
      </c>
      <c r="H271" s="184">
        <v>24.109300000000001</v>
      </c>
      <c r="I271" s="184">
        <v>18.884799999999998</v>
      </c>
      <c r="J271" s="184">
        <v>31.421299999999999</v>
      </c>
      <c r="K271" s="184">
        <v>15.2735</v>
      </c>
      <c r="L271" s="184">
        <v>15.903600000000001</v>
      </c>
      <c r="M271" s="184">
        <v>22.040400000000002</v>
      </c>
      <c r="N271" s="184">
        <v>23.047599999999999</v>
      </c>
      <c r="O271" s="184">
        <v>10.396599999999999</v>
      </c>
      <c r="P271" s="184">
        <v>9.6042000000000005</v>
      </c>
      <c r="Q271" s="184">
        <v>10.0214</v>
      </c>
      <c r="R271" s="184">
        <v>12.2874</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44357</v>
      </c>
      <c r="E272" s="184">
        <v>49.873899999999999</v>
      </c>
      <c r="F272" s="184">
        <v>68.996899999999997</v>
      </c>
      <c r="G272" s="184">
        <v>7.9090999999999996</v>
      </c>
      <c r="H272" s="184">
        <v>23.5564</v>
      </c>
      <c r="I272" s="184">
        <v>18.340599999999998</v>
      </c>
      <c r="J272" s="184">
        <v>30.86</v>
      </c>
      <c r="K272" s="184">
        <v>14.688800000000001</v>
      </c>
      <c r="L272" s="184">
        <v>15.2926</v>
      </c>
      <c r="M272" s="184">
        <v>21.359300000000001</v>
      </c>
      <c r="N272" s="184">
        <v>22.319099999999999</v>
      </c>
      <c r="O272" s="184">
        <v>9.6748999999999992</v>
      </c>
      <c r="P272" s="184">
        <v>8.7440999999999995</v>
      </c>
      <c r="Q272" s="184">
        <v>8.2672000000000008</v>
      </c>
      <c r="R272" s="184">
        <v>11.6172</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44357</v>
      </c>
      <c r="E273" s="184">
        <v>21.6035</v>
      </c>
      <c r="F273" s="184">
        <v>58.212899999999998</v>
      </c>
      <c r="G273" s="184">
        <v>18.105</v>
      </c>
      <c r="H273" s="184">
        <v>15.080399999999999</v>
      </c>
      <c r="I273" s="184">
        <v>15.490500000000001</v>
      </c>
      <c r="J273" s="184">
        <v>18.191400000000002</v>
      </c>
      <c r="K273" s="184">
        <v>8.6046999999999993</v>
      </c>
      <c r="L273" s="184">
        <v>10.1264</v>
      </c>
      <c r="M273" s="184">
        <v>12.6023</v>
      </c>
      <c r="N273" s="184">
        <v>13.1921</v>
      </c>
      <c r="O273" s="184">
        <v>4.5868000000000002</v>
      </c>
      <c r="P273" s="184">
        <v>5.96</v>
      </c>
      <c r="Q273" s="184">
        <v>7.0763999999999996</v>
      </c>
      <c r="R273" s="184">
        <v>7.3516000000000004</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44357</v>
      </c>
      <c r="E274" s="184">
        <v>22.9239</v>
      </c>
      <c r="F274" s="184">
        <v>59.167299999999997</v>
      </c>
      <c r="G274" s="184">
        <v>18.977</v>
      </c>
      <c r="H274" s="184">
        <v>15.9252</v>
      </c>
      <c r="I274" s="184">
        <v>16.331</v>
      </c>
      <c r="J274" s="184">
        <v>19.087599999999998</v>
      </c>
      <c r="K274" s="184">
        <v>9.3171999999999997</v>
      </c>
      <c r="L274" s="184">
        <v>10.7979</v>
      </c>
      <c r="M274" s="184">
        <v>13.3291</v>
      </c>
      <c r="N274" s="184">
        <v>13.9925</v>
      </c>
      <c r="O274" s="184">
        <v>5.5578000000000003</v>
      </c>
      <c r="P274" s="184">
        <v>6.9962999999999997</v>
      </c>
      <c r="Q274" s="184">
        <v>7.9993999999999996</v>
      </c>
      <c r="R274" s="184">
        <v>8.2040000000000006</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44357</v>
      </c>
      <c r="E275" s="184">
        <v>0.96870000000000001</v>
      </c>
      <c r="F275" s="184">
        <v>11.3073</v>
      </c>
      <c r="G275" s="184">
        <v>11.314299999999999</v>
      </c>
      <c r="H275" s="184">
        <v>11.3284</v>
      </c>
      <c r="I275" s="184">
        <v>11.0816</v>
      </c>
      <c r="J275" s="184">
        <v>11.1656</v>
      </c>
      <c r="K275" s="184">
        <v>11.331799999999999</v>
      </c>
      <c r="L275" s="184">
        <v>-40.271999999999998</v>
      </c>
      <c r="M275" s="184">
        <v>-24.5886</v>
      </c>
      <c r="N275" s="184">
        <v>-16.606400000000001</v>
      </c>
      <c r="O275" s="184"/>
      <c r="P275" s="184"/>
      <c r="Q275" s="184">
        <v>-11.1037</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44357</v>
      </c>
      <c r="E276" s="184">
        <v>0.92269999999999996</v>
      </c>
      <c r="F276" s="184">
        <v>11.8712</v>
      </c>
      <c r="G276" s="184">
        <v>11.8789</v>
      </c>
      <c r="H276" s="184">
        <v>11.3268</v>
      </c>
      <c r="I276" s="184">
        <v>11.0665</v>
      </c>
      <c r="J276" s="184">
        <v>11.2074</v>
      </c>
      <c r="K276" s="184">
        <v>11.3215</v>
      </c>
      <c r="L276" s="184">
        <v>-40.6678</v>
      </c>
      <c r="M276" s="184">
        <v>-24.854900000000001</v>
      </c>
      <c r="N276" s="184">
        <v>-16.8139</v>
      </c>
      <c r="O276" s="184"/>
      <c r="P276" s="184"/>
      <c r="Q276" s="184">
        <v>-11.2658</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44357</v>
      </c>
      <c r="E277" s="184">
        <v>50.388399999999997</v>
      </c>
      <c r="F277" s="184">
        <v>136.98410000000001</v>
      </c>
      <c r="G277" s="184">
        <v>50.090499999999999</v>
      </c>
      <c r="H277" s="184">
        <v>31.607500000000002</v>
      </c>
      <c r="I277" s="184">
        <v>28.269200000000001</v>
      </c>
      <c r="J277" s="184">
        <v>25.928100000000001</v>
      </c>
      <c r="K277" s="184">
        <v>12.528600000000001</v>
      </c>
      <c r="L277" s="184">
        <v>12.5068</v>
      </c>
      <c r="M277" s="184">
        <v>20.385200000000001</v>
      </c>
      <c r="N277" s="184">
        <v>21.753499999999999</v>
      </c>
      <c r="O277" s="184">
        <v>7.1497000000000002</v>
      </c>
      <c r="P277" s="184">
        <v>8.2841000000000005</v>
      </c>
      <c r="Q277" s="184">
        <v>9.6582000000000008</v>
      </c>
      <c r="R277" s="184">
        <v>9.3475000000000001</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44357</v>
      </c>
      <c r="E278" s="184">
        <v>47.707500000000003</v>
      </c>
      <c r="F278" s="184">
        <v>136.38570000000001</v>
      </c>
      <c r="G278" s="184">
        <v>49.497100000000003</v>
      </c>
      <c r="H278" s="184">
        <v>31.004999999999999</v>
      </c>
      <c r="I278" s="184">
        <v>27.663900000000002</v>
      </c>
      <c r="J278" s="184">
        <v>25.316500000000001</v>
      </c>
      <c r="K278" s="184">
        <v>11.903600000000001</v>
      </c>
      <c r="L278" s="184">
        <v>11.8545</v>
      </c>
      <c r="M278" s="184">
        <v>19.671099999999999</v>
      </c>
      <c r="N278" s="184">
        <v>20.991399999999999</v>
      </c>
      <c r="O278" s="184">
        <v>6.4481000000000002</v>
      </c>
      <c r="P278" s="184">
        <v>7.5579000000000001</v>
      </c>
      <c r="Q278" s="184">
        <v>9.3415999999999997</v>
      </c>
      <c r="R278" s="184">
        <v>8.6387</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85.068626666666674</v>
      </c>
      <c r="G279" s="186">
        <v>27.860473333333339</v>
      </c>
      <c r="H279" s="186">
        <v>22.037688888888898</v>
      </c>
      <c r="I279" s="186">
        <v>21.964260000000007</v>
      </c>
      <c r="J279" s="186">
        <v>22.612484444444441</v>
      </c>
      <c r="K279" s="186">
        <v>11.002711111111113</v>
      </c>
      <c r="L279" s="186">
        <v>9.5791199999999996</v>
      </c>
      <c r="M279" s="186">
        <v>14.358059999999998</v>
      </c>
      <c r="N279" s="186">
        <v>15.626493333333332</v>
      </c>
      <c r="O279" s="186">
        <v>7.9948953488372094</v>
      </c>
      <c r="P279" s="186">
        <v>8.2006395348837202</v>
      </c>
      <c r="Q279" s="186">
        <v>8.0183444444444447</v>
      </c>
      <c r="R279" s="186">
        <v>9.0501534883720964</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89.774900000000002</v>
      </c>
      <c r="G280" s="186">
        <v>28.929200000000002</v>
      </c>
      <c r="H280" s="186">
        <v>20.128399999999999</v>
      </c>
      <c r="I280" s="186">
        <v>20.645199999999999</v>
      </c>
      <c r="J280" s="186">
        <v>22.170500000000001</v>
      </c>
      <c r="K280" s="186">
        <v>11.3215</v>
      </c>
      <c r="L280" s="186">
        <v>11.048299999999999</v>
      </c>
      <c r="M280" s="186">
        <v>14.622</v>
      </c>
      <c r="N280" s="186">
        <v>16.006399999999999</v>
      </c>
      <c r="O280" s="186">
        <v>8.4076000000000004</v>
      </c>
      <c r="P280" s="186">
        <v>8.4053000000000004</v>
      </c>
      <c r="Q280" s="186">
        <v>8.8650000000000002</v>
      </c>
      <c r="R280" s="186">
        <v>9.2446000000000002</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44357</v>
      </c>
      <c r="E283" s="184">
        <v>69.34</v>
      </c>
      <c r="F283" s="184">
        <v>0.87290000000000001</v>
      </c>
      <c r="G283" s="184">
        <v>0.15890000000000001</v>
      </c>
      <c r="H283" s="184">
        <v>0.97570000000000001</v>
      </c>
      <c r="I283" s="184">
        <v>2.3771</v>
      </c>
      <c r="J283" s="184">
        <v>6.5949</v>
      </c>
      <c r="K283" s="184">
        <v>5.9435000000000002</v>
      </c>
      <c r="L283" s="184">
        <v>20.006900000000002</v>
      </c>
      <c r="M283" s="184">
        <v>39.967700000000001</v>
      </c>
      <c r="N283" s="184">
        <v>58.491399999999999</v>
      </c>
      <c r="O283" s="184">
        <v>13.6073</v>
      </c>
      <c r="P283" s="184">
        <v>17.173200000000001</v>
      </c>
      <c r="Q283" s="184">
        <v>14.637600000000001</v>
      </c>
      <c r="R283" s="184">
        <v>19.515799999999999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44357</v>
      </c>
      <c r="E284" s="184">
        <v>77.430000000000007</v>
      </c>
      <c r="F284" s="184">
        <v>0.88600000000000001</v>
      </c>
      <c r="G284" s="184">
        <v>0.18110000000000001</v>
      </c>
      <c r="H284" s="184">
        <v>1.0176000000000001</v>
      </c>
      <c r="I284" s="184">
        <v>2.4342000000000001</v>
      </c>
      <c r="J284" s="184">
        <v>6.7263999999999999</v>
      </c>
      <c r="K284" s="184">
        <v>6.3014999999999999</v>
      </c>
      <c r="L284" s="184">
        <v>20.814499999999999</v>
      </c>
      <c r="M284" s="184">
        <v>41.372999999999998</v>
      </c>
      <c r="N284" s="184">
        <v>60.576500000000003</v>
      </c>
      <c r="O284" s="184">
        <v>14.964700000000001</v>
      </c>
      <c r="P284" s="184">
        <v>18.796800000000001</v>
      </c>
      <c r="Q284" s="184">
        <v>19.274899999999999</v>
      </c>
      <c r="R284" s="184">
        <v>20.9407</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44357</v>
      </c>
      <c r="E285" s="184">
        <v>74.974000000000004</v>
      </c>
      <c r="F285" s="184">
        <v>0.88</v>
      </c>
      <c r="G285" s="184">
        <v>0.15359999999999999</v>
      </c>
      <c r="H285" s="184">
        <v>0.9234</v>
      </c>
      <c r="I285" s="184">
        <v>2.9721000000000002</v>
      </c>
      <c r="J285" s="184">
        <v>6.6092000000000004</v>
      </c>
      <c r="K285" s="184">
        <v>4.3247</v>
      </c>
      <c r="L285" s="184">
        <v>21.659700000000001</v>
      </c>
      <c r="M285" s="184">
        <v>44.5366</v>
      </c>
      <c r="N285" s="184">
        <v>62.714599999999997</v>
      </c>
      <c r="O285" s="184">
        <v>14.2378</v>
      </c>
      <c r="P285" s="184">
        <v>16.622399999999999</v>
      </c>
      <c r="Q285" s="184">
        <v>13.523999999999999</v>
      </c>
      <c r="R285" s="184">
        <v>18.337199999999999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44357</v>
      </c>
      <c r="E286" s="184">
        <v>83.644999999999996</v>
      </c>
      <c r="F286" s="184">
        <v>0.88290000000000002</v>
      </c>
      <c r="G286" s="184">
        <v>0.1641</v>
      </c>
      <c r="H286" s="184">
        <v>0.9486</v>
      </c>
      <c r="I286" s="184">
        <v>3.0249999999999999</v>
      </c>
      <c r="J286" s="184">
        <v>6.7323000000000004</v>
      </c>
      <c r="K286" s="184">
        <v>4.6779000000000002</v>
      </c>
      <c r="L286" s="184">
        <v>22.470600000000001</v>
      </c>
      <c r="M286" s="184">
        <v>45.984999999999999</v>
      </c>
      <c r="N286" s="184">
        <v>64.908699999999996</v>
      </c>
      <c r="O286" s="184">
        <v>15.7814</v>
      </c>
      <c r="P286" s="184">
        <v>18.307300000000001</v>
      </c>
      <c r="Q286" s="184">
        <v>16.261700000000001</v>
      </c>
      <c r="R286" s="184">
        <v>19.969899999999999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44357</v>
      </c>
      <c r="E287" s="184">
        <v>182.76339999999999</v>
      </c>
      <c r="F287" s="184">
        <v>0.83899999999999997</v>
      </c>
      <c r="G287" s="184">
        <v>0.2392</v>
      </c>
      <c r="H287" s="184">
        <v>1.2477</v>
      </c>
      <c r="I287" s="184">
        <v>2.8151000000000002</v>
      </c>
      <c r="J287" s="184">
        <v>8.59</v>
      </c>
      <c r="K287" s="184">
        <v>10.7087</v>
      </c>
      <c r="L287" s="184">
        <v>34.151800000000001</v>
      </c>
      <c r="M287" s="184">
        <v>66.9435</v>
      </c>
      <c r="N287" s="184">
        <v>96.611500000000007</v>
      </c>
      <c r="O287" s="184">
        <v>16.090499999999999</v>
      </c>
      <c r="P287" s="184">
        <v>15.2631</v>
      </c>
      <c r="Q287" s="184">
        <v>14.307600000000001</v>
      </c>
      <c r="R287" s="184">
        <v>26.827000000000002</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44357</v>
      </c>
      <c r="E288" s="184">
        <v>53.500253259757997</v>
      </c>
      <c r="F288" s="184">
        <v>0.83919999999999995</v>
      </c>
      <c r="G288" s="184">
        <v>0.23930000000000001</v>
      </c>
      <c r="H288" s="184">
        <v>1.2479</v>
      </c>
      <c r="I288" s="184">
        <v>2.8153000000000001</v>
      </c>
      <c r="J288" s="184">
        <v>8.5904000000000007</v>
      </c>
      <c r="K288" s="184">
        <v>10.7089</v>
      </c>
      <c r="L288" s="184">
        <v>34.160800000000002</v>
      </c>
      <c r="M288" s="184">
        <v>66.956500000000005</v>
      </c>
      <c r="N288" s="184">
        <v>96.622900000000001</v>
      </c>
      <c r="O288" s="184">
        <v>16.092700000000001</v>
      </c>
      <c r="P288" s="184">
        <v>15.2896</v>
      </c>
      <c r="Q288" s="184">
        <v>14.321199999999999</v>
      </c>
      <c r="R288" s="184">
        <v>26.8277</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44357</v>
      </c>
      <c r="E289" s="184">
        <v>438.83131694038002</v>
      </c>
      <c r="F289" s="184">
        <v>0.83709999999999996</v>
      </c>
      <c r="G289" s="184">
        <v>0.23369999999999999</v>
      </c>
      <c r="H289" s="184">
        <v>1.2351000000000001</v>
      </c>
      <c r="I289" s="184">
        <v>2.7902</v>
      </c>
      <c r="J289" s="184">
        <v>8.5322999999999993</v>
      </c>
      <c r="K289" s="184">
        <v>10.5342</v>
      </c>
      <c r="L289" s="184">
        <v>33.7303</v>
      </c>
      <c r="M289" s="184">
        <v>66.167100000000005</v>
      </c>
      <c r="N289" s="184">
        <v>95.408799999999999</v>
      </c>
      <c r="O289" s="184">
        <v>15.3721</v>
      </c>
      <c r="P289" s="184">
        <v>14.538</v>
      </c>
      <c r="Q289" s="184">
        <v>18.315300000000001</v>
      </c>
      <c r="R289" s="184">
        <v>26.071400000000001</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44357</v>
      </c>
      <c r="E290" s="184">
        <v>441.94107937069498</v>
      </c>
      <c r="F290" s="184">
        <v>0.83699999999999997</v>
      </c>
      <c r="G290" s="184">
        <v>0.23369999999999999</v>
      </c>
      <c r="H290" s="184">
        <v>1.2347999999999999</v>
      </c>
      <c r="I290" s="184">
        <v>2.7898999999999998</v>
      </c>
      <c r="J290" s="184">
        <v>8.532</v>
      </c>
      <c r="K290" s="184">
        <v>10.533899999999999</v>
      </c>
      <c r="L290" s="184">
        <v>33.731499999999997</v>
      </c>
      <c r="M290" s="184">
        <v>66.169700000000006</v>
      </c>
      <c r="N290" s="184">
        <v>95.410899999999998</v>
      </c>
      <c r="O290" s="184">
        <v>15.3734</v>
      </c>
      <c r="P290" s="184">
        <v>14.5388</v>
      </c>
      <c r="Q290" s="184">
        <v>18.841100000000001</v>
      </c>
      <c r="R290" s="184">
        <v>26.072299999999998</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0.85926249999999982</v>
      </c>
      <c r="G291" s="186">
        <v>0.20045000000000002</v>
      </c>
      <c r="H291" s="186">
        <v>1.10385</v>
      </c>
      <c r="I291" s="186">
        <v>2.7523624999999998</v>
      </c>
      <c r="J291" s="186">
        <v>7.6134375000000016</v>
      </c>
      <c r="K291" s="186">
        <v>7.9666625</v>
      </c>
      <c r="L291" s="186">
        <v>27.590762499999997</v>
      </c>
      <c r="M291" s="186">
        <v>54.762387500000003</v>
      </c>
      <c r="N291" s="186">
        <v>78.843162499999991</v>
      </c>
      <c r="O291" s="186">
        <v>15.189987500000003</v>
      </c>
      <c r="P291" s="186">
        <v>16.316149999999997</v>
      </c>
      <c r="Q291" s="186">
        <v>16.185425000000002</v>
      </c>
      <c r="R291" s="186">
        <v>23.070250000000001</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0.85604999999999998</v>
      </c>
      <c r="G292" s="186">
        <v>0.2074</v>
      </c>
      <c r="H292" s="186">
        <v>1.1261999999999999</v>
      </c>
      <c r="I292" s="186">
        <v>2.8026499999999999</v>
      </c>
      <c r="J292" s="186">
        <v>7.6321500000000002</v>
      </c>
      <c r="K292" s="186">
        <v>8.4177</v>
      </c>
      <c r="L292" s="186">
        <v>28.100450000000002</v>
      </c>
      <c r="M292" s="186">
        <v>56.076050000000002</v>
      </c>
      <c r="N292" s="186">
        <v>80.158749999999998</v>
      </c>
      <c r="O292" s="186">
        <v>15.37275</v>
      </c>
      <c r="P292" s="186">
        <v>15.956</v>
      </c>
      <c r="Q292" s="186">
        <v>15.449650000000002</v>
      </c>
      <c r="R292" s="186">
        <v>23.506050000000002</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44357</v>
      </c>
      <c r="E295" s="184">
        <v>87.325999999999993</v>
      </c>
      <c r="F295" s="184">
        <v>15.931800000000001</v>
      </c>
      <c r="G295" s="184">
        <v>18.418700000000001</v>
      </c>
      <c r="H295" s="184">
        <v>13.6496</v>
      </c>
      <c r="I295" s="184">
        <v>7.9657999999999998</v>
      </c>
      <c r="J295" s="184">
        <v>7.1760000000000002</v>
      </c>
      <c r="K295" s="184">
        <v>9.6846999999999994</v>
      </c>
      <c r="L295" s="184">
        <v>4.4912000000000001</v>
      </c>
      <c r="M295" s="184">
        <v>6.6214000000000004</v>
      </c>
      <c r="N295" s="184">
        <v>8.0233000000000008</v>
      </c>
      <c r="O295" s="184">
        <v>9.5081000000000007</v>
      </c>
      <c r="P295" s="184">
        <v>8.5683000000000007</v>
      </c>
      <c r="Q295" s="184">
        <v>9.3325999999999993</v>
      </c>
      <c r="R295" s="184">
        <v>9.3757000000000001</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44357</v>
      </c>
      <c r="E296" s="184">
        <v>88.195800000000006</v>
      </c>
      <c r="F296" s="184">
        <v>16.064499999999999</v>
      </c>
      <c r="G296" s="184">
        <v>18.568899999999999</v>
      </c>
      <c r="H296" s="184">
        <v>13.805899999999999</v>
      </c>
      <c r="I296" s="184">
        <v>8.1249000000000002</v>
      </c>
      <c r="J296" s="184">
        <v>7.3440000000000003</v>
      </c>
      <c r="K296" s="184">
        <v>9.8507999999999996</v>
      </c>
      <c r="L296" s="184">
        <v>4.6519000000000004</v>
      </c>
      <c r="M296" s="184">
        <v>6.7842000000000002</v>
      </c>
      <c r="N296" s="184">
        <v>8.1944999999999997</v>
      </c>
      <c r="O296" s="184">
        <v>9.6565999999999992</v>
      </c>
      <c r="P296" s="184">
        <v>8.7065999999999999</v>
      </c>
      <c r="Q296" s="184">
        <v>9.0249000000000006</v>
      </c>
      <c r="R296" s="184">
        <v>9.5345999999999993</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44357</v>
      </c>
      <c r="E297" s="184">
        <v>13.7827</v>
      </c>
      <c r="F297" s="184">
        <v>11.391</v>
      </c>
      <c r="G297" s="184">
        <v>16.9724</v>
      </c>
      <c r="H297" s="184">
        <v>12.8187</v>
      </c>
      <c r="I297" s="184">
        <v>7.4743000000000004</v>
      </c>
      <c r="J297" s="184">
        <v>6.8136000000000001</v>
      </c>
      <c r="K297" s="184">
        <v>8.5782000000000007</v>
      </c>
      <c r="L297" s="184">
        <v>4.7668999999999997</v>
      </c>
      <c r="M297" s="184">
        <v>6.8014000000000001</v>
      </c>
      <c r="N297" s="184">
        <v>9.0946999999999996</v>
      </c>
      <c r="O297" s="184">
        <v>8.9704999999999995</v>
      </c>
      <c r="P297" s="184"/>
      <c r="Q297" s="184">
        <v>8.5460999999999991</v>
      </c>
      <c r="R297" s="184">
        <v>10.314299999999999</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44357</v>
      </c>
      <c r="E298" s="184">
        <v>13.367699999999999</v>
      </c>
      <c r="F298" s="184">
        <v>10.651899999999999</v>
      </c>
      <c r="G298" s="184">
        <v>16.313600000000001</v>
      </c>
      <c r="H298" s="184">
        <v>12.1593</v>
      </c>
      <c r="I298" s="184">
        <v>6.8048999999999999</v>
      </c>
      <c r="J298" s="184">
        <v>6.1356999999999999</v>
      </c>
      <c r="K298" s="184">
        <v>7.8788</v>
      </c>
      <c r="L298" s="184">
        <v>4.0747999999999998</v>
      </c>
      <c r="M298" s="184">
        <v>6.1002000000000001</v>
      </c>
      <c r="N298" s="184">
        <v>8.3615999999999993</v>
      </c>
      <c r="O298" s="184">
        <v>8.1569000000000003</v>
      </c>
      <c r="P298" s="184"/>
      <c r="Q298" s="184">
        <v>7.7012</v>
      </c>
      <c r="R298" s="184">
        <v>9.5218000000000007</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44357</v>
      </c>
      <c r="E299" s="184">
        <v>21.9025</v>
      </c>
      <c r="F299" s="184">
        <v>17.506399999999999</v>
      </c>
      <c r="G299" s="184">
        <v>15.0168</v>
      </c>
      <c r="H299" s="184">
        <v>11.189399999999999</v>
      </c>
      <c r="I299" s="184">
        <v>5.0449000000000002</v>
      </c>
      <c r="J299" s="184">
        <v>4.9394</v>
      </c>
      <c r="K299" s="184">
        <v>6.4128999999999996</v>
      </c>
      <c r="L299" s="184">
        <v>1.7931999999999999</v>
      </c>
      <c r="M299" s="184">
        <v>4.4649000000000001</v>
      </c>
      <c r="N299" s="184">
        <v>5.9515000000000002</v>
      </c>
      <c r="O299" s="184">
        <v>5.3345000000000002</v>
      </c>
      <c r="P299" s="184">
        <v>6.0625</v>
      </c>
      <c r="Q299" s="184">
        <v>6.4229000000000003</v>
      </c>
      <c r="R299" s="184">
        <v>10.347099999999999</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44357</v>
      </c>
      <c r="E300" s="184">
        <v>22.911200000000001</v>
      </c>
      <c r="F300" s="184">
        <v>18.329899999999999</v>
      </c>
      <c r="G300" s="184">
        <v>15.792199999999999</v>
      </c>
      <c r="H300" s="184">
        <v>11.9529</v>
      </c>
      <c r="I300" s="184">
        <v>5.8049999999999997</v>
      </c>
      <c r="J300" s="184">
        <v>5.7061999999999999</v>
      </c>
      <c r="K300" s="184">
        <v>7.1841999999999997</v>
      </c>
      <c r="L300" s="184">
        <v>2.4714</v>
      </c>
      <c r="M300" s="184">
        <v>5.0834000000000001</v>
      </c>
      <c r="N300" s="184">
        <v>6.5865</v>
      </c>
      <c r="O300" s="184">
        <v>5.8113000000000001</v>
      </c>
      <c r="P300" s="184">
        <v>6.5888999999999998</v>
      </c>
      <c r="Q300" s="184">
        <v>7.5209000000000001</v>
      </c>
      <c r="R300" s="184">
        <v>10.883100000000001</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44357</v>
      </c>
      <c r="E301" s="184">
        <v>18.343299999999999</v>
      </c>
      <c r="F301" s="184">
        <v>20.1083</v>
      </c>
      <c r="G301" s="184">
        <v>14.742599999999999</v>
      </c>
      <c r="H301" s="184">
        <v>10.110799999999999</v>
      </c>
      <c r="I301" s="184">
        <v>5.1553000000000004</v>
      </c>
      <c r="J301" s="184">
        <v>5.7210999999999999</v>
      </c>
      <c r="K301" s="184">
        <v>8.6681000000000008</v>
      </c>
      <c r="L301" s="184">
        <v>3.7511000000000001</v>
      </c>
      <c r="M301" s="184">
        <v>5.6670999999999996</v>
      </c>
      <c r="N301" s="184">
        <v>6.5647000000000002</v>
      </c>
      <c r="O301" s="184">
        <v>8.9568999999999992</v>
      </c>
      <c r="P301" s="184">
        <v>8.0751000000000008</v>
      </c>
      <c r="Q301" s="184">
        <v>8.6135999999999999</v>
      </c>
      <c r="R301" s="184">
        <v>8.5446000000000009</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44357</v>
      </c>
      <c r="E302" s="184">
        <v>17.571100000000001</v>
      </c>
      <c r="F302" s="184">
        <v>19.744800000000001</v>
      </c>
      <c r="G302" s="184">
        <v>14.1419</v>
      </c>
      <c r="H302" s="184">
        <v>9.5134000000000007</v>
      </c>
      <c r="I302" s="184">
        <v>4.5334000000000003</v>
      </c>
      <c r="J302" s="184">
        <v>5.0877999999999997</v>
      </c>
      <c r="K302" s="184">
        <v>8.0655999999999999</v>
      </c>
      <c r="L302" s="184">
        <v>3.1356000000000002</v>
      </c>
      <c r="M302" s="184">
        <v>5.0251999999999999</v>
      </c>
      <c r="N302" s="184">
        <v>5.8869999999999996</v>
      </c>
      <c r="O302" s="184">
        <v>8.2032000000000007</v>
      </c>
      <c r="P302" s="184">
        <v>7.3409000000000004</v>
      </c>
      <c r="Q302" s="184">
        <v>7.9791999999999996</v>
      </c>
      <c r="R302" s="184">
        <v>7.8143000000000002</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44357</v>
      </c>
      <c r="E303" s="184">
        <v>12.9091</v>
      </c>
      <c r="F303" s="184">
        <v>6.5042999999999997</v>
      </c>
      <c r="G303" s="184">
        <v>8.3939000000000004</v>
      </c>
      <c r="H303" s="184">
        <v>6.5518000000000001</v>
      </c>
      <c r="I303" s="184">
        <v>4.5926</v>
      </c>
      <c r="J303" s="184">
        <v>3.6871999999999998</v>
      </c>
      <c r="K303" s="184">
        <v>5.1272000000000002</v>
      </c>
      <c r="L303" s="184">
        <v>3.6798999999999999</v>
      </c>
      <c r="M303" s="184">
        <v>4.9302000000000001</v>
      </c>
      <c r="N303" s="184">
        <v>6.2766000000000002</v>
      </c>
      <c r="O303" s="184"/>
      <c r="P303" s="184"/>
      <c r="Q303" s="184">
        <v>9.7276000000000007</v>
      </c>
      <c r="R303" s="184">
        <v>8.6785999999999994</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44357</v>
      </c>
      <c r="E304" s="184">
        <v>12.8195</v>
      </c>
      <c r="F304" s="184">
        <v>6.2649999999999997</v>
      </c>
      <c r="G304" s="184">
        <v>8.2626000000000008</v>
      </c>
      <c r="H304" s="184">
        <v>6.3121999999999998</v>
      </c>
      <c r="I304" s="184">
        <v>4.3391000000000002</v>
      </c>
      <c r="J304" s="184">
        <v>3.4266000000000001</v>
      </c>
      <c r="K304" s="184">
        <v>4.8651999999999997</v>
      </c>
      <c r="L304" s="184">
        <v>3.4159999999999999</v>
      </c>
      <c r="M304" s="184">
        <v>4.6692999999999998</v>
      </c>
      <c r="N304" s="184">
        <v>6.0119999999999996</v>
      </c>
      <c r="O304" s="184"/>
      <c r="P304" s="184"/>
      <c r="Q304" s="184">
        <v>9.4501000000000008</v>
      </c>
      <c r="R304" s="184">
        <v>8.4024000000000001</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44357</v>
      </c>
      <c r="E307" s="184">
        <v>10.321400000000001</v>
      </c>
      <c r="F307" s="184">
        <v>31.854900000000001</v>
      </c>
      <c r="G307" s="184">
        <v>25.5151</v>
      </c>
      <c r="H307" s="184">
        <v>17.9453</v>
      </c>
      <c r="I307" s="184">
        <v>9.0489999999999995</v>
      </c>
      <c r="J307" s="184">
        <v>9.7304999999999993</v>
      </c>
      <c r="K307" s="184"/>
      <c r="L307" s="184"/>
      <c r="M307" s="184"/>
      <c r="N307" s="184"/>
      <c r="O307" s="184"/>
      <c r="P307" s="184"/>
      <c r="Q307" s="184">
        <v>13.9656</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44357</v>
      </c>
      <c r="E308" s="184">
        <v>10.3177</v>
      </c>
      <c r="F308" s="184">
        <v>31.511900000000001</v>
      </c>
      <c r="G308" s="184">
        <v>25.405799999999999</v>
      </c>
      <c r="H308" s="184">
        <v>17.7483</v>
      </c>
      <c r="I308" s="184">
        <v>8.8995999999999995</v>
      </c>
      <c r="J308" s="184">
        <v>9.5716999999999999</v>
      </c>
      <c r="K308" s="184"/>
      <c r="L308" s="184"/>
      <c r="M308" s="184"/>
      <c r="N308" s="184"/>
      <c r="O308" s="184"/>
      <c r="P308" s="184"/>
      <c r="Q308" s="184">
        <v>13.8048</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44357</v>
      </c>
      <c r="E309" s="184">
        <v>78.193299999999994</v>
      </c>
      <c r="F309" s="184">
        <v>20.643899999999999</v>
      </c>
      <c r="G309" s="184">
        <v>15.080500000000001</v>
      </c>
      <c r="H309" s="184">
        <v>11.8232</v>
      </c>
      <c r="I309" s="184">
        <v>5.6973000000000003</v>
      </c>
      <c r="J309" s="184">
        <v>5.4763000000000002</v>
      </c>
      <c r="K309" s="184">
        <v>8.0647000000000002</v>
      </c>
      <c r="L309" s="184">
        <v>4.0502000000000002</v>
      </c>
      <c r="M309" s="184">
        <v>6.7995000000000001</v>
      </c>
      <c r="N309" s="184">
        <v>8.3541000000000007</v>
      </c>
      <c r="O309" s="184">
        <v>8.5736000000000008</v>
      </c>
      <c r="P309" s="184">
        <v>8.3620999999999999</v>
      </c>
      <c r="Q309" s="184">
        <v>8.9544999999999995</v>
      </c>
      <c r="R309" s="184">
        <v>7.4835000000000003</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44357</v>
      </c>
      <c r="E310" s="184">
        <v>82.830100000000002</v>
      </c>
      <c r="F310" s="184">
        <v>21.164000000000001</v>
      </c>
      <c r="G310" s="184">
        <v>15.59</v>
      </c>
      <c r="H310" s="184">
        <v>12.3362</v>
      </c>
      <c r="I310" s="184">
        <v>6.2123999999999997</v>
      </c>
      <c r="J310" s="184">
        <v>6.0079000000000002</v>
      </c>
      <c r="K310" s="184">
        <v>8.6265999999999998</v>
      </c>
      <c r="L310" s="184">
        <v>4.6177999999999999</v>
      </c>
      <c r="M310" s="184">
        <v>7.3864000000000001</v>
      </c>
      <c r="N310" s="184">
        <v>8.9621999999999993</v>
      </c>
      <c r="O310" s="184">
        <v>9.1877999999999993</v>
      </c>
      <c r="P310" s="184">
        <v>8.9968000000000004</v>
      </c>
      <c r="Q310" s="184">
        <v>9.3584999999999994</v>
      </c>
      <c r="R310" s="184">
        <v>8.0922000000000001</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44357</v>
      </c>
      <c r="E312" s="184">
        <v>25.35</v>
      </c>
      <c r="F312" s="184">
        <v>3.0238999999999998</v>
      </c>
      <c r="G312" s="184">
        <v>16.5808</v>
      </c>
      <c r="H312" s="184">
        <v>12.908200000000001</v>
      </c>
      <c r="I312" s="184">
        <v>7.8605</v>
      </c>
      <c r="J312" s="184">
        <v>9.0282</v>
      </c>
      <c r="K312" s="184">
        <v>10.0732</v>
      </c>
      <c r="L312" s="184">
        <v>4.1439000000000004</v>
      </c>
      <c r="M312" s="184">
        <v>6.3703000000000003</v>
      </c>
      <c r="N312" s="184">
        <v>7.6904000000000003</v>
      </c>
      <c r="O312" s="184">
        <v>9.6072000000000006</v>
      </c>
      <c r="P312" s="184">
        <v>8.5922999999999998</v>
      </c>
      <c r="Q312" s="184">
        <v>8.8610000000000007</v>
      </c>
      <c r="R312" s="184">
        <v>9.3864000000000001</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44357</v>
      </c>
      <c r="E313" s="184">
        <v>25.6252</v>
      </c>
      <c r="F313" s="184">
        <v>3.4188000000000001</v>
      </c>
      <c r="G313" s="184">
        <v>16.926100000000002</v>
      </c>
      <c r="H313" s="184">
        <v>13.239599999999999</v>
      </c>
      <c r="I313" s="184">
        <v>8.1750000000000007</v>
      </c>
      <c r="J313" s="184">
        <v>9.3412000000000006</v>
      </c>
      <c r="K313" s="184">
        <v>10.3874</v>
      </c>
      <c r="L313" s="184">
        <v>4.4553000000000003</v>
      </c>
      <c r="M313" s="184">
        <v>6.6893000000000002</v>
      </c>
      <c r="N313" s="184">
        <v>8.0169999999999995</v>
      </c>
      <c r="O313" s="184">
        <v>9.8078000000000003</v>
      </c>
      <c r="P313" s="184">
        <v>8.7568999999999999</v>
      </c>
      <c r="Q313" s="184">
        <v>8.9245999999999999</v>
      </c>
      <c r="R313" s="184">
        <v>9.6402000000000001</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44357</v>
      </c>
      <c r="E314" s="184">
        <v>10.371700000000001</v>
      </c>
      <c r="F314" s="184">
        <v>39.810200000000002</v>
      </c>
      <c r="G314" s="184">
        <v>23.3888</v>
      </c>
      <c r="H314" s="184">
        <v>16.997599999999998</v>
      </c>
      <c r="I314" s="184">
        <v>8.6252999999999993</v>
      </c>
      <c r="J314" s="184">
        <v>7.6323999999999996</v>
      </c>
      <c r="K314" s="184">
        <v>10.3744</v>
      </c>
      <c r="L314" s="184">
        <v>3.7204000000000002</v>
      </c>
      <c r="M314" s="184"/>
      <c r="N314" s="184"/>
      <c r="O314" s="184"/>
      <c r="P314" s="184"/>
      <c r="Q314" s="184">
        <v>5.3414000000000001</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44357</v>
      </c>
      <c r="E315" s="184">
        <v>10.3416</v>
      </c>
      <c r="F315" s="184">
        <v>39.218800000000002</v>
      </c>
      <c r="G315" s="184">
        <v>22.9847</v>
      </c>
      <c r="H315" s="184">
        <v>16.590499999999999</v>
      </c>
      <c r="I315" s="184">
        <v>8.2192000000000007</v>
      </c>
      <c r="J315" s="184">
        <v>7.2167000000000003</v>
      </c>
      <c r="K315" s="184">
        <v>9.9413</v>
      </c>
      <c r="L315" s="184">
        <v>3.2917000000000001</v>
      </c>
      <c r="M315" s="184"/>
      <c r="N315" s="184"/>
      <c r="O315" s="184"/>
      <c r="P315" s="184"/>
      <c r="Q315" s="184">
        <v>4.9088000000000003</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44357</v>
      </c>
      <c r="E316" s="184">
        <v>22.974299999999999</v>
      </c>
      <c r="F316" s="184">
        <v>17.166399999999999</v>
      </c>
      <c r="G316" s="184">
        <v>16.8108</v>
      </c>
      <c r="H316" s="184">
        <v>12.49</v>
      </c>
      <c r="I316" s="184">
        <v>6.8038999999999996</v>
      </c>
      <c r="J316" s="184">
        <v>7.0425000000000004</v>
      </c>
      <c r="K316" s="184">
        <v>7.6264000000000003</v>
      </c>
      <c r="L316" s="184">
        <v>4.0766</v>
      </c>
      <c r="M316" s="184">
        <v>5.8861999999999997</v>
      </c>
      <c r="N316" s="184">
        <v>7.1627000000000001</v>
      </c>
      <c r="O316" s="184">
        <v>8.8912999999999993</v>
      </c>
      <c r="P316" s="184">
        <v>8.0748999999999995</v>
      </c>
      <c r="Q316" s="184">
        <v>7.2789999999999999</v>
      </c>
      <c r="R316" s="184">
        <v>8.7650000000000006</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44357</v>
      </c>
      <c r="E317" s="184">
        <v>23.817799999999998</v>
      </c>
      <c r="F317" s="184">
        <v>17.4785</v>
      </c>
      <c r="G317" s="184">
        <v>17.0854</v>
      </c>
      <c r="H317" s="184">
        <v>12.794600000000001</v>
      </c>
      <c r="I317" s="184">
        <v>7.1124999999999998</v>
      </c>
      <c r="J317" s="184">
        <v>7.3570000000000002</v>
      </c>
      <c r="K317" s="184">
        <v>7.9448999999999996</v>
      </c>
      <c r="L317" s="184">
        <v>4.3962000000000003</v>
      </c>
      <c r="M317" s="184">
        <v>6.2138999999999998</v>
      </c>
      <c r="N317" s="184">
        <v>7.4995000000000003</v>
      </c>
      <c r="O317" s="184">
        <v>9.2274999999999991</v>
      </c>
      <c r="P317" s="184">
        <v>8.4186999999999994</v>
      </c>
      <c r="Q317" s="184">
        <v>8.8914000000000009</v>
      </c>
      <c r="R317" s="184">
        <v>9.1042000000000005</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44357</v>
      </c>
      <c r="E318" s="184">
        <v>15.5566</v>
      </c>
      <c r="F318" s="184">
        <v>34.993000000000002</v>
      </c>
      <c r="G318" s="184">
        <v>22.173500000000001</v>
      </c>
      <c r="H318" s="184">
        <v>16.408300000000001</v>
      </c>
      <c r="I318" s="184">
        <v>8.1029999999999998</v>
      </c>
      <c r="J318" s="184">
        <v>7.7786</v>
      </c>
      <c r="K318" s="184">
        <v>10.5806</v>
      </c>
      <c r="L318" s="184">
        <v>4.2012</v>
      </c>
      <c r="M318" s="184">
        <v>6.7979000000000003</v>
      </c>
      <c r="N318" s="184">
        <v>8.1897000000000002</v>
      </c>
      <c r="O318" s="184">
        <v>9.2040000000000006</v>
      </c>
      <c r="P318" s="184">
        <v>8.4428999999999998</v>
      </c>
      <c r="Q318" s="184">
        <v>8.5050000000000008</v>
      </c>
      <c r="R318" s="184">
        <v>9.1257000000000001</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44357</v>
      </c>
      <c r="E319" s="184">
        <v>15.298299999999999</v>
      </c>
      <c r="F319" s="184">
        <v>34.6282</v>
      </c>
      <c r="G319" s="184">
        <v>21.830200000000001</v>
      </c>
      <c r="H319" s="184">
        <v>16.103200000000001</v>
      </c>
      <c r="I319" s="184">
        <v>7.8114999999999997</v>
      </c>
      <c r="J319" s="184">
        <v>7.4820000000000002</v>
      </c>
      <c r="K319" s="184">
        <v>10.269500000000001</v>
      </c>
      <c r="L319" s="184">
        <v>3.8915000000000002</v>
      </c>
      <c r="M319" s="184">
        <v>6.4763000000000002</v>
      </c>
      <c r="N319" s="184">
        <v>7.8575999999999997</v>
      </c>
      <c r="O319" s="184">
        <v>8.8666</v>
      </c>
      <c r="P319" s="184">
        <v>8.1082999999999998</v>
      </c>
      <c r="Q319" s="184">
        <v>8.17</v>
      </c>
      <c r="R319" s="184">
        <v>8.7922999999999991</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44357</v>
      </c>
      <c r="E320" s="184">
        <v>2516.4823999999999</v>
      </c>
      <c r="F320" s="184">
        <v>24.0627</v>
      </c>
      <c r="G320" s="184">
        <v>20.837299999999999</v>
      </c>
      <c r="H320" s="184">
        <v>15.8087</v>
      </c>
      <c r="I320" s="184">
        <v>7.9127000000000001</v>
      </c>
      <c r="J320" s="184">
        <v>6.6875999999999998</v>
      </c>
      <c r="K320" s="184">
        <v>8.3529</v>
      </c>
      <c r="L320" s="184">
        <v>3.59</v>
      </c>
      <c r="M320" s="184">
        <v>5.4737999999999998</v>
      </c>
      <c r="N320" s="184">
        <v>7.0164</v>
      </c>
      <c r="O320" s="184">
        <v>9.0780999999999992</v>
      </c>
      <c r="P320" s="184">
        <v>7.7241999999999997</v>
      </c>
      <c r="Q320" s="184">
        <v>6.8822000000000001</v>
      </c>
      <c r="R320" s="184">
        <v>8.7691999999999997</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44357</v>
      </c>
      <c r="E321" s="184">
        <v>2655.1913</v>
      </c>
      <c r="F321" s="184">
        <v>24.4621</v>
      </c>
      <c r="G321" s="184">
        <v>21.238</v>
      </c>
      <c r="H321" s="184">
        <v>16.209800000000001</v>
      </c>
      <c r="I321" s="184">
        <v>8.3140000000000001</v>
      </c>
      <c r="J321" s="184">
        <v>7.0899000000000001</v>
      </c>
      <c r="K321" s="184">
        <v>8.7608999999999995</v>
      </c>
      <c r="L321" s="184">
        <v>3.9971999999999999</v>
      </c>
      <c r="M321" s="184">
        <v>5.8907999999999996</v>
      </c>
      <c r="N321" s="184">
        <v>7.4451999999999998</v>
      </c>
      <c r="O321" s="184">
        <v>9.5806000000000004</v>
      </c>
      <c r="P321" s="184">
        <v>8.3226999999999993</v>
      </c>
      <c r="Q321" s="184">
        <v>8.0815000000000001</v>
      </c>
      <c r="R321" s="184">
        <v>9.2019000000000002</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44357</v>
      </c>
      <c r="E322" s="184">
        <v>2940.4670999999998</v>
      </c>
      <c r="F322" s="184">
        <v>12.068199999999999</v>
      </c>
      <c r="G322" s="184">
        <v>15.2631</v>
      </c>
      <c r="H322" s="184">
        <v>12.7559</v>
      </c>
      <c r="I322" s="184">
        <v>6.8787000000000003</v>
      </c>
      <c r="J322" s="184">
        <v>7.2923999999999998</v>
      </c>
      <c r="K322" s="184">
        <v>8.0670000000000002</v>
      </c>
      <c r="L322" s="184">
        <v>3.5520999999999998</v>
      </c>
      <c r="M322" s="184">
        <v>5.6262999999999996</v>
      </c>
      <c r="N322" s="184">
        <v>6.9695999999999998</v>
      </c>
      <c r="O322" s="184">
        <v>8.4513999999999996</v>
      </c>
      <c r="P322" s="184">
        <v>8.1302000000000003</v>
      </c>
      <c r="Q322" s="184">
        <v>8.1730999999999998</v>
      </c>
      <c r="R322" s="184">
        <v>8.1616999999999997</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44357</v>
      </c>
      <c r="E323" s="184">
        <v>3027.8096999999998</v>
      </c>
      <c r="F323" s="184">
        <v>12.4184</v>
      </c>
      <c r="G323" s="184">
        <v>15.6135</v>
      </c>
      <c r="H323" s="184">
        <v>13.1028</v>
      </c>
      <c r="I323" s="184">
        <v>7.2276999999999996</v>
      </c>
      <c r="J323" s="184">
        <v>7.6494999999999997</v>
      </c>
      <c r="K323" s="184">
        <v>8.4514999999999993</v>
      </c>
      <c r="L323" s="184">
        <v>3.9203000000000001</v>
      </c>
      <c r="M323" s="184">
        <v>5.9809999999999999</v>
      </c>
      <c r="N323" s="184">
        <v>7.3202999999999996</v>
      </c>
      <c r="O323" s="184">
        <v>8.7743000000000002</v>
      </c>
      <c r="P323" s="184">
        <v>8.4305000000000003</v>
      </c>
      <c r="Q323" s="184">
        <v>8.7568000000000001</v>
      </c>
      <c r="R323" s="184">
        <v>8.4917999999999996</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44357</v>
      </c>
      <c r="E324" s="184">
        <v>60.989199999999997</v>
      </c>
      <c r="F324" s="184">
        <v>36.902799999999999</v>
      </c>
      <c r="G324" s="184">
        <v>57.383000000000003</v>
      </c>
      <c r="H324" s="184">
        <v>31.2119</v>
      </c>
      <c r="I324" s="184">
        <v>14.3088</v>
      </c>
      <c r="J324" s="184">
        <v>13.556100000000001</v>
      </c>
      <c r="K324" s="184">
        <v>15.733499999999999</v>
      </c>
      <c r="L324" s="184">
        <v>4.1679000000000004</v>
      </c>
      <c r="M324" s="184">
        <v>6.0503999999999998</v>
      </c>
      <c r="N324" s="184">
        <v>6.6817000000000002</v>
      </c>
      <c r="O324" s="184">
        <v>10.9438</v>
      </c>
      <c r="P324" s="184">
        <v>8.8377999999999997</v>
      </c>
      <c r="Q324" s="184">
        <v>8.4802</v>
      </c>
      <c r="R324" s="184">
        <v>10.7927</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44357</v>
      </c>
      <c r="E325" s="184">
        <v>58.049500000000002</v>
      </c>
      <c r="F325" s="184">
        <v>36.505299999999998</v>
      </c>
      <c r="G325" s="184">
        <v>57.023299999999999</v>
      </c>
      <c r="H325" s="184">
        <v>30.8658</v>
      </c>
      <c r="I325" s="184">
        <v>13.9658</v>
      </c>
      <c r="J325" s="184">
        <v>13.210900000000001</v>
      </c>
      <c r="K325" s="184">
        <v>15.3751</v>
      </c>
      <c r="L325" s="184">
        <v>3.8026</v>
      </c>
      <c r="M325" s="184">
        <v>5.6859000000000002</v>
      </c>
      <c r="N325" s="184">
        <v>6.3175999999999997</v>
      </c>
      <c r="O325" s="184">
        <v>10.5914</v>
      </c>
      <c r="P325" s="184">
        <v>8.3391000000000002</v>
      </c>
      <c r="Q325" s="184">
        <v>7.5345000000000004</v>
      </c>
      <c r="R325" s="184">
        <v>10.4246</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44357</v>
      </c>
      <c r="E326" s="184">
        <v>10.194699999999999</v>
      </c>
      <c r="F326" s="184">
        <v>41.578699999999998</v>
      </c>
      <c r="G326" s="184">
        <v>21.998799999999999</v>
      </c>
      <c r="H326" s="184">
        <v>15.1836</v>
      </c>
      <c r="I326" s="184">
        <v>7.1546000000000003</v>
      </c>
      <c r="J326" s="184">
        <v>7.0407000000000002</v>
      </c>
      <c r="K326" s="184"/>
      <c r="L326" s="184"/>
      <c r="M326" s="184"/>
      <c r="N326" s="184"/>
      <c r="O326" s="184"/>
      <c r="P326" s="184"/>
      <c r="Q326" s="184">
        <v>8.3605999999999998</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44357</v>
      </c>
      <c r="E327" s="184">
        <v>10.183299999999999</v>
      </c>
      <c r="F327" s="184">
        <v>40.906799999999997</v>
      </c>
      <c r="G327" s="184">
        <v>21.543900000000001</v>
      </c>
      <c r="H327" s="184">
        <v>14.7372</v>
      </c>
      <c r="I327" s="184">
        <v>6.6993</v>
      </c>
      <c r="J327" s="184">
        <v>6.5808</v>
      </c>
      <c r="K327" s="184"/>
      <c r="L327" s="184"/>
      <c r="M327" s="184"/>
      <c r="N327" s="184"/>
      <c r="O327" s="184"/>
      <c r="P327" s="184"/>
      <c r="Q327" s="184">
        <v>7.8711000000000002</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44357</v>
      </c>
      <c r="E328" s="184">
        <v>46.085999999999999</v>
      </c>
      <c r="F328" s="184">
        <v>4.3564999999999996</v>
      </c>
      <c r="G328" s="184">
        <v>13.478899999999999</v>
      </c>
      <c r="H328" s="184">
        <v>11.202500000000001</v>
      </c>
      <c r="I328" s="184">
        <v>6.7210000000000001</v>
      </c>
      <c r="J328" s="184">
        <v>7.5750000000000002</v>
      </c>
      <c r="K328" s="184">
        <v>8.1485000000000003</v>
      </c>
      <c r="L328" s="184">
        <v>4.9112</v>
      </c>
      <c r="M328" s="184">
        <v>6.7333999999999996</v>
      </c>
      <c r="N328" s="184">
        <v>7.9494999999999996</v>
      </c>
      <c r="O328" s="184">
        <v>7.9729999999999999</v>
      </c>
      <c r="P328" s="184">
        <v>7.6172000000000004</v>
      </c>
      <c r="Q328" s="184">
        <v>7.6410999999999998</v>
      </c>
      <c r="R328" s="184">
        <v>8.1956000000000007</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44357</v>
      </c>
      <c r="E329" s="184">
        <v>47.654400000000003</v>
      </c>
      <c r="F329" s="184">
        <v>4.6727999999999996</v>
      </c>
      <c r="G329" s="184">
        <v>13.879200000000001</v>
      </c>
      <c r="H329" s="184">
        <v>11.6023</v>
      </c>
      <c r="I329" s="184">
        <v>7.1151999999999997</v>
      </c>
      <c r="J329" s="184">
        <v>7.9748999999999999</v>
      </c>
      <c r="K329" s="184">
        <v>8.5568000000000008</v>
      </c>
      <c r="L329" s="184">
        <v>5.3209999999999997</v>
      </c>
      <c r="M329" s="184">
        <v>7.1540999999999997</v>
      </c>
      <c r="N329" s="184">
        <v>8.3818000000000001</v>
      </c>
      <c r="O329" s="184">
        <v>8.4049999999999994</v>
      </c>
      <c r="P329" s="184">
        <v>8.0818999999999992</v>
      </c>
      <c r="Q329" s="184">
        <v>8.5303000000000004</v>
      </c>
      <c r="R329" s="184">
        <v>8.6281999999999996</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44357</v>
      </c>
      <c r="E330" s="184">
        <v>34.327599999999997</v>
      </c>
      <c r="F330" s="184">
        <v>28.6248</v>
      </c>
      <c r="G330" s="184">
        <v>23.045999999999999</v>
      </c>
      <c r="H330" s="184">
        <v>17.2058</v>
      </c>
      <c r="I330" s="184">
        <v>8.9852000000000007</v>
      </c>
      <c r="J330" s="184">
        <v>8.0359999999999996</v>
      </c>
      <c r="K330" s="184">
        <v>9.0744000000000007</v>
      </c>
      <c r="L330" s="184">
        <v>4.617</v>
      </c>
      <c r="M330" s="184">
        <v>6.2674000000000003</v>
      </c>
      <c r="N330" s="184">
        <v>7.2931999999999997</v>
      </c>
      <c r="O330" s="184">
        <v>8.0540000000000003</v>
      </c>
      <c r="P330" s="184">
        <v>7.0388999999999999</v>
      </c>
      <c r="Q330" s="184">
        <v>6.9435000000000002</v>
      </c>
      <c r="R330" s="184">
        <v>8.3253000000000004</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44357</v>
      </c>
      <c r="E331" s="184">
        <v>37.1509</v>
      </c>
      <c r="F331" s="184">
        <v>29.0062</v>
      </c>
      <c r="G331" s="184">
        <v>23.428000000000001</v>
      </c>
      <c r="H331" s="184">
        <v>17.6035</v>
      </c>
      <c r="I331" s="184">
        <v>9.3742000000000001</v>
      </c>
      <c r="J331" s="184">
        <v>8.43</v>
      </c>
      <c r="K331" s="184">
        <v>9.5091999999999999</v>
      </c>
      <c r="L331" s="184">
        <v>5.2572000000000001</v>
      </c>
      <c r="M331" s="184">
        <v>6.9880000000000004</v>
      </c>
      <c r="N331" s="184">
        <v>8.0640000000000001</v>
      </c>
      <c r="O331" s="184">
        <v>8.9847000000000001</v>
      </c>
      <c r="P331" s="184">
        <v>8.0568000000000008</v>
      </c>
      <c r="Q331" s="184">
        <v>8.1835000000000004</v>
      </c>
      <c r="R331" s="184">
        <v>9.1509</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44357</v>
      </c>
      <c r="E334" s="184">
        <v>12.3964</v>
      </c>
      <c r="F334" s="184">
        <v>7.6570999999999998</v>
      </c>
      <c r="G334" s="184">
        <v>14.1496</v>
      </c>
      <c r="H334" s="184">
        <v>11.2973</v>
      </c>
      <c r="I334" s="184">
        <v>6.6628999999999996</v>
      </c>
      <c r="J334" s="184">
        <v>6.8304999999999998</v>
      </c>
      <c r="K334" s="184">
        <v>8.2024000000000008</v>
      </c>
      <c r="L334" s="184">
        <v>3.2084999999999999</v>
      </c>
      <c r="M334" s="184">
        <v>5.7823000000000002</v>
      </c>
      <c r="N334" s="184">
        <v>6.6797000000000004</v>
      </c>
      <c r="O334" s="184"/>
      <c r="P334" s="184"/>
      <c r="Q334" s="184">
        <v>9.5459999999999994</v>
      </c>
      <c r="R334" s="184">
        <v>9.1633999999999993</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44357</v>
      </c>
      <c r="E335" s="184">
        <v>12.251099999999999</v>
      </c>
      <c r="F335" s="184">
        <v>7.1517999999999997</v>
      </c>
      <c r="G335" s="184">
        <v>13.620799999999999</v>
      </c>
      <c r="H335" s="184">
        <v>10.7904</v>
      </c>
      <c r="I335" s="184">
        <v>6.1860999999999997</v>
      </c>
      <c r="J335" s="184">
        <v>6.3579999999999997</v>
      </c>
      <c r="K335" s="184">
        <v>7.7253999999999996</v>
      </c>
      <c r="L335" s="184">
        <v>2.7362000000000002</v>
      </c>
      <c r="M335" s="184">
        <v>5.2866999999999997</v>
      </c>
      <c r="N335" s="184">
        <v>6.1611000000000002</v>
      </c>
      <c r="O335" s="184"/>
      <c r="P335" s="184"/>
      <c r="Q335" s="184">
        <v>8.9992000000000001</v>
      </c>
      <c r="R335" s="184">
        <v>8.6254000000000008</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44357</v>
      </c>
      <c r="E336" s="184">
        <v>31.7438</v>
      </c>
      <c r="F336" s="184">
        <v>23.932200000000002</v>
      </c>
      <c r="G336" s="184">
        <v>22.1554</v>
      </c>
      <c r="H336" s="184">
        <v>17.3874</v>
      </c>
      <c r="I336" s="184">
        <v>8.0076000000000001</v>
      </c>
      <c r="J336" s="184">
        <v>6.6207000000000003</v>
      </c>
      <c r="K336" s="184">
        <v>8.5843000000000007</v>
      </c>
      <c r="L336" s="184">
        <v>4.0133999999999999</v>
      </c>
      <c r="M336" s="184">
        <v>5.9036</v>
      </c>
      <c r="N336" s="184">
        <v>7.1990999999999996</v>
      </c>
      <c r="O336" s="184">
        <v>9.8122000000000007</v>
      </c>
      <c r="P336" s="184">
        <v>8.3384</v>
      </c>
      <c r="Q336" s="184">
        <v>7.2721999999999998</v>
      </c>
      <c r="R336" s="184">
        <v>9.5105000000000004</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44357</v>
      </c>
      <c r="E337" s="184">
        <v>32.516800000000003</v>
      </c>
      <c r="F337" s="184">
        <v>24.1496</v>
      </c>
      <c r="G337" s="184">
        <v>22.378799999999998</v>
      </c>
      <c r="H337" s="184">
        <v>17.634499999999999</v>
      </c>
      <c r="I337" s="184">
        <v>8.2604000000000006</v>
      </c>
      <c r="J337" s="184">
        <v>6.8762999999999996</v>
      </c>
      <c r="K337" s="184">
        <v>8.8510000000000009</v>
      </c>
      <c r="L337" s="184">
        <v>4.2744999999999997</v>
      </c>
      <c r="M337" s="184">
        <v>6.1627999999999998</v>
      </c>
      <c r="N337" s="184">
        <v>7.4615999999999998</v>
      </c>
      <c r="O337" s="184">
        <v>10.108700000000001</v>
      </c>
      <c r="P337" s="184">
        <v>8.7592999999999996</v>
      </c>
      <c r="Q337" s="184">
        <v>8.3477999999999994</v>
      </c>
      <c r="R337" s="184">
        <v>9.7603000000000009</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44357</v>
      </c>
      <c r="E338" s="184">
        <v>200.18340000000001</v>
      </c>
      <c r="F338" s="184">
        <v>0</v>
      </c>
      <c r="G338" s="184">
        <v>0</v>
      </c>
      <c r="H338" s="184">
        <v>0</v>
      </c>
      <c r="I338" s="184">
        <v>0</v>
      </c>
      <c r="J338" s="184">
        <v>0</v>
      </c>
      <c r="K338" s="184">
        <v>0</v>
      </c>
      <c r="L338" s="184">
        <v>0</v>
      </c>
      <c r="M338" s="184">
        <v>0</v>
      </c>
      <c r="N338" s="184">
        <v>-15.1547</v>
      </c>
      <c r="O338" s="184"/>
      <c r="P338" s="184"/>
      <c r="Q338" s="184">
        <v>-11.0319</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44357</v>
      </c>
      <c r="E339" s="184">
        <v>192.02520000000001</v>
      </c>
      <c r="F339" s="184">
        <v>0</v>
      </c>
      <c r="G339" s="184">
        <v>0</v>
      </c>
      <c r="H339" s="184">
        <v>0</v>
      </c>
      <c r="I339" s="184">
        <v>0</v>
      </c>
      <c r="J339" s="184">
        <v>0</v>
      </c>
      <c r="K339" s="184">
        <v>0</v>
      </c>
      <c r="L339" s="184">
        <v>0</v>
      </c>
      <c r="M339" s="184">
        <v>0</v>
      </c>
      <c r="N339" s="184">
        <v>-15.1547</v>
      </c>
      <c r="O339" s="184"/>
      <c r="P339" s="184"/>
      <c r="Q339" s="184">
        <v>-11.0319</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44357</v>
      </c>
      <c r="E340" s="184">
        <v>12.322100000000001</v>
      </c>
      <c r="F340" s="184">
        <v>28.4589</v>
      </c>
      <c r="G340" s="184">
        <v>22.157699999999998</v>
      </c>
      <c r="H340" s="184">
        <v>14.044499999999999</v>
      </c>
      <c r="I340" s="184">
        <v>6.2991999999999999</v>
      </c>
      <c r="J340" s="184">
        <v>7.6651999999999996</v>
      </c>
      <c r="K340" s="184">
        <v>9.6669999999999998</v>
      </c>
      <c r="L340" s="184">
        <v>3.1677</v>
      </c>
      <c r="M340" s="184">
        <v>5.7148000000000003</v>
      </c>
      <c r="N340" s="184">
        <v>7.3494000000000002</v>
      </c>
      <c r="O340" s="184">
        <v>7.0793999999999997</v>
      </c>
      <c r="P340" s="184"/>
      <c r="Q340" s="184">
        <v>7.0941999999999998</v>
      </c>
      <c r="R340" s="184">
        <v>9.9175000000000004</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44357</v>
      </c>
      <c r="E341" s="184">
        <v>12.203099999999999</v>
      </c>
      <c r="F341" s="184">
        <v>28.137499999999999</v>
      </c>
      <c r="G341" s="184">
        <v>21.873899999999999</v>
      </c>
      <c r="H341" s="184">
        <v>13.709300000000001</v>
      </c>
      <c r="I341" s="184">
        <v>5.9958</v>
      </c>
      <c r="J341" s="184">
        <v>7.3105000000000002</v>
      </c>
      <c r="K341" s="184">
        <v>9.3612000000000002</v>
      </c>
      <c r="L341" s="184">
        <v>2.9668999999999999</v>
      </c>
      <c r="M341" s="184">
        <v>5.4825999999999997</v>
      </c>
      <c r="N341" s="184">
        <v>7.0917000000000003</v>
      </c>
      <c r="O341" s="184">
        <v>6.7416</v>
      </c>
      <c r="P341" s="184"/>
      <c r="Q341" s="184">
        <v>6.7537000000000003</v>
      </c>
      <c r="R341" s="184">
        <v>9.5681999999999992</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44357</v>
      </c>
      <c r="E342" s="184">
        <v>12.9991</v>
      </c>
      <c r="F342" s="184">
        <v>28.1005</v>
      </c>
      <c r="G342" s="184">
        <v>22.128900000000002</v>
      </c>
      <c r="H342" s="184">
        <v>16.0946</v>
      </c>
      <c r="I342" s="184">
        <v>7.8455000000000004</v>
      </c>
      <c r="J342" s="184">
        <v>6.7135999999999996</v>
      </c>
      <c r="K342" s="184">
        <v>8.6128</v>
      </c>
      <c r="L342" s="184">
        <v>3.7964000000000002</v>
      </c>
      <c r="M342" s="184">
        <v>6.0472000000000001</v>
      </c>
      <c r="N342" s="184">
        <v>7.3480999999999996</v>
      </c>
      <c r="O342" s="184"/>
      <c r="P342" s="184"/>
      <c r="Q342" s="184">
        <v>9.6717999999999993</v>
      </c>
      <c r="R342" s="184">
        <v>9.7662999999999993</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44357</v>
      </c>
      <c r="E343" s="184">
        <v>12.886200000000001</v>
      </c>
      <c r="F343" s="184">
        <v>27.779499999999999</v>
      </c>
      <c r="G343" s="184">
        <v>21.849299999999999</v>
      </c>
      <c r="H343" s="184">
        <v>15.7882</v>
      </c>
      <c r="I343" s="184">
        <v>7.5685000000000002</v>
      </c>
      <c r="J343" s="184">
        <v>6.4215999999999998</v>
      </c>
      <c r="K343" s="184">
        <v>8.3204999999999991</v>
      </c>
      <c r="L343" s="184">
        <v>3.5091000000000001</v>
      </c>
      <c r="M343" s="184">
        <v>5.7529000000000003</v>
      </c>
      <c r="N343" s="184">
        <v>7.0477999999999996</v>
      </c>
      <c r="O343" s="184"/>
      <c r="P343" s="184"/>
      <c r="Q343" s="184">
        <v>9.3355999999999995</v>
      </c>
      <c r="R343" s="184">
        <v>9.4651999999999994</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20.644154545454548</v>
      </c>
      <c r="G344" s="186">
        <v>19.341879545454542</v>
      </c>
      <c r="H344" s="186">
        <v>13.856477272727268</v>
      </c>
      <c r="I344" s="186">
        <v>7.1339227272727275</v>
      </c>
      <c r="J344" s="186">
        <v>6.9459727272727267</v>
      </c>
      <c r="K344" s="186">
        <v>8.488977499999999</v>
      </c>
      <c r="L344" s="186">
        <v>3.6971499999999997</v>
      </c>
      <c r="M344" s="186">
        <v>5.7039763157894727</v>
      </c>
      <c r="N344" s="186">
        <v>6.1619473684210533</v>
      </c>
      <c r="O344" s="186">
        <v>8.7514000000000003</v>
      </c>
      <c r="P344" s="186">
        <v>8.1066230769230767</v>
      </c>
      <c r="Q344" s="186">
        <v>7.5381545454545433</v>
      </c>
      <c r="R344" s="186">
        <v>9.1590194444444464</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20.376100000000001</v>
      </c>
      <c r="G345" s="186">
        <v>17.752050000000001</v>
      </c>
      <c r="H345" s="186">
        <v>13.444599999999999</v>
      </c>
      <c r="I345" s="186">
        <v>7.1911500000000004</v>
      </c>
      <c r="J345" s="186">
        <v>7.0662000000000003</v>
      </c>
      <c r="K345" s="186">
        <v>8.5812500000000007</v>
      </c>
      <c r="L345" s="186">
        <v>3.9058999999999999</v>
      </c>
      <c r="M345" s="186">
        <v>5.9422999999999995</v>
      </c>
      <c r="N345" s="186">
        <v>7.3067499999999992</v>
      </c>
      <c r="O345" s="186">
        <v>8.9636999999999993</v>
      </c>
      <c r="P345" s="186">
        <v>8.3305499999999988</v>
      </c>
      <c r="Q345" s="186">
        <v>8.3541999999999987</v>
      </c>
      <c r="R345" s="186">
        <v>9.1571499999999997</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44357</v>
      </c>
      <c r="E348" s="184">
        <v>16.510999999999999</v>
      </c>
      <c r="F348" s="184">
        <v>24.5547</v>
      </c>
      <c r="G348" s="184">
        <v>12.3184</v>
      </c>
      <c r="H348" s="184">
        <v>11.7745</v>
      </c>
      <c r="I348" s="184">
        <v>12.598100000000001</v>
      </c>
      <c r="J348" s="184">
        <v>11.1653</v>
      </c>
      <c r="K348" s="184">
        <v>9.9460999999999995</v>
      </c>
      <c r="L348" s="184">
        <v>9.1786999999999992</v>
      </c>
      <c r="M348" s="184">
        <v>10.4298</v>
      </c>
      <c r="N348" s="184">
        <v>12.713100000000001</v>
      </c>
      <c r="O348" s="184">
        <v>7.3284000000000002</v>
      </c>
      <c r="P348" s="184">
        <v>8.1950000000000003</v>
      </c>
      <c r="Q348" s="184">
        <v>8.4778000000000002</v>
      </c>
      <c r="R348" s="184">
        <v>7.3674999999999997</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44357</v>
      </c>
      <c r="E349" s="184">
        <v>15.6069</v>
      </c>
      <c r="F349" s="184">
        <v>23.8704</v>
      </c>
      <c r="G349" s="184">
        <v>11.5486</v>
      </c>
      <c r="H349" s="184">
        <v>11.0152</v>
      </c>
      <c r="I349" s="184">
        <v>11.8474</v>
      </c>
      <c r="J349" s="184">
        <v>9.8591999999999995</v>
      </c>
      <c r="K349" s="184">
        <v>8.9206000000000003</v>
      </c>
      <c r="L349" s="184">
        <v>8.2520000000000007</v>
      </c>
      <c r="M349" s="184">
        <v>9.5258000000000003</v>
      </c>
      <c r="N349" s="184">
        <v>11.775700000000001</v>
      </c>
      <c r="O349" s="184">
        <v>6.3815</v>
      </c>
      <c r="P349" s="184">
        <v>7.1736000000000004</v>
      </c>
      <c r="Q349" s="184">
        <v>7.4894999999999996</v>
      </c>
      <c r="R349" s="184">
        <v>6.4867999999999997</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44357</v>
      </c>
      <c r="E350" s="184">
        <v>0.41570000000000001</v>
      </c>
      <c r="F350" s="184">
        <v>0</v>
      </c>
      <c r="G350" s="184">
        <v>0</v>
      </c>
      <c r="H350" s="184">
        <v>0</v>
      </c>
      <c r="I350" s="184">
        <v>0</v>
      </c>
      <c r="J350" s="184">
        <v>0</v>
      </c>
      <c r="K350" s="184">
        <v>0</v>
      </c>
      <c r="L350" s="184">
        <v>0</v>
      </c>
      <c r="M350" s="184">
        <v>0</v>
      </c>
      <c r="N350" s="184">
        <v>0</v>
      </c>
      <c r="O350" s="184"/>
      <c r="P350" s="184"/>
      <c r="Q350" s="184">
        <v>-16.252099999999999</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44357</v>
      </c>
      <c r="E351" s="184">
        <v>0.39800000000000002</v>
      </c>
      <c r="F351" s="184">
        <v>0</v>
      </c>
      <c r="G351" s="184">
        <v>0</v>
      </c>
      <c r="H351" s="184">
        <v>0</v>
      </c>
      <c r="I351" s="184">
        <v>0</v>
      </c>
      <c r="J351" s="184">
        <v>0</v>
      </c>
      <c r="K351" s="184">
        <v>0</v>
      </c>
      <c r="L351" s="184">
        <v>0</v>
      </c>
      <c r="M351" s="184">
        <v>0</v>
      </c>
      <c r="N351" s="184">
        <v>0</v>
      </c>
      <c r="O351" s="184"/>
      <c r="P351" s="184"/>
      <c r="Q351" s="184">
        <v>-16.248899999999999</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44357</v>
      </c>
      <c r="E352" s="184">
        <v>17.933800000000002</v>
      </c>
      <c r="F352" s="184">
        <v>13.845000000000001</v>
      </c>
      <c r="G352" s="184">
        <v>13.855499999999999</v>
      </c>
      <c r="H352" s="184">
        <v>11.5685</v>
      </c>
      <c r="I352" s="184">
        <v>8.5470000000000006</v>
      </c>
      <c r="J352" s="184">
        <v>8.9105000000000008</v>
      </c>
      <c r="K352" s="184">
        <v>10.437200000000001</v>
      </c>
      <c r="L352" s="184">
        <v>8.2136999999999993</v>
      </c>
      <c r="M352" s="184">
        <v>9.3262</v>
      </c>
      <c r="N352" s="184">
        <v>10.2872</v>
      </c>
      <c r="O352" s="184">
        <v>7.9410999999999996</v>
      </c>
      <c r="P352" s="184">
        <v>8.0496999999999996</v>
      </c>
      <c r="Q352" s="184">
        <v>8.8210999999999995</v>
      </c>
      <c r="R352" s="184">
        <v>9.3186</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44357</v>
      </c>
      <c r="E353" s="184">
        <v>16.573</v>
      </c>
      <c r="F353" s="184">
        <v>12.7783</v>
      </c>
      <c r="G353" s="184">
        <v>12.7872</v>
      </c>
      <c r="H353" s="184">
        <v>10.5297</v>
      </c>
      <c r="I353" s="184">
        <v>7.5096999999999996</v>
      </c>
      <c r="J353" s="184">
        <v>7.8742999999999999</v>
      </c>
      <c r="K353" s="184">
        <v>9.3529</v>
      </c>
      <c r="L353" s="184">
        <v>7.0964999999999998</v>
      </c>
      <c r="M353" s="184">
        <v>8.1699000000000002</v>
      </c>
      <c r="N353" s="184">
        <v>9.0960999999999999</v>
      </c>
      <c r="O353" s="184">
        <v>6.7355999999999998</v>
      </c>
      <c r="P353" s="184">
        <v>6.7336</v>
      </c>
      <c r="Q353" s="184">
        <v>7.5853999999999999</v>
      </c>
      <c r="R353" s="184">
        <v>8.1102000000000007</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44357</v>
      </c>
      <c r="E354" s="184">
        <v>15.7347</v>
      </c>
      <c r="F354" s="184">
        <v>18.102699999999999</v>
      </c>
      <c r="G354" s="184">
        <v>16.4148</v>
      </c>
      <c r="H354" s="184">
        <v>11.225</v>
      </c>
      <c r="I354" s="184">
        <v>5.9287000000000001</v>
      </c>
      <c r="J354" s="184">
        <v>5.9943</v>
      </c>
      <c r="K354" s="184">
        <v>22.453299999999999</v>
      </c>
      <c r="L354" s="184">
        <v>15.719900000000001</v>
      </c>
      <c r="M354" s="184">
        <v>14.8453</v>
      </c>
      <c r="N354" s="184">
        <v>15.833399999999999</v>
      </c>
      <c r="O354" s="184">
        <v>5.2864000000000004</v>
      </c>
      <c r="P354" s="184">
        <v>6.5452000000000004</v>
      </c>
      <c r="Q354" s="184">
        <v>7.359</v>
      </c>
      <c r="R354" s="184">
        <v>5.7446000000000002</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44357</v>
      </c>
      <c r="E356" s="184">
        <v>16.777699999999999</v>
      </c>
      <c r="F356" s="184">
        <v>18.719000000000001</v>
      </c>
      <c r="G356" s="184">
        <v>17.0654</v>
      </c>
      <c r="H356" s="184">
        <v>11.8055</v>
      </c>
      <c r="I356" s="184">
        <v>6.5898000000000003</v>
      </c>
      <c r="J356" s="184">
        <v>6.6905999999999999</v>
      </c>
      <c r="K356" s="184">
        <v>23.189299999999999</v>
      </c>
      <c r="L356" s="184">
        <v>16.484100000000002</v>
      </c>
      <c r="M356" s="184">
        <v>15.6381</v>
      </c>
      <c r="N356" s="184">
        <v>16.6633</v>
      </c>
      <c r="O356" s="184">
        <v>6.1542000000000003</v>
      </c>
      <c r="P356" s="184">
        <v>7.5887000000000002</v>
      </c>
      <c r="Q356" s="184">
        <v>8.4437999999999995</v>
      </c>
      <c r="R356" s="184">
        <v>6.5728999999999997</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44357</v>
      </c>
      <c r="E358" s="184">
        <v>4.2934000000000001</v>
      </c>
      <c r="F358" s="184">
        <v>10.204599999999999</v>
      </c>
      <c r="G358" s="184">
        <v>7.3723999999999998</v>
      </c>
      <c r="H358" s="184">
        <v>7.1753</v>
      </c>
      <c r="I358" s="184">
        <v>23.3432</v>
      </c>
      <c r="J358" s="184">
        <v>14.2667</v>
      </c>
      <c r="K358" s="184">
        <v>24.7072</v>
      </c>
      <c r="L358" s="184">
        <v>15.055300000000001</v>
      </c>
      <c r="M358" s="184">
        <v>12.214499999999999</v>
      </c>
      <c r="N358" s="184">
        <v>15.061400000000001</v>
      </c>
      <c r="O358" s="184">
        <v>-31.668900000000001</v>
      </c>
      <c r="P358" s="184">
        <v>-17.568300000000001</v>
      </c>
      <c r="Q358" s="184">
        <v>-12.582100000000001</v>
      </c>
      <c r="R358" s="184">
        <v>-40.434899999999999</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44357</v>
      </c>
      <c r="E359" s="184">
        <v>4.2427000000000001</v>
      </c>
      <c r="F359" s="184">
        <v>9.4657999999999998</v>
      </c>
      <c r="G359" s="184">
        <v>7.1734</v>
      </c>
      <c r="H359" s="184">
        <v>6.8914999999999997</v>
      </c>
      <c r="I359" s="184">
        <v>23.061599999999999</v>
      </c>
      <c r="J359" s="184">
        <v>13.984500000000001</v>
      </c>
      <c r="K359" s="184">
        <v>24.409099999999999</v>
      </c>
      <c r="L359" s="184">
        <v>14.752000000000001</v>
      </c>
      <c r="M359" s="184">
        <v>11.909000000000001</v>
      </c>
      <c r="N359" s="184">
        <v>14.738899999999999</v>
      </c>
      <c r="O359" s="184">
        <v>-31.847100000000001</v>
      </c>
      <c r="P359" s="184">
        <v>-17.738399999999999</v>
      </c>
      <c r="Q359" s="184">
        <v>-12.7471</v>
      </c>
      <c r="R359" s="184">
        <v>-40.596899999999998</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44357</v>
      </c>
      <c r="E360" s="184">
        <v>32.265799999999999</v>
      </c>
      <c r="F360" s="184">
        <v>2.1495000000000002</v>
      </c>
      <c r="G360" s="184">
        <v>3.9228999999999998</v>
      </c>
      <c r="H360" s="184">
        <v>3.9784999999999999</v>
      </c>
      <c r="I360" s="184">
        <v>4.1680000000000001</v>
      </c>
      <c r="J360" s="184">
        <v>3.7265999999999999</v>
      </c>
      <c r="K360" s="184">
        <v>5.5949999999999998</v>
      </c>
      <c r="L360" s="184">
        <v>4.9741</v>
      </c>
      <c r="M360" s="184">
        <v>7.0731000000000002</v>
      </c>
      <c r="N360" s="184">
        <v>7.6261999999999999</v>
      </c>
      <c r="O360" s="184">
        <v>3.1000999999999999</v>
      </c>
      <c r="P360" s="184">
        <v>4.9028999999999998</v>
      </c>
      <c r="Q360" s="184">
        <v>7.0156999999999998</v>
      </c>
      <c r="R360" s="184">
        <v>5.2638999999999996</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44357</v>
      </c>
      <c r="E361" s="184">
        <v>30.542300000000001</v>
      </c>
      <c r="F361" s="184">
        <v>1.1951000000000001</v>
      </c>
      <c r="G361" s="184">
        <v>3.1080000000000001</v>
      </c>
      <c r="H361" s="184">
        <v>3.1432000000000002</v>
      </c>
      <c r="I361" s="184">
        <v>3.3504999999999998</v>
      </c>
      <c r="J361" s="184">
        <v>2.9293999999999998</v>
      </c>
      <c r="K361" s="184">
        <v>4.8052999999999999</v>
      </c>
      <c r="L361" s="184">
        <v>4.1711999999999998</v>
      </c>
      <c r="M361" s="184">
        <v>6.2453000000000003</v>
      </c>
      <c r="N361" s="184">
        <v>6.7603</v>
      </c>
      <c r="O361" s="184">
        <v>2.2888000000000002</v>
      </c>
      <c r="P361" s="184">
        <v>4.1482000000000001</v>
      </c>
      <c r="Q361" s="184">
        <v>6.3663999999999996</v>
      </c>
      <c r="R361" s="184">
        <v>4.4287000000000001</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44357</v>
      </c>
      <c r="E362" s="184">
        <v>21.267800000000001</v>
      </c>
      <c r="F362" s="184">
        <v>-26.067799999999998</v>
      </c>
      <c r="G362" s="184">
        <v>1.2586999999999999</v>
      </c>
      <c r="H362" s="184">
        <v>13.6427</v>
      </c>
      <c r="I362" s="184">
        <v>-3.1343999999999999</v>
      </c>
      <c r="J362" s="184">
        <v>4.3954000000000004</v>
      </c>
      <c r="K362" s="184">
        <v>17.258500000000002</v>
      </c>
      <c r="L362" s="184">
        <v>16.701599999999999</v>
      </c>
      <c r="M362" s="184">
        <v>19.472999999999999</v>
      </c>
      <c r="N362" s="184">
        <v>15.374599999999999</v>
      </c>
      <c r="O362" s="184">
        <v>5.5667</v>
      </c>
      <c r="P362" s="184">
        <v>6.6622000000000003</v>
      </c>
      <c r="Q362" s="184">
        <v>8.2536000000000005</v>
      </c>
      <c r="R362" s="184">
        <v>4.2262000000000004</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44357</v>
      </c>
      <c r="E363" s="184">
        <v>22.654699999999998</v>
      </c>
      <c r="F363" s="184">
        <v>-25.920999999999999</v>
      </c>
      <c r="G363" s="184">
        <v>1.2890999999999999</v>
      </c>
      <c r="H363" s="184">
        <v>13.638199999999999</v>
      </c>
      <c r="I363" s="184">
        <v>-3.1265000000000001</v>
      </c>
      <c r="J363" s="184">
        <v>4.3924000000000003</v>
      </c>
      <c r="K363" s="184">
        <v>17.305900000000001</v>
      </c>
      <c r="L363" s="184">
        <v>17.037400000000002</v>
      </c>
      <c r="M363" s="184">
        <v>19.9313</v>
      </c>
      <c r="N363" s="184">
        <v>15.889099999999999</v>
      </c>
      <c r="O363" s="184">
        <v>6.2145999999999999</v>
      </c>
      <c r="P363" s="184">
        <v>7.3898999999999999</v>
      </c>
      <c r="Q363" s="184">
        <v>8.5617000000000001</v>
      </c>
      <c r="R363" s="184">
        <v>4.8041</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44357</v>
      </c>
      <c r="E370" s="184">
        <v>18.654699999999998</v>
      </c>
      <c r="F370" s="184">
        <v>21.731300000000001</v>
      </c>
      <c r="G370" s="184">
        <v>17.831299999999999</v>
      </c>
      <c r="H370" s="184">
        <v>13.788500000000001</v>
      </c>
      <c r="I370" s="184">
        <v>10.017099999999999</v>
      </c>
      <c r="J370" s="184">
        <v>13.173</v>
      </c>
      <c r="K370" s="184">
        <v>12.0457</v>
      </c>
      <c r="L370" s="184">
        <v>8.1349999999999998</v>
      </c>
      <c r="M370" s="184">
        <v>10.802</v>
      </c>
      <c r="N370" s="184">
        <v>12.8597</v>
      </c>
      <c r="O370" s="184">
        <v>9.2375000000000007</v>
      </c>
      <c r="P370" s="184">
        <v>8.3566000000000003</v>
      </c>
      <c r="Q370" s="184">
        <v>9.0244</v>
      </c>
      <c r="R370" s="184">
        <v>9.8208000000000002</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44357</v>
      </c>
      <c r="E371" s="184">
        <v>19.6633</v>
      </c>
      <c r="F371" s="184">
        <v>22.102799999999998</v>
      </c>
      <c r="G371" s="184">
        <v>18.404699999999998</v>
      </c>
      <c r="H371" s="184">
        <v>14.3057</v>
      </c>
      <c r="I371" s="184">
        <v>10.556900000000001</v>
      </c>
      <c r="J371" s="184">
        <v>13.702299999999999</v>
      </c>
      <c r="K371" s="184">
        <v>12.603</v>
      </c>
      <c r="L371" s="184">
        <v>8.6729000000000003</v>
      </c>
      <c r="M371" s="184">
        <v>11.3553</v>
      </c>
      <c r="N371" s="184">
        <v>13.423400000000001</v>
      </c>
      <c r="O371" s="184">
        <v>9.7896999999999998</v>
      </c>
      <c r="P371" s="184">
        <v>9.0815000000000001</v>
      </c>
      <c r="Q371" s="184">
        <v>9.8228000000000009</v>
      </c>
      <c r="R371" s="184">
        <v>10.325699999999999</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44357</v>
      </c>
      <c r="E372" s="184">
        <v>24.126300000000001</v>
      </c>
      <c r="F372" s="184">
        <v>38.619</v>
      </c>
      <c r="G372" s="184">
        <v>29.674099999999999</v>
      </c>
      <c r="H372" s="184">
        <v>22.203700000000001</v>
      </c>
      <c r="I372" s="184">
        <v>11.6251</v>
      </c>
      <c r="J372" s="184">
        <v>15.0002</v>
      </c>
      <c r="K372" s="184">
        <v>10.795500000000001</v>
      </c>
      <c r="L372" s="184">
        <v>7.1986999999999997</v>
      </c>
      <c r="M372" s="184">
        <v>8.7421000000000006</v>
      </c>
      <c r="N372" s="184">
        <v>10.2423</v>
      </c>
      <c r="O372" s="184">
        <v>8.9581</v>
      </c>
      <c r="P372" s="184">
        <v>8.4594000000000005</v>
      </c>
      <c r="Q372" s="184">
        <v>8.7271000000000001</v>
      </c>
      <c r="R372" s="184">
        <v>9.4673999999999996</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44357</v>
      </c>
      <c r="E373" s="184">
        <v>25.8843</v>
      </c>
      <c r="F373" s="184">
        <v>39.243499999999997</v>
      </c>
      <c r="G373" s="184">
        <v>30.2989</v>
      </c>
      <c r="H373" s="184">
        <v>22.863199999999999</v>
      </c>
      <c r="I373" s="184">
        <v>12.2956</v>
      </c>
      <c r="J373" s="184">
        <v>15.685700000000001</v>
      </c>
      <c r="K373" s="184">
        <v>11.4748</v>
      </c>
      <c r="L373" s="184">
        <v>7.9085000000000001</v>
      </c>
      <c r="M373" s="184">
        <v>9.4810999999999996</v>
      </c>
      <c r="N373" s="184">
        <v>10.9961</v>
      </c>
      <c r="O373" s="184">
        <v>9.7249999999999996</v>
      </c>
      <c r="P373" s="184">
        <v>9.3214000000000006</v>
      </c>
      <c r="Q373" s="184">
        <v>9.5410000000000004</v>
      </c>
      <c r="R373" s="184">
        <v>10.140700000000001</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44357</v>
      </c>
      <c r="E374" s="184">
        <v>13.3912</v>
      </c>
      <c r="F374" s="184">
        <v>35.741199999999999</v>
      </c>
      <c r="G374" s="184">
        <v>-0.81759999999999999</v>
      </c>
      <c r="H374" s="184">
        <v>4.9497999999999998</v>
      </c>
      <c r="I374" s="184">
        <v>4.0754000000000001</v>
      </c>
      <c r="J374" s="184">
        <v>4.6874000000000002</v>
      </c>
      <c r="K374" s="184">
        <v>6.6604999999999999</v>
      </c>
      <c r="L374" s="184">
        <v>5.8318000000000003</v>
      </c>
      <c r="M374" s="184">
        <v>8.6869999999999994</v>
      </c>
      <c r="N374" s="184">
        <v>10.2982</v>
      </c>
      <c r="O374" s="184">
        <v>-0.89980000000000004</v>
      </c>
      <c r="P374" s="184">
        <v>1.7957000000000001</v>
      </c>
      <c r="Q374" s="184">
        <v>4.0945999999999998</v>
      </c>
      <c r="R374" s="184">
        <v>-0.80020000000000002</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44357</v>
      </c>
      <c r="E375" s="184">
        <v>14.2453</v>
      </c>
      <c r="F375" s="184">
        <v>36.420200000000001</v>
      </c>
      <c r="G375" s="184">
        <v>-8.5400000000000004E-2</v>
      </c>
      <c r="H375" s="184">
        <v>5.6797000000000004</v>
      </c>
      <c r="I375" s="184">
        <v>4.8223000000000003</v>
      </c>
      <c r="J375" s="184">
        <v>5.4221000000000004</v>
      </c>
      <c r="K375" s="184">
        <v>7.4047000000000001</v>
      </c>
      <c r="L375" s="184">
        <v>6.5749000000000004</v>
      </c>
      <c r="M375" s="184">
        <v>9.4370999999999992</v>
      </c>
      <c r="N375" s="184">
        <v>11.065799999999999</v>
      </c>
      <c r="O375" s="184">
        <v>-0.19689999999999999</v>
      </c>
      <c r="P375" s="184">
        <v>2.6926999999999999</v>
      </c>
      <c r="Q375" s="184">
        <v>4.9828000000000001</v>
      </c>
      <c r="R375" s="184">
        <v>-0.14649999999999999</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44357</v>
      </c>
      <c r="E376" s="184">
        <v>13.8078</v>
      </c>
      <c r="F376" s="184">
        <v>18.777999999999999</v>
      </c>
      <c r="G376" s="184">
        <v>21.8917</v>
      </c>
      <c r="H376" s="184">
        <v>15.453099999999999</v>
      </c>
      <c r="I376" s="184">
        <v>9.3610000000000007</v>
      </c>
      <c r="J376" s="184">
        <v>9.4379000000000008</v>
      </c>
      <c r="K376" s="184">
        <v>9.9343000000000004</v>
      </c>
      <c r="L376" s="184">
        <v>5.7614999999999998</v>
      </c>
      <c r="M376" s="184">
        <v>7.4717000000000002</v>
      </c>
      <c r="N376" s="184">
        <v>8.3330000000000002</v>
      </c>
      <c r="O376" s="184">
        <v>8.4503000000000004</v>
      </c>
      <c r="P376" s="184"/>
      <c r="Q376" s="184">
        <v>7.8414000000000001</v>
      </c>
      <c r="R376" s="184">
        <v>8.1852999999999998</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44357</v>
      </c>
      <c r="E377" s="184">
        <v>13.2301</v>
      </c>
      <c r="F377" s="184">
        <v>17.941400000000002</v>
      </c>
      <c r="G377" s="184">
        <v>20.911300000000001</v>
      </c>
      <c r="H377" s="184">
        <v>14.5045</v>
      </c>
      <c r="I377" s="184">
        <v>8.4021000000000008</v>
      </c>
      <c r="J377" s="184">
        <v>8.4795999999999996</v>
      </c>
      <c r="K377" s="184">
        <v>8.9382999999999999</v>
      </c>
      <c r="L377" s="184">
        <v>4.7102000000000004</v>
      </c>
      <c r="M377" s="184">
        <v>6.4124999999999996</v>
      </c>
      <c r="N377" s="184">
        <v>7.2687999999999997</v>
      </c>
      <c r="O377" s="184">
        <v>7.4245000000000001</v>
      </c>
      <c r="P377" s="184"/>
      <c r="Q377" s="184">
        <v>6.7683999999999997</v>
      </c>
      <c r="R377" s="184">
        <v>7.1920999999999999</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44357</v>
      </c>
      <c r="E378" s="184">
        <v>1460.5929000000001</v>
      </c>
      <c r="F378" s="184">
        <v>13.039400000000001</v>
      </c>
      <c r="G378" s="184">
        <v>14.548999999999999</v>
      </c>
      <c r="H378" s="184">
        <v>10.5101</v>
      </c>
      <c r="I378" s="184">
        <v>4.3250999999999999</v>
      </c>
      <c r="J378" s="184">
        <v>5.5919999999999996</v>
      </c>
      <c r="K378" s="184">
        <v>7.64</v>
      </c>
      <c r="L378" s="184">
        <v>2.6880999999999999</v>
      </c>
      <c r="M378" s="184">
        <v>3.9318</v>
      </c>
      <c r="N378" s="184">
        <v>5.4569000000000001</v>
      </c>
      <c r="O378" s="184">
        <v>2.1677</v>
      </c>
      <c r="P378" s="184">
        <v>4.3235000000000001</v>
      </c>
      <c r="Q378" s="184">
        <v>5.7556000000000003</v>
      </c>
      <c r="R378" s="184">
        <v>4.2930999999999999</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44357</v>
      </c>
      <c r="E379" s="184">
        <v>1550.0961</v>
      </c>
      <c r="F379" s="184">
        <v>14.218500000000001</v>
      </c>
      <c r="G379" s="184">
        <v>15.7308</v>
      </c>
      <c r="H379" s="184">
        <v>11.6927</v>
      </c>
      <c r="I379" s="184">
        <v>5.5071000000000003</v>
      </c>
      <c r="J379" s="184">
        <v>6.7782</v>
      </c>
      <c r="K379" s="184">
        <v>8.8191000000000006</v>
      </c>
      <c r="L379" s="184">
        <v>3.8546999999999998</v>
      </c>
      <c r="M379" s="184">
        <v>5.1158000000000001</v>
      </c>
      <c r="N379" s="184">
        <v>6.6700999999999997</v>
      </c>
      <c r="O379" s="184">
        <v>3.2353000000000001</v>
      </c>
      <c r="P379" s="184">
        <v>5.2919</v>
      </c>
      <c r="Q379" s="184">
        <v>6.6886999999999999</v>
      </c>
      <c r="R379" s="184">
        <v>5.4988000000000001</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44357</v>
      </c>
      <c r="E380" s="184">
        <v>23.7712</v>
      </c>
      <c r="F380" s="184">
        <v>19.818300000000001</v>
      </c>
      <c r="G380" s="184">
        <v>22.253799999999998</v>
      </c>
      <c r="H380" s="184">
        <v>16.569800000000001</v>
      </c>
      <c r="I380" s="184">
        <v>10.250999999999999</v>
      </c>
      <c r="J380" s="184">
        <v>8.4860000000000007</v>
      </c>
      <c r="K380" s="184">
        <v>9.6908999999999992</v>
      </c>
      <c r="L380" s="184">
        <v>6.2183999999999999</v>
      </c>
      <c r="M380" s="184">
        <v>6.7510000000000003</v>
      </c>
      <c r="N380" s="184">
        <v>9.3430999999999997</v>
      </c>
      <c r="O380" s="184">
        <v>7.5110000000000001</v>
      </c>
      <c r="P380" s="184">
        <v>7.4797000000000002</v>
      </c>
      <c r="Q380" s="184">
        <v>8.1204000000000001</v>
      </c>
      <c r="R380" s="184">
        <v>7.3703000000000003</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44357</v>
      </c>
      <c r="E381" s="184">
        <v>25.720700000000001</v>
      </c>
      <c r="F381" s="184">
        <v>21.014600000000002</v>
      </c>
      <c r="G381" s="184">
        <v>23.270199999999999</v>
      </c>
      <c r="H381" s="184">
        <v>17.595099999999999</v>
      </c>
      <c r="I381" s="184">
        <v>11.2592</v>
      </c>
      <c r="J381" s="184">
        <v>9.5061999999999998</v>
      </c>
      <c r="K381" s="184">
        <v>10.7477</v>
      </c>
      <c r="L381" s="184">
        <v>7.3021000000000003</v>
      </c>
      <c r="M381" s="184">
        <v>7.8680000000000003</v>
      </c>
      <c r="N381" s="184">
        <v>10.4879</v>
      </c>
      <c r="O381" s="184">
        <v>8.5516000000000005</v>
      </c>
      <c r="P381" s="184">
        <v>8.5126000000000008</v>
      </c>
      <c r="Q381" s="184">
        <v>9.1626999999999992</v>
      </c>
      <c r="R381" s="184">
        <v>8.4390000000000001</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44357</v>
      </c>
      <c r="E382" s="184">
        <v>22.601900000000001</v>
      </c>
      <c r="F382" s="184">
        <v>15.348100000000001</v>
      </c>
      <c r="G382" s="184">
        <v>16.926200000000001</v>
      </c>
      <c r="H382" s="184">
        <v>12.2095</v>
      </c>
      <c r="I382" s="184">
        <v>6.8815</v>
      </c>
      <c r="J382" s="184">
        <v>6.7587000000000002</v>
      </c>
      <c r="K382" s="184">
        <v>7.7016</v>
      </c>
      <c r="L382" s="184">
        <v>4.3125999999999998</v>
      </c>
      <c r="M382" s="184">
        <v>6.4649999999999999</v>
      </c>
      <c r="N382" s="184">
        <v>10.022399999999999</v>
      </c>
      <c r="O382" s="184">
        <v>4.3510999999999997</v>
      </c>
      <c r="P382" s="184">
        <v>5.5824999999999996</v>
      </c>
      <c r="Q382" s="184">
        <v>7.2313999999999998</v>
      </c>
      <c r="R382" s="184">
        <v>4.4880000000000004</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44357</v>
      </c>
      <c r="E383" s="184">
        <v>23.717500000000001</v>
      </c>
      <c r="F383" s="184">
        <v>16.1661</v>
      </c>
      <c r="G383" s="184">
        <v>17.723700000000001</v>
      </c>
      <c r="H383" s="184">
        <v>13.003500000000001</v>
      </c>
      <c r="I383" s="184">
        <v>7.6843000000000004</v>
      </c>
      <c r="J383" s="184">
        <v>7.5593000000000004</v>
      </c>
      <c r="K383" s="184">
        <v>8.5177999999999994</v>
      </c>
      <c r="L383" s="184">
        <v>5.1268000000000002</v>
      </c>
      <c r="M383" s="184">
        <v>7.6032999999999999</v>
      </c>
      <c r="N383" s="184">
        <v>11.136900000000001</v>
      </c>
      <c r="O383" s="184">
        <v>5.1658999999999997</v>
      </c>
      <c r="P383" s="184">
        <v>6.3304</v>
      </c>
      <c r="Q383" s="184">
        <v>7.5128000000000004</v>
      </c>
      <c r="R383" s="184">
        <v>5.3951000000000002</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44357</v>
      </c>
      <c r="E384" s="184">
        <v>25.070399999999999</v>
      </c>
      <c r="F384" s="184">
        <v>123.1465</v>
      </c>
      <c r="G384" s="184">
        <v>48.773299999999999</v>
      </c>
      <c r="H384" s="184">
        <v>23.566800000000001</v>
      </c>
      <c r="I384" s="184">
        <v>13.2218</v>
      </c>
      <c r="J384" s="184">
        <v>10.8445</v>
      </c>
      <c r="K384" s="184">
        <v>9.2913999999999994</v>
      </c>
      <c r="L384" s="184">
        <v>8.1435999999999993</v>
      </c>
      <c r="M384" s="184">
        <v>9.7034000000000002</v>
      </c>
      <c r="N384" s="184">
        <v>10.0921</v>
      </c>
      <c r="O384" s="184">
        <v>1.236</v>
      </c>
      <c r="P384" s="184">
        <v>3.5985</v>
      </c>
      <c r="Q384" s="184">
        <v>5.8897000000000004</v>
      </c>
      <c r="R384" s="184">
        <v>-0.6008</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44357</v>
      </c>
      <c r="E385" s="184">
        <v>26.809699999999999</v>
      </c>
      <c r="F385" s="184">
        <v>123.7654</v>
      </c>
      <c r="G385" s="184">
        <v>49.3934</v>
      </c>
      <c r="H385" s="184">
        <v>24.189900000000002</v>
      </c>
      <c r="I385" s="184">
        <v>13.833399999999999</v>
      </c>
      <c r="J385" s="184">
        <v>11.467700000000001</v>
      </c>
      <c r="K385" s="184">
        <v>9.9247999999999994</v>
      </c>
      <c r="L385" s="184">
        <v>8.7866</v>
      </c>
      <c r="M385" s="184">
        <v>10.3657</v>
      </c>
      <c r="N385" s="184">
        <v>10.772399999999999</v>
      </c>
      <c r="O385" s="184">
        <v>1.9160999999999999</v>
      </c>
      <c r="P385" s="184">
        <v>4.3887</v>
      </c>
      <c r="Q385" s="184">
        <v>6.7024999999999997</v>
      </c>
      <c r="R385" s="184">
        <v>1.8100000000000002E-2</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44357</v>
      </c>
      <c r="E386" s="184">
        <v>0.1193</v>
      </c>
      <c r="F386" s="184">
        <v>30.620799999999999</v>
      </c>
      <c r="G386" s="184">
        <v>10.206899999999999</v>
      </c>
      <c r="H386" s="184">
        <v>13.145300000000001</v>
      </c>
      <c r="I386" s="184">
        <v>10.972799999999999</v>
      </c>
      <c r="J386" s="184">
        <v>10.9574</v>
      </c>
      <c r="K386" s="184">
        <v>11.2865</v>
      </c>
      <c r="L386" s="184">
        <v>-41.258200000000002</v>
      </c>
      <c r="M386" s="184">
        <v>-29.856100000000001</v>
      </c>
      <c r="N386" s="184">
        <v>-20.5197</v>
      </c>
      <c r="O386" s="184"/>
      <c r="P386" s="184"/>
      <c r="Q386" s="184">
        <v>-14.2193</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44357</v>
      </c>
      <c r="E387" s="184">
        <v>0.1265</v>
      </c>
      <c r="F387" s="184">
        <v>0</v>
      </c>
      <c r="G387" s="184">
        <v>9.6255000000000006</v>
      </c>
      <c r="H387" s="184">
        <v>8.2569999999999997</v>
      </c>
      <c r="I387" s="184">
        <v>10.345800000000001</v>
      </c>
      <c r="J387" s="184">
        <v>11.276199999999999</v>
      </c>
      <c r="K387" s="184">
        <v>11.289300000000001</v>
      </c>
      <c r="L387" s="184">
        <v>-41.293300000000002</v>
      </c>
      <c r="M387" s="184">
        <v>-29.8752</v>
      </c>
      <c r="N387" s="184">
        <v>-20.540199999999999</v>
      </c>
      <c r="O387" s="184"/>
      <c r="P387" s="184"/>
      <c r="Q387" s="184">
        <v>-14.217000000000001</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44357</v>
      </c>
      <c r="E390" s="184">
        <v>15.968400000000001</v>
      </c>
      <c r="F390" s="184">
        <v>-12.7958</v>
      </c>
      <c r="G390" s="184">
        <v>4.9545000000000003</v>
      </c>
      <c r="H390" s="184">
        <v>7.7831999999999999</v>
      </c>
      <c r="I390" s="184">
        <v>7.335</v>
      </c>
      <c r="J390" s="184">
        <v>5.8018000000000001</v>
      </c>
      <c r="K390" s="184">
        <v>9.0180000000000007</v>
      </c>
      <c r="L390" s="184">
        <v>10.851800000000001</v>
      </c>
      <c r="M390" s="184">
        <v>11.741199999999999</v>
      </c>
      <c r="N390" s="184">
        <v>9.8971999999999998</v>
      </c>
      <c r="O390" s="184">
        <v>3.9291</v>
      </c>
      <c r="P390" s="184">
        <v>5.6448999999999998</v>
      </c>
      <c r="Q390" s="184">
        <v>7.2336999999999998</v>
      </c>
      <c r="R390" s="184">
        <v>4.6479999999999997</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44357</v>
      </c>
      <c r="E391" s="184">
        <v>14.8874</v>
      </c>
      <c r="F391" s="184">
        <v>-14.214499999999999</v>
      </c>
      <c r="G391" s="184">
        <v>3.7605</v>
      </c>
      <c r="H391" s="184">
        <v>6.5579000000000001</v>
      </c>
      <c r="I391" s="184">
        <v>6.1437999999999997</v>
      </c>
      <c r="J391" s="184">
        <v>4.6210000000000004</v>
      </c>
      <c r="K391" s="184">
        <v>7.8292000000000002</v>
      </c>
      <c r="L391" s="184">
        <v>9.6327999999999996</v>
      </c>
      <c r="M391" s="184">
        <v>10.5205</v>
      </c>
      <c r="N391" s="184">
        <v>8.5640999999999998</v>
      </c>
      <c r="O391" s="184">
        <v>2.8292999999999999</v>
      </c>
      <c r="P391" s="184">
        <v>4.5124000000000004</v>
      </c>
      <c r="Q391" s="184">
        <v>6.1178999999999997</v>
      </c>
      <c r="R391" s="184">
        <v>3.5076000000000001</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44357</v>
      </c>
      <c r="E396" s="184">
        <v>36.667999999999999</v>
      </c>
      <c r="F396" s="184">
        <v>7.5667</v>
      </c>
      <c r="G396" s="184">
        <v>16.945699999999999</v>
      </c>
      <c r="H396" s="184">
        <v>13.0298</v>
      </c>
      <c r="I396" s="184">
        <v>8.9968000000000004</v>
      </c>
      <c r="J396" s="184">
        <v>10.120699999999999</v>
      </c>
      <c r="K396" s="184">
        <v>9.1135999999999999</v>
      </c>
      <c r="L396" s="184">
        <v>5.8239999999999998</v>
      </c>
      <c r="M396" s="184">
        <v>8.4070999999999998</v>
      </c>
      <c r="N396" s="184">
        <v>9.7621000000000002</v>
      </c>
      <c r="O396" s="184">
        <v>8.4232999999999993</v>
      </c>
      <c r="P396" s="184">
        <v>8.2631999999999994</v>
      </c>
      <c r="Q396" s="184">
        <v>9.2255000000000003</v>
      </c>
      <c r="R396" s="184">
        <v>8.6272000000000002</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44357</v>
      </c>
      <c r="E397" s="184">
        <v>34.8476</v>
      </c>
      <c r="F397" s="184">
        <v>7.0190000000000001</v>
      </c>
      <c r="G397" s="184">
        <v>16.326699999999999</v>
      </c>
      <c r="H397" s="184">
        <v>12.4039</v>
      </c>
      <c r="I397" s="184">
        <v>8.3687000000000005</v>
      </c>
      <c r="J397" s="184">
        <v>9.4891000000000005</v>
      </c>
      <c r="K397" s="184">
        <v>8.4733999999999998</v>
      </c>
      <c r="L397" s="184">
        <v>5.1672000000000002</v>
      </c>
      <c r="M397" s="184">
        <v>7.7324000000000002</v>
      </c>
      <c r="N397" s="184">
        <v>9.0692000000000004</v>
      </c>
      <c r="O397" s="184">
        <v>7.7131999999999996</v>
      </c>
      <c r="P397" s="184">
        <v>7.4923999999999999</v>
      </c>
      <c r="Q397" s="184">
        <v>7.6582999999999997</v>
      </c>
      <c r="R397" s="184">
        <v>7.9562999999999997</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44357</v>
      </c>
      <c r="E404" s="184">
        <v>0.63700000000000001</v>
      </c>
      <c r="F404" s="184">
        <v>11.4636</v>
      </c>
      <c r="G404" s="184">
        <v>11.470800000000001</v>
      </c>
      <c r="H404" s="184">
        <v>11.485200000000001</v>
      </c>
      <c r="I404" s="184">
        <v>11.0977</v>
      </c>
      <c r="J404" s="184">
        <v>11.1957</v>
      </c>
      <c r="K404" s="184">
        <v>11.404999999999999</v>
      </c>
      <c r="L404" s="184">
        <v>-40.200499999999998</v>
      </c>
      <c r="M404" s="184">
        <v>-24.511600000000001</v>
      </c>
      <c r="N404" s="184">
        <v>-59.082700000000003</v>
      </c>
      <c r="O404" s="184"/>
      <c r="P404" s="184"/>
      <c r="Q404" s="184">
        <v>-48.390099999999997</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44357</v>
      </c>
      <c r="E405" s="184">
        <v>0.58040000000000003</v>
      </c>
      <c r="F405" s="184">
        <v>12.581899999999999</v>
      </c>
      <c r="G405" s="184">
        <v>12.5905</v>
      </c>
      <c r="H405" s="184">
        <v>11.705399999999999</v>
      </c>
      <c r="I405" s="184">
        <v>11.278499999999999</v>
      </c>
      <c r="J405" s="184">
        <v>11.264200000000001</v>
      </c>
      <c r="K405" s="184">
        <v>11.3917</v>
      </c>
      <c r="L405" s="184">
        <v>-40.616900000000001</v>
      </c>
      <c r="M405" s="184">
        <v>-24.803699999999999</v>
      </c>
      <c r="N405" s="184">
        <v>-59.528599999999997</v>
      </c>
      <c r="O405" s="184"/>
      <c r="P405" s="184"/>
      <c r="Q405" s="184">
        <v>-48.819299999999998</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44357</v>
      </c>
      <c r="E406" s="184">
        <v>12.6538</v>
      </c>
      <c r="F406" s="184">
        <v>17.892700000000001</v>
      </c>
      <c r="G406" s="184">
        <v>13.957800000000001</v>
      </c>
      <c r="H406" s="184">
        <v>10.9015</v>
      </c>
      <c r="I406" s="184">
        <v>7.7079000000000004</v>
      </c>
      <c r="J406" s="184">
        <v>6.8507999999999996</v>
      </c>
      <c r="K406" s="184">
        <v>8.1268999999999991</v>
      </c>
      <c r="L406" s="184">
        <v>5.5106999999999999</v>
      </c>
      <c r="M406" s="184">
        <v>7.6093999999999999</v>
      </c>
      <c r="N406" s="184">
        <v>-2.3769999999999998</v>
      </c>
      <c r="O406" s="184">
        <v>-9.1768000000000001</v>
      </c>
      <c r="P406" s="184">
        <v>-2.4621</v>
      </c>
      <c r="Q406" s="184">
        <v>2.6783000000000001</v>
      </c>
      <c r="R406" s="184">
        <v>-14.850099999999999</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44357</v>
      </c>
      <c r="E407" s="184">
        <v>11.5307</v>
      </c>
      <c r="F407" s="184">
        <v>17.101500000000001</v>
      </c>
      <c r="G407" s="184">
        <v>13.2037</v>
      </c>
      <c r="H407" s="184">
        <v>10.058400000000001</v>
      </c>
      <c r="I407" s="184">
        <v>6.8689999999999998</v>
      </c>
      <c r="J407" s="184">
        <v>6.0246000000000004</v>
      </c>
      <c r="K407" s="184">
        <v>7.2953000000000001</v>
      </c>
      <c r="L407" s="184">
        <v>4.6700999999999997</v>
      </c>
      <c r="M407" s="184">
        <v>6.73</v>
      </c>
      <c r="N407" s="184">
        <v>-3.1911999999999998</v>
      </c>
      <c r="O407" s="184">
        <v>-10.004799999999999</v>
      </c>
      <c r="P407" s="184">
        <v>-3.4339</v>
      </c>
      <c r="Q407" s="184">
        <v>1.6775</v>
      </c>
      <c r="R407" s="184">
        <v>-15.573499999999999</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18.430662500000004</v>
      </c>
      <c r="G408" s="186">
        <v>14.197160000000002</v>
      </c>
      <c r="H408" s="186">
        <v>11.620025000000002</v>
      </c>
      <c r="I408" s="186">
        <v>8.3479500000000009</v>
      </c>
      <c r="J408" s="186">
        <v>8.3592875000000024</v>
      </c>
      <c r="K408" s="186">
        <v>10.644985000000002</v>
      </c>
      <c r="L408" s="186">
        <v>2.9287650000000003</v>
      </c>
      <c r="M408" s="186">
        <v>5.4667025000000002</v>
      </c>
      <c r="N408" s="186">
        <v>4.5585400000000016</v>
      </c>
      <c r="O408" s="186">
        <v>2.4652294117647067</v>
      </c>
      <c r="P408" s="186">
        <v>4.2910718750000001</v>
      </c>
      <c r="Q408" s="186">
        <v>1.1838899999999999</v>
      </c>
      <c r="R408" s="186">
        <v>1.9027676470588233</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15.757100000000001</v>
      </c>
      <c r="G409" s="186">
        <v>13.529599999999999</v>
      </c>
      <c r="H409" s="186">
        <v>11.69905</v>
      </c>
      <c r="I409" s="186">
        <v>8.3854000000000006</v>
      </c>
      <c r="J409" s="186">
        <v>8.482800000000001</v>
      </c>
      <c r="K409" s="186">
        <v>9.5218999999999987</v>
      </c>
      <c r="L409" s="186">
        <v>6.3966500000000002</v>
      </c>
      <c r="M409" s="186">
        <v>8.2884999999999991</v>
      </c>
      <c r="N409" s="186">
        <v>9.9597999999999995</v>
      </c>
      <c r="O409" s="186">
        <v>5.4265500000000007</v>
      </c>
      <c r="P409" s="186">
        <v>6.4378000000000002</v>
      </c>
      <c r="Q409" s="186">
        <v>7.1235499999999998</v>
      </c>
      <c r="R409" s="186">
        <v>5.4469500000000002</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44357</v>
      </c>
      <c r="E412" s="184">
        <v>1133.7260000000001</v>
      </c>
      <c r="F412" s="184">
        <v>21.1706</v>
      </c>
      <c r="G412" s="184">
        <v>22.273299999999999</v>
      </c>
      <c r="H412" s="184">
        <v>18.5413</v>
      </c>
      <c r="I412" s="184">
        <v>8.3876000000000008</v>
      </c>
      <c r="J412" s="184">
        <v>6.2537000000000003</v>
      </c>
      <c r="K412" s="184">
        <v>8.7056000000000004</v>
      </c>
      <c r="L412" s="184">
        <v>4.5331999999999999</v>
      </c>
      <c r="M412" s="184">
        <v>6.5632000000000001</v>
      </c>
      <c r="N412" s="184">
        <v>7.7491000000000003</v>
      </c>
      <c r="O412" s="184"/>
      <c r="P412" s="184"/>
      <c r="Q412" s="184">
        <v>9.0162999999999993</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44357</v>
      </c>
      <c r="E413" s="184">
        <v>1162.3235999999999</v>
      </c>
      <c r="F413" s="184">
        <v>34.078499999999998</v>
      </c>
      <c r="G413" s="184">
        <v>66.605400000000003</v>
      </c>
      <c r="H413" s="184">
        <v>33.270699999999998</v>
      </c>
      <c r="I413" s="184">
        <v>16.6797</v>
      </c>
      <c r="J413" s="184">
        <v>15.9095</v>
      </c>
      <c r="K413" s="184">
        <v>19.331800000000001</v>
      </c>
      <c r="L413" s="184">
        <v>6.0082000000000004</v>
      </c>
      <c r="M413" s="184">
        <v>7.6085000000000003</v>
      </c>
      <c r="N413" s="184">
        <v>9.0144000000000002</v>
      </c>
      <c r="O413" s="184"/>
      <c r="P413" s="184"/>
      <c r="Q413" s="184">
        <v>10.909599999999999</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44357</v>
      </c>
      <c r="E414" s="184">
        <v>22.2181</v>
      </c>
      <c r="F414" s="184">
        <v>11.9964</v>
      </c>
      <c r="G414" s="184">
        <v>19.965399999999999</v>
      </c>
      <c r="H414" s="184">
        <v>7.3559999999999999</v>
      </c>
      <c r="I414" s="184">
        <v>3.5133000000000001</v>
      </c>
      <c r="J414" s="184">
        <v>7.1550000000000002</v>
      </c>
      <c r="K414" s="184">
        <v>12.809200000000001</v>
      </c>
      <c r="L414" s="184">
        <v>1.7022999999999999</v>
      </c>
      <c r="M414" s="184">
        <v>4.3140999999999998</v>
      </c>
      <c r="N414" s="184">
        <v>3.8393999999999999</v>
      </c>
      <c r="O414" s="184">
        <v>10.129200000000001</v>
      </c>
      <c r="P414" s="184">
        <v>7.9977999999999998</v>
      </c>
      <c r="Q414" s="184">
        <v>8.1222999999999992</v>
      </c>
      <c r="R414" s="184">
        <v>8.5817999999999994</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44357</v>
      </c>
      <c r="E415" s="184">
        <v>22.605</v>
      </c>
      <c r="F415" s="184">
        <v>12.1142</v>
      </c>
      <c r="G415" s="184">
        <v>20.055099999999999</v>
      </c>
      <c r="H415" s="184">
        <v>7.5076000000000001</v>
      </c>
      <c r="I415" s="184">
        <v>3.6959</v>
      </c>
      <c r="J415" s="184">
        <v>7.3164999999999996</v>
      </c>
      <c r="K415" s="184">
        <v>13.121700000000001</v>
      </c>
      <c r="L415" s="184">
        <v>2.1747999999999998</v>
      </c>
      <c r="M415" s="184">
        <v>4.6109999999999998</v>
      </c>
      <c r="N415" s="184">
        <v>4.0856000000000003</v>
      </c>
      <c r="O415" s="184">
        <v>10.4884</v>
      </c>
      <c r="P415" s="184"/>
      <c r="Q415" s="184">
        <v>8.0778999999999996</v>
      </c>
      <c r="R415" s="184">
        <v>8.9771000000000001</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44357</v>
      </c>
      <c r="E416" s="184">
        <v>205.845</v>
      </c>
      <c r="F416" s="184">
        <v>-1.1879999999999999</v>
      </c>
      <c r="G416" s="184">
        <v>7.4992999999999999</v>
      </c>
      <c r="H416" s="184">
        <v>-0.84340000000000004</v>
      </c>
      <c r="I416" s="184">
        <v>-0.2102</v>
      </c>
      <c r="J416" s="184">
        <v>5.1318999999999999</v>
      </c>
      <c r="K416" s="184">
        <v>12.3253</v>
      </c>
      <c r="L416" s="184">
        <v>3.383</v>
      </c>
      <c r="M416" s="184">
        <v>5.4189999999999996</v>
      </c>
      <c r="N416" s="184">
        <v>3.1652</v>
      </c>
      <c r="O416" s="184">
        <v>9.3611000000000004</v>
      </c>
      <c r="P416" s="184">
        <v>7.1749999999999998</v>
      </c>
      <c r="Q416" s="184">
        <v>7.1749999999999998</v>
      </c>
      <c r="R416" s="184">
        <v>8.1550999999999991</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15.634339999999998</v>
      </c>
      <c r="G417" s="186">
        <v>27.279700000000002</v>
      </c>
      <c r="H417" s="186">
        <v>13.16644</v>
      </c>
      <c r="I417" s="186">
        <v>6.4132600000000011</v>
      </c>
      <c r="J417" s="186">
        <v>8.3533200000000001</v>
      </c>
      <c r="K417" s="186">
        <v>13.25872</v>
      </c>
      <c r="L417" s="186">
        <v>3.5602999999999994</v>
      </c>
      <c r="M417" s="186">
        <v>5.7031600000000005</v>
      </c>
      <c r="N417" s="186">
        <v>5.5707399999999998</v>
      </c>
      <c r="O417" s="186">
        <v>9.9929000000000006</v>
      </c>
      <c r="P417" s="186">
        <v>7.5863999999999994</v>
      </c>
      <c r="Q417" s="186">
        <v>8.6602199999999989</v>
      </c>
      <c r="R417" s="186">
        <v>8.5713333333333335</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12.1142</v>
      </c>
      <c r="G418" s="186">
        <v>20.055099999999999</v>
      </c>
      <c r="H418" s="186">
        <v>7.5076000000000001</v>
      </c>
      <c r="I418" s="186">
        <v>3.6959</v>
      </c>
      <c r="J418" s="186">
        <v>7.1550000000000002</v>
      </c>
      <c r="K418" s="186">
        <v>12.809200000000001</v>
      </c>
      <c r="L418" s="186">
        <v>3.383</v>
      </c>
      <c r="M418" s="186">
        <v>5.4189999999999996</v>
      </c>
      <c r="N418" s="186">
        <v>4.0856000000000003</v>
      </c>
      <c r="O418" s="186">
        <v>10.129200000000001</v>
      </c>
      <c r="P418" s="186">
        <v>7.5863999999999994</v>
      </c>
      <c r="Q418" s="186">
        <v>8.1222999999999992</v>
      </c>
      <c r="R418" s="186">
        <v>8.5817999999999994</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44357</v>
      </c>
      <c r="E421" s="184">
        <v>30.3065</v>
      </c>
      <c r="F421" s="184">
        <v>155.4195</v>
      </c>
      <c r="G421" s="184">
        <v>140.34289999999999</v>
      </c>
      <c r="H421" s="184">
        <v>177.4442</v>
      </c>
      <c r="I421" s="184">
        <v>89.301699999999997</v>
      </c>
      <c r="J421" s="184">
        <v>44.466299999999997</v>
      </c>
      <c r="K421" s="184">
        <v>21.063500000000001</v>
      </c>
      <c r="L421" s="184">
        <v>9.3840000000000003</v>
      </c>
      <c r="M421" s="184">
        <v>10.036099999999999</v>
      </c>
      <c r="N421" s="184">
        <v>10.2524</v>
      </c>
      <c r="O421" s="184">
        <v>9.1526999999999994</v>
      </c>
      <c r="P421" s="184">
        <v>8.2149999999999999</v>
      </c>
      <c r="Q421" s="184">
        <v>7.9694000000000003</v>
      </c>
      <c r="R421" s="184">
        <v>9.6141000000000005</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44357</v>
      </c>
      <c r="E422" s="184">
        <v>31.531700000000001</v>
      </c>
      <c r="F422" s="184">
        <v>155.89250000000001</v>
      </c>
      <c r="G422" s="184">
        <v>140.8674</v>
      </c>
      <c r="H422" s="184">
        <v>177.95310000000001</v>
      </c>
      <c r="I422" s="184">
        <v>89.808000000000007</v>
      </c>
      <c r="J422" s="184">
        <v>43.759500000000003</v>
      </c>
      <c r="K422" s="184">
        <v>21.164400000000001</v>
      </c>
      <c r="L422" s="184">
        <v>9.6885999999999992</v>
      </c>
      <c r="M422" s="184">
        <v>10.421099999999999</v>
      </c>
      <c r="N422" s="184">
        <v>10.7079</v>
      </c>
      <c r="O422" s="184">
        <v>9.7075999999999993</v>
      </c>
      <c r="P422" s="184">
        <v>8.7621000000000002</v>
      </c>
      <c r="Q422" s="184">
        <v>8.5190999999999999</v>
      </c>
      <c r="R422" s="184">
        <v>10.1747</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44357</v>
      </c>
      <c r="E423" s="184">
        <v>40.5687</v>
      </c>
      <c r="F423" s="184">
        <v>222.40530000000001</v>
      </c>
      <c r="G423" s="184">
        <v>41.980800000000002</v>
      </c>
      <c r="H423" s="184">
        <v>40.895099999999999</v>
      </c>
      <c r="I423" s="184">
        <v>45.149900000000002</v>
      </c>
      <c r="J423" s="184">
        <v>48.9758</v>
      </c>
      <c r="K423" s="184">
        <v>22.909199999999998</v>
      </c>
      <c r="L423" s="184">
        <v>30.063700000000001</v>
      </c>
      <c r="M423" s="184">
        <v>36.869199999999999</v>
      </c>
      <c r="N423" s="184">
        <v>40.104199999999999</v>
      </c>
      <c r="O423" s="184">
        <v>12.816599999999999</v>
      </c>
      <c r="P423" s="184">
        <v>12.805899999999999</v>
      </c>
      <c r="Q423" s="184">
        <v>9.9070999999999998</v>
      </c>
      <c r="R423" s="184">
        <v>18.157299999999999</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44357</v>
      </c>
      <c r="E424" s="184">
        <v>20.533200000000001</v>
      </c>
      <c r="F424" s="184">
        <v>223.0223</v>
      </c>
      <c r="G424" s="184">
        <v>42.574100000000001</v>
      </c>
      <c r="H424" s="184">
        <v>41.466099999999997</v>
      </c>
      <c r="I424" s="184">
        <v>45.710299999999997</v>
      </c>
      <c r="J424" s="184">
        <v>47.6218</v>
      </c>
      <c r="K424" s="184">
        <v>22.847899999999999</v>
      </c>
      <c r="L424" s="184">
        <v>30.419499999999999</v>
      </c>
      <c r="M424" s="184">
        <v>37.4163</v>
      </c>
      <c r="N424" s="184">
        <v>40.3202</v>
      </c>
      <c r="O424" s="184">
        <v>13.274900000000001</v>
      </c>
      <c r="P424" s="184">
        <v>13.087300000000001</v>
      </c>
      <c r="Q424" s="184">
        <v>11.5526</v>
      </c>
      <c r="R424" s="184">
        <v>18.633199999999999</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44357</v>
      </c>
      <c r="E425" s="184">
        <v>23.0642</v>
      </c>
      <c r="F425" s="184">
        <v>91.064400000000006</v>
      </c>
      <c r="G425" s="184">
        <v>26.697900000000001</v>
      </c>
      <c r="H425" s="184">
        <v>25.101800000000001</v>
      </c>
      <c r="I425" s="184">
        <v>30.858799999999999</v>
      </c>
      <c r="J425" s="184">
        <v>29.8034</v>
      </c>
      <c r="K425" s="184">
        <v>14.889799999999999</v>
      </c>
      <c r="L425" s="184">
        <v>15.401199999999999</v>
      </c>
      <c r="M425" s="184">
        <v>20.023</v>
      </c>
      <c r="N425" s="184">
        <v>21.636399999999998</v>
      </c>
      <c r="O425" s="184">
        <v>9.3789999999999996</v>
      </c>
      <c r="P425" s="184">
        <v>8.7539999999999996</v>
      </c>
      <c r="Q425" s="184">
        <v>8.6297999999999995</v>
      </c>
      <c r="R425" s="184">
        <v>11.8368</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44357</v>
      </c>
      <c r="E426" s="184">
        <v>24.0916</v>
      </c>
      <c r="F426" s="184">
        <v>91.891300000000001</v>
      </c>
      <c r="G426" s="184">
        <v>27.433599999999998</v>
      </c>
      <c r="H426" s="184">
        <v>25.861899999999999</v>
      </c>
      <c r="I426" s="184">
        <v>31.610399999999998</v>
      </c>
      <c r="J426" s="184">
        <v>30.1342</v>
      </c>
      <c r="K426" s="184">
        <v>15.5136</v>
      </c>
      <c r="L426" s="184">
        <v>16.0686</v>
      </c>
      <c r="M426" s="184">
        <v>20.702200000000001</v>
      </c>
      <c r="N426" s="184">
        <v>22.2502</v>
      </c>
      <c r="O426" s="184">
        <v>9.9517000000000007</v>
      </c>
      <c r="P426" s="184">
        <v>9.3277999999999999</v>
      </c>
      <c r="Q426" s="184">
        <v>8.9647000000000006</v>
      </c>
      <c r="R426" s="184">
        <v>12.4216</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44357</v>
      </c>
      <c r="E427" s="184">
        <v>26.467700000000001</v>
      </c>
      <c r="F427" s="184">
        <v>166.23840000000001</v>
      </c>
      <c r="G427" s="184">
        <v>38.689799999999998</v>
      </c>
      <c r="H427" s="184">
        <v>37.641800000000003</v>
      </c>
      <c r="I427" s="184">
        <v>46.4392</v>
      </c>
      <c r="J427" s="184">
        <v>43.944299999999998</v>
      </c>
      <c r="K427" s="184">
        <v>17.9375</v>
      </c>
      <c r="L427" s="184">
        <v>22.453900000000001</v>
      </c>
      <c r="M427" s="184">
        <v>29.860499999999998</v>
      </c>
      <c r="N427" s="184">
        <v>31.755500000000001</v>
      </c>
      <c r="O427" s="184">
        <v>11.1496</v>
      </c>
      <c r="P427" s="184">
        <v>10.6579</v>
      </c>
      <c r="Q427" s="184">
        <v>10.121</v>
      </c>
      <c r="R427" s="184">
        <v>14.5311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44357</v>
      </c>
      <c r="E428" s="184">
        <v>27.641500000000001</v>
      </c>
      <c r="F428" s="184">
        <v>167.1422</v>
      </c>
      <c r="G428" s="184">
        <v>39.610799999999998</v>
      </c>
      <c r="H428" s="184">
        <v>38.577199999999998</v>
      </c>
      <c r="I428" s="184">
        <v>47.373399999999997</v>
      </c>
      <c r="J428" s="184">
        <v>44.534300000000002</v>
      </c>
      <c r="K428" s="184">
        <v>18.756399999999999</v>
      </c>
      <c r="L428" s="184">
        <v>23.2788</v>
      </c>
      <c r="M428" s="184">
        <v>30.7133</v>
      </c>
      <c r="N428" s="184">
        <v>32.531799999999997</v>
      </c>
      <c r="O428" s="184">
        <v>11.777900000000001</v>
      </c>
      <c r="P428" s="184">
        <v>11.2692</v>
      </c>
      <c r="Q428" s="184">
        <v>10.760999999999999</v>
      </c>
      <c r="R428" s="184">
        <v>15.1982</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44357</v>
      </c>
      <c r="E429" s="184">
        <v>11.225199999999999</v>
      </c>
      <c r="F429" s="184">
        <v>19.194600000000001</v>
      </c>
      <c r="G429" s="184">
        <v>18.2363</v>
      </c>
      <c r="H429" s="184">
        <v>14.019500000000001</v>
      </c>
      <c r="I429" s="184">
        <v>8.7155000000000005</v>
      </c>
      <c r="J429" s="184">
        <v>9.6869999999999994</v>
      </c>
      <c r="K429" s="184">
        <v>9.6443999999999992</v>
      </c>
      <c r="L429" s="184">
        <v>5.7713999999999999</v>
      </c>
      <c r="M429" s="184">
        <v>7.4941000000000004</v>
      </c>
      <c r="N429" s="184">
        <v>8.2416</v>
      </c>
      <c r="O429" s="184"/>
      <c r="P429" s="184"/>
      <c r="Q429" s="184">
        <v>8.8216000000000001</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44357</v>
      </c>
      <c r="E430" s="184">
        <v>11.182399999999999</v>
      </c>
      <c r="F430" s="184">
        <v>19.2681</v>
      </c>
      <c r="G430" s="184">
        <v>17.9788</v>
      </c>
      <c r="H430" s="184">
        <v>13.745200000000001</v>
      </c>
      <c r="I430" s="184">
        <v>8.4438999999999993</v>
      </c>
      <c r="J430" s="184">
        <v>9.3926999999999996</v>
      </c>
      <c r="K430" s="184">
        <v>9.34</v>
      </c>
      <c r="L430" s="184">
        <v>5.4642999999999997</v>
      </c>
      <c r="M430" s="184">
        <v>7.1784999999999997</v>
      </c>
      <c r="N430" s="184">
        <v>7.9173999999999998</v>
      </c>
      <c r="O430" s="184"/>
      <c r="P430" s="184"/>
      <c r="Q430" s="184">
        <v>8.5178999999999991</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44357</v>
      </c>
      <c r="E431" s="184">
        <v>11.315899999999999</v>
      </c>
      <c r="F431" s="184">
        <v>20.655200000000001</v>
      </c>
      <c r="G431" s="184">
        <v>21.865400000000001</v>
      </c>
      <c r="H431" s="184">
        <v>18.218699999999998</v>
      </c>
      <c r="I431" s="184">
        <v>8.2279999999999998</v>
      </c>
      <c r="J431" s="184">
        <v>6.1395999999999997</v>
      </c>
      <c r="K431" s="184">
        <v>8.5456000000000003</v>
      </c>
      <c r="L431" s="184">
        <v>4.4603999999999999</v>
      </c>
      <c r="M431" s="184">
        <v>6.4996</v>
      </c>
      <c r="N431" s="184">
        <v>7.6444000000000001</v>
      </c>
      <c r="O431" s="184"/>
      <c r="P431" s="184"/>
      <c r="Q431" s="184">
        <v>8.9217999999999993</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44357</v>
      </c>
      <c r="E432" s="184">
        <v>11.315899999999999</v>
      </c>
      <c r="F432" s="184">
        <v>20.655200000000001</v>
      </c>
      <c r="G432" s="184">
        <v>21.865400000000001</v>
      </c>
      <c r="H432" s="184">
        <v>18.218699999999998</v>
      </c>
      <c r="I432" s="184">
        <v>8.2279999999999998</v>
      </c>
      <c r="J432" s="184">
        <v>6.1395999999999997</v>
      </c>
      <c r="K432" s="184">
        <v>8.5456000000000003</v>
      </c>
      <c r="L432" s="184">
        <v>4.4603999999999999</v>
      </c>
      <c r="M432" s="184">
        <v>6.4996</v>
      </c>
      <c r="N432" s="184">
        <v>7.6444000000000001</v>
      </c>
      <c r="O432" s="184"/>
      <c r="P432" s="184"/>
      <c r="Q432" s="184">
        <v>8.9217999999999993</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44357</v>
      </c>
      <c r="E433" s="184">
        <v>11.606</v>
      </c>
      <c r="F433" s="184">
        <v>33.681800000000003</v>
      </c>
      <c r="G433" s="184">
        <v>65.98</v>
      </c>
      <c r="H433" s="184">
        <v>32.959200000000003</v>
      </c>
      <c r="I433" s="184">
        <v>16.479600000000001</v>
      </c>
      <c r="J433" s="184">
        <v>15.729100000000001</v>
      </c>
      <c r="K433" s="184">
        <v>19.145900000000001</v>
      </c>
      <c r="L433" s="184">
        <v>5.9589999999999996</v>
      </c>
      <c r="M433" s="184">
        <v>7.5209999999999999</v>
      </c>
      <c r="N433" s="184">
        <v>8.9314999999999998</v>
      </c>
      <c r="O433" s="184"/>
      <c r="P433" s="184"/>
      <c r="Q433" s="184">
        <v>10.8445</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44357</v>
      </c>
      <c r="E434" s="184">
        <v>11.606</v>
      </c>
      <c r="F434" s="184">
        <v>33.681800000000003</v>
      </c>
      <c r="G434" s="184">
        <v>65.98</v>
      </c>
      <c r="H434" s="184">
        <v>32.959200000000003</v>
      </c>
      <c r="I434" s="184">
        <v>16.479600000000001</v>
      </c>
      <c r="J434" s="184">
        <v>15.729100000000001</v>
      </c>
      <c r="K434" s="184">
        <v>19.145900000000001</v>
      </c>
      <c r="L434" s="184">
        <v>5.9589999999999996</v>
      </c>
      <c r="M434" s="184">
        <v>7.5209999999999999</v>
      </c>
      <c r="N434" s="184">
        <v>8.9314999999999998</v>
      </c>
      <c r="O434" s="184"/>
      <c r="P434" s="184"/>
      <c r="Q434" s="184">
        <v>10.8445</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44357</v>
      </c>
      <c r="E435" s="184">
        <v>95.433999999999997</v>
      </c>
      <c r="F435" s="184">
        <v>138.43940000000001</v>
      </c>
      <c r="G435" s="184">
        <v>49.847099999999998</v>
      </c>
      <c r="H435" s="184">
        <v>60.511400000000002</v>
      </c>
      <c r="I435" s="184">
        <v>115.7353</v>
      </c>
      <c r="J435" s="184">
        <v>75.021199999999993</v>
      </c>
      <c r="K435" s="184">
        <v>38.282899999999998</v>
      </c>
      <c r="L435" s="184">
        <v>43.515900000000002</v>
      </c>
      <c r="M435" s="184">
        <v>47.454900000000002</v>
      </c>
      <c r="N435" s="184">
        <v>42.983600000000003</v>
      </c>
      <c r="O435" s="184">
        <v>6.7897999999999996</v>
      </c>
      <c r="P435" s="184">
        <v>8.0513999999999992</v>
      </c>
      <c r="Q435" s="184">
        <v>13.6569</v>
      </c>
      <c r="R435" s="184">
        <v>6.3940000000000001</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44357</v>
      </c>
      <c r="E436" s="184">
        <v>103.8006</v>
      </c>
      <c r="F436" s="184">
        <v>139.42670000000001</v>
      </c>
      <c r="G436" s="184">
        <v>50.894399999999997</v>
      </c>
      <c r="H436" s="184">
        <v>61.535600000000002</v>
      </c>
      <c r="I436" s="184">
        <v>116.78440000000001</v>
      </c>
      <c r="J436" s="184">
        <v>76.044200000000004</v>
      </c>
      <c r="K436" s="184">
        <v>39.345700000000001</v>
      </c>
      <c r="L436" s="184">
        <v>44.828800000000001</v>
      </c>
      <c r="M436" s="184">
        <v>48.886099999999999</v>
      </c>
      <c r="N436" s="184">
        <v>44.471499999999999</v>
      </c>
      <c r="O436" s="184">
        <v>7.9146000000000001</v>
      </c>
      <c r="P436" s="184">
        <v>9.2052999999999994</v>
      </c>
      <c r="Q436" s="184">
        <v>10.1075</v>
      </c>
      <c r="R436" s="184">
        <v>7.4950999999999999</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44357</v>
      </c>
      <c r="E437" s="184">
        <v>52.906100000000002</v>
      </c>
      <c r="F437" s="184">
        <v>134.61150000000001</v>
      </c>
      <c r="G437" s="184">
        <v>30.500900000000001</v>
      </c>
      <c r="H437" s="184">
        <v>35.224200000000003</v>
      </c>
      <c r="I437" s="184">
        <v>55.691600000000001</v>
      </c>
      <c r="J437" s="184">
        <v>46.244100000000003</v>
      </c>
      <c r="K437" s="184">
        <v>24.9069</v>
      </c>
      <c r="L437" s="184">
        <v>36.758800000000001</v>
      </c>
      <c r="M437" s="184">
        <v>39.461399999999998</v>
      </c>
      <c r="N437" s="184">
        <v>36.338700000000003</v>
      </c>
      <c r="O437" s="184">
        <v>4.9089999999999998</v>
      </c>
      <c r="P437" s="184">
        <v>6.7077999999999998</v>
      </c>
      <c r="Q437" s="184">
        <v>9.9654000000000007</v>
      </c>
      <c r="R437" s="184">
        <v>4.2676999999999996</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44357</v>
      </c>
      <c r="E438" s="184">
        <v>55.965499999999999</v>
      </c>
      <c r="F438" s="184">
        <v>135.37260000000001</v>
      </c>
      <c r="G438" s="184">
        <v>31.2546</v>
      </c>
      <c r="H438" s="184">
        <v>35.958199999999998</v>
      </c>
      <c r="I438" s="184">
        <v>56.440899999999999</v>
      </c>
      <c r="J438" s="184">
        <v>47.057699999999997</v>
      </c>
      <c r="K438" s="184">
        <v>25.786200000000001</v>
      </c>
      <c r="L438" s="184">
        <v>37.684600000000003</v>
      </c>
      <c r="M438" s="184">
        <v>40.390500000000003</v>
      </c>
      <c r="N438" s="184">
        <v>37.271999999999998</v>
      </c>
      <c r="O438" s="184">
        <v>5.5903999999999998</v>
      </c>
      <c r="P438" s="184">
        <v>7.4935999999999998</v>
      </c>
      <c r="Q438" s="184">
        <v>9.0610999999999997</v>
      </c>
      <c r="R438" s="184">
        <v>4.9390000000000001</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44357</v>
      </c>
      <c r="E439" s="184">
        <v>33.7395</v>
      </c>
      <c r="F439" s="184">
        <v>84.251300000000001</v>
      </c>
      <c r="G439" s="184">
        <v>25.403500000000001</v>
      </c>
      <c r="H439" s="184">
        <v>27.327000000000002</v>
      </c>
      <c r="I439" s="184">
        <v>42.956800000000001</v>
      </c>
      <c r="J439" s="184">
        <v>32.423099999999998</v>
      </c>
      <c r="K439" s="184">
        <v>21.4619</v>
      </c>
      <c r="L439" s="184">
        <v>27.647099999999998</v>
      </c>
      <c r="M439" s="184">
        <v>28.496200000000002</v>
      </c>
      <c r="N439" s="184">
        <v>26.5306</v>
      </c>
      <c r="O439" s="184">
        <v>-0.15029999999999999</v>
      </c>
      <c r="P439" s="184">
        <v>3.3083</v>
      </c>
      <c r="Q439" s="184">
        <v>7.1805000000000003</v>
      </c>
      <c r="R439" s="184">
        <v>-3.6379000000000001</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44357</v>
      </c>
      <c r="E440" s="184">
        <v>35.732900000000001</v>
      </c>
      <c r="F440" s="184">
        <v>85.184399999999997</v>
      </c>
      <c r="G440" s="184">
        <v>26.2059</v>
      </c>
      <c r="H440" s="184">
        <v>28.094999999999999</v>
      </c>
      <c r="I440" s="184">
        <v>43.732599999999998</v>
      </c>
      <c r="J440" s="184">
        <v>33.229999999999997</v>
      </c>
      <c r="K440" s="184">
        <v>22.374400000000001</v>
      </c>
      <c r="L440" s="184">
        <v>28.6081</v>
      </c>
      <c r="M440" s="184">
        <v>29.453800000000001</v>
      </c>
      <c r="N440" s="184">
        <v>27.460899999999999</v>
      </c>
      <c r="O440" s="184">
        <v>0.55179999999999996</v>
      </c>
      <c r="P440" s="184">
        <v>4.0693999999999999</v>
      </c>
      <c r="Q440" s="184">
        <v>6.2160000000000002</v>
      </c>
      <c r="R440" s="184">
        <v>-2.9980000000000002</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44357</v>
      </c>
      <c r="E441" s="184">
        <v>45.018900000000002</v>
      </c>
      <c r="F441" s="184">
        <v>60.8279</v>
      </c>
      <c r="G441" s="184">
        <v>8.7626000000000008</v>
      </c>
      <c r="H441" s="184">
        <v>17.093599999999999</v>
      </c>
      <c r="I441" s="184">
        <v>19.040600000000001</v>
      </c>
      <c r="J441" s="184">
        <v>20.421299999999999</v>
      </c>
      <c r="K441" s="184">
        <v>8.1263000000000005</v>
      </c>
      <c r="L441" s="184">
        <v>13.133599999999999</v>
      </c>
      <c r="M441" s="184">
        <v>15.7897</v>
      </c>
      <c r="N441" s="184">
        <v>14.5633</v>
      </c>
      <c r="O441" s="184">
        <v>8.0494000000000003</v>
      </c>
      <c r="P441" s="184">
        <v>8.0485000000000007</v>
      </c>
      <c r="Q441" s="184">
        <v>9.2925000000000004</v>
      </c>
      <c r="R441" s="184">
        <v>8.6578999999999997</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44357</v>
      </c>
      <c r="E442" s="184">
        <v>46.745800000000003</v>
      </c>
      <c r="F442" s="184">
        <v>61.475700000000003</v>
      </c>
      <c r="G442" s="184">
        <v>9.3510000000000009</v>
      </c>
      <c r="H442" s="184">
        <v>17.684000000000001</v>
      </c>
      <c r="I442" s="184">
        <v>19.633800000000001</v>
      </c>
      <c r="J442" s="184">
        <v>21.0123</v>
      </c>
      <c r="K442" s="184">
        <v>8.7436000000000007</v>
      </c>
      <c r="L442" s="184">
        <v>13.8057</v>
      </c>
      <c r="M442" s="184">
        <v>16.506799999999998</v>
      </c>
      <c r="N442" s="184">
        <v>15.313000000000001</v>
      </c>
      <c r="O442" s="184">
        <v>8.5945</v>
      </c>
      <c r="P442" s="184">
        <v>8.5435999999999996</v>
      </c>
      <c r="Q442" s="184">
        <v>9.1641999999999992</v>
      </c>
      <c r="R442" s="184">
        <v>9.2858000000000001</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44357</v>
      </c>
      <c r="E443" s="184">
        <v>13.105700000000001</v>
      </c>
      <c r="F443" s="184">
        <v>48.524299999999997</v>
      </c>
      <c r="G443" s="184">
        <v>30.433</v>
      </c>
      <c r="H443" s="184">
        <v>25.065999999999999</v>
      </c>
      <c r="I443" s="184">
        <v>79.033500000000004</v>
      </c>
      <c r="J443" s="184">
        <v>60.0824</v>
      </c>
      <c r="K443" s="184">
        <v>41.054499999999997</v>
      </c>
      <c r="L443" s="184">
        <v>35.142400000000002</v>
      </c>
      <c r="M443" s="184">
        <v>34.534599999999998</v>
      </c>
      <c r="N443" s="184">
        <v>30.4452</v>
      </c>
      <c r="O443" s="184">
        <v>2.6775000000000002</v>
      </c>
      <c r="P443" s="184">
        <v>4.1007999999999996</v>
      </c>
      <c r="Q443" s="184">
        <v>4.2241999999999997</v>
      </c>
      <c r="R443" s="184">
        <v>2.2402000000000002</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44357</v>
      </c>
      <c r="E444" s="184">
        <v>14.2064</v>
      </c>
      <c r="F444" s="184">
        <v>49.396599999999999</v>
      </c>
      <c r="G444" s="184">
        <v>31.5121</v>
      </c>
      <c r="H444" s="184">
        <v>26.0794</v>
      </c>
      <c r="I444" s="184">
        <v>80.088800000000006</v>
      </c>
      <c r="J444" s="184">
        <v>61.086599999999997</v>
      </c>
      <c r="K444" s="184">
        <v>41.967100000000002</v>
      </c>
      <c r="L444" s="184">
        <v>36.121000000000002</v>
      </c>
      <c r="M444" s="184">
        <v>35.509599999999999</v>
      </c>
      <c r="N444" s="184">
        <v>31.410499999999999</v>
      </c>
      <c r="O444" s="184">
        <v>3.4561000000000002</v>
      </c>
      <c r="P444" s="184">
        <v>5.2313999999999998</v>
      </c>
      <c r="Q444" s="184">
        <v>5.5179999999999998</v>
      </c>
      <c r="R444" s="184">
        <v>2.9283000000000001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44357</v>
      </c>
      <c r="E445" s="184">
        <v>26.424700000000001</v>
      </c>
      <c r="F445" s="184">
        <v>228.64449999999999</v>
      </c>
      <c r="G445" s="184">
        <v>71.973699999999994</v>
      </c>
      <c r="H445" s="184">
        <v>69.4846</v>
      </c>
      <c r="I445" s="184">
        <v>56.828699999999998</v>
      </c>
      <c r="J445" s="184">
        <v>56.771099999999997</v>
      </c>
      <c r="K445" s="184">
        <v>27.160399999999999</v>
      </c>
      <c r="L445" s="184">
        <v>31.419</v>
      </c>
      <c r="M445" s="184">
        <v>36.563299999999998</v>
      </c>
      <c r="N445" s="184">
        <v>40.275599999999997</v>
      </c>
      <c r="O445" s="184">
        <v>12.7776</v>
      </c>
      <c r="P445" s="184">
        <v>13.122299999999999</v>
      </c>
      <c r="Q445" s="184">
        <v>11.080299999999999</v>
      </c>
      <c r="R445" s="184">
        <v>14.964700000000001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44357</v>
      </c>
      <c r="E446" s="184">
        <v>24.7105</v>
      </c>
      <c r="F446" s="184">
        <v>227.8537</v>
      </c>
      <c r="G446" s="184">
        <v>71.167199999999994</v>
      </c>
      <c r="H446" s="184">
        <v>68.713999999999999</v>
      </c>
      <c r="I446" s="184">
        <v>56.054299999999998</v>
      </c>
      <c r="J446" s="184">
        <v>56.030700000000003</v>
      </c>
      <c r="K446" s="184">
        <v>26.673999999999999</v>
      </c>
      <c r="L446" s="184">
        <v>30.753</v>
      </c>
      <c r="M446" s="184">
        <v>35.776499999999999</v>
      </c>
      <c r="N446" s="184">
        <v>39.364800000000002</v>
      </c>
      <c r="O446" s="184">
        <v>11.921900000000001</v>
      </c>
      <c r="P446" s="184">
        <v>12.1821</v>
      </c>
      <c r="Q446" s="184">
        <v>10.161199999999999</v>
      </c>
      <c r="R446" s="184">
        <v>14.1158</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44357</v>
      </c>
      <c r="E447" s="184">
        <v>17.052900000000001</v>
      </c>
      <c r="F447" s="184">
        <v>50.798000000000002</v>
      </c>
      <c r="G447" s="184">
        <v>20.224699999999999</v>
      </c>
      <c r="H447" s="184">
        <v>15.3028</v>
      </c>
      <c r="I447" s="184">
        <v>11.316599999999999</v>
      </c>
      <c r="J447" s="184">
        <v>12.9558</v>
      </c>
      <c r="K447" s="184">
        <v>9.3687000000000005</v>
      </c>
      <c r="L447" s="184">
        <v>5.2423000000000002</v>
      </c>
      <c r="M447" s="184">
        <v>8.9936000000000007</v>
      </c>
      <c r="N447" s="184">
        <v>13.1106</v>
      </c>
      <c r="O447" s="184">
        <v>7.1143000000000001</v>
      </c>
      <c r="P447" s="184">
        <v>6.8048999999999999</v>
      </c>
      <c r="Q447" s="184">
        <v>7.7869000000000002</v>
      </c>
      <c r="R447" s="184">
        <v>8.2344000000000008</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44357</v>
      </c>
      <c r="E448" s="184">
        <v>17.544499999999999</v>
      </c>
      <c r="F448" s="184">
        <v>51.4589</v>
      </c>
      <c r="G448" s="184">
        <v>20.978999999999999</v>
      </c>
      <c r="H448" s="184">
        <v>16.038699999999999</v>
      </c>
      <c r="I448" s="184">
        <v>12.0626</v>
      </c>
      <c r="J448" s="184">
        <v>13.7073</v>
      </c>
      <c r="K448" s="184">
        <v>10.136799999999999</v>
      </c>
      <c r="L448" s="184">
        <v>6.0213000000000001</v>
      </c>
      <c r="M448" s="184">
        <v>9.7967999999999993</v>
      </c>
      <c r="N448" s="184">
        <v>13.961600000000001</v>
      </c>
      <c r="O448" s="184">
        <v>7.7622</v>
      </c>
      <c r="P448" s="184">
        <v>7.3</v>
      </c>
      <c r="Q448" s="184">
        <v>8.2180999999999997</v>
      </c>
      <c r="R448" s="184">
        <v>9.0422999999999991</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44357</v>
      </c>
      <c r="E449" s="184">
        <v>74.109800000000007</v>
      </c>
      <c r="F449" s="184">
        <v>152.5256</v>
      </c>
      <c r="G449" s="184">
        <v>51.388199999999998</v>
      </c>
      <c r="H449" s="184">
        <v>50.344799999999999</v>
      </c>
      <c r="I449" s="184">
        <v>38.7042</v>
      </c>
      <c r="J449" s="184">
        <v>36.707299999999996</v>
      </c>
      <c r="K449" s="184">
        <v>22.201499999999999</v>
      </c>
      <c r="L449" s="184">
        <v>25.581499999999998</v>
      </c>
      <c r="M449" s="184">
        <v>33.265900000000002</v>
      </c>
      <c r="N449" s="184">
        <v>34.026699999999998</v>
      </c>
      <c r="O449" s="184">
        <v>13.6083</v>
      </c>
      <c r="P449" s="184">
        <v>13.3406</v>
      </c>
      <c r="Q449" s="184">
        <v>12.1333</v>
      </c>
      <c r="R449" s="184">
        <v>15.0517</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44357</v>
      </c>
      <c r="E450" s="184">
        <v>78.236699999999999</v>
      </c>
      <c r="F450" s="184">
        <v>153.7611</v>
      </c>
      <c r="G450" s="184">
        <v>52.633899999999997</v>
      </c>
      <c r="H450" s="184">
        <v>51.618000000000002</v>
      </c>
      <c r="I450" s="184">
        <v>40.020400000000002</v>
      </c>
      <c r="J450" s="184">
        <v>38.063099999999999</v>
      </c>
      <c r="K450" s="184">
        <v>23.609000000000002</v>
      </c>
      <c r="L450" s="184">
        <v>27.094999999999999</v>
      </c>
      <c r="M450" s="184">
        <v>34.9208</v>
      </c>
      <c r="N450" s="184">
        <v>35.778100000000002</v>
      </c>
      <c r="O450" s="184">
        <v>14.776999999999999</v>
      </c>
      <c r="P450" s="184">
        <v>14.1152</v>
      </c>
      <c r="Q450" s="184">
        <v>12.393700000000001</v>
      </c>
      <c r="R450" s="184">
        <v>16.544599999999999</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44357</v>
      </c>
      <c r="E451" s="184">
        <v>34.845799999999997</v>
      </c>
      <c r="F451" s="184">
        <v>20.3323</v>
      </c>
      <c r="G451" s="184">
        <v>19.164000000000001</v>
      </c>
      <c r="H451" s="184">
        <v>12.7805</v>
      </c>
      <c r="I451" s="184">
        <v>7.7895000000000003</v>
      </c>
      <c r="J451" s="184">
        <v>7.6965000000000003</v>
      </c>
      <c r="K451" s="184">
        <v>7.2483000000000004</v>
      </c>
      <c r="L451" s="184">
        <v>5.1759000000000004</v>
      </c>
      <c r="M451" s="184">
        <v>6.7628000000000004</v>
      </c>
      <c r="N451" s="184">
        <v>8.2540999999999993</v>
      </c>
      <c r="O451" s="184">
        <v>8.2010000000000005</v>
      </c>
      <c r="P451" s="184">
        <v>7.9908000000000001</v>
      </c>
      <c r="Q451" s="184">
        <v>7.3982000000000001</v>
      </c>
      <c r="R451" s="184">
        <v>8.3980999999999995</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44357</v>
      </c>
      <c r="E452" s="184">
        <v>35.9069</v>
      </c>
      <c r="F452" s="184">
        <v>20.646999999999998</v>
      </c>
      <c r="G452" s="184">
        <v>19.480499999999999</v>
      </c>
      <c r="H452" s="184">
        <v>13.0732</v>
      </c>
      <c r="I452" s="184">
        <v>8.0845000000000002</v>
      </c>
      <c r="J452" s="184">
        <v>7.9892000000000003</v>
      </c>
      <c r="K452" s="184">
        <v>7.4622000000000002</v>
      </c>
      <c r="L452" s="184">
        <v>5.3712999999999997</v>
      </c>
      <c r="M452" s="184">
        <v>6.9726999999999997</v>
      </c>
      <c r="N452" s="184">
        <v>8.5114999999999998</v>
      </c>
      <c r="O452" s="184">
        <v>8.6910000000000007</v>
      </c>
      <c r="P452" s="184">
        <v>8.4864999999999995</v>
      </c>
      <c r="Q452" s="184">
        <v>8.9865999999999993</v>
      </c>
      <c r="R452" s="184">
        <v>8.7082999999999995</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44357</v>
      </c>
      <c r="E453" s="184">
        <v>42.335299999999997</v>
      </c>
      <c r="F453" s="184">
        <v>92.658699999999996</v>
      </c>
      <c r="G453" s="184">
        <v>40.9754</v>
      </c>
      <c r="H453" s="184">
        <v>37.2136</v>
      </c>
      <c r="I453" s="184">
        <v>24.692499999999999</v>
      </c>
      <c r="J453" s="184">
        <v>25.179500000000001</v>
      </c>
      <c r="K453" s="184">
        <v>17.2896</v>
      </c>
      <c r="L453" s="184">
        <v>14.7393</v>
      </c>
      <c r="M453" s="184">
        <v>18.241</v>
      </c>
      <c r="N453" s="184">
        <v>21.8492</v>
      </c>
      <c r="O453" s="184">
        <v>9.5395000000000003</v>
      </c>
      <c r="P453" s="184">
        <v>8.7592999999999996</v>
      </c>
      <c r="Q453" s="184">
        <v>8.6003000000000007</v>
      </c>
      <c r="R453" s="184">
        <v>10.401999999999999</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44357</v>
      </c>
      <c r="E454" s="184">
        <v>44.248800000000003</v>
      </c>
      <c r="F454" s="184">
        <v>93.3673</v>
      </c>
      <c r="G454" s="184">
        <v>41.661200000000001</v>
      </c>
      <c r="H454" s="184">
        <v>37.887900000000002</v>
      </c>
      <c r="I454" s="184">
        <v>25.361999999999998</v>
      </c>
      <c r="J454" s="184">
        <v>25.799900000000001</v>
      </c>
      <c r="K454" s="184">
        <v>17.828299999999999</v>
      </c>
      <c r="L454" s="184">
        <v>15.2697</v>
      </c>
      <c r="M454" s="184">
        <v>18.793900000000001</v>
      </c>
      <c r="N454" s="184">
        <v>22.4575</v>
      </c>
      <c r="O454" s="184">
        <v>10.1241</v>
      </c>
      <c r="P454" s="184">
        <v>9.3091000000000008</v>
      </c>
      <c r="Q454" s="184">
        <v>9.3961000000000006</v>
      </c>
      <c r="R454" s="184">
        <v>11.0154</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44357</v>
      </c>
      <c r="E455" s="184">
        <v>35.980400000000003</v>
      </c>
      <c r="F455" s="184">
        <v>24.464400000000001</v>
      </c>
      <c r="G455" s="184">
        <v>18.457000000000001</v>
      </c>
      <c r="H455" s="184">
        <v>13.7019</v>
      </c>
      <c r="I455" s="184">
        <v>7.1132</v>
      </c>
      <c r="J455" s="184">
        <v>5.9298000000000002</v>
      </c>
      <c r="K455" s="184">
        <v>8.0966000000000005</v>
      </c>
      <c r="L455" s="184">
        <v>3.7845</v>
      </c>
      <c r="M455" s="184">
        <v>5.6123000000000003</v>
      </c>
      <c r="N455" s="184">
        <v>6.9276</v>
      </c>
      <c r="O455" s="184">
        <v>9.4779999999999998</v>
      </c>
      <c r="P455" s="184">
        <v>8.3536000000000001</v>
      </c>
      <c r="Q455" s="184">
        <v>8.7603000000000009</v>
      </c>
      <c r="R455" s="184">
        <v>9.2981999999999996</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44357</v>
      </c>
      <c r="E456" s="184">
        <v>34.727499999999999</v>
      </c>
      <c r="F456" s="184">
        <v>24.189900000000002</v>
      </c>
      <c r="G456" s="184">
        <v>18.139900000000001</v>
      </c>
      <c r="H456" s="184">
        <v>13.3674</v>
      </c>
      <c r="I456" s="184">
        <v>6.7591999999999999</v>
      </c>
      <c r="J456" s="184">
        <v>5.5799000000000003</v>
      </c>
      <c r="K456" s="184">
        <v>7.7347999999999999</v>
      </c>
      <c r="L456" s="184">
        <v>3.4104999999999999</v>
      </c>
      <c r="M456" s="184">
        <v>5.2253999999999996</v>
      </c>
      <c r="N456" s="184">
        <v>6.5277000000000003</v>
      </c>
      <c r="O456" s="184">
        <v>9.0609000000000002</v>
      </c>
      <c r="P456" s="184">
        <v>7.9157000000000002</v>
      </c>
      <c r="Q456" s="184">
        <v>7.7153999999999998</v>
      </c>
      <c r="R456" s="184">
        <v>8.8809000000000005</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44357</v>
      </c>
      <c r="E457" s="184">
        <v>26.047699999999999</v>
      </c>
      <c r="F457" s="184">
        <v>89.902500000000003</v>
      </c>
      <c r="G457" s="184">
        <v>13.092599999999999</v>
      </c>
      <c r="H457" s="184">
        <v>12.078900000000001</v>
      </c>
      <c r="I457" s="184">
        <v>19.360199999999999</v>
      </c>
      <c r="J457" s="184">
        <v>19.520299999999999</v>
      </c>
      <c r="K457" s="184">
        <v>7.9278000000000004</v>
      </c>
      <c r="L457" s="184">
        <v>9.4319000000000006</v>
      </c>
      <c r="M457" s="184">
        <v>11.780200000000001</v>
      </c>
      <c r="N457" s="184">
        <v>13.5105</v>
      </c>
      <c r="O457" s="184">
        <v>8.0716999999999999</v>
      </c>
      <c r="P457" s="184">
        <v>8.5286000000000008</v>
      </c>
      <c r="Q457" s="184">
        <v>9.1005000000000003</v>
      </c>
      <c r="R457" s="184">
        <v>8.5410000000000004</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44357</v>
      </c>
      <c r="E458" s="184">
        <v>24.894500000000001</v>
      </c>
      <c r="F458" s="184">
        <v>89.067800000000005</v>
      </c>
      <c r="G458" s="184">
        <v>12.426399999999999</v>
      </c>
      <c r="H458" s="184">
        <v>11.398300000000001</v>
      </c>
      <c r="I458" s="184">
        <v>18.690799999999999</v>
      </c>
      <c r="J458" s="184">
        <v>18.856300000000001</v>
      </c>
      <c r="K458" s="184">
        <v>7.2572999999999999</v>
      </c>
      <c r="L458" s="184">
        <v>8.7286000000000001</v>
      </c>
      <c r="M458" s="184">
        <v>11.042999999999999</v>
      </c>
      <c r="N458" s="184">
        <v>12.7601</v>
      </c>
      <c r="O458" s="184">
        <v>7.2747999999999999</v>
      </c>
      <c r="P458" s="184">
        <v>7.8018999999999998</v>
      </c>
      <c r="Q458" s="184">
        <v>8.3795999999999999</v>
      </c>
      <c r="R458" s="184">
        <v>7.7988999999999997</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44357</v>
      </c>
      <c r="E459" s="184">
        <v>28.633199999999999</v>
      </c>
      <c r="F459" s="184">
        <v>174.44990000000001</v>
      </c>
      <c r="G459" s="184">
        <v>32.080399999999997</v>
      </c>
      <c r="H459" s="184">
        <v>35.514200000000002</v>
      </c>
      <c r="I459" s="184">
        <v>43.339799999999997</v>
      </c>
      <c r="J459" s="184">
        <v>41.272599999999997</v>
      </c>
      <c r="K459" s="184">
        <v>14.424300000000001</v>
      </c>
      <c r="L459" s="184">
        <v>18.723800000000001</v>
      </c>
      <c r="M459" s="184">
        <v>22.551600000000001</v>
      </c>
      <c r="N459" s="184">
        <v>24.875499999999999</v>
      </c>
      <c r="O459" s="184">
        <v>8.6768999999999998</v>
      </c>
      <c r="P459" s="184">
        <v>9.3475000000000001</v>
      </c>
      <c r="Q459" s="184">
        <v>9.7103000000000002</v>
      </c>
      <c r="R459" s="184">
        <v>10.520799999999999</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44357</v>
      </c>
      <c r="E460" s="184">
        <v>27.440899999999999</v>
      </c>
      <c r="F460" s="184">
        <v>173.74019999999999</v>
      </c>
      <c r="G460" s="184">
        <v>31.383199999999999</v>
      </c>
      <c r="H460" s="184">
        <v>34.795099999999998</v>
      </c>
      <c r="I460" s="184">
        <v>42.622700000000002</v>
      </c>
      <c r="J460" s="184">
        <v>40.5411</v>
      </c>
      <c r="K460" s="184">
        <v>13.7178</v>
      </c>
      <c r="L460" s="184">
        <v>17.9361</v>
      </c>
      <c r="M460" s="184">
        <v>21.711500000000001</v>
      </c>
      <c r="N460" s="184">
        <v>24.025500000000001</v>
      </c>
      <c r="O460" s="184">
        <v>7.9252000000000002</v>
      </c>
      <c r="P460" s="184">
        <v>8.6624999999999996</v>
      </c>
      <c r="Q460" s="184">
        <v>9.3148</v>
      </c>
      <c r="R460" s="184">
        <v>9.7654999999999994</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44357</v>
      </c>
      <c r="E461" s="184">
        <v>123.14</v>
      </c>
      <c r="F461" s="184">
        <v>226.07079999999999</v>
      </c>
      <c r="G461" s="184">
        <v>38.258099999999999</v>
      </c>
      <c r="H461" s="184">
        <v>48.378599999999999</v>
      </c>
      <c r="I461" s="184">
        <v>67.707599999999999</v>
      </c>
      <c r="J461" s="184">
        <v>68.102099999999993</v>
      </c>
      <c r="K461" s="184">
        <v>28.23</v>
      </c>
      <c r="L461" s="184">
        <v>30.369800000000001</v>
      </c>
      <c r="M461" s="184">
        <v>38.9345</v>
      </c>
      <c r="N461" s="184">
        <v>42.4572</v>
      </c>
      <c r="O461" s="184">
        <v>17.3095</v>
      </c>
      <c r="P461" s="184">
        <v>14.121600000000001</v>
      </c>
      <c r="Q461" s="184">
        <v>16.071400000000001</v>
      </c>
      <c r="R461" s="184">
        <v>22.6783</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44357</v>
      </c>
      <c r="E462" s="184">
        <v>128.452</v>
      </c>
      <c r="F462" s="184">
        <v>227.0206</v>
      </c>
      <c r="G462" s="184">
        <v>39.053899999999999</v>
      </c>
      <c r="H462" s="184">
        <v>49.212600000000002</v>
      </c>
      <c r="I462" s="184">
        <v>68.573899999999995</v>
      </c>
      <c r="J462" s="184">
        <v>68.9803</v>
      </c>
      <c r="K462" s="184">
        <v>29.097000000000001</v>
      </c>
      <c r="L462" s="184">
        <v>31.141100000000002</v>
      </c>
      <c r="M462" s="184">
        <v>39.797699999999999</v>
      </c>
      <c r="N462" s="184">
        <v>43.321599999999997</v>
      </c>
      <c r="O462" s="184">
        <v>18.0687</v>
      </c>
      <c r="P462" s="184">
        <v>14.9396</v>
      </c>
      <c r="Q462" s="184">
        <v>15.1143</v>
      </c>
      <c r="R462" s="184">
        <v>23.303899999999999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44357</v>
      </c>
      <c r="E463" s="184">
        <v>22.912600000000001</v>
      </c>
      <c r="F463" s="184">
        <v>58.557299999999998</v>
      </c>
      <c r="G463" s="184">
        <v>6.4817</v>
      </c>
      <c r="H463" s="184">
        <v>13.324199999999999</v>
      </c>
      <c r="I463" s="184">
        <v>21.557300000000001</v>
      </c>
      <c r="J463" s="184">
        <v>22.925000000000001</v>
      </c>
      <c r="K463" s="184">
        <v>13.7835</v>
      </c>
      <c r="L463" s="184">
        <v>12.4099</v>
      </c>
      <c r="M463" s="184">
        <v>15.8545</v>
      </c>
      <c r="N463" s="184">
        <v>18.510000000000002</v>
      </c>
      <c r="O463" s="184">
        <v>9.5922999999999998</v>
      </c>
      <c r="P463" s="184">
        <v>9.4368999999999996</v>
      </c>
      <c r="Q463" s="184">
        <v>9.7399000000000004</v>
      </c>
      <c r="R463" s="184">
        <v>11.094799999999999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44357</v>
      </c>
      <c r="E464" s="184">
        <v>22.724799999999998</v>
      </c>
      <c r="F464" s="184">
        <v>58.397399999999998</v>
      </c>
      <c r="G464" s="184">
        <v>6.1600999999999999</v>
      </c>
      <c r="H464" s="184">
        <v>12.9503</v>
      </c>
      <c r="I464" s="184">
        <v>21.200399999999998</v>
      </c>
      <c r="J464" s="184">
        <v>22.552800000000001</v>
      </c>
      <c r="K464" s="184">
        <v>13.4026</v>
      </c>
      <c r="L464" s="184">
        <v>12.016</v>
      </c>
      <c r="M464" s="184">
        <v>15.4412</v>
      </c>
      <c r="N464" s="184">
        <v>18.109200000000001</v>
      </c>
      <c r="O464" s="184">
        <v>9.3248999999999995</v>
      </c>
      <c r="P464" s="184">
        <v>9.2393999999999998</v>
      </c>
      <c r="Q464" s="184">
        <v>9.5807000000000002</v>
      </c>
      <c r="R464" s="184">
        <v>10.774900000000001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104.44615681818182</v>
      </c>
      <c r="G465" s="186">
        <v>37.032940909090911</v>
      </c>
      <c r="H465" s="186">
        <v>37.427629545454558</v>
      </c>
      <c r="I465" s="186">
        <v>39.086477272727279</v>
      </c>
      <c r="J465" s="186">
        <v>33.269095454545443</v>
      </c>
      <c r="K465" s="186">
        <v>18.503402272727275</v>
      </c>
      <c r="L465" s="186">
        <v>18.652256818181822</v>
      </c>
      <c r="M465" s="186">
        <v>22.119961363636357</v>
      </c>
      <c r="N465" s="186">
        <v>23.051665909090904</v>
      </c>
      <c r="O465" s="186">
        <v>9.0761210526315814</v>
      </c>
      <c r="P465" s="186">
        <v>9.1420368421052611</v>
      </c>
      <c r="Q465" s="186">
        <v>9.4846590909090907</v>
      </c>
      <c r="R465" s="186">
        <v>10.244042105263157</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90.483450000000005</v>
      </c>
      <c r="G466" s="186">
        <v>30.877749999999999</v>
      </c>
      <c r="H466" s="186">
        <v>30.527100000000001</v>
      </c>
      <c r="I466" s="186">
        <v>35.157299999999999</v>
      </c>
      <c r="J466" s="186">
        <v>31.278649999999999</v>
      </c>
      <c r="K466" s="186">
        <v>17.882899999999999</v>
      </c>
      <c r="L466" s="186">
        <v>15.33545</v>
      </c>
      <c r="M466" s="186">
        <v>19.408450000000002</v>
      </c>
      <c r="N466" s="186">
        <v>22.049700000000001</v>
      </c>
      <c r="O466" s="186">
        <v>9.1067999999999998</v>
      </c>
      <c r="P466" s="186">
        <v>8.7082499999999996</v>
      </c>
      <c r="Q466" s="186">
        <v>9.1323499999999989</v>
      </c>
      <c r="R466" s="186">
        <v>9.6898</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44357</v>
      </c>
      <c r="E469" s="184">
        <v>225.4</v>
      </c>
      <c r="F469" s="184">
        <v>0.94950000000000001</v>
      </c>
      <c r="G469" s="184">
        <v>0.90880000000000005</v>
      </c>
      <c r="H469" s="184">
        <v>2.1065</v>
      </c>
      <c r="I469" s="184">
        <v>2.9129999999999998</v>
      </c>
      <c r="J469" s="184">
        <v>6.1905000000000001</v>
      </c>
      <c r="K469" s="184">
        <v>14.0746</v>
      </c>
      <c r="L469" s="184">
        <v>23.3919</v>
      </c>
      <c r="M469" s="184">
        <v>41.166200000000003</v>
      </c>
      <c r="N469" s="184">
        <v>58.665399999999998</v>
      </c>
      <c r="O469" s="184">
        <v>9.7491000000000003</v>
      </c>
      <c r="P469" s="184">
        <v>11.2448</v>
      </c>
      <c r="Q469" s="184">
        <v>18.511600000000001</v>
      </c>
      <c r="R469" s="184">
        <v>18.896899999999999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44357</v>
      </c>
      <c r="E470" s="184">
        <v>239.95</v>
      </c>
      <c r="F470" s="184">
        <v>0.95079999999999998</v>
      </c>
      <c r="G470" s="184">
        <v>0.91259999999999997</v>
      </c>
      <c r="H470" s="184">
        <v>2.1194000000000002</v>
      </c>
      <c r="I470" s="184">
        <v>2.9386999999999999</v>
      </c>
      <c r="J470" s="184">
        <v>6.2477999999999998</v>
      </c>
      <c r="K470" s="184">
        <v>14.2456</v>
      </c>
      <c r="L470" s="184">
        <v>23.774899999999999</v>
      </c>
      <c r="M470" s="184">
        <v>41.873100000000001</v>
      </c>
      <c r="N470" s="184">
        <v>59.753700000000002</v>
      </c>
      <c r="O470" s="184">
        <v>10.486800000000001</v>
      </c>
      <c r="P470" s="184">
        <v>12.053000000000001</v>
      </c>
      <c r="Q470" s="184">
        <v>11.5326</v>
      </c>
      <c r="R470" s="184">
        <v>19.684200000000001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44357</v>
      </c>
      <c r="E471" s="184">
        <v>12.345000000000001</v>
      </c>
      <c r="F471" s="184">
        <v>1.2965</v>
      </c>
      <c r="G471" s="184">
        <v>1.7304999999999999</v>
      </c>
      <c r="H471" s="184">
        <v>3.47</v>
      </c>
      <c r="I471" s="184">
        <v>4.6540999999999997</v>
      </c>
      <c r="J471" s="184">
        <v>8.8336000000000006</v>
      </c>
      <c r="K471" s="184">
        <v>9.7332999999999998</v>
      </c>
      <c r="L471" s="184"/>
      <c r="M471" s="184"/>
      <c r="N471" s="184"/>
      <c r="O471" s="184"/>
      <c r="P471" s="184"/>
      <c r="Q471" s="184">
        <v>23.45</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44357</v>
      </c>
      <c r="E472" s="184">
        <v>12.244999999999999</v>
      </c>
      <c r="F472" s="184">
        <v>1.2904</v>
      </c>
      <c r="G472" s="184">
        <v>1.7196</v>
      </c>
      <c r="H472" s="184">
        <v>3.4380999999999999</v>
      </c>
      <c r="I472" s="184">
        <v>4.5865999999999998</v>
      </c>
      <c r="J472" s="184">
        <v>8.6801999999999992</v>
      </c>
      <c r="K472" s="184">
        <v>9.2718000000000007</v>
      </c>
      <c r="L472" s="184"/>
      <c r="M472" s="184"/>
      <c r="N472" s="184"/>
      <c r="O472" s="184"/>
      <c r="P472" s="184"/>
      <c r="Q472" s="184">
        <v>22.45</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44357</v>
      </c>
      <c r="E473" s="184">
        <v>22.75</v>
      </c>
      <c r="F473" s="184">
        <v>1.2011000000000001</v>
      </c>
      <c r="G473" s="184">
        <v>2.2012999999999998</v>
      </c>
      <c r="H473" s="184">
        <v>3.4561000000000002</v>
      </c>
      <c r="I473" s="184">
        <v>4.2144000000000004</v>
      </c>
      <c r="J473" s="184">
        <v>7.8710000000000004</v>
      </c>
      <c r="K473" s="184">
        <v>10.490500000000001</v>
      </c>
      <c r="L473" s="184">
        <v>29.334800000000001</v>
      </c>
      <c r="M473" s="184">
        <v>53.612400000000001</v>
      </c>
      <c r="N473" s="184">
        <v>70.539699999999996</v>
      </c>
      <c r="O473" s="184">
        <v>9.5099</v>
      </c>
      <c r="P473" s="184">
        <v>13.0801</v>
      </c>
      <c r="Q473" s="184">
        <v>12.3218</v>
      </c>
      <c r="R473" s="184">
        <v>16.552600000000002</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44357</v>
      </c>
      <c r="E474" s="184">
        <v>24</v>
      </c>
      <c r="F474" s="184">
        <v>1.2231000000000001</v>
      </c>
      <c r="G474" s="184">
        <v>2.2147000000000001</v>
      </c>
      <c r="H474" s="184">
        <v>3.4929000000000001</v>
      </c>
      <c r="I474" s="184">
        <v>4.2572000000000001</v>
      </c>
      <c r="J474" s="184">
        <v>7.9622000000000002</v>
      </c>
      <c r="K474" s="184">
        <v>10.7522</v>
      </c>
      <c r="L474" s="184">
        <v>29.9404</v>
      </c>
      <c r="M474" s="184">
        <v>54.738900000000001</v>
      </c>
      <c r="N474" s="184">
        <v>72.166399999999996</v>
      </c>
      <c r="O474" s="184">
        <v>10.424200000000001</v>
      </c>
      <c r="P474" s="184">
        <v>13.9641</v>
      </c>
      <c r="Q474" s="184">
        <v>13.174300000000001</v>
      </c>
      <c r="R474" s="184">
        <v>17.5532</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44357</v>
      </c>
      <c r="E475" s="184">
        <v>15.8</v>
      </c>
      <c r="F475" s="184">
        <v>0.76529999999999998</v>
      </c>
      <c r="G475" s="184">
        <v>0.8296</v>
      </c>
      <c r="H475" s="184">
        <v>1.9355</v>
      </c>
      <c r="I475" s="184">
        <v>2.5308000000000002</v>
      </c>
      <c r="J475" s="184">
        <v>6.0403000000000002</v>
      </c>
      <c r="K475" s="184">
        <v>7.6294000000000004</v>
      </c>
      <c r="L475" s="184">
        <v>18.263500000000001</v>
      </c>
      <c r="M475" s="184">
        <v>35.506</v>
      </c>
      <c r="N475" s="184">
        <v>54.146299999999997</v>
      </c>
      <c r="O475" s="184"/>
      <c r="P475" s="184"/>
      <c r="Q475" s="184">
        <v>20.3339</v>
      </c>
      <c r="R475" s="184">
        <v>24.058499999999999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44357</v>
      </c>
      <c r="E476" s="184">
        <v>15.27</v>
      </c>
      <c r="F476" s="184">
        <v>0.79210000000000003</v>
      </c>
      <c r="G476" s="184">
        <v>0.92530000000000001</v>
      </c>
      <c r="H476" s="184">
        <v>2.004</v>
      </c>
      <c r="I476" s="184">
        <v>2.552</v>
      </c>
      <c r="J476" s="184">
        <v>5.9680999999999997</v>
      </c>
      <c r="K476" s="184">
        <v>7.4595000000000002</v>
      </c>
      <c r="L476" s="184">
        <v>17.7332</v>
      </c>
      <c r="M476" s="184">
        <v>34.537399999999998</v>
      </c>
      <c r="N476" s="184">
        <v>52.7</v>
      </c>
      <c r="O476" s="184"/>
      <c r="P476" s="184"/>
      <c r="Q476" s="184">
        <v>18.683900000000001</v>
      </c>
      <c r="R476" s="184">
        <v>22.500599999999999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44357</v>
      </c>
      <c r="E477" s="184">
        <v>76.709999999999994</v>
      </c>
      <c r="F477" s="184">
        <v>0.69569999999999999</v>
      </c>
      <c r="G477" s="184">
        <v>0.56369999999999998</v>
      </c>
      <c r="H477" s="184">
        <v>1.7914000000000001</v>
      </c>
      <c r="I477" s="184">
        <v>3.327</v>
      </c>
      <c r="J477" s="184">
        <v>4.9097</v>
      </c>
      <c r="K477" s="184">
        <v>7.2717000000000001</v>
      </c>
      <c r="L477" s="184">
        <v>20.746099999999998</v>
      </c>
      <c r="M477" s="184">
        <v>40.597499999999997</v>
      </c>
      <c r="N477" s="184">
        <v>56.041499999999999</v>
      </c>
      <c r="O477" s="184">
        <v>13.263299999999999</v>
      </c>
      <c r="P477" s="184">
        <v>17.264800000000001</v>
      </c>
      <c r="Q477" s="184">
        <v>13.0063</v>
      </c>
      <c r="R477" s="184">
        <v>19.180499999999999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44357</v>
      </c>
      <c r="E478" s="184">
        <v>80.150000000000006</v>
      </c>
      <c r="F478" s="184">
        <v>0.7036</v>
      </c>
      <c r="G478" s="184">
        <v>0.58989999999999998</v>
      </c>
      <c r="H478" s="184">
        <v>1.8036000000000001</v>
      </c>
      <c r="I478" s="184">
        <v>3.3527</v>
      </c>
      <c r="J478" s="184">
        <v>4.9633000000000003</v>
      </c>
      <c r="K478" s="184">
        <v>7.4108999999999998</v>
      </c>
      <c r="L478" s="184">
        <v>20.999400000000001</v>
      </c>
      <c r="M478" s="184">
        <v>41.084299999999999</v>
      </c>
      <c r="N478" s="184">
        <v>56.7879</v>
      </c>
      <c r="O478" s="184">
        <v>13.9795</v>
      </c>
      <c r="P478" s="184">
        <v>17.858000000000001</v>
      </c>
      <c r="Q478" s="184">
        <v>14.025399999999999</v>
      </c>
      <c r="R478" s="184">
        <v>19.808700000000002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44357</v>
      </c>
      <c r="E479" s="184">
        <v>71.773499999999999</v>
      </c>
      <c r="F479" s="184">
        <v>0.7319</v>
      </c>
      <c r="G479" s="184">
        <v>1.5475000000000001</v>
      </c>
      <c r="H479" s="184">
        <v>3.4986000000000002</v>
      </c>
      <c r="I479" s="184">
        <v>5.1661999999999999</v>
      </c>
      <c r="J479" s="184">
        <v>8.2728000000000002</v>
      </c>
      <c r="K479" s="184">
        <v>12.552199999999999</v>
      </c>
      <c r="L479" s="184">
        <v>32.897599999999997</v>
      </c>
      <c r="M479" s="184">
        <v>59.595300000000002</v>
      </c>
      <c r="N479" s="184">
        <v>77.466099999999997</v>
      </c>
      <c r="O479" s="184">
        <v>14.258599999999999</v>
      </c>
      <c r="P479" s="184">
        <v>16.184799999999999</v>
      </c>
      <c r="Q479" s="184">
        <v>13.968299999999999</v>
      </c>
      <c r="R479" s="184">
        <v>24.3413</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44357</v>
      </c>
      <c r="E480" s="184">
        <v>76.052400000000006</v>
      </c>
      <c r="F480" s="184">
        <v>0.7339</v>
      </c>
      <c r="G480" s="184">
        <v>1.5533999999999999</v>
      </c>
      <c r="H480" s="184">
        <v>3.5124</v>
      </c>
      <c r="I480" s="184">
        <v>5.1938000000000004</v>
      </c>
      <c r="J480" s="184">
        <v>8.3361000000000001</v>
      </c>
      <c r="K480" s="184">
        <v>12.7544</v>
      </c>
      <c r="L480" s="184">
        <v>33.4054</v>
      </c>
      <c r="M480" s="184">
        <v>60.595100000000002</v>
      </c>
      <c r="N480" s="184">
        <v>79.101900000000001</v>
      </c>
      <c r="O480" s="184">
        <v>15.2004</v>
      </c>
      <c r="P480" s="184">
        <v>17.089200000000002</v>
      </c>
      <c r="Q480" s="184">
        <v>14.995200000000001</v>
      </c>
      <c r="R480" s="184">
        <v>25.493200000000002</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44357</v>
      </c>
      <c r="E481" s="184">
        <v>98.567599999999999</v>
      </c>
      <c r="F481" s="184">
        <v>0.87760000000000005</v>
      </c>
      <c r="G481" s="184">
        <v>0.51549999999999996</v>
      </c>
      <c r="H481" s="184">
        <v>1.9346000000000001</v>
      </c>
      <c r="I481" s="184">
        <v>3.1326000000000001</v>
      </c>
      <c r="J481" s="184">
        <v>5.0388999999999999</v>
      </c>
      <c r="K481" s="184">
        <v>10.823700000000001</v>
      </c>
      <c r="L481" s="184">
        <v>23.956499999999998</v>
      </c>
      <c r="M481" s="184">
        <v>42.612699999999997</v>
      </c>
      <c r="N481" s="184">
        <v>59.063600000000001</v>
      </c>
      <c r="O481" s="184">
        <v>14.341799999999999</v>
      </c>
      <c r="P481" s="184">
        <v>15.399100000000001</v>
      </c>
      <c r="Q481" s="184">
        <v>13.122400000000001</v>
      </c>
      <c r="R481" s="184">
        <v>20.348099999999999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44357</v>
      </c>
      <c r="E482" s="184">
        <v>93.622600000000006</v>
      </c>
      <c r="F482" s="184">
        <v>0.876</v>
      </c>
      <c r="G482" s="184">
        <v>0.51070000000000004</v>
      </c>
      <c r="H482" s="184">
        <v>1.9238</v>
      </c>
      <c r="I482" s="184">
        <v>3.1110000000000002</v>
      </c>
      <c r="J482" s="184">
        <v>4.9893999999999998</v>
      </c>
      <c r="K482" s="184">
        <v>10.664999999999999</v>
      </c>
      <c r="L482" s="184">
        <v>23.603999999999999</v>
      </c>
      <c r="M482" s="184">
        <v>42.003900000000002</v>
      </c>
      <c r="N482" s="184">
        <v>58.163400000000003</v>
      </c>
      <c r="O482" s="184">
        <v>13.6747</v>
      </c>
      <c r="P482" s="184">
        <v>14.702500000000001</v>
      </c>
      <c r="Q482" s="184">
        <v>14.8888</v>
      </c>
      <c r="R482" s="184">
        <v>19.677199999999999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0.93482142857142847</v>
      </c>
      <c r="G483" s="186">
        <v>1.1945071428571428</v>
      </c>
      <c r="H483" s="186">
        <v>2.6062071428571434</v>
      </c>
      <c r="I483" s="186">
        <v>3.7092928571428572</v>
      </c>
      <c r="J483" s="186">
        <v>6.7359928571428584</v>
      </c>
      <c r="K483" s="186">
        <v>10.366771428571427</v>
      </c>
      <c r="L483" s="186">
        <v>24.837308333333329</v>
      </c>
      <c r="M483" s="186">
        <v>45.660233333333338</v>
      </c>
      <c r="N483" s="186">
        <v>62.882991666666662</v>
      </c>
      <c r="O483" s="186">
        <v>12.488830000000002</v>
      </c>
      <c r="P483" s="186">
        <v>14.884039999999999</v>
      </c>
      <c r="Q483" s="186">
        <v>16.033178571428572</v>
      </c>
      <c r="R483" s="186">
        <v>20.674583333333334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0.87680000000000002</v>
      </c>
      <c r="G484" s="186">
        <v>0.91894999999999993</v>
      </c>
      <c r="H484" s="186">
        <v>2.1129500000000001</v>
      </c>
      <c r="I484" s="186">
        <v>3.3398500000000002</v>
      </c>
      <c r="J484" s="186">
        <v>6.21915</v>
      </c>
      <c r="K484" s="186">
        <v>10.57775</v>
      </c>
      <c r="L484" s="186">
        <v>23.689450000000001</v>
      </c>
      <c r="M484" s="186">
        <v>41.938500000000005</v>
      </c>
      <c r="N484" s="186">
        <v>58.8645</v>
      </c>
      <c r="O484" s="186">
        <v>13.468999999999999</v>
      </c>
      <c r="P484" s="186">
        <v>15.050800000000001</v>
      </c>
      <c r="Q484" s="186">
        <v>14.457100000000001</v>
      </c>
      <c r="R484" s="186">
        <v>19.746450000000003</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44357</v>
      </c>
      <c r="E487" s="184">
        <v>36.761800000000001</v>
      </c>
      <c r="F487" s="184">
        <v>26.4297</v>
      </c>
      <c r="G487" s="184">
        <v>21.218299999999999</v>
      </c>
      <c r="H487" s="184">
        <v>15.149800000000001</v>
      </c>
      <c r="I487" s="184">
        <v>10.9748</v>
      </c>
      <c r="J487" s="184">
        <v>9.8504000000000005</v>
      </c>
      <c r="K487" s="184">
        <v>11.2799</v>
      </c>
      <c r="L487" s="184">
        <v>6.4984000000000002</v>
      </c>
      <c r="M487" s="184">
        <v>7.4093999999999998</v>
      </c>
      <c r="N487" s="184">
        <v>9.6676000000000002</v>
      </c>
      <c r="O487" s="184">
        <v>6.2983000000000002</v>
      </c>
      <c r="P487" s="184">
        <v>6.1181000000000001</v>
      </c>
      <c r="Q487" s="184">
        <v>7.8426</v>
      </c>
      <c r="R487" s="184">
        <v>5.3391000000000002</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44357</v>
      </c>
      <c r="E488" s="184">
        <v>24.277200000000001</v>
      </c>
      <c r="F488" s="184">
        <v>25.727399999999999</v>
      </c>
      <c r="G488" s="184">
        <v>20.5822</v>
      </c>
      <c r="H488" s="184">
        <v>14.5382</v>
      </c>
      <c r="I488" s="184">
        <v>10.3613</v>
      </c>
      <c r="J488" s="184">
        <v>9.4107000000000003</v>
      </c>
      <c r="K488" s="184">
        <v>10.8352</v>
      </c>
      <c r="L488" s="184">
        <v>5.9797000000000002</v>
      </c>
      <c r="M488" s="184">
        <v>6.8395999999999999</v>
      </c>
      <c r="N488" s="184">
        <v>9.0640000000000001</v>
      </c>
      <c r="O488" s="184">
        <v>5.7035999999999998</v>
      </c>
      <c r="P488" s="184">
        <v>5.5191999999999997</v>
      </c>
      <c r="Q488" s="184">
        <v>7.5532000000000004</v>
      </c>
      <c r="R488" s="184">
        <v>4.7474999999999996</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44357</v>
      </c>
      <c r="E489" s="184">
        <v>35.100700000000003</v>
      </c>
      <c r="F489" s="184">
        <v>25.7028</v>
      </c>
      <c r="G489" s="184">
        <v>20.589500000000001</v>
      </c>
      <c r="H489" s="184">
        <v>14.539099999999999</v>
      </c>
      <c r="I489" s="184">
        <v>10.365399999999999</v>
      </c>
      <c r="J489" s="184">
        <v>9.4099000000000004</v>
      </c>
      <c r="K489" s="184">
        <v>10.841900000000001</v>
      </c>
      <c r="L489" s="184">
        <v>5.9882999999999997</v>
      </c>
      <c r="M489" s="184">
        <v>6.8516000000000004</v>
      </c>
      <c r="N489" s="184">
        <v>9.0740999999999996</v>
      </c>
      <c r="O489" s="184">
        <v>5.7088000000000001</v>
      </c>
      <c r="P489" s="184">
        <v>5.5221999999999998</v>
      </c>
      <c r="Q489" s="184">
        <v>7.8026999999999997</v>
      </c>
      <c r="R489" s="184">
        <v>4.7549999999999999</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44357</v>
      </c>
      <c r="E490" s="184">
        <v>1.4522999999999999</v>
      </c>
      <c r="F490" s="184">
        <v>0</v>
      </c>
      <c r="G490" s="184">
        <v>0</v>
      </c>
      <c r="H490" s="184">
        <v>0</v>
      </c>
      <c r="I490" s="184">
        <v>0</v>
      </c>
      <c r="J490" s="184">
        <v>0</v>
      </c>
      <c r="K490" s="184">
        <v>0</v>
      </c>
      <c r="L490" s="184">
        <v>0</v>
      </c>
      <c r="M490" s="184">
        <v>0</v>
      </c>
      <c r="N490" s="184">
        <v>0</v>
      </c>
      <c r="O490" s="184"/>
      <c r="P490" s="184"/>
      <c r="Q490" s="184">
        <v>-16.2559</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44357</v>
      </c>
      <c r="E491" s="184">
        <v>0.96740000000000004</v>
      </c>
      <c r="F491" s="184">
        <v>0</v>
      </c>
      <c r="G491" s="184">
        <v>0</v>
      </c>
      <c r="H491" s="184">
        <v>0</v>
      </c>
      <c r="I491" s="184">
        <v>0</v>
      </c>
      <c r="J491" s="184">
        <v>0</v>
      </c>
      <c r="K491" s="184">
        <v>0</v>
      </c>
      <c r="L491" s="184">
        <v>0</v>
      </c>
      <c r="M491" s="184">
        <v>0</v>
      </c>
      <c r="N491" s="184">
        <v>0</v>
      </c>
      <c r="O491" s="184"/>
      <c r="P491" s="184"/>
      <c r="Q491" s="184">
        <v>-16.252400000000002</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44357</v>
      </c>
      <c r="E492" s="184">
        <v>1.3985000000000001</v>
      </c>
      <c r="F492" s="184">
        <v>0</v>
      </c>
      <c r="G492" s="184">
        <v>0</v>
      </c>
      <c r="H492" s="184">
        <v>0</v>
      </c>
      <c r="I492" s="184">
        <v>0</v>
      </c>
      <c r="J492" s="184">
        <v>0</v>
      </c>
      <c r="K492" s="184">
        <v>0</v>
      </c>
      <c r="L492" s="184">
        <v>0</v>
      </c>
      <c r="M492" s="184">
        <v>0</v>
      </c>
      <c r="N492" s="184">
        <v>0</v>
      </c>
      <c r="O492" s="184"/>
      <c r="P492" s="184"/>
      <c r="Q492" s="184">
        <v>-16.253900000000002</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44357</v>
      </c>
      <c r="E493" s="184">
        <v>25.4115</v>
      </c>
      <c r="F493" s="184">
        <v>20.120100000000001</v>
      </c>
      <c r="G493" s="184">
        <v>53.764800000000001</v>
      </c>
      <c r="H493" s="184">
        <v>26.2942</v>
      </c>
      <c r="I493" s="184">
        <v>12.370100000000001</v>
      </c>
      <c r="J493" s="184">
        <v>13.018599999999999</v>
      </c>
      <c r="K493" s="184">
        <v>17.720700000000001</v>
      </c>
      <c r="L493" s="184">
        <v>4.8372999999999999</v>
      </c>
      <c r="M493" s="184">
        <v>6.4206000000000003</v>
      </c>
      <c r="N493" s="184">
        <v>7.6124999999999998</v>
      </c>
      <c r="O493" s="184">
        <v>11.019600000000001</v>
      </c>
      <c r="P493" s="184">
        <v>9.4542999999999999</v>
      </c>
      <c r="Q493" s="184">
        <v>9.6717999999999993</v>
      </c>
      <c r="R493" s="184">
        <v>10.4428</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44357</v>
      </c>
      <c r="E494" s="184">
        <v>23.471</v>
      </c>
      <c r="F494" s="184">
        <v>19.7606</v>
      </c>
      <c r="G494" s="184">
        <v>53.366</v>
      </c>
      <c r="H494" s="184">
        <v>25.876000000000001</v>
      </c>
      <c r="I494" s="184">
        <v>11.9511</v>
      </c>
      <c r="J494" s="184">
        <v>12.594200000000001</v>
      </c>
      <c r="K494" s="184">
        <v>17.296299999999999</v>
      </c>
      <c r="L494" s="184">
        <v>4.4188000000000001</v>
      </c>
      <c r="M494" s="184">
        <v>5.9889999999999999</v>
      </c>
      <c r="N494" s="184">
        <v>7.1706000000000003</v>
      </c>
      <c r="O494" s="184">
        <v>10.349399999999999</v>
      </c>
      <c r="P494" s="184">
        <v>8.6706000000000003</v>
      </c>
      <c r="Q494" s="184">
        <v>8.7882999999999996</v>
      </c>
      <c r="R494" s="184">
        <v>9.8920999999999992</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44357</v>
      </c>
      <c r="E495" s="184">
        <v>18.5533</v>
      </c>
      <c r="F495" s="184">
        <v>24.8049</v>
      </c>
      <c r="G495" s="184">
        <v>26.1557</v>
      </c>
      <c r="H495" s="184">
        <v>14.6836</v>
      </c>
      <c r="I495" s="184">
        <v>7.0591999999999997</v>
      </c>
      <c r="J495" s="184">
        <v>6.7526999999999999</v>
      </c>
      <c r="K495" s="184">
        <v>10.2148</v>
      </c>
      <c r="L495" s="184">
        <v>7.7103999999999999</v>
      </c>
      <c r="M495" s="184">
        <v>8.5332000000000008</v>
      </c>
      <c r="N495" s="184">
        <v>7.0217999999999998</v>
      </c>
      <c r="O495" s="184">
        <v>4.5476999999999999</v>
      </c>
      <c r="P495" s="184">
        <v>5.4782000000000002</v>
      </c>
      <c r="Q495" s="184">
        <v>7.1492000000000004</v>
      </c>
      <c r="R495" s="184">
        <v>7.681</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44357</v>
      </c>
      <c r="E496" s="184">
        <v>19.613600000000002</v>
      </c>
      <c r="F496" s="184">
        <v>25.1402</v>
      </c>
      <c r="G496" s="184">
        <v>26.4831</v>
      </c>
      <c r="H496" s="184">
        <v>15.0372</v>
      </c>
      <c r="I496" s="184">
        <v>7.3849</v>
      </c>
      <c r="J496" s="184">
        <v>7.0717999999999996</v>
      </c>
      <c r="K496" s="184">
        <v>10.5425</v>
      </c>
      <c r="L496" s="184">
        <v>8.0488999999999997</v>
      </c>
      <c r="M496" s="184">
        <v>8.8811</v>
      </c>
      <c r="N496" s="184">
        <v>7.37</v>
      </c>
      <c r="O496" s="184">
        <v>4.9705000000000004</v>
      </c>
      <c r="P496" s="184">
        <v>6.0079000000000002</v>
      </c>
      <c r="Q496" s="184">
        <v>7.6439000000000004</v>
      </c>
      <c r="R496" s="184">
        <v>8.0731000000000002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44357</v>
      </c>
      <c r="E497" s="184">
        <v>36.349200000000003</v>
      </c>
      <c r="F497" s="184">
        <v>17.178999999999998</v>
      </c>
      <c r="G497" s="184">
        <v>20.519200000000001</v>
      </c>
      <c r="H497" s="184">
        <v>12.942500000000001</v>
      </c>
      <c r="I497" s="184">
        <v>1.6148</v>
      </c>
      <c r="J497" s="184">
        <v>3.8151000000000002</v>
      </c>
      <c r="K497" s="184">
        <v>10.0519</v>
      </c>
      <c r="L497" s="184">
        <v>0.77600000000000002</v>
      </c>
      <c r="M497" s="184">
        <v>3.9157999999999999</v>
      </c>
      <c r="N497" s="184">
        <v>2.8793000000000002</v>
      </c>
      <c r="O497" s="184">
        <v>7.3273000000000001</v>
      </c>
      <c r="P497" s="184">
        <v>6.99</v>
      </c>
      <c r="Q497" s="184">
        <v>8.0228999999999999</v>
      </c>
      <c r="R497" s="184">
        <v>6.5669000000000004</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44357</v>
      </c>
      <c r="E498" s="184">
        <v>38.824300000000001</v>
      </c>
      <c r="F498" s="184">
        <v>18.53</v>
      </c>
      <c r="G498" s="184">
        <v>21.850300000000001</v>
      </c>
      <c r="H498" s="184">
        <v>14.2888</v>
      </c>
      <c r="I498" s="184">
        <v>2.9445999999999999</v>
      </c>
      <c r="J498" s="184">
        <v>5.1538000000000004</v>
      </c>
      <c r="K498" s="184">
        <v>11.414899999999999</v>
      </c>
      <c r="L498" s="184">
        <v>2.0693000000000001</v>
      </c>
      <c r="M498" s="184">
        <v>5.1963999999999997</v>
      </c>
      <c r="N498" s="184">
        <v>4.1052999999999997</v>
      </c>
      <c r="O498" s="184">
        <v>8.4246999999999996</v>
      </c>
      <c r="P498" s="184">
        <v>8.0116999999999994</v>
      </c>
      <c r="Q498" s="184">
        <v>8.7050000000000001</v>
      </c>
      <c r="R498" s="184">
        <v>7.6561000000000003</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44357</v>
      </c>
      <c r="E499" s="184">
        <v>25.4206</v>
      </c>
      <c r="F499" s="184">
        <v>17.956900000000001</v>
      </c>
      <c r="G499" s="184">
        <v>21.335699999999999</v>
      </c>
      <c r="H499" s="184">
        <v>13.779400000000001</v>
      </c>
      <c r="I499" s="184">
        <v>2.4432</v>
      </c>
      <c r="J499" s="184">
        <v>4.6547000000000001</v>
      </c>
      <c r="K499" s="184">
        <v>10.9094</v>
      </c>
      <c r="L499" s="184">
        <v>1.5615000000000001</v>
      </c>
      <c r="M499" s="184">
        <v>4.6741999999999999</v>
      </c>
      <c r="N499" s="184">
        <v>3.5699000000000001</v>
      </c>
      <c r="O499" s="184">
        <v>7.9195000000000002</v>
      </c>
      <c r="P499" s="184">
        <v>7.5618999999999996</v>
      </c>
      <c r="Q499" s="184">
        <v>7.8612000000000002</v>
      </c>
      <c r="R499" s="184">
        <v>7.1280999999999999</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44357</v>
      </c>
      <c r="E500" s="184">
        <v>25.385400000000001</v>
      </c>
      <c r="F500" s="184">
        <v>15.391299999999999</v>
      </c>
      <c r="G500" s="184">
        <v>20.403500000000001</v>
      </c>
      <c r="H500" s="184">
        <v>12.4154</v>
      </c>
      <c r="I500" s="184">
        <v>6.3624999999999998</v>
      </c>
      <c r="J500" s="184">
        <v>5.5361000000000002</v>
      </c>
      <c r="K500" s="184">
        <v>5.7908999999999997</v>
      </c>
      <c r="L500" s="184">
        <v>1.5685</v>
      </c>
      <c r="M500" s="184">
        <v>4.2445000000000004</v>
      </c>
      <c r="N500" s="184">
        <v>3.9805999999999999</v>
      </c>
      <c r="O500" s="184">
        <v>8.4853000000000005</v>
      </c>
      <c r="P500" s="184">
        <v>8.09</v>
      </c>
      <c r="Q500" s="184">
        <v>8.6856000000000009</v>
      </c>
      <c r="R500" s="184">
        <v>7.8377999999999997</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44357</v>
      </c>
      <c r="E501" s="184">
        <v>24.054500000000001</v>
      </c>
      <c r="F501" s="184">
        <v>14.4209</v>
      </c>
      <c r="G501" s="184">
        <v>19.3521</v>
      </c>
      <c r="H501" s="184">
        <v>11.3835</v>
      </c>
      <c r="I501" s="184">
        <v>5.3216999999999999</v>
      </c>
      <c r="J501" s="184">
        <v>4.5057</v>
      </c>
      <c r="K501" s="184">
        <v>4.7417999999999996</v>
      </c>
      <c r="L501" s="184">
        <v>0.56269999999999998</v>
      </c>
      <c r="M501" s="184">
        <v>3.2585000000000002</v>
      </c>
      <c r="N501" s="184">
        <v>3.0171000000000001</v>
      </c>
      <c r="O501" s="184">
        <v>7.5515999999999996</v>
      </c>
      <c r="P501" s="184">
        <v>7.2668999999999997</v>
      </c>
      <c r="Q501" s="184">
        <v>7.5617999999999999</v>
      </c>
      <c r="R501" s="184">
        <v>6.9025999999999996</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44357</v>
      </c>
      <c r="E502" s="184">
        <v>2746.3195000000001</v>
      </c>
      <c r="F502" s="184">
        <v>38.669800000000002</v>
      </c>
      <c r="G502" s="184">
        <v>34.915700000000001</v>
      </c>
      <c r="H502" s="184">
        <v>22.345400000000001</v>
      </c>
      <c r="I502" s="184">
        <v>5.9290000000000003</v>
      </c>
      <c r="J502" s="184">
        <v>5.1059999999999999</v>
      </c>
      <c r="K502" s="184">
        <v>13.143800000000001</v>
      </c>
      <c r="L502" s="184">
        <v>2.1265999999999998</v>
      </c>
      <c r="M502" s="184">
        <v>5.4980000000000002</v>
      </c>
      <c r="N502" s="184">
        <v>4.7666000000000004</v>
      </c>
      <c r="O502" s="184">
        <v>10.4681</v>
      </c>
      <c r="P502" s="184">
        <v>8.5210000000000008</v>
      </c>
      <c r="Q502" s="184">
        <v>8.9257000000000009</v>
      </c>
      <c r="R502" s="184">
        <v>12.831099999999999</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44357</v>
      </c>
      <c r="E503" s="184">
        <v>2645.7271000000001</v>
      </c>
      <c r="F503" s="184">
        <v>38.092799999999997</v>
      </c>
      <c r="G503" s="184">
        <v>34.338799999999999</v>
      </c>
      <c r="H503" s="184">
        <v>21.767700000000001</v>
      </c>
      <c r="I503" s="184">
        <v>5.3365</v>
      </c>
      <c r="J503" s="184">
        <v>4.4965999999999999</v>
      </c>
      <c r="K503" s="184">
        <v>12.500999999999999</v>
      </c>
      <c r="L503" s="184">
        <v>1.4686999999999999</v>
      </c>
      <c r="M503" s="184">
        <v>4.8209</v>
      </c>
      <c r="N503" s="184">
        <v>4.0968</v>
      </c>
      <c r="O503" s="184">
        <v>9.8109999999999999</v>
      </c>
      <c r="P503" s="184">
        <v>7.9814999999999996</v>
      </c>
      <c r="Q503" s="184">
        <v>7.1447000000000003</v>
      </c>
      <c r="R503" s="184">
        <v>12.113</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44357</v>
      </c>
      <c r="E504" s="184">
        <v>72.469399999999993</v>
      </c>
      <c r="F504" s="184">
        <v>12.6967</v>
      </c>
      <c r="G504" s="184">
        <v>10.720599999999999</v>
      </c>
      <c r="H504" s="184">
        <v>20.601700000000001</v>
      </c>
      <c r="I504" s="184">
        <v>5.2774999999999999</v>
      </c>
      <c r="J504" s="184">
        <v>7.0625</v>
      </c>
      <c r="K504" s="184">
        <v>15.6584</v>
      </c>
      <c r="L504" s="184">
        <v>14.685499999999999</v>
      </c>
      <c r="M504" s="184">
        <v>16.154699999999998</v>
      </c>
      <c r="N504" s="184">
        <v>10.1007</v>
      </c>
      <c r="O504" s="184">
        <v>5.7176999999999998</v>
      </c>
      <c r="P504" s="184">
        <v>6.8338000000000001</v>
      </c>
      <c r="Q504" s="184">
        <v>8.4984000000000002</v>
      </c>
      <c r="R504" s="184">
        <v>3.6779000000000002</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44357</v>
      </c>
      <c r="E505" s="184">
        <v>77.468000000000004</v>
      </c>
      <c r="F505" s="184">
        <v>12.678699999999999</v>
      </c>
      <c r="G505" s="184">
        <v>10.720499999999999</v>
      </c>
      <c r="H505" s="184">
        <v>20.596800000000002</v>
      </c>
      <c r="I505" s="184">
        <v>5.2742000000000004</v>
      </c>
      <c r="J505" s="184">
        <v>7.0609000000000002</v>
      </c>
      <c r="K505" s="184">
        <v>15.6745</v>
      </c>
      <c r="L505" s="184">
        <v>15.119199999999999</v>
      </c>
      <c r="M505" s="184">
        <v>16.7563</v>
      </c>
      <c r="N505" s="184">
        <v>10.765700000000001</v>
      </c>
      <c r="O505" s="184">
        <v>6.5648999999999997</v>
      </c>
      <c r="P505" s="184">
        <v>7.7314999999999996</v>
      </c>
      <c r="Q505" s="184">
        <v>8.4749999999999996</v>
      </c>
      <c r="R505" s="184">
        <v>4.4370000000000003</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44357</v>
      </c>
      <c r="E512" s="184">
        <v>68.549300000000002</v>
      </c>
      <c r="F512" s="184">
        <v>0.95850000000000002</v>
      </c>
      <c r="G512" s="184">
        <v>12.6325</v>
      </c>
      <c r="H512" s="184">
        <v>10.0296</v>
      </c>
      <c r="I512" s="184">
        <v>5.3775000000000004</v>
      </c>
      <c r="J512" s="184">
        <v>5.2759999999999998</v>
      </c>
      <c r="K512" s="184">
        <v>5.5141999999999998</v>
      </c>
      <c r="L512" s="184">
        <v>1.8274999999999999</v>
      </c>
      <c r="M512" s="184">
        <v>4.3597000000000001</v>
      </c>
      <c r="N512" s="184">
        <v>5.6866000000000003</v>
      </c>
      <c r="O512" s="184">
        <v>5.7785000000000002</v>
      </c>
      <c r="P512" s="184">
        <v>5.7413999999999996</v>
      </c>
      <c r="Q512" s="184">
        <v>8.3027999999999995</v>
      </c>
      <c r="R512" s="184">
        <v>6.9821</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44357</v>
      </c>
      <c r="E513" s="184">
        <v>72.837699999999998</v>
      </c>
      <c r="F513" s="184">
        <v>1.6035999999999999</v>
      </c>
      <c r="G513" s="184">
        <v>13.2606</v>
      </c>
      <c r="H513" s="184">
        <v>10.645300000000001</v>
      </c>
      <c r="I513" s="184">
        <v>5.9877000000000002</v>
      </c>
      <c r="J513" s="184">
        <v>5.8646000000000003</v>
      </c>
      <c r="K513" s="184">
        <v>5.8752000000000004</v>
      </c>
      <c r="L513" s="184">
        <v>2.2964000000000002</v>
      </c>
      <c r="M513" s="184">
        <v>4.8936999999999999</v>
      </c>
      <c r="N513" s="184">
        <v>6.2534999999999998</v>
      </c>
      <c r="O513" s="184">
        <v>6.4467999999999996</v>
      </c>
      <c r="P513" s="184">
        <v>6.4164000000000003</v>
      </c>
      <c r="Q513" s="184">
        <v>7.8525999999999998</v>
      </c>
      <c r="R513" s="184">
        <v>7.6849999999999996</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44357</v>
      </c>
      <c r="E514" s="184">
        <v>68.549300000000002</v>
      </c>
      <c r="F514" s="184">
        <v>0.95850000000000002</v>
      </c>
      <c r="G514" s="184">
        <v>12.6325</v>
      </c>
      <c r="H514" s="184">
        <v>10.0296</v>
      </c>
      <c r="I514" s="184">
        <v>5.3775000000000004</v>
      </c>
      <c r="J514" s="184">
        <v>5.2759999999999998</v>
      </c>
      <c r="K514" s="184">
        <v>5.5141999999999998</v>
      </c>
      <c r="L514" s="184">
        <v>1.8274999999999999</v>
      </c>
      <c r="M514" s="184">
        <v>4.3597000000000001</v>
      </c>
      <c r="N514" s="184">
        <v>5.6866000000000003</v>
      </c>
      <c r="O514" s="184">
        <v>5.7785000000000002</v>
      </c>
      <c r="P514" s="184">
        <v>5.7413999999999996</v>
      </c>
      <c r="Q514" s="184">
        <v>8.3027999999999995</v>
      </c>
      <c r="R514" s="184">
        <v>6.9821</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44357</v>
      </c>
      <c r="E515" s="184">
        <v>68.549300000000002</v>
      </c>
      <c r="F515" s="184">
        <v>0.95850000000000002</v>
      </c>
      <c r="G515" s="184">
        <v>12.6325</v>
      </c>
      <c r="H515" s="184">
        <v>10.0296</v>
      </c>
      <c r="I515" s="184">
        <v>5.3775000000000004</v>
      </c>
      <c r="J515" s="184">
        <v>5.2759999999999998</v>
      </c>
      <c r="K515" s="184">
        <v>5.5141999999999998</v>
      </c>
      <c r="L515" s="184">
        <v>1.8274999999999999</v>
      </c>
      <c r="M515" s="184">
        <v>4.3597000000000001</v>
      </c>
      <c r="N515" s="184">
        <v>5.6866000000000003</v>
      </c>
      <c r="O515" s="184">
        <v>5.7785000000000002</v>
      </c>
      <c r="P515" s="184">
        <v>5.7413999999999996</v>
      </c>
      <c r="Q515" s="184">
        <v>8.3027999999999995</v>
      </c>
      <c r="R515" s="184">
        <v>6.9821</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44357</v>
      </c>
      <c r="E516" s="184">
        <v>28.523399999999999</v>
      </c>
      <c r="F516" s="184">
        <v>25.098400000000002</v>
      </c>
      <c r="G516" s="184">
        <v>26.932200000000002</v>
      </c>
      <c r="H516" s="184">
        <v>18.179400000000001</v>
      </c>
      <c r="I516" s="184">
        <v>5.5232999999999999</v>
      </c>
      <c r="J516" s="184">
        <v>5.0410000000000004</v>
      </c>
      <c r="K516" s="184">
        <v>10.329599999999999</v>
      </c>
      <c r="L516" s="184">
        <v>1.5188999999999999</v>
      </c>
      <c r="M516" s="184">
        <v>4.6189999999999998</v>
      </c>
      <c r="N516" s="184">
        <v>4.1102999999999996</v>
      </c>
      <c r="O516" s="184">
        <v>8.3742999999999999</v>
      </c>
      <c r="P516" s="184">
        <v>6.7685000000000004</v>
      </c>
      <c r="Q516" s="184">
        <v>7.9566999999999997</v>
      </c>
      <c r="R516" s="184">
        <v>7.2770000000000001</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44357</v>
      </c>
      <c r="E517" s="184">
        <v>30.4285</v>
      </c>
      <c r="F517" s="184">
        <v>25.9283</v>
      </c>
      <c r="G517" s="184">
        <v>27.6921</v>
      </c>
      <c r="H517" s="184">
        <v>18.97</v>
      </c>
      <c r="I517" s="184">
        <v>6.3128000000000002</v>
      </c>
      <c r="J517" s="184">
        <v>5.8289999999999997</v>
      </c>
      <c r="K517" s="184">
        <v>11.1364</v>
      </c>
      <c r="L517" s="184">
        <v>2.3140999999999998</v>
      </c>
      <c r="M517" s="184">
        <v>5.4344000000000001</v>
      </c>
      <c r="N517" s="184">
        <v>4.9302000000000001</v>
      </c>
      <c r="O517" s="184">
        <v>9.2113999999999994</v>
      </c>
      <c r="P517" s="184">
        <v>7.5834000000000001</v>
      </c>
      <c r="Q517" s="184">
        <v>7.8540000000000001</v>
      </c>
      <c r="R517" s="184">
        <v>8.1173000000000002</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44357</v>
      </c>
      <c r="E518" s="184">
        <v>27.429300000000001</v>
      </c>
      <c r="F518" s="184">
        <v>24.901</v>
      </c>
      <c r="G518" s="184">
        <v>26.6722</v>
      </c>
      <c r="H518" s="184">
        <v>17.930800000000001</v>
      </c>
      <c r="I518" s="184">
        <v>5.2763999999999998</v>
      </c>
      <c r="J518" s="184">
        <v>4.7927999999999997</v>
      </c>
      <c r="K518" s="184">
        <v>10.0749</v>
      </c>
      <c r="L518" s="184">
        <v>1.2722</v>
      </c>
      <c r="M518" s="184">
        <v>4.3650000000000002</v>
      </c>
      <c r="N518" s="184">
        <v>3.8544</v>
      </c>
      <c r="O518" s="184">
        <v>8.1089000000000002</v>
      </c>
      <c r="P518" s="184">
        <v>6.5039999999999996</v>
      </c>
      <c r="Q518" s="184">
        <v>7.6486999999999998</v>
      </c>
      <c r="R518" s="184">
        <v>7.0175999999999998</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44357</v>
      </c>
      <c r="E519" s="184">
        <v>28.4284</v>
      </c>
      <c r="F519" s="184">
        <v>28.011099999999999</v>
      </c>
      <c r="G519" s="184">
        <v>21.994800000000001</v>
      </c>
      <c r="H519" s="184">
        <v>17.113900000000001</v>
      </c>
      <c r="I519" s="184">
        <v>7.1083999999999996</v>
      </c>
      <c r="J519" s="184">
        <v>7.5361000000000002</v>
      </c>
      <c r="K519" s="184">
        <v>9.2543000000000006</v>
      </c>
      <c r="L519" s="184">
        <v>4.6233000000000004</v>
      </c>
      <c r="M519" s="184">
        <v>6.9169999999999998</v>
      </c>
      <c r="N519" s="184">
        <v>7.6902999999999997</v>
      </c>
      <c r="O519" s="184">
        <v>9.6593999999999998</v>
      </c>
      <c r="P519" s="184">
        <v>9.2560000000000002</v>
      </c>
      <c r="Q519" s="184">
        <v>9.6029</v>
      </c>
      <c r="R519" s="184">
        <v>9.8224999999999998</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44357</v>
      </c>
      <c r="E520" s="184">
        <v>29.808700000000002</v>
      </c>
      <c r="F520" s="184">
        <v>28.797899999999998</v>
      </c>
      <c r="G520" s="184">
        <v>22.777000000000001</v>
      </c>
      <c r="H520" s="184">
        <v>17.903600000000001</v>
      </c>
      <c r="I520" s="184">
        <v>7.9043000000000001</v>
      </c>
      <c r="J520" s="184">
        <v>8.3295999999999992</v>
      </c>
      <c r="K520" s="184">
        <v>10.060600000000001</v>
      </c>
      <c r="L520" s="184">
        <v>5.4313000000000002</v>
      </c>
      <c r="M520" s="184">
        <v>7.7248000000000001</v>
      </c>
      <c r="N520" s="184">
        <v>8.5014000000000003</v>
      </c>
      <c r="O520" s="184">
        <v>10.430999999999999</v>
      </c>
      <c r="P520" s="184">
        <v>10.0281</v>
      </c>
      <c r="Q520" s="184">
        <v>10.815799999999999</v>
      </c>
      <c r="R520" s="184">
        <v>10.591200000000001</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44357</v>
      </c>
      <c r="E521" s="184">
        <v>17.515799999999999</v>
      </c>
      <c r="F521" s="184">
        <v>28.362100000000002</v>
      </c>
      <c r="G521" s="184">
        <v>15.0221</v>
      </c>
      <c r="H521" s="184">
        <v>10.2607</v>
      </c>
      <c r="I521" s="184">
        <v>5.0107999999999997</v>
      </c>
      <c r="J521" s="184">
        <v>5.7755000000000001</v>
      </c>
      <c r="K521" s="184">
        <v>8.4032</v>
      </c>
      <c r="L521" s="184">
        <v>4.3266</v>
      </c>
      <c r="M521" s="184">
        <v>6.2747999999999999</v>
      </c>
      <c r="N521" s="184">
        <v>7.4648000000000003</v>
      </c>
      <c r="O521" s="184">
        <v>7.4947999999999997</v>
      </c>
      <c r="P521" s="184">
        <v>5.8418000000000001</v>
      </c>
      <c r="Q521" s="184">
        <v>6.2077</v>
      </c>
      <c r="R521" s="184">
        <v>7.5819000000000001</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44357</v>
      </c>
      <c r="E522" s="184">
        <v>18.753699999999998</v>
      </c>
      <c r="F522" s="184">
        <v>29.217600000000001</v>
      </c>
      <c r="G522" s="184">
        <v>15.785299999999999</v>
      </c>
      <c r="H522" s="184">
        <v>11.005800000000001</v>
      </c>
      <c r="I522" s="184">
        <v>5.7682000000000002</v>
      </c>
      <c r="J522" s="184">
        <v>6.5278</v>
      </c>
      <c r="K522" s="184">
        <v>9.1595999999999993</v>
      </c>
      <c r="L522" s="184">
        <v>5.0743</v>
      </c>
      <c r="M522" s="184">
        <v>7.0503999999999998</v>
      </c>
      <c r="N522" s="184">
        <v>8.2727000000000004</v>
      </c>
      <c r="O522" s="184">
        <v>8.4710000000000001</v>
      </c>
      <c r="P522" s="184">
        <v>6.9802999999999997</v>
      </c>
      <c r="Q522" s="184">
        <v>6.7061999999999999</v>
      </c>
      <c r="R522" s="184">
        <v>8.4099000000000004</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44357</v>
      </c>
      <c r="E523" s="184">
        <v>29.4315</v>
      </c>
      <c r="F523" s="184">
        <v>28.670400000000001</v>
      </c>
      <c r="G523" s="184">
        <v>30.6264</v>
      </c>
      <c r="H523" s="184">
        <v>19.7043</v>
      </c>
      <c r="I523" s="184">
        <v>7.9880000000000004</v>
      </c>
      <c r="J523" s="184">
        <v>7.8490000000000002</v>
      </c>
      <c r="K523" s="184">
        <v>13.305199999999999</v>
      </c>
      <c r="L523" s="184">
        <v>2.1139999999999999</v>
      </c>
      <c r="M523" s="184">
        <v>5.9377000000000004</v>
      </c>
      <c r="N523" s="184">
        <v>5.2983000000000002</v>
      </c>
      <c r="O523" s="184">
        <v>11.1189</v>
      </c>
      <c r="P523" s="184">
        <v>9.5299999999999994</v>
      </c>
      <c r="Q523" s="184">
        <v>9.5218000000000007</v>
      </c>
      <c r="R523" s="184">
        <v>10.4861</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44357</v>
      </c>
      <c r="E524" s="184">
        <v>27.424700000000001</v>
      </c>
      <c r="F524" s="184">
        <v>27.837399999999999</v>
      </c>
      <c r="G524" s="184">
        <v>29.796600000000002</v>
      </c>
      <c r="H524" s="184">
        <v>18.852900000000002</v>
      </c>
      <c r="I524" s="184">
        <v>7.1208</v>
      </c>
      <c r="J524" s="184">
        <v>6.9747000000000003</v>
      </c>
      <c r="K524" s="184">
        <v>12.3558</v>
      </c>
      <c r="L524" s="184">
        <v>1.1836</v>
      </c>
      <c r="M524" s="184">
        <v>5.0145</v>
      </c>
      <c r="N524" s="184">
        <v>4.3959000000000001</v>
      </c>
      <c r="O524" s="184">
        <v>10.261900000000001</v>
      </c>
      <c r="P524" s="184">
        <v>8.6699000000000002</v>
      </c>
      <c r="Q524" s="184">
        <v>8.3834999999999997</v>
      </c>
      <c r="R524" s="184">
        <v>9.5920000000000005</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44357</v>
      </c>
      <c r="E525" s="184">
        <v>18.021799999999999</v>
      </c>
      <c r="F525" s="184">
        <v>7.4951999999999996</v>
      </c>
      <c r="G525" s="184">
        <v>24.0136</v>
      </c>
      <c r="H525" s="184">
        <v>18.4376</v>
      </c>
      <c r="I525" s="184">
        <v>9.4228000000000005</v>
      </c>
      <c r="J525" s="184">
        <v>13.393700000000001</v>
      </c>
      <c r="K525" s="184">
        <v>12.758599999999999</v>
      </c>
      <c r="L525" s="184">
        <v>6.3925000000000001</v>
      </c>
      <c r="M525" s="184">
        <v>8.2966999999999995</v>
      </c>
      <c r="N525" s="184">
        <v>9.4225999999999992</v>
      </c>
      <c r="O525" s="184">
        <v>8.2067999999999994</v>
      </c>
      <c r="P525" s="184">
        <v>7.5961999999999996</v>
      </c>
      <c r="Q525" s="184">
        <v>7.673</v>
      </c>
      <c r="R525" s="184">
        <v>8.0822000000000003</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44357</v>
      </c>
      <c r="E526" s="184">
        <v>17.256499999999999</v>
      </c>
      <c r="F526" s="184">
        <v>7.1928999999999998</v>
      </c>
      <c r="G526" s="184">
        <v>23.735800000000001</v>
      </c>
      <c r="H526" s="184">
        <v>18.162600000000001</v>
      </c>
      <c r="I526" s="184">
        <v>9.1725999999999992</v>
      </c>
      <c r="J526" s="184">
        <v>13.143000000000001</v>
      </c>
      <c r="K526" s="184">
        <v>12.478199999999999</v>
      </c>
      <c r="L526" s="184">
        <v>5.9953000000000003</v>
      </c>
      <c r="M526" s="184">
        <v>7.8474000000000004</v>
      </c>
      <c r="N526" s="184">
        <v>8.9184999999999999</v>
      </c>
      <c r="O526" s="184">
        <v>7.5738000000000003</v>
      </c>
      <c r="P526" s="184">
        <v>6.9844999999999997</v>
      </c>
      <c r="Q526" s="184">
        <v>7.0880999999999998</v>
      </c>
      <c r="R526" s="184">
        <v>7.4836999999999998</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44357</v>
      </c>
      <c r="E527" s="184">
        <v>1215.0291999999999</v>
      </c>
      <c r="F527" s="184">
        <v>21.6419</v>
      </c>
      <c r="G527" s="184">
        <v>18.741</v>
      </c>
      <c r="H527" s="184">
        <v>13.410500000000001</v>
      </c>
      <c r="I527" s="184">
        <v>7.5995999999999997</v>
      </c>
      <c r="J527" s="184">
        <v>7.2832999999999997</v>
      </c>
      <c r="K527" s="184">
        <v>8.8059999999999992</v>
      </c>
      <c r="L527" s="184">
        <v>4.0050999999999997</v>
      </c>
      <c r="M527" s="184">
        <v>6.9039000000000001</v>
      </c>
      <c r="N527" s="184">
        <v>6.0914000000000001</v>
      </c>
      <c r="O527" s="184"/>
      <c r="P527" s="184"/>
      <c r="Q527" s="184">
        <v>8.0427</v>
      </c>
      <c r="R527" s="184">
        <v>7.3752000000000004</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44357</v>
      </c>
      <c r="E528" s="184">
        <v>1199.3197</v>
      </c>
      <c r="F528" s="184">
        <v>21.124199999999998</v>
      </c>
      <c r="G528" s="184">
        <v>18.226700000000001</v>
      </c>
      <c r="H528" s="184">
        <v>12.8954</v>
      </c>
      <c r="I528" s="184">
        <v>7.0829000000000004</v>
      </c>
      <c r="J528" s="184">
        <v>6.7582000000000004</v>
      </c>
      <c r="K528" s="184">
        <v>8.2757000000000005</v>
      </c>
      <c r="L528" s="184">
        <v>3.4807000000000001</v>
      </c>
      <c r="M528" s="184">
        <v>6.3605</v>
      </c>
      <c r="N528" s="184">
        <v>5.5419</v>
      </c>
      <c r="O528" s="184"/>
      <c r="P528" s="184"/>
      <c r="Q528" s="184">
        <v>7.4856999999999996</v>
      </c>
      <c r="R528" s="184">
        <v>6.8219000000000003</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44357</v>
      </c>
      <c r="E529" s="184">
        <v>34.336599999999997</v>
      </c>
      <c r="F529" s="184">
        <v>21.591799999999999</v>
      </c>
      <c r="G529" s="184">
        <v>23.253299999999999</v>
      </c>
      <c r="H529" s="184">
        <v>15.810700000000001</v>
      </c>
      <c r="I529" s="184">
        <v>6.9355000000000002</v>
      </c>
      <c r="J529" s="184">
        <v>6.3261000000000003</v>
      </c>
      <c r="K529" s="184">
        <v>9.5596999999999994</v>
      </c>
      <c r="L529" s="184">
        <v>3.7339000000000002</v>
      </c>
      <c r="M529" s="184">
        <v>5.7680999999999996</v>
      </c>
      <c r="N529" s="184">
        <v>6.5156999999999998</v>
      </c>
      <c r="O529" s="184">
        <v>7.0659999999999998</v>
      </c>
      <c r="P529" s="184">
        <v>7.5336999999999996</v>
      </c>
      <c r="Q529" s="184">
        <v>8.2079000000000004</v>
      </c>
      <c r="R529" s="184">
        <v>6.6528</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44357</v>
      </c>
      <c r="E530" s="184">
        <v>32.763599999999997</v>
      </c>
      <c r="F530" s="184">
        <v>20.8445</v>
      </c>
      <c r="G530" s="184">
        <v>22.545300000000001</v>
      </c>
      <c r="H530" s="184">
        <v>15.0831</v>
      </c>
      <c r="I530" s="184">
        <v>6.2055999999999996</v>
      </c>
      <c r="J530" s="184">
        <v>5.5930999999999997</v>
      </c>
      <c r="K530" s="184">
        <v>8.8132000000000001</v>
      </c>
      <c r="L530" s="184">
        <v>2.9918999999999998</v>
      </c>
      <c r="M530" s="184">
        <v>5.0083000000000002</v>
      </c>
      <c r="N530" s="184">
        <v>5.7408999999999999</v>
      </c>
      <c r="O530" s="184">
        <v>6.4245999999999999</v>
      </c>
      <c r="P530" s="184">
        <v>6.9015000000000004</v>
      </c>
      <c r="Q530" s="184">
        <v>6.8258999999999999</v>
      </c>
      <c r="R530" s="184">
        <v>5.96</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44357</v>
      </c>
      <c r="E531" s="184">
        <v>31.072600000000001</v>
      </c>
      <c r="F531" s="184">
        <v>25.743400000000001</v>
      </c>
      <c r="G531" s="184">
        <v>28.2182</v>
      </c>
      <c r="H531" s="184">
        <v>20.485800000000001</v>
      </c>
      <c r="I531" s="184">
        <v>10.8858</v>
      </c>
      <c r="J531" s="184">
        <v>10.3438</v>
      </c>
      <c r="K531" s="184">
        <v>11.6784</v>
      </c>
      <c r="L531" s="184">
        <v>3.1899000000000002</v>
      </c>
      <c r="M531" s="184">
        <v>6.4394999999999998</v>
      </c>
      <c r="N531" s="184">
        <v>7.6323999999999996</v>
      </c>
      <c r="O531" s="184">
        <v>10.712400000000001</v>
      </c>
      <c r="P531" s="184">
        <v>9.6357999999999997</v>
      </c>
      <c r="Q531" s="184">
        <v>9.7227999999999994</v>
      </c>
      <c r="R531" s="184">
        <v>9.6456</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44357</v>
      </c>
      <c r="E532" s="184">
        <v>29.4758</v>
      </c>
      <c r="F532" s="184">
        <v>25.030899999999999</v>
      </c>
      <c r="G532" s="184">
        <v>27.4697</v>
      </c>
      <c r="H532" s="184">
        <v>19.745799999999999</v>
      </c>
      <c r="I532" s="184">
        <v>10.1492</v>
      </c>
      <c r="J532" s="184">
        <v>9.5965000000000007</v>
      </c>
      <c r="K532" s="184">
        <v>10.919</v>
      </c>
      <c r="L532" s="184">
        <v>2.4489999999999998</v>
      </c>
      <c r="M532" s="184">
        <v>5.6848999999999998</v>
      </c>
      <c r="N532" s="184">
        <v>6.8784999999999998</v>
      </c>
      <c r="O532" s="184">
        <v>9.9863999999999997</v>
      </c>
      <c r="P532" s="184">
        <v>8.9617000000000004</v>
      </c>
      <c r="Q532" s="184">
        <v>8.6384000000000007</v>
      </c>
      <c r="R532" s="184">
        <v>8.9032</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44357</v>
      </c>
      <c r="E533" s="184">
        <v>24.967500000000001</v>
      </c>
      <c r="F533" s="184">
        <v>29.114999999999998</v>
      </c>
      <c r="G533" s="184">
        <v>43.034100000000002</v>
      </c>
      <c r="H533" s="184">
        <v>22.610900000000001</v>
      </c>
      <c r="I533" s="184">
        <v>11.136900000000001</v>
      </c>
      <c r="J533" s="184">
        <v>10.0687</v>
      </c>
      <c r="K533" s="184">
        <v>11.5433</v>
      </c>
      <c r="L533" s="184">
        <v>1.5533999999999999</v>
      </c>
      <c r="M533" s="184">
        <v>4.9271000000000003</v>
      </c>
      <c r="N533" s="184">
        <v>4.7018000000000004</v>
      </c>
      <c r="O533" s="184">
        <v>9.2527000000000008</v>
      </c>
      <c r="P533" s="184">
        <v>8.6422000000000008</v>
      </c>
      <c r="Q533" s="184">
        <v>8.9922000000000004</v>
      </c>
      <c r="R533" s="184">
        <v>8.4688999999999997</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44357</v>
      </c>
      <c r="E534" s="184">
        <v>23.622</v>
      </c>
      <c r="F534" s="184">
        <v>28.298500000000001</v>
      </c>
      <c r="G534" s="184">
        <v>42.277999999999999</v>
      </c>
      <c r="H534" s="184">
        <v>21.856000000000002</v>
      </c>
      <c r="I534" s="184">
        <v>10.4162</v>
      </c>
      <c r="J534" s="184">
        <v>9.3394999999999992</v>
      </c>
      <c r="K534" s="184">
        <v>10.8019</v>
      </c>
      <c r="L534" s="184">
        <v>0.83030000000000004</v>
      </c>
      <c r="M534" s="184">
        <v>4.2039</v>
      </c>
      <c r="N534" s="184">
        <v>3.9828999999999999</v>
      </c>
      <c r="O534" s="184">
        <v>8.4659999999999993</v>
      </c>
      <c r="P534" s="184">
        <v>7.7972999999999999</v>
      </c>
      <c r="Q534" s="184">
        <v>5.9846000000000004</v>
      </c>
      <c r="R534" s="184">
        <v>7.7276999999999996</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44357</v>
      </c>
      <c r="E535" s="184">
        <v>12.0969</v>
      </c>
      <c r="F535" s="184">
        <v>17.206700000000001</v>
      </c>
      <c r="G535" s="184">
        <v>12.6859</v>
      </c>
      <c r="H535" s="184">
        <v>8.8946000000000005</v>
      </c>
      <c r="I535" s="184">
        <v>5.2694000000000001</v>
      </c>
      <c r="J535" s="184">
        <v>6.3017000000000003</v>
      </c>
      <c r="K535" s="184">
        <v>6.7882999999999996</v>
      </c>
      <c r="L535" s="184">
        <v>4.2061999999999999</v>
      </c>
      <c r="M535" s="184">
        <v>5.2302</v>
      </c>
      <c r="N535" s="184">
        <v>5.7744999999999997</v>
      </c>
      <c r="O535" s="184"/>
      <c r="P535" s="184"/>
      <c r="Q535" s="184">
        <v>7.0138999999999996</v>
      </c>
      <c r="R535" s="184">
        <v>6.5944000000000003</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44357</v>
      </c>
      <c r="E536" s="184">
        <v>11.727399999999999</v>
      </c>
      <c r="F536" s="184">
        <v>16.503</v>
      </c>
      <c r="G536" s="184">
        <v>11.630599999999999</v>
      </c>
      <c r="H536" s="184">
        <v>7.8371000000000004</v>
      </c>
      <c r="I536" s="184">
        <v>4.1862000000000004</v>
      </c>
      <c r="J536" s="184">
        <v>5.2135999999999996</v>
      </c>
      <c r="K536" s="184">
        <v>5.6999000000000004</v>
      </c>
      <c r="L536" s="184">
        <v>3.1261000000000001</v>
      </c>
      <c r="M536" s="184">
        <v>4.1336000000000004</v>
      </c>
      <c r="N536" s="184">
        <v>4.6341999999999999</v>
      </c>
      <c r="O536" s="184"/>
      <c r="P536" s="184"/>
      <c r="Q536" s="184">
        <v>5.8381999999999996</v>
      </c>
      <c r="R536" s="184">
        <v>5.4223999999999997</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44357</v>
      </c>
      <c r="E537" s="184">
        <v>14.036899999999999</v>
      </c>
      <c r="F537" s="184">
        <v>24.7195</v>
      </c>
      <c r="G537" s="184">
        <v>20.403099999999998</v>
      </c>
      <c r="H537" s="184">
        <v>14.004799999999999</v>
      </c>
      <c r="I537" s="184">
        <v>5.6398999999999999</v>
      </c>
      <c r="J537" s="184">
        <v>5.7994000000000003</v>
      </c>
      <c r="K537" s="184">
        <v>8.3988999999999994</v>
      </c>
      <c r="L537" s="184">
        <v>3.4279999999999999</v>
      </c>
      <c r="M537" s="184">
        <v>4.8533999999999997</v>
      </c>
      <c r="N537" s="184">
        <v>4.1189</v>
      </c>
      <c r="O537" s="184">
        <v>10.0677</v>
      </c>
      <c r="P537" s="184"/>
      <c r="Q537" s="184">
        <v>8.3747000000000007</v>
      </c>
      <c r="R537" s="184">
        <v>9.8031000000000006</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44357</v>
      </c>
      <c r="E538" s="184">
        <v>13.329000000000001</v>
      </c>
      <c r="F538" s="184">
        <v>24.113800000000001</v>
      </c>
      <c r="G538" s="184">
        <v>19.473700000000001</v>
      </c>
      <c r="H538" s="184">
        <v>13.0989</v>
      </c>
      <c r="I538" s="184">
        <v>4.7028999999999996</v>
      </c>
      <c r="J538" s="184">
        <v>4.8517999999999999</v>
      </c>
      <c r="K538" s="184">
        <v>7.4196999999999997</v>
      </c>
      <c r="L538" s="184">
        <v>2.4582000000000002</v>
      </c>
      <c r="M538" s="184">
        <v>3.8757000000000001</v>
      </c>
      <c r="N538" s="184">
        <v>3.1505000000000001</v>
      </c>
      <c r="O538" s="184">
        <v>8.8364999999999991</v>
      </c>
      <c r="P538" s="184"/>
      <c r="Q538" s="184">
        <v>7.0528000000000004</v>
      </c>
      <c r="R538" s="184">
        <v>8.7152999999999992</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44357</v>
      </c>
      <c r="E539" s="184">
        <v>29.3157</v>
      </c>
      <c r="F539" s="184">
        <v>39.386600000000001</v>
      </c>
      <c r="G539" s="184">
        <v>38.719900000000003</v>
      </c>
      <c r="H539" s="184">
        <v>15.4131</v>
      </c>
      <c r="I539" s="184">
        <v>9.5327999999999999</v>
      </c>
      <c r="J539" s="184">
        <v>8.7927</v>
      </c>
      <c r="K539" s="184">
        <v>14.2232</v>
      </c>
      <c r="L539" s="184">
        <v>2.9981</v>
      </c>
      <c r="M539" s="184">
        <v>4.7119999999999997</v>
      </c>
      <c r="N539" s="184">
        <v>4.9790000000000001</v>
      </c>
      <c r="O539" s="184">
        <v>8.6141000000000005</v>
      </c>
      <c r="P539" s="184">
        <v>7.4916999999999998</v>
      </c>
      <c r="Q539" s="184">
        <v>6.7027999999999999</v>
      </c>
      <c r="R539" s="184">
        <v>7.9736000000000002</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44357</v>
      </c>
      <c r="E540" s="184">
        <v>30.9422</v>
      </c>
      <c r="F540" s="184">
        <v>39.796500000000002</v>
      </c>
      <c r="G540" s="184">
        <v>39.171100000000003</v>
      </c>
      <c r="H540" s="184">
        <v>15.837999999999999</v>
      </c>
      <c r="I540" s="184">
        <v>9.9550999999999998</v>
      </c>
      <c r="J540" s="184">
        <v>9.2078000000000007</v>
      </c>
      <c r="K540" s="184">
        <v>14.6502</v>
      </c>
      <c r="L540" s="184">
        <v>3.4279000000000002</v>
      </c>
      <c r="M540" s="184">
        <v>5.1571999999999996</v>
      </c>
      <c r="N540" s="184">
        <v>5.4330999999999996</v>
      </c>
      <c r="O540" s="184">
        <v>9.2706</v>
      </c>
      <c r="P540" s="184">
        <v>8.1618999999999993</v>
      </c>
      <c r="Q540" s="184">
        <v>8.6218000000000004</v>
      </c>
      <c r="R540" s="184">
        <v>8.5633999999999997</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44357</v>
      </c>
      <c r="E541" s="184">
        <v>2111.6399000000001</v>
      </c>
      <c r="F541" s="184">
        <v>32.1631</v>
      </c>
      <c r="G541" s="184">
        <v>27.9131</v>
      </c>
      <c r="H541" s="184">
        <v>14.695399999999999</v>
      </c>
      <c r="I541" s="184">
        <v>5.9490999999999996</v>
      </c>
      <c r="J541" s="184">
        <v>6.1108000000000002</v>
      </c>
      <c r="K541" s="184">
        <v>9.9055999999999997</v>
      </c>
      <c r="L541" s="184">
        <v>2.6457000000000002</v>
      </c>
      <c r="M541" s="184">
        <v>4.4539999999999997</v>
      </c>
      <c r="N541" s="184">
        <v>4.3512000000000004</v>
      </c>
      <c r="O541" s="184">
        <v>8.8650000000000002</v>
      </c>
      <c r="P541" s="184">
        <v>8.2779000000000007</v>
      </c>
      <c r="Q541" s="184">
        <v>8.2614000000000001</v>
      </c>
      <c r="R541" s="184">
        <v>7.7054</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44357</v>
      </c>
      <c r="E542" s="184">
        <v>2280.1660999999999</v>
      </c>
      <c r="F542" s="184">
        <v>33.375900000000001</v>
      </c>
      <c r="G542" s="184">
        <v>29.126000000000001</v>
      </c>
      <c r="H542" s="184">
        <v>15.9087</v>
      </c>
      <c r="I542" s="184">
        <v>7.1622000000000003</v>
      </c>
      <c r="J542" s="184">
        <v>7.3278999999999996</v>
      </c>
      <c r="K542" s="184">
        <v>11.1478</v>
      </c>
      <c r="L542" s="184">
        <v>3.8767999999999998</v>
      </c>
      <c r="M542" s="184">
        <v>5.6079999999999997</v>
      </c>
      <c r="N542" s="184">
        <v>5.4598000000000004</v>
      </c>
      <c r="O542" s="184">
        <v>9.8175000000000008</v>
      </c>
      <c r="P542" s="184">
        <v>9.3772000000000002</v>
      </c>
      <c r="Q542" s="184">
        <v>9.0823999999999998</v>
      </c>
      <c r="R542" s="184">
        <v>8.6900999999999993</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44357</v>
      </c>
      <c r="E547" s="184">
        <v>16.556799999999999</v>
      </c>
      <c r="F547" s="184">
        <v>10.805400000000001</v>
      </c>
      <c r="G547" s="184">
        <v>15.304</v>
      </c>
      <c r="H547" s="184">
        <v>9.6232000000000006</v>
      </c>
      <c r="I547" s="184">
        <v>2.1118000000000001</v>
      </c>
      <c r="J547" s="184">
        <v>2.2658</v>
      </c>
      <c r="K547" s="184">
        <v>9.5180000000000007</v>
      </c>
      <c r="L547" s="184">
        <v>3.2909000000000002</v>
      </c>
      <c r="M547" s="184">
        <v>4.9343000000000004</v>
      </c>
      <c r="N547" s="184">
        <v>4.9054000000000002</v>
      </c>
      <c r="O547" s="184">
        <v>8.9354999999999993</v>
      </c>
      <c r="P547" s="184">
        <v>8.4905000000000008</v>
      </c>
      <c r="Q547" s="184">
        <v>8.6677</v>
      </c>
      <c r="R547" s="184">
        <v>8.4088999999999992</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44357</v>
      </c>
      <c r="E548" s="184">
        <v>16.479399999999998</v>
      </c>
      <c r="F548" s="184">
        <v>10.856199999999999</v>
      </c>
      <c r="G548" s="184">
        <v>15.1539</v>
      </c>
      <c r="H548" s="184">
        <v>9.5097000000000005</v>
      </c>
      <c r="I548" s="184">
        <v>1.9948999999999999</v>
      </c>
      <c r="J548" s="184">
        <v>2.1473</v>
      </c>
      <c r="K548" s="184">
        <v>9.3971999999999998</v>
      </c>
      <c r="L548" s="184">
        <v>3.1696</v>
      </c>
      <c r="M548" s="184">
        <v>4.8102</v>
      </c>
      <c r="N548" s="184">
        <v>4.7808000000000002</v>
      </c>
      <c r="O548" s="184">
        <v>8.8061000000000007</v>
      </c>
      <c r="P548" s="184">
        <v>8.3713999999999995</v>
      </c>
      <c r="Q548" s="184">
        <v>8.5503</v>
      </c>
      <c r="R548" s="184">
        <v>8.2742000000000004</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44357</v>
      </c>
      <c r="E549" s="184">
        <v>29.512599999999999</v>
      </c>
      <c r="F549" s="184">
        <v>10.0205</v>
      </c>
      <c r="G549" s="184">
        <v>10.9345</v>
      </c>
      <c r="H549" s="184">
        <v>6.7755999999999998</v>
      </c>
      <c r="I549" s="184">
        <v>4.5220000000000002</v>
      </c>
      <c r="J549" s="184">
        <v>4.2481999999999998</v>
      </c>
      <c r="K549" s="184">
        <v>7.2675999999999998</v>
      </c>
      <c r="L549" s="184">
        <v>1.7922</v>
      </c>
      <c r="M549" s="184">
        <v>4.6784999999999997</v>
      </c>
      <c r="N549" s="184">
        <v>4.2115</v>
      </c>
      <c r="O549" s="184">
        <v>10.228899999999999</v>
      </c>
      <c r="P549" s="184">
        <v>9.2002000000000006</v>
      </c>
      <c r="Q549" s="184">
        <v>8.9009</v>
      </c>
      <c r="R549" s="184">
        <v>9.4786999999999999</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44357</v>
      </c>
      <c r="E550" s="184">
        <v>27.856300000000001</v>
      </c>
      <c r="F550" s="184">
        <v>9.4366000000000003</v>
      </c>
      <c r="G550" s="184">
        <v>10.228899999999999</v>
      </c>
      <c r="H550" s="184">
        <v>6.0156000000000001</v>
      </c>
      <c r="I550" s="184">
        <v>3.7585000000000002</v>
      </c>
      <c r="J550" s="184">
        <v>3.4762</v>
      </c>
      <c r="K550" s="184">
        <v>6.4863</v>
      </c>
      <c r="L550" s="184">
        <v>1.0181</v>
      </c>
      <c r="M550" s="184">
        <v>3.8845999999999998</v>
      </c>
      <c r="N550" s="184">
        <v>3.4235000000000002</v>
      </c>
      <c r="O550" s="184">
        <v>9.4451999999999998</v>
      </c>
      <c r="P550" s="184">
        <v>8.4123000000000001</v>
      </c>
      <c r="Q550" s="184">
        <v>6.0576999999999996</v>
      </c>
      <c r="R550" s="184">
        <v>8.7379999999999995</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44357</v>
      </c>
      <c r="E551" s="184">
        <v>35.590000000000003</v>
      </c>
      <c r="F551" s="184">
        <v>22.473800000000001</v>
      </c>
      <c r="G551" s="184">
        <v>21.300699999999999</v>
      </c>
      <c r="H551" s="184">
        <v>17.006499999999999</v>
      </c>
      <c r="I551" s="184">
        <v>8.9678000000000004</v>
      </c>
      <c r="J551" s="184">
        <v>8.1312999999999995</v>
      </c>
      <c r="K551" s="184">
        <v>9.7072000000000003</v>
      </c>
      <c r="L551" s="184">
        <v>4.9524999999999997</v>
      </c>
      <c r="M551" s="184">
        <v>6.7526999999999999</v>
      </c>
      <c r="N551" s="184">
        <v>7.0353000000000003</v>
      </c>
      <c r="O551" s="184">
        <v>8.7554999999999996</v>
      </c>
      <c r="P551" s="184">
        <v>8.0752000000000006</v>
      </c>
      <c r="Q551" s="184">
        <v>9.2361000000000004</v>
      </c>
      <c r="R551" s="184">
        <v>8.4176000000000002</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44357</v>
      </c>
      <c r="E552" s="184">
        <v>32.654600000000002</v>
      </c>
      <c r="F552" s="184">
        <v>22.033200000000001</v>
      </c>
      <c r="G552" s="184">
        <v>20.900700000000001</v>
      </c>
      <c r="H552" s="184">
        <v>16.595500000000001</v>
      </c>
      <c r="I552" s="184">
        <v>8.5469000000000008</v>
      </c>
      <c r="J552" s="184">
        <v>7.7012999999999998</v>
      </c>
      <c r="K552" s="184">
        <v>9.0770999999999997</v>
      </c>
      <c r="L552" s="184">
        <v>4.1645000000000003</v>
      </c>
      <c r="M552" s="184">
        <v>5.7630999999999997</v>
      </c>
      <c r="N552" s="184">
        <v>5.9344000000000001</v>
      </c>
      <c r="O552" s="184">
        <v>7.6219999999999999</v>
      </c>
      <c r="P552" s="184">
        <v>6.9532999999999996</v>
      </c>
      <c r="Q552" s="184">
        <v>6.8819999999999997</v>
      </c>
      <c r="R552" s="184">
        <v>7.2803000000000004</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44357</v>
      </c>
      <c r="E553" s="184">
        <v>19.077500000000001</v>
      </c>
      <c r="F553" s="184">
        <v>40.030799999999999</v>
      </c>
      <c r="G553" s="184">
        <v>38.257300000000001</v>
      </c>
      <c r="H553" s="184">
        <v>21.709700000000002</v>
      </c>
      <c r="I553" s="184">
        <v>7.7854999999999999</v>
      </c>
      <c r="J553" s="184">
        <v>8.1846999999999994</v>
      </c>
      <c r="K553" s="184">
        <v>12.172499999999999</v>
      </c>
      <c r="L553" s="184">
        <v>1.5306</v>
      </c>
      <c r="M553" s="184">
        <v>4.3533999999999997</v>
      </c>
      <c r="N553" s="184">
        <v>4.7511999999999999</v>
      </c>
      <c r="O553" s="184">
        <v>8.7637</v>
      </c>
      <c r="P553" s="184">
        <v>6.8849</v>
      </c>
      <c r="Q553" s="184">
        <v>7.1692999999999998</v>
      </c>
      <c r="R553" s="184">
        <v>8.4453999999999994</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44357</v>
      </c>
      <c r="E554" s="184">
        <v>19.946200000000001</v>
      </c>
      <c r="F554" s="184">
        <v>40.302700000000002</v>
      </c>
      <c r="G554" s="184">
        <v>38.488700000000001</v>
      </c>
      <c r="H554" s="184">
        <v>21.972799999999999</v>
      </c>
      <c r="I554" s="184">
        <v>8.1029</v>
      </c>
      <c r="J554" s="184">
        <v>8.5261999999999993</v>
      </c>
      <c r="K554" s="184">
        <v>12.4779</v>
      </c>
      <c r="L554" s="184">
        <v>1.7250000000000001</v>
      </c>
      <c r="M554" s="184">
        <v>4.5689000000000002</v>
      </c>
      <c r="N554" s="184">
        <v>4.9893999999999998</v>
      </c>
      <c r="O554" s="184">
        <v>9.0322999999999993</v>
      </c>
      <c r="P554" s="184">
        <v>7.3263999999999996</v>
      </c>
      <c r="Q554" s="184">
        <v>7.5019999999999998</v>
      </c>
      <c r="R554" s="184">
        <v>8.7278000000000002</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44357</v>
      </c>
      <c r="E555" s="184">
        <v>0.31990000000000002</v>
      </c>
      <c r="F555" s="184">
        <v>0</v>
      </c>
      <c r="G555" s="184">
        <v>7.6113</v>
      </c>
      <c r="H555" s="184">
        <v>9.7981999999999996</v>
      </c>
      <c r="I555" s="184">
        <v>10.6381</v>
      </c>
      <c r="J555" s="184">
        <v>10.7713</v>
      </c>
      <c r="K555" s="184">
        <v>11.2225</v>
      </c>
      <c r="L555" s="184">
        <v>-40.400300000000001</v>
      </c>
      <c r="M555" s="184">
        <v>-24.674600000000002</v>
      </c>
      <c r="N555" s="184">
        <v>-16.670999999999999</v>
      </c>
      <c r="O555" s="184"/>
      <c r="P555" s="184"/>
      <c r="Q555" s="184">
        <v>-11.152200000000001</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44357</v>
      </c>
      <c r="E556" s="184">
        <v>0.30499999999999999</v>
      </c>
      <c r="F556" s="184">
        <v>0</v>
      </c>
      <c r="G556" s="184">
        <v>7.9833999999999996</v>
      </c>
      <c r="H556" s="184">
        <v>10.277799999999999</v>
      </c>
      <c r="I556" s="184">
        <v>10.2981</v>
      </c>
      <c r="J556" s="184">
        <v>10.9092</v>
      </c>
      <c r="K556" s="184">
        <v>11.236000000000001</v>
      </c>
      <c r="L556" s="184">
        <v>-40.759500000000003</v>
      </c>
      <c r="M556" s="184">
        <v>-24.8992</v>
      </c>
      <c r="N556" s="184">
        <v>-16.848400000000002</v>
      </c>
      <c r="O556" s="184"/>
      <c r="P556" s="184"/>
      <c r="Q556" s="184">
        <v>-11.3042</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44357</v>
      </c>
      <c r="E557" s="184">
        <v>22.357500000000002</v>
      </c>
      <c r="F557" s="184">
        <v>1.7959000000000001</v>
      </c>
      <c r="G557" s="184">
        <v>8.3863000000000003</v>
      </c>
      <c r="H557" s="184">
        <v>6.5852000000000004</v>
      </c>
      <c r="I557" s="184">
        <v>3.7603</v>
      </c>
      <c r="J557" s="184">
        <v>3.7456999999999998</v>
      </c>
      <c r="K557" s="184">
        <v>5.8869999999999996</v>
      </c>
      <c r="L557" s="184">
        <v>1.7363</v>
      </c>
      <c r="M557" s="184">
        <v>3.3662999999999998</v>
      </c>
      <c r="N557" s="184">
        <v>4.3109999999999999</v>
      </c>
      <c r="O557" s="184">
        <v>2.7088999999999999</v>
      </c>
      <c r="P557" s="184">
        <v>5.1792999999999996</v>
      </c>
      <c r="Q557" s="184">
        <v>7.0995999999999997</v>
      </c>
      <c r="R557" s="184">
        <v>6.0864000000000003</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44357</v>
      </c>
      <c r="E558" s="184">
        <v>21.201899999999998</v>
      </c>
      <c r="F558" s="184">
        <v>1.3773</v>
      </c>
      <c r="G558" s="184">
        <v>7.8667999999999996</v>
      </c>
      <c r="H558" s="184">
        <v>6.0324</v>
      </c>
      <c r="I558" s="184">
        <v>3.2010999999999998</v>
      </c>
      <c r="J558" s="184">
        <v>3.1850999999999998</v>
      </c>
      <c r="K558" s="184">
        <v>5.3154000000000003</v>
      </c>
      <c r="L558" s="184">
        <v>1.1645000000000001</v>
      </c>
      <c r="M558" s="184">
        <v>2.7822</v>
      </c>
      <c r="N558" s="184">
        <v>3.7158000000000002</v>
      </c>
      <c r="O558" s="184">
        <v>2.0598999999999998</v>
      </c>
      <c r="P558" s="184">
        <v>4.4602000000000004</v>
      </c>
      <c r="Q558" s="184">
        <v>7.0888999999999998</v>
      </c>
      <c r="R558" s="184">
        <v>5.4631999999999996</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19.501304838709679</v>
      </c>
      <c r="G559" s="186">
        <v>21.900458064516133</v>
      </c>
      <c r="H559" s="186">
        <v>14.402999999999995</v>
      </c>
      <c r="I559" s="186">
        <v>6.5515580645161284</v>
      </c>
      <c r="J559" s="186">
        <v>6.6869629032258064</v>
      </c>
      <c r="K559" s="186">
        <v>9.6572193548387091</v>
      </c>
      <c r="L559" s="186">
        <v>1.987587096774194</v>
      </c>
      <c r="M559" s="186">
        <v>4.5570806451612897</v>
      </c>
      <c r="N559" s="186">
        <v>4.8380790322580625</v>
      </c>
      <c r="O559" s="186">
        <v>8.062264150943399</v>
      </c>
      <c r="P559" s="186">
        <v>7.4760137254901959</v>
      </c>
      <c r="Q559" s="186">
        <v>6.1828306451612915</v>
      </c>
      <c r="R559" s="186">
        <v>7.8511807017543855</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21.616849999999999</v>
      </c>
      <c r="G560" s="186">
        <v>21.0595</v>
      </c>
      <c r="H560" s="186">
        <v>14.689499999999999</v>
      </c>
      <c r="I560" s="186">
        <v>6.2591999999999999</v>
      </c>
      <c r="J560" s="186">
        <v>6.4269499999999997</v>
      </c>
      <c r="K560" s="186">
        <v>10.06775</v>
      </c>
      <c r="L560" s="186">
        <v>2.5519500000000002</v>
      </c>
      <c r="M560" s="186">
        <v>4.9713000000000003</v>
      </c>
      <c r="N560" s="186">
        <v>5.1438500000000005</v>
      </c>
      <c r="O560" s="186">
        <v>8.4710000000000001</v>
      </c>
      <c r="P560" s="186">
        <v>7.5618999999999996</v>
      </c>
      <c r="Q560" s="186">
        <v>7.8532999999999999</v>
      </c>
      <c r="R560" s="186">
        <v>7.7276999999999996</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44357</v>
      </c>
      <c r="E563" s="184">
        <v>49.19</v>
      </c>
      <c r="F563" s="184">
        <v>0.88190000000000002</v>
      </c>
      <c r="G563" s="184">
        <v>0.32629999999999998</v>
      </c>
      <c r="H563" s="184">
        <v>0.90259999999999996</v>
      </c>
      <c r="I563" s="184">
        <v>3.1021000000000001</v>
      </c>
      <c r="J563" s="184">
        <v>5.3094000000000001</v>
      </c>
      <c r="K563" s="184">
        <v>0.1018</v>
      </c>
      <c r="L563" s="184">
        <v>14.3422</v>
      </c>
      <c r="M563" s="184">
        <v>25.9345</v>
      </c>
      <c r="N563" s="184">
        <v>40.462600000000002</v>
      </c>
      <c r="O563" s="184">
        <v>7.6289999999999996</v>
      </c>
      <c r="P563" s="184">
        <v>12.0185</v>
      </c>
      <c r="Q563" s="184">
        <v>11.4499</v>
      </c>
      <c r="R563" s="184">
        <v>12.389799999999999</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44357</v>
      </c>
      <c r="E564" s="184">
        <v>53.13</v>
      </c>
      <c r="F564" s="184">
        <v>0.89249999999999996</v>
      </c>
      <c r="G564" s="184">
        <v>0.33989999999999998</v>
      </c>
      <c r="H564" s="184">
        <v>0.93089999999999995</v>
      </c>
      <c r="I564" s="184">
        <v>3.145</v>
      </c>
      <c r="J564" s="184">
        <v>5.3540000000000001</v>
      </c>
      <c r="K564" s="184">
        <v>0.26419999999999999</v>
      </c>
      <c r="L564" s="184">
        <v>14.726800000000001</v>
      </c>
      <c r="M564" s="184">
        <v>26.560300000000002</v>
      </c>
      <c r="N564" s="184">
        <v>41.378399999999999</v>
      </c>
      <c r="O564" s="184">
        <v>8.4202999999999992</v>
      </c>
      <c r="P564" s="184">
        <v>13.037000000000001</v>
      </c>
      <c r="Q564" s="184">
        <v>15.725</v>
      </c>
      <c r="R564" s="184">
        <v>13.142200000000001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44357</v>
      </c>
      <c r="E565" s="184">
        <v>40.24</v>
      </c>
      <c r="F565" s="184">
        <v>0.90269999999999995</v>
      </c>
      <c r="G565" s="184">
        <v>0.3241</v>
      </c>
      <c r="H565" s="184">
        <v>0.90269999999999995</v>
      </c>
      <c r="I565" s="184">
        <v>3.1795</v>
      </c>
      <c r="J565" s="184">
        <v>5.3127000000000004</v>
      </c>
      <c r="K565" s="184">
        <v>0.42430000000000001</v>
      </c>
      <c r="L565" s="184">
        <v>14.545999999999999</v>
      </c>
      <c r="M565" s="184">
        <v>26.223299999999998</v>
      </c>
      <c r="N565" s="184">
        <v>40.797800000000002</v>
      </c>
      <c r="O565" s="184">
        <v>8.4578000000000007</v>
      </c>
      <c r="P565" s="184">
        <v>12.726100000000001</v>
      </c>
      <c r="Q565" s="184">
        <v>11.171799999999999</v>
      </c>
      <c r="R565" s="184">
        <v>13.3116</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44357</v>
      </c>
      <c r="E566" s="184">
        <v>40.24</v>
      </c>
      <c r="F566" s="184">
        <v>0.90269999999999995</v>
      </c>
      <c r="G566" s="184">
        <v>0.3241</v>
      </c>
      <c r="H566" s="184">
        <v>0.90269999999999995</v>
      </c>
      <c r="I566" s="184">
        <v>3.1795</v>
      </c>
      <c r="J566" s="184">
        <v>5.3127000000000004</v>
      </c>
      <c r="K566" s="184">
        <v>0.42430000000000001</v>
      </c>
      <c r="L566" s="184">
        <v>14.545999999999999</v>
      </c>
      <c r="M566" s="184">
        <v>26.223299999999998</v>
      </c>
      <c r="N566" s="184">
        <v>40.797800000000002</v>
      </c>
      <c r="O566" s="184">
        <v>8.4578000000000007</v>
      </c>
      <c r="P566" s="184">
        <v>12.726100000000001</v>
      </c>
      <c r="Q566" s="184">
        <v>11.171799999999999</v>
      </c>
      <c r="R566" s="184">
        <v>13.3116</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44357</v>
      </c>
      <c r="E567" s="184">
        <v>43.49</v>
      </c>
      <c r="F567" s="184">
        <v>0.90490000000000004</v>
      </c>
      <c r="G567" s="184">
        <v>0.34610000000000002</v>
      </c>
      <c r="H567" s="184">
        <v>0.92830000000000001</v>
      </c>
      <c r="I567" s="184">
        <v>3.2035999999999998</v>
      </c>
      <c r="J567" s="184">
        <v>5.3792</v>
      </c>
      <c r="K567" s="184">
        <v>0.64800000000000002</v>
      </c>
      <c r="L567" s="184">
        <v>15.022500000000001</v>
      </c>
      <c r="M567" s="184">
        <v>27.052299999999999</v>
      </c>
      <c r="N567" s="184">
        <v>42.077800000000003</v>
      </c>
      <c r="O567" s="184">
        <v>9.5326000000000004</v>
      </c>
      <c r="P567" s="184">
        <v>13.868499999999999</v>
      </c>
      <c r="Q567" s="184">
        <v>16.507899999999999</v>
      </c>
      <c r="R567" s="184">
        <v>14.379899999999999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44357</v>
      </c>
      <c r="E568" s="184">
        <v>72.361199999999997</v>
      </c>
      <c r="F568" s="184">
        <v>1.335</v>
      </c>
      <c r="G568" s="184">
        <v>0.94740000000000002</v>
      </c>
      <c r="H568" s="184">
        <v>1.2116</v>
      </c>
      <c r="I568" s="184">
        <v>3.3534000000000002</v>
      </c>
      <c r="J568" s="184">
        <v>6.2450999999999999</v>
      </c>
      <c r="K568" s="184">
        <v>5.0137999999999998</v>
      </c>
      <c r="L568" s="184">
        <v>16.82</v>
      </c>
      <c r="M568" s="184">
        <v>42.822600000000001</v>
      </c>
      <c r="N568" s="184">
        <v>55.738399999999999</v>
      </c>
      <c r="O568" s="184">
        <v>15.9376</v>
      </c>
      <c r="P568" s="184">
        <v>17.5381</v>
      </c>
      <c r="Q568" s="184">
        <v>20.5672</v>
      </c>
      <c r="R568" s="184">
        <v>20.8218</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44357</v>
      </c>
      <c r="E569" s="184">
        <v>66.155600000000007</v>
      </c>
      <c r="F569" s="184">
        <v>1.3325</v>
      </c>
      <c r="G569" s="184">
        <v>0.94020000000000004</v>
      </c>
      <c r="H569" s="184">
        <v>1.1944999999999999</v>
      </c>
      <c r="I569" s="184">
        <v>3.3187000000000002</v>
      </c>
      <c r="J569" s="184">
        <v>6.1657999999999999</v>
      </c>
      <c r="K569" s="184">
        <v>4.7770000000000001</v>
      </c>
      <c r="L569" s="184">
        <v>16.304500000000001</v>
      </c>
      <c r="M569" s="184">
        <v>41.889899999999997</v>
      </c>
      <c r="N569" s="184">
        <v>54.401800000000001</v>
      </c>
      <c r="O569" s="184">
        <v>14.9071</v>
      </c>
      <c r="P569" s="184">
        <v>16.4024</v>
      </c>
      <c r="Q569" s="184">
        <v>17.933</v>
      </c>
      <c r="R569" s="184">
        <v>19.8277</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44357</v>
      </c>
      <c r="E570" s="184">
        <v>61.61</v>
      </c>
      <c r="F570" s="184">
        <v>0.95040000000000002</v>
      </c>
      <c r="G570" s="184">
        <v>0.86770000000000003</v>
      </c>
      <c r="H570" s="184">
        <v>1.9189000000000001</v>
      </c>
      <c r="I570" s="184">
        <v>3.4419</v>
      </c>
      <c r="J570" s="184">
        <v>5.9866000000000001</v>
      </c>
      <c r="K570" s="184">
        <v>5.4785000000000004</v>
      </c>
      <c r="L570" s="184">
        <v>20.732900000000001</v>
      </c>
      <c r="M570" s="184">
        <v>41.762500000000003</v>
      </c>
      <c r="N570" s="184">
        <v>62.903199999999998</v>
      </c>
      <c r="O570" s="184">
        <v>10.081</v>
      </c>
      <c r="P570" s="184">
        <v>12.0053</v>
      </c>
      <c r="Q570" s="184">
        <v>7.6063999999999998</v>
      </c>
      <c r="R570" s="184">
        <v>17.205200000000001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44357</v>
      </c>
      <c r="E571" s="184">
        <v>67.16</v>
      </c>
      <c r="F571" s="184">
        <v>0.94689999999999996</v>
      </c>
      <c r="G571" s="184">
        <v>0.87109999999999999</v>
      </c>
      <c r="H571" s="184">
        <v>1.9275</v>
      </c>
      <c r="I571" s="184">
        <v>3.4662999999999999</v>
      </c>
      <c r="J571" s="184">
        <v>6.0476999999999999</v>
      </c>
      <c r="K571" s="184">
        <v>5.6638999999999999</v>
      </c>
      <c r="L571" s="184">
        <v>21.161799999999999</v>
      </c>
      <c r="M571" s="184">
        <v>42.499499999999998</v>
      </c>
      <c r="N571" s="184">
        <v>64.004900000000006</v>
      </c>
      <c r="O571" s="184">
        <v>10.905900000000001</v>
      </c>
      <c r="P571" s="184">
        <v>12.9255</v>
      </c>
      <c r="Q571" s="184">
        <v>8.5496999999999996</v>
      </c>
      <c r="R571" s="184">
        <v>18.026199999999999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44357</v>
      </c>
      <c r="E572" s="184">
        <v>54.5</v>
      </c>
      <c r="F572" s="184">
        <v>0.86429999999999996</v>
      </c>
      <c r="G572" s="184">
        <v>-0.11360000000000001</v>
      </c>
      <c r="H572" s="184">
        <v>0.34250000000000003</v>
      </c>
      <c r="I572" s="184">
        <v>2.5554000000000001</v>
      </c>
      <c r="J572" s="184">
        <v>5.3079000000000001</v>
      </c>
      <c r="K572" s="184">
        <v>2.9098000000000002</v>
      </c>
      <c r="L572" s="184">
        <v>15.5787</v>
      </c>
      <c r="M572" s="184">
        <v>34.654299999999999</v>
      </c>
      <c r="N572" s="184">
        <v>49.671799999999998</v>
      </c>
      <c r="O572" s="184">
        <v>13.8933</v>
      </c>
      <c r="P572" s="184">
        <v>12.971399999999999</v>
      </c>
      <c r="Q572" s="184">
        <v>11.609</v>
      </c>
      <c r="R572" s="184">
        <v>17.757200000000001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44357</v>
      </c>
      <c r="E573" s="184">
        <v>58.420999999999999</v>
      </c>
      <c r="F573" s="184">
        <v>0.86850000000000005</v>
      </c>
      <c r="G573" s="184">
        <v>-0.1026</v>
      </c>
      <c r="H573" s="184">
        <v>0.36770000000000003</v>
      </c>
      <c r="I573" s="184">
        <v>2.6082000000000001</v>
      </c>
      <c r="J573" s="184">
        <v>5.4264000000000001</v>
      </c>
      <c r="K573" s="184">
        <v>3.2555999999999998</v>
      </c>
      <c r="L573" s="184">
        <v>16.346399999999999</v>
      </c>
      <c r="M573" s="184">
        <v>35.9861</v>
      </c>
      <c r="N573" s="184">
        <v>51.624699999999997</v>
      </c>
      <c r="O573" s="184">
        <v>15.2669</v>
      </c>
      <c r="P573" s="184">
        <v>14.245100000000001</v>
      </c>
      <c r="Q573" s="184">
        <v>15.722099999999999</v>
      </c>
      <c r="R573" s="184">
        <v>19.2257</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44357</v>
      </c>
      <c r="E574" s="184">
        <v>15.39</v>
      </c>
      <c r="F574" s="184">
        <v>1.3167</v>
      </c>
      <c r="G574" s="184">
        <v>1.7183999999999999</v>
      </c>
      <c r="H574" s="184">
        <v>3.1501000000000001</v>
      </c>
      <c r="I574" s="184">
        <v>4.2683</v>
      </c>
      <c r="J574" s="184">
        <v>8.9171999999999993</v>
      </c>
      <c r="K574" s="184">
        <v>12.6647</v>
      </c>
      <c r="L574" s="184">
        <v>30.4237</v>
      </c>
      <c r="M574" s="184">
        <v>51.476399999999998</v>
      </c>
      <c r="N574" s="184">
        <v>78.745599999999996</v>
      </c>
      <c r="O574" s="184">
        <v>15.409700000000001</v>
      </c>
      <c r="P574" s="184"/>
      <c r="Q574" s="184">
        <v>13.925599999999999</v>
      </c>
      <c r="R574" s="184">
        <v>33.027000000000001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44357</v>
      </c>
      <c r="E575" s="184">
        <v>15</v>
      </c>
      <c r="F575" s="184">
        <v>1.3513999999999999</v>
      </c>
      <c r="G575" s="184">
        <v>1.6949000000000001</v>
      </c>
      <c r="H575" s="184">
        <v>3.1637</v>
      </c>
      <c r="I575" s="184">
        <v>4.3114999999999997</v>
      </c>
      <c r="J575" s="184">
        <v>8.8534000000000006</v>
      </c>
      <c r="K575" s="184">
        <v>12.5281</v>
      </c>
      <c r="L575" s="184">
        <v>29.982700000000001</v>
      </c>
      <c r="M575" s="184">
        <v>50.753799999999998</v>
      </c>
      <c r="N575" s="184">
        <v>77.514799999999994</v>
      </c>
      <c r="O575" s="184">
        <v>14.5435</v>
      </c>
      <c r="P575" s="184"/>
      <c r="Q575" s="184">
        <v>13.0448</v>
      </c>
      <c r="R575" s="184">
        <v>32.094099999999997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44357</v>
      </c>
      <c r="E576" s="184">
        <v>18.7</v>
      </c>
      <c r="F576" s="184">
        <v>1.2453000000000001</v>
      </c>
      <c r="G576" s="184">
        <v>1.6304000000000001</v>
      </c>
      <c r="H576" s="184">
        <v>2.5781999999999998</v>
      </c>
      <c r="I576" s="184">
        <v>3.7736000000000001</v>
      </c>
      <c r="J576" s="184">
        <v>8.4687000000000001</v>
      </c>
      <c r="K576" s="184">
        <v>12.043100000000001</v>
      </c>
      <c r="L576" s="184">
        <v>30.041699999999999</v>
      </c>
      <c r="M576" s="184">
        <v>52.032499999999999</v>
      </c>
      <c r="N576" s="184">
        <v>79.290499999999994</v>
      </c>
      <c r="O576" s="184"/>
      <c r="P576" s="184"/>
      <c r="Q576" s="184">
        <v>26.712900000000001</v>
      </c>
      <c r="R576" s="184">
        <v>31.293800000000001</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44357</v>
      </c>
      <c r="E577" s="184">
        <v>18.170000000000002</v>
      </c>
      <c r="F577" s="184">
        <v>1.2821</v>
      </c>
      <c r="G577" s="184">
        <v>1.6788000000000001</v>
      </c>
      <c r="H577" s="184">
        <v>2.5973999999999999</v>
      </c>
      <c r="I577" s="184">
        <v>3.7692999999999999</v>
      </c>
      <c r="J577" s="184">
        <v>8.4776000000000007</v>
      </c>
      <c r="K577" s="184">
        <v>11.8154</v>
      </c>
      <c r="L577" s="184">
        <v>29.416</v>
      </c>
      <c r="M577" s="184">
        <v>50.788400000000003</v>
      </c>
      <c r="N577" s="184">
        <v>77.441400000000002</v>
      </c>
      <c r="O577" s="184"/>
      <c r="P577" s="184"/>
      <c r="Q577" s="184">
        <v>25.342400000000001</v>
      </c>
      <c r="R577" s="184">
        <v>29.902000000000001</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44357</v>
      </c>
      <c r="E578" s="184">
        <v>98.27</v>
      </c>
      <c r="F578" s="184">
        <v>1.2571000000000001</v>
      </c>
      <c r="G578" s="184">
        <v>1.5606</v>
      </c>
      <c r="H578" s="184">
        <v>2.4500000000000002</v>
      </c>
      <c r="I578" s="184">
        <v>3.8136000000000001</v>
      </c>
      <c r="J578" s="184">
        <v>7.3636999999999997</v>
      </c>
      <c r="K578" s="184">
        <v>9.7007999999999992</v>
      </c>
      <c r="L578" s="184">
        <v>26.9146</v>
      </c>
      <c r="M578" s="184">
        <v>48.758699999999997</v>
      </c>
      <c r="N578" s="184">
        <v>75.796099999999996</v>
      </c>
      <c r="O578" s="184">
        <v>18.124300000000002</v>
      </c>
      <c r="P578" s="184">
        <v>20.55</v>
      </c>
      <c r="Q578" s="184">
        <v>18.535900000000002</v>
      </c>
      <c r="R578" s="184">
        <v>32.265500000000003</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44357</v>
      </c>
      <c r="E579" s="184">
        <v>88.26</v>
      </c>
      <c r="F579" s="184">
        <v>1.2504</v>
      </c>
      <c r="G579" s="184">
        <v>1.5532999999999999</v>
      </c>
      <c r="H579" s="184">
        <v>2.4253999999999998</v>
      </c>
      <c r="I579" s="184">
        <v>3.7743000000000002</v>
      </c>
      <c r="J579" s="184">
        <v>7.2808999999999999</v>
      </c>
      <c r="K579" s="184">
        <v>9.3816000000000006</v>
      </c>
      <c r="L579" s="184">
        <v>26.2119</v>
      </c>
      <c r="M579" s="184">
        <v>47.518000000000001</v>
      </c>
      <c r="N579" s="184">
        <v>73.877099999999999</v>
      </c>
      <c r="O579" s="184">
        <v>16.792899999999999</v>
      </c>
      <c r="P579" s="184">
        <v>19.069400000000002</v>
      </c>
      <c r="Q579" s="184">
        <v>19.376000000000001</v>
      </c>
      <c r="R579" s="184">
        <v>30.8127</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44357</v>
      </c>
      <c r="E580" s="184">
        <v>94.46</v>
      </c>
      <c r="F580" s="184">
        <v>1.2542</v>
      </c>
      <c r="G580" s="184">
        <v>1.5589999999999999</v>
      </c>
      <c r="H580" s="184">
        <v>2.4401000000000002</v>
      </c>
      <c r="I580" s="184">
        <v>3.7907999999999999</v>
      </c>
      <c r="J580" s="184">
        <v>7.3042999999999996</v>
      </c>
      <c r="K580" s="184">
        <v>9.5061</v>
      </c>
      <c r="L580" s="184">
        <v>26.554099999999998</v>
      </c>
      <c r="M580" s="184">
        <v>48.149299999999997</v>
      </c>
      <c r="N580" s="184">
        <v>74.861199999999997</v>
      </c>
      <c r="O580" s="184">
        <v>17.5883</v>
      </c>
      <c r="P580" s="184">
        <v>19.919499999999999</v>
      </c>
      <c r="Q580" s="184">
        <v>20.036899999999999</v>
      </c>
      <c r="R580" s="184">
        <v>31.626100000000001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44357</v>
      </c>
      <c r="E581" s="184">
        <v>109.16</v>
      </c>
      <c r="F581" s="184">
        <v>0.97119999999999995</v>
      </c>
      <c r="G581" s="184">
        <v>0.44169999999999998</v>
      </c>
      <c r="H581" s="184">
        <v>0.49709999999999999</v>
      </c>
      <c r="I581" s="184">
        <v>2.6036000000000001</v>
      </c>
      <c r="J581" s="184">
        <v>6.4352999999999998</v>
      </c>
      <c r="K581" s="184">
        <v>5.8674999999999997</v>
      </c>
      <c r="L581" s="184">
        <v>24.2714</v>
      </c>
      <c r="M581" s="184">
        <v>46.150799999999997</v>
      </c>
      <c r="N581" s="184">
        <v>68.5869</v>
      </c>
      <c r="O581" s="184">
        <v>20.727599999999999</v>
      </c>
      <c r="P581" s="184">
        <v>19.073799999999999</v>
      </c>
      <c r="Q581" s="184">
        <v>16.5884</v>
      </c>
      <c r="R581" s="184">
        <v>24.687999999999999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44357</v>
      </c>
      <c r="E582" s="184">
        <v>102.78</v>
      </c>
      <c r="F582" s="184">
        <v>0.97260000000000002</v>
      </c>
      <c r="G582" s="184">
        <v>0.43980000000000002</v>
      </c>
      <c r="H582" s="184">
        <v>0.47899999999999998</v>
      </c>
      <c r="I582" s="184">
        <v>2.5543999999999998</v>
      </c>
      <c r="J582" s="184">
        <v>6.3205</v>
      </c>
      <c r="K582" s="184">
        <v>5.5453000000000001</v>
      </c>
      <c r="L582" s="184">
        <v>23.563400000000001</v>
      </c>
      <c r="M582" s="184">
        <v>44.903399999999998</v>
      </c>
      <c r="N582" s="184">
        <v>66.715299999999999</v>
      </c>
      <c r="O582" s="184">
        <v>19.559999999999999</v>
      </c>
      <c r="P582" s="184">
        <v>18.018799999999999</v>
      </c>
      <c r="Q582" s="184">
        <v>20.3459</v>
      </c>
      <c r="R582" s="184">
        <v>23.388300000000001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44357</v>
      </c>
      <c r="E583" s="184">
        <v>78.147000000000006</v>
      </c>
      <c r="F583" s="184">
        <v>0.96640000000000004</v>
      </c>
      <c r="G583" s="184">
        <v>0.34799999999999998</v>
      </c>
      <c r="H583" s="184">
        <v>1.1519999999999999</v>
      </c>
      <c r="I583" s="184">
        <v>2.7479</v>
      </c>
      <c r="J583" s="184">
        <v>6.7538</v>
      </c>
      <c r="K583" s="184">
        <v>9.7401</v>
      </c>
      <c r="L583" s="184">
        <v>27.8081</v>
      </c>
      <c r="M583" s="184">
        <v>52.965499999999999</v>
      </c>
      <c r="N583" s="184">
        <v>69.244600000000005</v>
      </c>
      <c r="O583" s="184">
        <v>18.130800000000001</v>
      </c>
      <c r="P583" s="184">
        <v>18.1187</v>
      </c>
      <c r="Q583" s="184">
        <v>18.277100000000001</v>
      </c>
      <c r="R583" s="184">
        <v>23.230799999999999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44357</v>
      </c>
      <c r="E584" s="184">
        <v>73.128</v>
      </c>
      <c r="F584" s="184">
        <v>0.96509999999999996</v>
      </c>
      <c r="G584" s="184">
        <v>0.34029999999999999</v>
      </c>
      <c r="H584" s="184">
        <v>1.1339999999999999</v>
      </c>
      <c r="I584" s="184">
        <v>2.7122000000000002</v>
      </c>
      <c r="J584" s="184">
        <v>6.6689999999999996</v>
      </c>
      <c r="K584" s="184">
        <v>9.4795999999999996</v>
      </c>
      <c r="L584" s="184">
        <v>27.192399999999999</v>
      </c>
      <c r="M584" s="184">
        <v>51.869100000000003</v>
      </c>
      <c r="N584" s="184">
        <v>67.632499999999993</v>
      </c>
      <c r="O584" s="184">
        <v>16.995799999999999</v>
      </c>
      <c r="P584" s="184">
        <v>16.9133</v>
      </c>
      <c r="Q584" s="184">
        <v>14.8139</v>
      </c>
      <c r="R584" s="184">
        <v>22.051100000000002</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44357</v>
      </c>
      <c r="E585" s="184">
        <v>69.55</v>
      </c>
      <c r="F585" s="184">
        <v>0.88480000000000003</v>
      </c>
      <c r="G585" s="184">
        <v>0.20169999999999999</v>
      </c>
      <c r="H585" s="184">
        <v>0.75329999999999997</v>
      </c>
      <c r="I585" s="184">
        <v>2.0543</v>
      </c>
      <c r="J585" s="184">
        <v>5.5868000000000002</v>
      </c>
      <c r="K585" s="184">
        <v>3.7905000000000002</v>
      </c>
      <c r="L585" s="184">
        <v>20.266300000000001</v>
      </c>
      <c r="M585" s="184">
        <v>39.155700000000003</v>
      </c>
      <c r="N585" s="184">
        <v>59.116900000000001</v>
      </c>
      <c r="O585" s="184">
        <v>13.096299999999999</v>
      </c>
      <c r="P585" s="184">
        <v>14.215199999999999</v>
      </c>
      <c r="Q585" s="184">
        <v>14.831099999999999</v>
      </c>
      <c r="R585" s="184">
        <v>17.144500000000001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44357</v>
      </c>
      <c r="E586" s="184">
        <v>62.99</v>
      </c>
      <c r="F586" s="184">
        <v>0.88080000000000003</v>
      </c>
      <c r="G586" s="184">
        <v>0.1749</v>
      </c>
      <c r="H586" s="184">
        <v>0.71950000000000003</v>
      </c>
      <c r="I586" s="184">
        <v>1.9916</v>
      </c>
      <c r="J586" s="184">
        <v>5.4401999999999999</v>
      </c>
      <c r="K586" s="184">
        <v>3.347</v>
      </c>
      <c r="L586" s="184">
        <v>19.254100000000001</v>
      </c>
      <c r="M586" s="184">
        <v>37.412700000000001</v>
      </c>
      <c r="N586" s="184">
        <v>56.457999999999998</v>
      </c>
      <c r="O586" s="184">
        <v>11.1998</v>
      </c>
      <c r="P586" s="184">
        <v>12.605600000000001</v>
      </c>
      <c r="Q586" s="184">
        <v>15.927899999999999</v>
      </c>
      <c r="R586" s="184">
        <v>15.1707</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44357</v>
      </c>
      <c r="E587" s="184">
        <v>777.29970000000003</v>
      </c>
      <c r="F587" s="184">
        <v>0.83009999999999995</v>
      </c>
      <c r="G587" s="184">
        <v>0.32250000000000001</v>
      </c>
      <c r="H587" s="184">
        <v>1.9162999999999999</v>
      </c>
      <c r="I587" s="184">
        <v>3.9121999999999999</v>
      </c>
      <c r="J587" s="184">
        <v>7.8063000000000002</v>
      </c>
      <c r="K587" s="184">
        <v>7.1070000000000002</v>
      </c>
      <c r="L587" s="184">
        <v>25.333600000000001</v>
      </c>
      <c r="M587" s="184">
        <v>53.938099999999999</v>
      </c>
      <c r="N587" s="184">
        <v>68.162400000000005</v>
      </c>
      <c r="O587" s="184">
        <v>11.316700000000001</v>
      </c>
      <c r="P587" s="184">
        <v>12.3367</v>
      </c>
      <c r="Q587" s="184">
        <v>21.6816</v>
      </c>
      <c r="R587" s="184">
        <v>16.083400000000001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44357</v>
      </c>
      <c r="E588" s="184">
        <v>837.97199999999998</v>
      </c>
      <c r="F588" s="184">
        <v>0.83230000000000004</v>
      </c>
      <c r="G588" s="184">
        <v>0.32940000000000003</v>
      </c>
      <c r="H588" s="184">
        <v>1.9319999999999999</v>
      </c>
      <c r="I588" s="184">
        <v>3.9441000000000002</v>
      </c>
      <c r="J588" s="184">
        <v>7.8802000000000003</v>
      </c>
      <c r="K588" s="184">
        <v>7.3357999999999999</v>
      </c>
      <c r="L588" s="184">
        <v>25.872699999999998</v>
      </c>
      <c r="M588" s="184">
        <v>54.940800000000003</v>
      </c>
      <c r="N588" s="184">
        <v>69.655699999999996</v>
      </c>
      <c r="O588" s="184">
        <v>12.369400000000001</v>
      </c>
      <c r="P588" s="184">
        <v>13.432600000000001</v>
      </c>
      <c r="Q588" s="184">
        <v>15.810499999999999</v>
      </c>
      <c r="R588" s="184">
        <v>17.169899999999998</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44357</v>
      </c>
      <c r="E589" s="184">
        <v>505.20800000000003</v>
      </c>
      <c r="F589" s="184">
        <v>0.74880000000000002</v>
      </c>
      <c r="G589" s="184">
        <v>6.6699999999999995E-2</v>
      </c>
      <c r="H589" s="184">
        <v>0.76549999999999996</v>
      </c>
      <c r="I589" s="184">
        <v>3.5171000000000001</v>
      </c>
      <c r="J589" s="184">
        <v>7.8281000000000001</v>
      </c>
      <c r="K589" s="184">
        <v>7.0995999999999997</v>
      </c>
      <c r="L589" s="184">
        <v>25.2136</v>
      </c>
      <c r="M589" s="184">
        <v>46.679400000000001</v>
      </c>
      <c r="N589" s="184">
        <v>66.519900000000007</v>
      </c>
      <c r="O589" s="184">
        <v>14.3691</v>
      </c>
      <c r="P589" s="184">
        <v>15.6998</v>
      </c>
      <c r="Q589" s="184">
        <v>21.143999999999998</v>
      </c>
      <c r="R589" s="184">
        <v>16.995699999999999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44357</v>
      </c>
      <c r="E590" s="184">
        <v>529.52800000000002</v>
      </c>
      <c r="F590" s="184">
        <v>0.75019999999999998</v>
      </c>
      <c r="G590" s="184">
        <v>7.0499999999999993E-2</v>
      </c>
      <c r="H590" s="184">
        <v>0.77439999999999998</v>
      </c>
      <c r="I590" s="184">
        <v>3.5350999999999999</v>
      </c>
      <c r="J590" s="184">
        <v>7.8693</v>
      </c>
      <c r="K590" s="184">
        <v>7.2035999999999998</v>
      </c>
      <c r="L590" s="184">
        <v>25.471599999999999</v>
      </c>
      <c r="M590" s="184">
        <v>47.146700000000003</v>
      </c>
      <c r="N590" s="184">
        <v>67.262</v>
      </c>
      <c r="O590" s="184">
        <v>14.929600000000001</v>
      </c>
      <c r="P590" s="184">
        <v>16.364000000000001</v>
      </c>
      <c r="Q590" s="184">
        <v>16.403700000000001</v>
      </c>
      <c r="R590" s="184">
        <v>17.549299999999999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44357</v>
      </c>
      <c r="E591" s="184">
        <v>2077.5616007291601</v>
      </c>
      <c r="F591" s="184">
        <v>0.72989999999999999</v>
      </c>
      <c r="G591" s="184">
        <v>0.41889999999999999</v>
      </c>
      <c r="H591" s="184">
        <v>1.1274999999999999</v>
      </c>
      <c r="I591" s="184">
        <v>3.258</v>
      </c>
      <c r="J591" s="184">
        <v>6.7792000000000003</v>
      </c>
      <c r="K591" s="184">
        <v>6.0189000000000004</v>
      </c>
      <c r="L591" s="184">
        <v>20.874600000000001</v>
      </c>
      <c r="M591" s="184">
        <v>36.941200000000002</v>
      </c>
      <c r="N591" s="184">
        <v>51.6113</v>
      </c>
      <c r="O591" s="184">
        <v>7.7499000000000002</v>
      </c>
      <c r="P591" s="184">
        <v>11.176299999999999</v>
      </c>
      <c r="Q591" s="184">
        <v>23.573799999999999</v>
      </c>
      <c r="R591" s="184">
        <v>9.8147000000000002</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44357</v>
      </c>
      <c r="E592" s="184">
        <v>670.55700000000002</v>
      </c>
      <c r="F592" s="184">
        <v>0.73129999999999995</v>
      </c>
      <c r="G592" s="184">
        <v>0.4229</v>
      </c>
      <c r="H592" s="184">
        <v>1.1377999999999999</v>
      </c>
      <c r="I592" s="184">
        <v>3.2801999999999998</v>
      </c>
      <c r="J592" s="184">
        <v>6.8316999999999997</v>
      </c>
      <c r="K592" s="184">
        <v>6.1539999999999999</v>
      </c>
      <c r="L592" s="184">
        <v>21.195799999999998</v>
      </c>
      <c r="M592" s="184">
        <v>37.5259</v>
      </c>
      <c r="N592" s="184">
        <v>52.508499999999998</v>
      </c>
      <c r="O592" s="184">
        <v>8.4007000000000005</v>
      </c>
      <c r="P592" s="184">
        <v>11.902699999999999</v>
      </c>
      <c r="Q592" s="184">
        <v>12.715400000000001</v>
      </c>
      <c r="R592" s="184">
        <v>10.4453</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44357</v>
      </c>
      <c r="E593" s="184">
        <v>49.237299999999998</v>
      </c>
      <c r="F593" s="184">
        <v>0.88780000000000003</v>
      </c>
      <c r="G593" s="184">
        <v>0.35139999999999999</v>
      </c>
      <c r="H593" s="184">
        <v>0.6603</v>
      </c>
      <c r="I593" s="184">
        <v>2.9502999999999999</v>
      </c>
      <c r="J593" s="184">
        <v>7.2343999999999999</v>
      </c>
      <c r="K593" s="184">
        <v>4.5243000000000002</v>
      </c>
      <c r="L593" s="184">
        <v>18.582899999999999</v>
      </c>
      <c r="M593" s="184">
        <v>39.540100000000002</v>
      </c>
      <c r="N593" s="184">
        <v>57.2896</v>
      </c>
      <c r="O593" s="184">
        <v>10.0045</v>
      </c>
      <c r="P593" s="184">
        <v>12.4619</v>
      </c>
      <c r="Q593" s="184">
        <v>11.673</v>
      </c>
      <c r="R593" s="184">
        <v>14.657</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44357</v>
      </c>
      <c r="E594" s="184">
        <v>52.938499999999998</v>
      </c>
      <c r="F594" s="184">
        <v>0.89139999999999997</v>
      </c>
      <c r="G594" s="184">
        <v>0.36170000000000002</v>
      </c>
      <c r="H594" s="184">
        <v>0.6845</v>
      </c>
      <c r="I594" s="184">
        <v>2.9994000000000001</v>
      </c>
      <c r="J594" s="184">
        <v>7.3479000000000001</v>
      </c>
      <c r="K594" s="184">
        <v>4.8586</v>
      </c>
      <c r="L594" s="184">
        <v>19.332699999999999</v>
      </c>
      <c r="M594" s="184">
        <v>40.861699999999999</v>
      </c>
      <c r="N594" s="184">
        <v>59.283499999999997</v>
      </c>
      <c r="O594" s="184">
        <v>11.2201</v>
      </c>
      <c r="P594" s="184">
        <v>13.528</v>
      </c>
      <c r="Q594" s="184">
        <v>14.431699999999999</v>
      </c>
      <c r="R594" s="184">
        <v>16.1234</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44357</v>
      </c>
      <c r="E595" s="184">
        <v>523.76</v>
      </c>
      <c r="F595" s="184">
        <v>0.79869999999999997</v>
      </c>
      <c r="G595" s="184">
        <v>0.61860000000000004</v>
      </c>
      <c r="H595" s="184">
        <v>1.4469000000000001</v>
      </c>
      <c r="I595" s="184">
        <v>3.1389</v>
      </c>
      <c r="J595" s="184">
        <v>6.3040000000000003</v>
      </c>
      <c r="K595" s="184">
        <v>5.1368</v>
      </c>
      <c r="L595" s="184">
        <v>22.159800000000001</v>
      </c>
      <c r="M595" s="184">
        <v>44.909300000000002</v>
      </c>
      <c r="N595" s="184">
        <v>58.427100000000003</v>
      </c>
      <c r="O595" s="184">
        <v>13.620799999999999</v>
      </c>
      <c r="P595" s="184">
        <v>14.0871</v>
      </c>
      <c r="Q595" s="184">
        <v>19.886500000000002</v>
      </c>
      <c r="R595" s="184">
        <v>16.5549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44357</v>
      </c>
      <c r="E596" s="184">
        <v>565.77</v>
      </c>
      <c r="F596" s="184">
        <v>0.80349999999999999</v>
      </c>
      <c r="G596" s="184">
        <v>0.62609999999999999</v>
      </c>
      <c r="H596" s="184">
        <v>1.4634</v>
      </c>
      <c r="I596" s="184">
        <v>3.1692999999999998</v>
      </c>
      <c r="J596" s="184">
        <v>6.3737000000000004</v>
      </c>
      <c r="K596" s="184">
        <v>5.2811000000000003</v>
      </c>
      <c r="L596" s="184">
        <v>22.514099999999999</v>
      </c>
      <c r="M596" s="184">
        <v>45.625599999999999</v>
      </c>
      <c r="N596" s="184">
        <v>59.551600000000001</v>
      </c>
      <c r="O596" s="184">
        <v>14.4857</v>
      </c>
      <c r="P596" s="184">
        <v>15.166700000000001</v>
      </c>
      <c r="Q596" s="184">
        <v>16.2164</v>
      </c>
      <c r="R596" s="184">
        <v>17.371500000000001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44357</v>
      </c>
      <c r="E597" s="184">
        <v>14.34</v>
      </c>
      <c r="F597" s="184">
        <v>0.63160000000000005</v>
      </c>
      <c r="G597" s="184">
        <v>-0.48580000000000001</v>
      </c>
      <c r="H597" s="184">
        <v>0.84389999999999998</v>
      </c>
      <c r="I597" s="184">
        <v>3.8378000000000001</v>
      </c>
      <c r="J597" s="184">
        <v>9.7169000000000008</v>
      </c>
      <c r="K597" s="184">
        <v>4.6715</v>
      </c>
      <c r="L597" s="184">
        <v>18.4145</v>
      </c>
      <c r="M597" s="184">
        <v>39.766100000000002</v>
      </c>
      <c r="N597" s="184">
        <v>60.762300000000003</v>
      </c>
      <c r="O597" s="184">
        <v>10.7067</v>
      </c>
      <c r="P597" s="184"/>
      <c r="Q597" s="184">
        <v>11.8485</v>
      </c>
      <c r="R597" s="184">
        <v>14.1044</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44357</v>
      </c>
      <c r="E598" s="184">
        <v>14.74</v>
      </c>
      <c r="F598" s="184">
        <v>0.68310000000000004</v>
      </c>
      <c r="G598" s="184">
        <v>-0.40539999999999998</v>
      </c>
      <c r="H598" s="184">
        <v>0.95889999999999997</v>
      </c>
      <c r="I598" s="184">
        <v>3.9491999999999998</v>
      </c>
      <c r="J598" s="184">
        <v>9.8361000000000001</v>
      </c>
      <c r="K598" s="184">
        <v>4.8364000000000003</v>
      </c>
      <c r="L598" s="184">
        <v>18.775200000000002</v>
      </c>
      <c r="M598" s="184">
        <v>40.247399999999999</v>
      </c>
      <c r="N598" s="184">
        <v>61.622799999999998</v>
      </c>
      <c r="O598" s="184">
        <v>11.583500000000001</v>
      </c>
      <c r="P598" s="184"/>
      <c r="Q598" s="184">
        <v>12.8085</v>
      </c>
      <c r="R598" s="184">
        <v>14.647500000000001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44357</v>
      </c>
      <c r="E599" s="184">
        <v>37.39</v>
      </c>
      <c r="F599" s="184">
        <v>0.72740000000000005</v>
      </c>
      <c r="G599" s="184">
        <v>0.16070000000000001</v>
      </c>
      <c r="H599" s="184">
        <v>0.89039999999999997</v>
      </c>
      <c r="I599" s="184">
        <v>2.7480000000000002</v>
      </c>
      <c r="J599" s="184">
        <v>5.5915999999999997</v>
      </c>
      <c r="K599" s="184">
        <v>4.3539000000000003</v>
      </c>
      <c r="L599" s="184">
        <v>16.4072</v>
      </c>
      <c r="M599" s="184">
        <v>37.160699999999999</v>
      </c>
      <c r="N599" s="184">
        <v>46.340499999999999</v>
      </c>
      <c r="O599" s="184">
        <v>9.0018999999999991</v>
      </c>
      <c r="P599" s="184">
        <v>12.6219</v>
      </c>
      <c r="Q599" s="184">
        <v>18.541699999999999</v>
      </c>
      <c r="R599" s="184">
        <v>15.638</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44357</v>
      </c>
      <c r="E600" s="184">
        <v>34.130000000000003</v>
      </c>
      <c r="F600" s="184">
        <v>0.7379</v>
      </c>
      <c r="G600" s="184">
        <v>0.1467</v>
      </c>
      <c r="H600" s="184">
        <v>0.85699999999999998</v>
      </c>
      <c r="I600" s="184">
        <v>2.6775000000000002</v>
      </c>
      <c r="J600" s="184">
        <v>5.4696999999999996</v>
      </c>
      <c r="K600" s="184">
        <v>4.0548999999999999</v>
      </c>
      <c r="L600" s="184">
        <v>15.7341</v>
      </c>
      <c r="M600" s="184">
        <v>35.921900000000001</v>
      </c>
      <c r="N600" s="184">
        <v>44.618600000000001</v>
      </c>
      <c r="O600" s="184">
        <v>7.5481999999999996</v>
      </c>
      <c r="P600" s="184">
        <v>11.031499999999999</v>
      </c>
      <c r="Q600" s="184">
        <v>17.155200000000001</v>
      </c>
      <c r="R600" s="184">
        <v>14.2447</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44357</v>
      </c>
      <c r="E601" s="184">
        <v>93.24</v>
      </c>
      <c r="F601" s="184">
        <v>1.2048000000000001</v>
      </c>
      <c r="G601" s="184">
        <v>0.43080000000000002</v>
      </c>
      <c r="H601" s="184">
        <v>1.5023</v>
      </c>
      <c r="I601" s="184">
        <v>2.5630000000000002</v>
      </c>
      <c r="J601" s="184">
        <v>7.1355000000000004</v>
      </c>
      <c r="K601" s="184">
        <v>10.854799999999999</v>
      </c>
      <c r="L601" s="184">
        <v>34.254899999999999</v>
      </c>
      <c r="M601" s="184">
        <v>61.286999999999999</v>
      </c>
      <c r="N601" s="184">
        <v>87.870199999999997</v>
      </c>
      <c r="O601" s="184">
        <v>15.2042</v>
      </c>
      <c r="P601" s="184">
        <v>18.566299999999998</v>
      </c>
      <c r="Q601" s="184">
        <v>18.454999999999998</v>
      </c>
      <c r="R601" s="184">
        <v>23.405899999999999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44357</v>
      </c>
      <c r="E602" s="184">
        <v>85.1</v>
      </c>
      <c r="F602" s="184">
        <v>1.2131000000000001</v>
      </c>
      <c r="G602" s="184">
        <v>0.43669999999999998</v>
      </c>
      <c r="H602" s="184">
        <v>1.4907999999999999</v>
      </c>
      <c r="I602" s="184">
        <v>2.5301</v>
      </c>
      <c r="J602" s="184">
        <v>7.0439999999999996</v>
      </c>
      <c r="K602" s="184">
        <v>10.5626</v>
      </c>
      <c r="L602" s="184">
        <v>33.552999999999997</v>
      </c>
      <c r="M602" s="184">
        <v>60.022599999999997</v>
      </c>
      <c r="N602" s="184">
        <v>85.848399999999998</v>
      </c>
      <c r="O602" s="184">
        <v>13.8855</v>
      </c>
      <c r="P602" s="184">
        <v>17.211400000000001</v>
      </c>
      <c r="Q602" s="184">
        <v>18.744900000000001</v>
      </c>
      <c r="R602" s="184">
        <v>22.09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44357</v>
      </c>
      <c r="E603" s="184">
        <v>13</v>
      </c>
      <c r="F603" s="184">
        <v>1.0101</v>
      </c>
      <c r="G603" s="184">
        <v>0.61919999999999997</v>
      </c>
      <c r="H603" s="184">
        <v>1.8809</v>
      </c>
      <c r="I603" s="184">
        <v>4.3338999999999999</v>
      </c>
      <c r="J603" s="184">
        <v>7.4379999999999997</v>
      </c>
      <c r="K603" s="184">
        <v>4.3338999999999999</v>
      </c>
      <c r="L603" s="184">
        <v>14.739599999999999</v>
      </c>
      <c r="M603" s="184">
        <v>34.994799999999998</v>
      </c>
      <c r="N603" s="184">
        <v>51.338799999999999</v>
      </c>
      <c r="O603" s="184">
        <v>10.912100000000001</v>
      </c>
      <c r="P603" s="184"/>
      <c r="Q603" s="184">
        <v>7.8964999999999996</v>
      </c>
      <c r="R603" s="184">
        <v>13.9971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44357</v>
      </c>
      <c r="E604" s="184">
        <v>12.27</v>
      </c>
      <c r="F604" s="184">
        <v>0.98770000000000002</v>
      </c>
      <c r="G604" s="184">
        <v>0.65629999999999999</v>
      </c>
      <c r="H604" s="184">
        <v>1.9103000000000001</v>
      </c>
      <c r="I604" s="184">
        <v>4.3367000000000004</v>
      </c>
      <c r="J604" s="184">
        <v>7.2552000000000003</v>
      </c>
      <c r="K604" s="184">
        <v>3.895</v>
      </c>
      <c r="L604" s="184">
        <v>12.1572</v>
      </c>
      <c r="M604" s="184">
        <v>31.3704</v>
      </c>
      <c r="N604" s="184">
        <v>46.594999999999999</v>
      </c>
      <c r="O604" s="184">
        <v>8.9540000000000006</v>
      </c>
      <c r="P604" s="184"/>
      <c r="Q604" s="184">
        <v>6.1052</v>
      </c>
      <c r="R604" s="184">
        <v>11.480499999999999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44357</v>
      </c>
      <c r="E605" s="184">
        <v>73.989999999999995</v>
      </c>
      <c r="F605" s="184">
        <v>0.52990000000000004</v>
      </c>
      <c r="G605" s="184">
        <v>-0.108</v>
      </c>
      <c r="H605" s="184">
        <v>0.17599999999999999</v>
      </c>
      <c r="I605" s="184">
        <v>2.7353999999999998</v>
      </c>
      <c r="J605" s="184">
        <v>8.0935000000000006</v>
      </c>
      <c r="K605" s="184">
        <v>6.2312000000000003</v>
      </c>
      <c r="L605" s="184">
        <v>21.037099999999999</v>
      </c>
      <c r="M605" s="184">
        <v>40.185699999999997</v>
      </c>
      <c r="N605" s="184">
        <v>57.392000000000003</v>
      </c>
      <c r="O605" s="184">
        <v>13.710800000000001</v>
      </c>
      <c r="P605" s="184">
        <v>15.662699999999999</v>
      </c>
      <c r="Q605" s="184">
        <v>14.8468</v>
      </c>
      <c r="R605" s="184">
        <v>19.612500000000001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44357</v>
      </c>
      <c r="E606" s="184">
        <v>83.31</v>
      </c>
      <c r="F606" s="184">
        <v>0.53100000000000003</v>
      </c>
      <c r="G606" s="184">
        <v>-0.1079</v>
      </c>
      <c r="H606" s="184">
        <v>0.19239999999999999</v>
      </c>
      <c r="I606" s="184">
        <v>2.7884000000000002</v>
      </c>
      <c r="J606" s="184">
        <v>8.1948000000000008</v>
      </c>
      <c r="K606" s="184">
        <v>6.5754000000000001</v>
      </c>
      <c r="L606" s="184">
        <v>21.816099999999999</v>
      </c>
      <c r="M606" s="184">
        <v>41.539200000000001</v>
      </c>
      <c r="N606" s="184">
        <v>59.384</v>
      </c>
      <c r="O606" s="184">
        <v>15.2067</v>
      </c>
      <c r="P606" s="184">
        <v>17.3368</v>
      </c>
      <c r="Q606" s="184">
        <v>18.5932</v>
      </c>
      <c r="R606" s="184">
        <v>21.044799999999999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44357</v>
      </c>
      <c r="E607" s="184">
        <v>14.752700000000001</v>
      </c>
      <c r="F607" s="184">
        <v>0.8911</v>
      </c>
      <c r="G607" s="184">
        <v>-0.1205</v>
      </c>
      <c r="H607" s="184">
        <v>0.61040000000000005</v>
      </c>
      <c r="I607" s="184">
        <v>2.2313999999999998</v>
      </c>
      <c r="J607" s="184">
        <v>7.5278</v>
      </c>
      <c r="K607" s="184">
        <v>8.4518000000000004</v>
      </c>
      <c r="L607" s="184">
        <v>25.3171</v>
      </c>
      <c r="M607" s="184">
        <v>46.241500000000002</v>
      </c>
      <c r="N607" s="184">
        <v>64.538700000000006</v>
      </c>
      <c r="O607" s="184"/>
      <c r="P607" s="184"/>
      <c r="Q607" s="184">
        <v>26.636600000000001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44357</v>
      </c>
      <c r="E608" s="184">
        <v>14.23</v>
      </c>
      <c r="F608" s="184">
        <v>0.88549999999999995</v>
      </c>
      <c r="G608" s="184">
        <v>-0.13819999999999999</v>
      </c>
      <c r="H608" s="184">
        <v>0.56820000000000004</v>
      </c>
      <c r="I608" s="184">
        <v>2.1456</v>
      </c>
      <c r="J608" s="184">
        <v>7.3273999999999999</v>
      </c>
      <c r="K608" s="184">
        <v>7.8529</v>
      </c>
      <c r="L608" s="184">
        <v>23.950399999999998</v>
      </c>
      <c r="M608" s="184">
        <v>43.8551</v>
      </c>
      <c r="N608" s="184">
        <v>60.958300000000001</v>
      </c>
      <c r="O608" s="184"/>
      <c r="P608" s="184"/>
      <c r="Q608" s="184">
        <v>23.892399999999999</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44357</v>
      </c>
      <c r="E609" s="184">
        <v>25.100200000000001</v>
      </c>
      <c r="F609" s="184">
        <v>1.2783</v>
      </c>
      <c r="G609" s="184">
        <v>0.5363</v>
      </c>
      <c r="H609" s="184">
        <v>0.76270000000000004</v>
      </c>
      <c r="I609" s="184">
        <v>2.9510999999999998</v>
      </c>
      <c r="J609" s="184">
        <v>7.6089000000000002</v>
      </c>
      <c r="K609" s="184">
        <v>4.7001999999999997</v>
      </c>
      <c r="L609" s="184">
        <v>19.953199999999999</v>
      </c>
      <c r="M609" s="184">
        <v>45.0242</v>
      </c>
      <c r="N609" s="184">
        <v>66.203400000000002</v>
      </c>
      <c r="O609" s="184">
        <v>14.832700000000001</v>
      </c>
      <c r="P609" s="184">
        <v>17.2056</v>
      </c>
      <c r="Q609" s="184">
        <v>7.2191000000000001</v>
      </c>
      <c r="R609" s="184">
        <v>19.705300000000001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44357</v>
      </c>
      <c r="E610" s="184">
        <v>27.472799999999999</v>
      </c>
      <c r="F610" s="184">
        <v>1.2806999999999999</v>
      </c>
      <c r="G610" s="184">
        <v>0.54269999999999996</v>
      </c>
      <c r="H610" s="184">
        <v>0.77729999999999999</v>
      </c>
      <c r="I610" s="184">
        <v>2.9807999999999999</v>
      </c>
      <c r="J610" s="184">
        <v>7.6773999999999996</v>
      </c>
      <c r="K610" s="184">
        <v>4.8985000000000003</v>
      </c>
      <c r="L610" s="184">
        <v>20.399699999999999</v>
      </c>
      <c r="M610" s="184">
        <v>45.836399999999998</v>
      </c>
      <c r="N610" s="184">
        <v>67.450699999999998</v>
      </c>
      <c r="O610" s="184">
        <v>15.6945</v>
      </c>
      <c r="P610" s="184">
        <v>18.364699999999999</v>
      </c>
      <c r="Q610" s="184">
        <v>17.2898</v>
      </c>
      <c r="R610" s="184">
        <v>20.603100000000001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44357</v>
      </c>
      <c r="E611" s="184">
        <v>64.072000000000003</v>
      </c>
      <c r="F611" s="184">
        <v>0.83889999999999998</v>
      </c>
      <c r="G611" s="184">
        <v>0.2707</v>
      </c>
      <c r="H611" s="184">
        <v>1.1093999999999999</v>
      </c>
      <c r="I611" s="184">
        <v>2.9070999999999998</v>
      </c>
      <c r="J611" s="184">
        <v>6.31</v>
      </c>
      <c r="K611" s="184">
        <v>6.4459999999999997</v>
      </c>
      <c r="L611" s="184">
        <v>22.541399999999999</v>
      </c>
      <c r="M611" s="184">
        <v>45.5124</v>
      </c>
      <c r="N611" s="184">
        <v>60.7224</v>
      </c>
      <c r="O611" s="184">
        <v>16.168099999999999</v>
      </c>
      <c r="P611" s="184">
        <v>16.074000000000002</v>
      </c>
      <c r="Q611" s="184">
        <v>12.6822</v>
      </c>
      <c r="R611" s="184">
        <v>18.357299999999999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44357</v>
      </c>
      <c r="E612" s="184">
        <v>71.257000000000005</v>
      </c>
      <c r="F612" s="184">
        <v>0.84060000000000001</v>
      </c>
      <c r="G612" s="184">
        <v>0.28010000000000002</v>
      </c>
      <c r="H612" s="184">
        <v>1.1326000000000001</v>
      </c>
      <c r="I612" s="184">
        <v>2.9577</v>
      </c>
      <c r="J612" s="184">
        <v>6.4268000000000001</v>
      </c>
      <c r="K612" s="184">
        <v>6.8017000000000003</v>
      </c>
      <c r="L612" s="184">
        <v>23.3674</v>
      </c>
      <c r="M612" s="184">
        <v>46.957999999999998</v>
      </c>
      <c r="N612" s="184">
        <v>62.854500000000002</v>
      </c>
      <c r="O612" s="184">
        <v>17.582999999999998</v>
      </c>
      <c r="P612" s="184">
        <v>17.578700000000001</v>
      </c>
      <c r="Q612" s="184">
        <v>16.018599999999999</v>
      </c>
      <c r="R612" s="184">
        <v>19.857700000000001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44357</v>
      </c>
      <c r="E613" s="184">
        <v>76.661000000000001</v>
      </c>
      <c r="F613" s="184">
        <v>0.95479999999999998</v>
      </c>
      <c r="G613" s="184">
        <v>0.4824</v>
      </c>
      <c r="H613" s="184">
        <v>0.82330000000000003</v>
      </c>
      <c r="I613" s="184">
        <v>2.9323999999999999</v>
      </c>
      <c r="J613" s="184">
        <v>6.1287000000000003</v>
      </c>
      <c r="K613" s="184">
        <v>6.1742999999999997</v>
      </c>
      <c r="L613" s="184">
        <v>19.664999999999999</v>
      </c>
      <c r="M613" s="184">
        <v>39.259599999999999</v>
      </c>
      <c r="N613" s="184">
        <v>57.586300000000001</v>
      </c>
      <c r="O613" s="184">
        <v>9.9463000000000008</v>
      </c>
      <c r="P613" s="184">
        <v>14.384</v>
      </c>
      <c r="Q613" s="184">
        <v>14.9419</v>
      </c>
      <c r="R613" s="184">
        <v>16.033000000000001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44357</v>
      </c>
      <c r="E614" s="184">
        <v>72.632000000000005</v>
      </c>
      <c r="F614" s="184">
        <v>0.95209999999999995</v>
      </c>
      <c r="G614" s="184">
        <v>0.47589999999999999</v>
      </c>
      <c r="H614" s="184">
        <v>0.80920000000000003</v>
      </c>
      <c r="I614" s="184">
        <v>2.9015</v>
      </c>
      <c r="J614" s="184">
        <v>6.06</v>
      </c>
      <c r="K614" s="184">
        <v>5.9794999999999998</v>
      </c>
      <c r="L614" s="184">
        <v>19.2624</v>
      </c>
      <c r="M614" s="184">
        <v>38.5657</v>
      </c>
      <c r="N614" s="184">
        <v>56.558100000000003</v>
      </c>
      <c r="O614" s="184">
        <v>9.2927999999999997</v>
      </c>
      <c r="P614" s="184">
        <v>13.618499999999999</v>
      </c>
      <c r="Q614" s="184">
        <v>13.843500000000001</v>
      </c>
      <c r="R614" s="184">
        <v>15.337400000000001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44357</v>
      </c>
      <c r="E615" s="184">
        <v>88.108099999999993</v>
      </c>
      <c r="F615" s="184">
        <v>0.91559999999999997</v>
      </c>
      <c r="G615" s="184">
        <v>0.57389999999999997</v>
      </c>
      <c r="H615" s="184">
        <v>1.0677000000000001</v>
      </c>
      <c r="I615" s="184">
        <v>2.7160000000000002</v>
      </c>
      <c r="J615" s="184">
        <v>6.4104000000000001</v>
      </c>
      <c r="K615" s="184">
        <v>4.6208</v>
      </c>
      <c r="L615" s="184">
        <v>14.801399999999999</v>
      </c>
      <c r="M615" s="184">
        <v>35.449599999999997</v>
      </c>
      <c r="N615" s="184">
        <v>51.124899999999997</v>
      </c>
      <c r="O615" s="184">
        <v>10.8596</v>
      </c>
      <c r="P615" s="184">
        <v>13.259499999999999</v>
      </c>
      <c r="Q615" s="184">
        <v>9.6747999999999994</v>
      </c>
      <c r="R615" s="184">
        <v>13.9186</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44357</v>
      </c>
      <c r="E616" s="184">
        <v>95.918499999999995</v>
      </c>
      <c r="F616" s="184">
        <v>0.91900000000000004</v>
      </c>
      <c r="G616" s="184">
        <v>0.58450000000000002</v>
      </c>
      <c r="H616" s="184">
        <v>1.0922000000000001</v>
      </c>
      <c r="I616" s="184">
        <v>2.7660999999999998</v>
      </c>
      <c r="J616" s="184">
        <v>6.5259</v>
      </c>
      <c r="K616" s="184">
        <v>4.9581</v>
      </c>
      <c r="L616" s="184">
        <v>15.524100000000001</v>
      </c>
      <c r="M616" s="184">
        <v>36.722299999999997</v>
      </c>
      <c r="N616" s="184">
        <v>53.027200000000001</v>
      </c>
      <c r="O616" s="184">
        <v>12.165699999999999</v>
      </c>
      <c r="P616" s="184">
        <v>14.564299999999999</v>
      </c>
      <c r="Q616" s="184">
        <v>14.757899999999999</v>
      </c>
      <c r="R616" s="184">
        <v>15.266299999999999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44357</v>
      </c>
      <c r="E617" s="184">
        <v>17.991800000000001</v>
      </c>
      <c r="F617" s="184">
        <v>0.9103</v>
      </c>
      <c r="G617" s="184">
        <v>0.80679999999999996</v>
      </c>
      <c r="H617" s="184">
        <v>1.3428</v>
      </c>
      <c r="I617" s="184">
        <v>3.5314999999999999</v>
      </c>
      <c r="J617" s="184">
        <v>7.5195999999999996</v>
      </c>
      <c r="K617" s="184">
        <v>7.2420999999999998</v>
      </c>
      <c r="L617" s="184">
        <v>27.878900000000002</v>
      </c>
      <c r="M617" s="184">
        <v>48.702399999999997</v>
      </c>
      <c r="N617" s="184">
        <v>66.701899999999995</v>
      </c>
      <c r="O617" s="184">
        <v>14.4597</v>
      </c>
      <c r="P617" s="184"/>
      <c r="Q617" s="184">
        <v>13.473699999999999</v>
      </c>
      <c r="R617" s="184">
        <v>20.538900000000002</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44357</v>
      </c>
      <c r="E618" s="184">
        <v>16.408000000000001</v>
      </c>
      <c r="F618" s="184">
        <v>0.9052</v>
      </c>
      <c r="G618" s="184">
        <v>0.79239999999999999</v>
      </c>
      <c r="H618" s="184">
        <v>1.3102</v>
      </c>
      <c r="I618" s="184">
        <v>3.4649999999999999</v>
      </c>
      <c r="J618" s="184">
        <v>7.3681000000000001</v>
      </c>
      <c r="K618" s="184">
        <v>6.8</v>
      </c>
      <c r="L618" s="184">
        <v>26.845700000000001</v>
      </c>
      <c r="M618" s="184">
        <v>46.904000000000003</v>
      </c>
      <c r="N618" s="184">
        <v>63.968499999999999</v>
      </c>
      <c r="O618" s="184">
        <v>12.4611</v>
      </c>
      <c r="P618" s="184"/>
      <c r="Q618" s="184">
        <v>11.2455</v>
      </c>
      <c r="R618" s="184">
        <v>18.5456</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44357</v>
      </c>
      <c r="E619" s="184">
        <v>30.129000000000001</v>
      </c>
      <c r="F619" s="184">
        <v>0.86370000000000002</v>
      </c>
      <c r="G619" s="184">
        <v>0.20949999999999999</v>
      </c>
      <c r="H619" s="184">
        <v>0.69850000000000001</v>
      </c>
      <c r="I619" s="184">
        <v>2.9066000000000001</v>
      </c>
      <c r="J619" s="184">
        <v>6.3502000000000001</v>
      </c>
      <c r="K619" s="184">
        <v>6.8177000000000003</v>
      </c>
      <c r="L619" s="184">
        <v>24.695799999999998</v>
      </c>
      <c r="M619" s="184">
        <v>49.190399999999997</v>
      </c>
      <c r="N619" s="184">
        <v>74.357600000000005</v>
      </c>
      <c r="O619" s="184">
        <v>21.241199999999999</v>
      </c>
      <c r="P619" s="184">
        <v>23.1448</v>
      </c>
      <c r="Q619" s="184">
        <v>22.408000000000001</v>
      </c>
      <c r="R619" s="184">
        <v>26.101900000000001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44357</v>
      </c>
      <c r="E620" s="184">
        <v>27.841000000000001</v>
      </c>
      <c r="F620" s="184">
        <v>0.86219999999999997</v>
      </c>
      <c r="G620" s="184">
        <v>0.19789999999999999</v>
      </c>
      <c r="H620" s="184">
        <v>0.67620000000000002</v>
      </c>
      <c r="I620" s="184">
        <v>2.8557999999999999</v>
      </c>
      <c r="J620" s="184">
        <v>6.2389999999999999</v>
      </c>
      <c r="K620" s="184">
        <v>6.4542999999999999</v>
      </c>
      <c r="L620" s="184">
        <v>23.787299999999998</v>
      </c>
      <c r="M620" s="184">
        <v>47.548900000000003</v>
      </c>
      <c r="N620" s="184">
        <v>71.794399999999996</v>
      </c>
      <c r="O620" s="184">
        <v>19.4024</v>
      </c>
      <c r="P620" s="184">
        <v>21.392199999999999</v>
      </c>
      <c r="Q620" s="184">
        <v>20.648499999999999</v>
      </c>
      <c r="R620" s="184">
        <v>24.189</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44357</v>
      </c>
      <c r="E621" s="184">
        <v>26.38</v>
      </c>
      <c r="F621" s="184">
        <v>1.2108000000000001</v>
      </c>
      <c r="G621" s="184">
        <v>0.66010000000000002</v>
      </c>
      <c r="H621" s="184">
        <v>1.3757999999999999</v>
      </c>
      <c r="I621" s="184">
        <v>4.4532999999999996</v>
      </c>
      <c r="J621" s="184">
        <v>8.5542999999999996</v>
      </c>
      <c r="K621" s="184">
        <v>7.1642999999999999</v>
      </c>
      <c r="L621" s="184">
        <v>24.8935</v>
      </c>
      <c r="M621" s="184">
        <v>48.964599999999997</v>
      </c>
      <c r="N621" s="184">
        <v>61.515500000000003</v>
      </c>
      <c r="O621" s="184">
        <v>11.9771</v>
      </c>
      <c r="P621" s="184">
        <v>17.997</v>
      </c>
      <c r="Q621" s="184">
        <v>16.395700000000001</v>
      </c>
      <c r="R621" s="184">
        <v>19.707899999999999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44357</v>
      </c>
      <c r="E622" s="184">
        <v>24.202999999999999</v>
      </c>
      <c r="F622" s="184">
        <v>1.2072000000000001</v>
      </c>
      <c r="G622" s="184">
        <v>0.64959999999999996</v>
      </c>
      <c r="H622" s="184">
        <v>1.3505</v>
      </c>
      <c r="I622" s="184">
        <v>4.4016000000000002</v>
      </c>
      <c r="J622" s="184">
        <v>8.4359000000000002</v>
      </c>
      <c r="K622" s="184">
        <v>6.8182999999999998</v>
      </c>
      <c r="L622" s="184">
        <v>24.084900000000001</v>
      </c>
      <c r="M622" s="184">
        <v>47.492899999999999</v>
      </c>
      <c r="N622" s="184">
        <v>59.335099999999997</v>
      </c>
      <c r="O622" s="184">
        <v>10.521000000000001</v>
      </c>
      <c r="P622" s="184">
        <v>16.424700000000001</v>
      </c>
      <c r="Q622" s="184">
        <v>14.837199999999999</v>
      </c>
      <c r="R622" s="184">
        <v>18.117999999999999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44357</v>
      </c>
      <c r="E623" s="184">
        <v>20.173300000000001</v>
      </c>
      <c r="F623" s="184">
        <v>1.0934999999999999</v>
      </c>
      <c r="G623" s="184">
        <v>0.71889999999999998</v>
      </c>
      <c r="H623" s="184">
        <v>1.4274</v>
      </c>
      <c r="I623" s="184">
        <v>3.3563999999999998</v>
      </c>
      <c r="J623" s="184">
        <v>6.0831</v>
      </c>
      <c r="K623" s="184">
        <v>4.1557000000000004</v>
      </c>
      <c r="L623" s="184">
        <v>18.534700000000001</v>
      </c>
      <c r="M623" s="184">
        <v>35.366700000000002</v>
      </c>
      <c r="N623" s="184">
        <v>49.511600000000001</v>
      </c>
      <c r="O623" s="184">
        <v>11.4747</v>
      </c>
      <c r="P623" s="184">
        <v>13.709199999999999</v>
      </c>
      <c r="Q623" s="184">
        <v>13.744199999999999</v>
      </c>
      <c r="R623" s="184">
        <v>13.925000000000001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44357</v>
      </c>
      <c r="E624" s="184">
        <v>18.401199999999999</v>
      </c>
      <c r="F624" s="184">
        <v>1.0876999999999999</v>
      </c>
      <c r="G624" s="184">
        <v>0.70209999999999995</v>
      </c>
      <c r="H624" s="184">
        <v>1.389</v>
      </c>
      <c r="I624" s="184">
        <v>3.2783000000000002</v>
      </c>
      <c r="J624" s="184">
        <v>5.9055999999999997</v>
      </c>
      <c r="K624" s="184">
        <v>3.6377999999999999</v>
      </c>
      <c r="L624" s="184">
        <v>17.3733</v>
      </c>
      <c r="M624" s="184">
        <v>33.368099999999998</v>
      </c>
      <c r="N624" s="184">
        <v>46.616100000000003</v>
      </c>
      <c r="O624" s="184">
        <v>9.5215999999999994</v>
      </c>
      <c r="P624" s="184">
        <v>11.7986</v>
      </c>
      <c r="Q624" s="184">
        <v>11.841200000000001</v>
      </c>
      <c r="R624" s="184">
        <v>11.961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44357</v>
      </c>
      <c r="E625" s="184">
        <v>67.742699999999999</v>
      </c>
      <c r="F625" s="184">
        <v>0.82499999999999996</v>
      </c>
      <c r="G625" s="184">
        <v>-1.7899999999999999E-2</v>
      </c>
      <c r="H625" s="184">
        <v>0.89080000000000004</v>
      </c>
      <c r="I625" s="184">
        <v>2.7471000000000001</v>
      </c>
      <c r="J625" s="184">
        <v>4.9466999999999999</v>
      </c>
      <c r="K625" s="184">
        <v>5.9505999999999997</v>
      </c>
      <c r="L625" s="184">
        <v>27.1142</v>
      </c>
      <c r="M625" s="184">
        <v>49.316899999999997</v>
      </c>
      <c r="N625" s="184">
        <v>65.786100000000005</v>
      </c>
      <c r="O625" s="184">
        <v>5.6456</v>
      </c>
      <c r="P625" s="184">
        <v>8.5416000000000007</v>
      </c>
      <c r="Q625" s="184">
        <v>12.9339</v>
      </c>
      <c r="R625" s="184">
        <v>9.9870000000000001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44357</v>
      </c>
      <c r="E626" s="184">
        <v>72.269000000000005</v>
      </c>
      <c r="F626" s="184">
        <v>0.82689999999999997</v>
      </c>
      <c r="G626" s="184">
        <v>-1.2200000000000001E-2</v>
      </c>
      <c r="H626" s="184">
        <v>0.90359999999999996</v>
      </c>
      <c r="I626" s="184">
        <v>2.7721</v>
      </c>
      <c r="J626" s="184">
        <v>5.0067000000000004</v>
      </c>
      <c r="K626" s="184">
        <v>6.1421000000000001</v>
      </c>
      <c r="L626" s="184">
        <v>27.572600000000001</v>
      </c>
      <c r="M626" s="184">
        <v>50.115400000000001</v>
      </c>
      <c r="N626" s="184">
        <v>66.969300000000004</v>
      </c>
      <c r="O626" s="184">
        <v>6.4307999999999996</v>
      </c>
      <c r="P626" s="184">
        <v>9.4311000000000007</v>
      </c>
      <c r="Q626" s="184">
        <v>13.5059</v>
      </c>
      <c r="R626" s="184">
        <v>10.753399999999999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44357</v>
      </c>
      <c r="E627" s="184">
        <v>16.341799999999999</v>
      </c>
      <c r="F627" s="184">
        <v>0.67400000000000004</v>
      </c>
      <c r="G627" s="184">
        <v>0.44069999999999998</v>
      </c>
      <c r="H627" s="184">
        <v>1.0556000000000001</v>
      </c>
      <c r="I627" s="184">
        <v>1.3614999999999999</v>
      </c>
      <c r="J627" s="184">
        <v>4.1649000000000003</v>
      </c>
      <c r="K627" s="184">
        <v>9.5206999999999997</v>
      </c>
      <c r="L627" s="184">
        <v>19.5336</v>
      </c>
      <c r="M627" s="184">
        <v>37.398800000000001</v>
      </c>
      <c r="N627" s="184">
        <v>60.782800000000002</v>
      </c>
      <c r="O627" s="184"/>
      <c r="P627" s="184"/>
      <c r="Q627" s="184">
        <v>29.815100000000001</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44357</v>
      </c>
      <c r="E628" s="184">
        <v>15.9726</v>
      </c>
      <c r="F628" s="184">
        <v>0.67</v>
      </c>
      <c r="G628" s="184">
        <v>0.4294</v>
      </c>
      <c r="H628" s="184">
        <v>1.0297000000000001</v>
      </c>
      <c r="I628" s="184">
        <v>1.3110999999999999</v>
      </c>
      <c r="J628" s="184">
        <v>4.0491999999999999</v>
      </c>
      <c r="K628" s="184">
        <v>9.1777999999999995</v>
      </c>
      <c r="L628" s="184">
        <v>18.8172</v>
      </c>
      <c r="M628" s="184">
        <v>36.176900000000003</v>
      </c>
      <c r="N628" s="184">
        <v>58.869700000000002</v>
      </c>
      <c r="O628" s="184"/>
      <c r="P628" s="184"/>
      <c r="Q628" s="184">
        <v>28.2486</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44357</v>
      </c>
      <c r="E629" s="184">
        <v>22.55</v>
      </c>
      <c r="F629" s="184">
        <v>1.0305</v>
      </c>
      <c r="G629" s="184">
        <v>0.53500000000000003</v>
      </c>
      <c r="H629" s="184">
        <v>1.2118</v>
      </c>
      <c r="I629" s="184">
        <v>2.8740999999999999</v>
      </c>
      <c r="J629" s="184">
        <v>6.8719999999999999</v>
      </c>
      <c r="K629" s="184">
        <v>9.8927999999999994</v>
      </c>
      <c r="L629" s="184">
        <v>26.472200000000001</v>
      </c>
      <c r="M629" s="184">
        <v>50.333300000000001</v>
      </c>
      <c r="N629" s="184">
        <v>66.913399999999996</v>
      </c>
      <c r="O629" s="184">
        <v>15.837999999999999</v>
      </c>
      <c r="P629" s="184">
        <v>16.911200000000001</v>
      </c>
      <c r="Q629" s="184">
        <v>15.9291</v>
      </c>
      <c r="R629" s="184">
        <v>20.858599999999999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44357</v>
      </c>
      <c r="E630" s="184">
        <v>20.91</v>
      </c>
      <c r="F630" s="184">
        <v>1.0145</v>
      </c>
      <c r="G630" s="184">
        <v>0.52880000000000005</v>
      </c>
      <c r="H630" s="184">
        <v>1.1611</v>
      </c>
      <c r="I630" s="184">
        <v>2.8024</v>
      </c>
      <c r="J630" s="184">
        <v>6.7381000000000002</v>
      </c>
      <c r="K630" s="184">
        <v>9.5912000000000006</v>
      </c>
      <c r="L630" s="184">
        <v>25.8123</v>
      </c>
      <c r="M630" s="184">
        <v>49.037799999999997</v>
      </c>
      <c r="N630" s="184">
        <v>65.035499999999999</v>
      </c>
      <c r="O630" s="184">
        <v>14.130599999999999</v>
      </c>
      <c r="P630" s="184">
        <v>15.204599999999999</v>
      </c>
      <c r="Q630" s="184">
        <v>14.348800000000001</v>
      </c>
      <c r="R630" s="184">
        <v>19.278199999999998</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44357</v>
      </c>
      <c r="E631" s="184">
        <v>796.42109664585598</v>
      </c>
      <c r="F631" s="184">
        <v>0.8629</v>
      </c>
      <c r="G631" s="184">
        <v>0.32840000000000003</v>
      </c>
      <c r="H631" s="184">
        <v>0.96509999999999996</v>
      </c>
      <c r="I631" s="184">
        <v>2.9091</v>
      </c>
      <c r="J631" s="184">
        <v>6.8944000000000001</v>
      </c>
      <c r="K631" s="184">
        <v>6.0091999999999999</v>
      </c>
      <c r="L631" s="184">
        <v>20.7989</v>
      </c>
      <c r="M631" s="184">
        <v>43.287300000000002</v>
      </c>
      <c r="N631" s="184">
        <v>61.840800000000002</v>
      </c>
      <c r="O631" s="184">
        <v>10.9123</v>
      </c>
      <c r="P631" s="184">
        <v>12.149699999999999</v>
      </c>
      <c r="Q631" s="184">
        <v>18.962299999999999</v>
      </c>
      <c r="R631" s="184">
        <v>16.5397</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44357</v>
      </c>
      <c r="E632" s="184">
        <v>280.95999999999998</v>
      </c>
      <c r="F632" s="184">
        <v>0.86519999999999997</v>
      </c>
      <c r="G632" s="184">
        <v>0.33210000000000001</v>
      </c>
      <c r="H632" s="184">
        <v>0.97389999999999999</v>
      </c>
      <c r="I632" s="184">
        <v>2.9270999999999998</v>
      </c>
      <c r="J632" s="184">
        <v>6.9305000000000003</v>
      </c>
      <c r="K632" s="184">
        <v>6.1186999999999996</v>
      </c>
      <c r="L632" s="184">
        <v>21.040800000000001</v>
      </c>
      <c r="M632" s="184">
        <v>43.728299999999997</v>
      </c>
      <c r="N632" s="184">
        <v>62.498600000000003</v>
      </c>
      <c r="O632" s="184">
        <v>11.347200000000001</v>
      </c>
      <c r="P632" s="184">
        <v>12.680099999999999</v>
      </c>
      <c r="Q632" s="184">
        <v>12.7691</v>
      </c>
      <c r="R632" s="184">
        <v>16.970600000000001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44357</v>
      </c>
      <c r="E633" s="184">
        <v>434.56789051528398</v>
      </c>
      <c r="F633" s="184">
        <v>0.86129999999999995</v>
      </c>
      <c r="G633" s="184">
        <v>0.33090000000000003</v>
      </c>
      <c r="H633" s="184">
        <v>0.97089999999999999</v>
      </c>
      <c r="I633" s="184">
        <v>2.8784000000000001</v>
      </c>
      <c r="J633" s="184">
        <v>6.9180999999999999</v>
      </c>
      <c r="K633" s="184">
        <v>6.0442999999999998</v>
      </c>
      <c r="L633" s="184">
        <v>20.747800000000002</v>
      </c>
      <c r="M633" s="184">
        <v>42.967700000000001</v>
      </c>
      <c r="N633" s="184">
        <v>61.217799999999997</v>
      </c>
      <c r="O633" s="184">
        <v>10.954599999999999</v>
      </c>
      <c r="P633" s="184">
        <v>15.350300000000001</v>
      </c>
      <c r="Q633" s="184">
        <v>16.137899999999998</v>
      </c>
      <c r="R633" s="184">
        <v>16.815999999999999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44357</v>
      </c>
      <c r="E634" s="184">
        <v>300.97000000000003</v>
      </c>
      <c r="F634" s="184">
        <v>0.86129999999999995</v>
      </c>
      <c r="G634" s="184">
        <v>0.33339999999999997</v>
      </c>
      <c r="H634" s="184">
        <v>0.97970000000000002</v>
      </c>
      <c r="I634" s="184">
        <v>2.8992</v>
      </c>
      <c r="J634" s="184">
        <v>6.9659000000000004</v>
      </c>
      <c r="K634" s="184">
        <v>6.1847000000000003</v>
      </c>
      <c r="L634" s="184">
        <v>21.0562</v>
      </c>
      <c r="M634" s="184">
        <v>43.517200000000003</v>
      </c>
      <c r="N634" s="184">
        <v>62.0471</v>
      </c>
      <c r="O634" s="184">
        <v>11.6036</v>
      </c>
      <c r="P634" s="184">
        <v>15.9527</v>
      </c>
      <c r="Q634" s="184">
        <v>16.041799999999999</v>
      </c>
      <c r="R634" s="184">
        <v>17.389500000000002</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44357</v>
      </c>
      <c r="E635" s="184">
        <v>192.17789999999999</v>
      </c>
      <c r="F635" s="184">
        <v>1.2710999999999999</v>
      </c>
      <c r="G635" s="184">
        <v>-0.28949999999999998</v>
      </c>
      <c r="H635" s="184">
        <v>1.1148</v>
      </c>
      <c r="I635" s="184">
        <v>2.6941000000000002</v>
      </c>
      <c r="J635" s="184">
        <v>4.0049000000000001</v>
      </c>
      <c r="K635" s="184">
        <v>23.1357</v>
      </c>
      <c r="L635" s="184">
        <v>45.459800000000001</v>
      </c>
      <c r="M635" s="184">
        <v>73.670500000000004</v>
      </c>
      <c r="N635" s="184">
        <v>121.4092</v>
      </c>
      <c r="O635" s="184">
        <v>28.657599999999999</v>
      </c>
      <c r="P635" s="184">
        <v>23.357700000000001</v>
      </c>
      <c r="Q635" s="184">
        <v>14.9552</v>
      </c>
      <c r="R635" s="184">
        <v>42.278700000000001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44357</v>
      </c>
      <c r="E636" s="184">
        <v>203.05860000000001</v>
      </c>
      <c r="F636" s="184">
        <v>1.2767999999999999</v>
      </c>
      <c r="G636" s="184">
        <v>-0.27260000000000001</v>
      </c>
      <c r="H636" s="184">
        <v>1.1553</v>
      </c>
      <c r="I636" s="184">
        <v>2.7797999999999998</v>
      </c>
      <c r="J636" s="184">
        <v>4.2230999999999996</v>
      </c>
      <c r="K636" s="184">
        <v>23.809000000000001</v>
      </c>
      <c r="L636" s="184">
        <v>47.065600000000003</v>
      </c>
      <c r="M636" s="184">
        <v>76.433800000000005</v>
      </c>
      <c r="N636" s="184">
        <v>125.9898</v>
      </c>
      <c r="O636" s="184">
        <v>30.534600000000001</v>
      </c>
      <c r="P636" s="184">
        <v>24.492799999999999</v>
      </c>
      <c r="Q636" s="184">
        <v>21.5701</v>
      </c>
      <c r="R636" s="184">
        <v>44.9711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44357</v>
      </c>
      <c r="E637" s="184">
        <v>72.69</v>
      </c>
      <c r="F637" s="184">
        <v>0.76239999999999997</v>
      </c>
      <c r="G637" s="184">
        <v>2.75E-2</v>
      </c>
      <c r="H637" s="184">
        <v>1.0425</v>
      </c>
      <c r="I637" s="184">
        <v>2.7275</v>
      </c>
      <c r="J637" s="184">
        <v>5.7462999999999997</v>
      </c>
      <c r="K637" s="184">
        <v>7.2439999999999998</v>
      </c>
      <c r="L637" s="184">
        <v>23.812000000000001</v>
      </c>
      <c r="M637" s="184">
        <v>49.691099999999999</v>
      </c>
      <c r="N637" s="184">
        <v>65.5809</v>
      </c>
      <c r="O637" s="184">
        <v>11.4658</v>
      </c>
      <c r="P637" s="184">
        <v>12.2423</v>
      </c>
      <c r="Q637" s="184">
        <v>17.240300000000001</v>
      </c>
      <c r="R637" s="184">
        <v>14.5151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44357</v>
      </c>
      <c r="E638" s="184">
        <v>71.62</v>
      </c>
      <c r="F638" s="184">
        <v>0.75970000000000004</v>
      </c>
      <c r="G638" s="184">
        <v>1.4E-2</v>
      </c>
      <c r="H638" s="184">
        <v>1.0298</v>
      </c>
      <c r="I638" s="184">
        <v>2.7105000000000001</v>
      </c>
      <c r="J638" s="184">
        <v>5.6966000000000001</v>
      </c>
      <c r="K638" s="184">
        <v>7.1032999999999999</v>
      </c>
      <c r="L638" s="184">
        <v>23.504100000000001</v>
      </c>
      <c r="M638" s="184">
        <v>49.1462</v>
      </c>
      <c r="N638" s="184">
        <v>64.795199999999994</v>
      </c>
      <c r="O638" s="184">
        <v>10.988</v>
      </c>
      <c r="P638" s="184">
        <v>11.866300000000001</v>
      </c>
      <c r="Q638" s="184">
        <v>16.905999999999999</v>
      </c>
      <c r="R638" s="184">
        <v>13.947800000000001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44357</v>
      </c>
      <c r="E639" s="184">
        <v>212.4973</v>
      </c>
      <c r="F639" s="184">
        <v>1.0541</v>
      </c>
      <c r="G639" s="184">
        <v>0.71699999999999997</v>
      </c>
      <c r="H639" s="184">
        <v>1.6514</v>
      </c>
      <c r="I639" s="184">
        <v>4.1764999999999999</v>
      </c>
      <c r="J639" s="184">
        <v>6.8906000000000001</v>
      </c>
      <c r="K639" s="184">
        <v>7.5320999999999998</v>
      </c>
      <c r="L639" s="184">
        <v>23.463000000000001</v>
      </c>
      <c r="M639" s="184">
        <v>43.165700000000001</v>
      </c>
      <c r="N639" s="184">
        <v>62.981499999999997</v>
      </c>
      <c r="O639" s="184">
        <v>13.7934</v>
      </c>
      <c r="P639" s="184">
        <v>13.4292</v>
      </c>
      <c r="Q639" s="184">
        <v>14.535</v>
      </c>
      <c r="R639" s="184">
        <v>18.927099999999999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44357</v>
      </c>
      <c r="E640" s="184">
        <v>627.18531237841296</v>
      </c>
      <c r="F640" s="184">
        <v>1.0526</v>
      </c>
      <c r="G640" s="184">
        <v>0.71250000000000002</v>
      </c>
      <c r="H640" s="184">
        <v>1.6408</v>
      </c>
      <c r="I640" s="184">
        <v>4.1548999999999996</v>
      </c>
      <c r="J640" s="184">
        <v>6.8381999999999996</v>
      </c>
      <c r="K640" s="184">
        <v>7.3604000000000003</v>
      </c>
      <c r="L640" s="184">
        <v>23.067399999999999</v>
      </c>
      <c r="M640" s="184">
        <v>42.4908</v>
      </c>
      <c r="N640" s="184">
        <v>61.981000000000002</v>
      </c>
      <c r="O640" s="184">
        <v>13.0747</v>
      </c>
      <c r="P640" s="184">
        <v>12.692399999999999</v>
      </c>
      <c r="Q640" s="184">
        <v>15.7994</v>
      </c>
      <c r="R640" s="184">
        <v>18.185099999999998</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44357</v>
      </c>
      <c r="E641" s="184">
        <v>21.728100000000001</v>
      </c>
      <c r="F641" s="184">
        <v>0.89949999999999997</v>
      </c>
      <c r="G641" s="184">
        <v>-6.2100000000000002E-2</v>
      </c>
      <c r="H641" s="184">
        <v>0.11609999999999999</v>
      </c>
      <c r="I641" s="184">
        <v>2.5167000000000002</v>
      </c>
      <c r="J641" s="184">
        <v>6.5787000000000004</v>
      </c>
      <c r="K641" s="184">
        <v>9.4316999999999993</v>
      </c>
      <c r="L641" s="184">
        <v>25.436399999999999</v>
      </c>
      <c r="M641" s="184">
        <v>49.827300000000001</v>
      </c>
      <c r="N641" s="184">
        <v>84.640299999999996</v>
      </c>
      <c r="O641" s="184">
        <v>16.080300000000001</v>
      </c>
      <c r="P641" s="184">
        <v>16.076899999999998</v>
      </c>
      <c r="Q641" s="184">
        <v>13.106199999999999</v>
      </c>
      <c r="R641" s="184">
        <v>25.084900000000001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44357</v>
      </c>
      <c r="E642" s="184">
        <v>21.198699999999999</v>
      </c>
      <c r="F642" s="184">
        <v>0.89859999999999995</v>
      </c>
      <c r="G642" s="184">
        <v>-6.5100000000000005E-2</v>
      </c>
      <c r="H642" s="184">
        <v>0.1096</v>
      </c>
      <c r="I642" s="184">
        <v>2.5028000000000001</v>
      </c>
      <c r="J642" s="184">
        <v>6.5475000000000003</v>
      </c>
      <c r="K642" s="184">
        <v>9.3364999999999991</v>
      </c>
      <c r="L642" s="184">
        <v>25.214600000000001</v>
      </c>
      <c r="M642" s="184">
        <v>49.431800000000003</v>
      </c>
      <c r="N642" s="184">
        <v>83.9893</v>
      </c>
      <c r="O642" s="184">
        <v>15.4285</v>
      </c>
      <c r="P642" s="184">
        <v>15.5863</v>
      </c>
      <c r="Q642" s="184">
        <v>12.666600000000001</v>
      </c>
      <c r="R642" s="184">
        <v>24.646899999999999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44357</v>
      </c>
      <c r="E643" s="184">
        <v>23.0276</v>
      </c>
      <c r="F643" s="184">
        <v>0.91020000000000001</v>
      </c>
      <c r="G643" s="184">
        <v>-0.1019</v>
      </c>
      <c r="H643" s="184">
        <v>7.2099999999999997E-2</v>
      </c>
      <c r="I643" s="184">
        <v>2.6478000000000002</v>
      </c>
      <c r="J643" s="184">
        <v>6.7541000000000002</v>
      </c>
      <c r="K643" s="184">
        <v>9.5082000000000004</v>
      </c>
      <c r="L643" s="184">
        <v>24.997800000000002</v>
      </c>
      <c r="M643" s="184">
        <v>49.0595</v>
      </c>
      <c r="N643" s="184">
        <v>82.766000000000005</v>
      </c>
      <c r="O643" s="184">
        <v>17.5626</v>
      </c>
      <c r="P643" s="184">
        <v>17.3841</v>
      </c>
      <c r="Q643" s="184">
        <v>14.362299999999999</v>
      </c>
      <c r="R643" s="184">
        <v>26.605799999999999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44357</v>
      </c>
      <c r="E644" s="184">
        <v>22.472999999999999</v>
      </c>
      <c r="F644" s="184">
        <v>0.90969999999999995</v>
      </c>
      <c r="G644" s="184">
        <v>-0.1045</v>
      </c>
      <c r="H644" s="184">
        <v>6.59E-2</v>
      </c>
      <c r="I644" s="184">
        <v>2.6341999999999999</v>
      </c>
      <c r="J644" s="184">
        <v>6.7225999999999999</v>
      </c>
      <c r="K644" s="184">
        <v>9.4124999999999996</v>
      </c>
      <c r="L644" s="184">
        <v>24.7807</v>
      </c>
      <c r="M644" s="184">
        <v>48.671300000000002</v>
      </c>
      <c r="N644" s="184">
        <v>82.128399999999999</v>
      </c>
      <c r="O644" s="184">
        <v>16.906600000000001</v>
      </c>
      <c r="P644" s="184">
        <v>16.901599999999998</v>
      </c>
      <c r="Q644" s="184">
        <v>13.9137</v>
      </c>
      <c r="R644" s="184">
        <v>26.169599999999999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44357</v>
      </c>
      <c r="E645" s="184">
        <v>22.742999999999999</v>
      </c>
      <c r="F645" s="184">
        <v>0.90469999999999995</v>
      </c>
      <c r="G645" s="184">
        <v>-5.7599999999999998E-2</v>
      </c>
      <c r="H645" s="184">
        <v>0.1105</v>
      </c>
      <c r="I645" s="184">
        <v>2.5448</v>
      </c>
      <c r="J645" s="184">
        <v>6.7812000000000001</v>
      </c>
      <c r="K645" s="184">
        <v>9.5394000000000005</v>
      </c>
      <c r="L645" s="184">
        <v>25.527100000000001</v>
      </c>
      <c r="M645" s="184">
        <v>50.218000000000004</v>
      </c>
      <c r="N645" s="184">
        <v>83.368399999999994</v>
      </c>
      <c r="O645" s="184">
        <v>19.386099999999999</v>
      </c>
      <c r="P645" s="184">
        <v>16.601199999999999</v>
      </c>
      <c r="Q645" s="184">
        <v>17.128</v>
      </c>
      <c r="R645" s="184">
        <v>26.122900000000001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44357</v>
      </c>
      <c r="E646" s="184">
        <v>21.700299999999999</v>
      </c>
      <c r="F646" s="184">
        <v>0.90349999999999997</v>
      </c>
      <c r="G646" s="184">
        <v>-6.13E-2</v>
      </c>
      <c r="H646" s="184">
        <v>0.1019</v>
      </c>
      <c r="I646" s="184">
        <v>2.5268000000000002</v>
      </c>
      <c r="J646" s="184">
        <v>6.7403000000000004</v>
      </c>
      <c r="K646" s="184">
        <v>9.4156999999999993</v>
      </c>
      <c r="L646" s="184">
        <v>25.2376</v>
      </c>
      <c r="M646" s="184">
        <v>49.686100000000003</v>
      </c>
      <c r="N646" s="184">
        <v>82.488900000000001</v>
      </c>
      <c r="O646" s="184">
        <v>18.6006</v>
      </c>
      <c r="P646" s="184">
        <v>15.575200000000001</v>
      </c>
      <c r="Q646" s="184">
        <v>16.075099999999999</v>
      </c>
      <c r="R646" s="184">
        <v>25.514500000000002</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44357</v>
      </c>
      <c r="E647" s="184">
        <v>24.5718</v>
      </c>
      <c r="F647" s="184">
        <v>1.8643000000000001</v>
      </c>
      <c r="G647" s="184">
        <v>1.3875999999999999</v>
      </c>
      <c r="H647" s="184">
        <v>1.7154</v>
      </c>
      <c r="I647" s="184">
        <v>3.6006999999999998</v>
      </c>
      <c r="J647" s="184">
        <v>7.8605</v>
      </c>
      <c r="K647" s="184">
        <v>14.2843</v>
      </c>
      <c r="L647" s="184">
        <v>33.248399999999997</v>
      </c>
      <c r="M647" s="184">
        <v>60.139499999999998</v>
      </c>
      <c r="N647" s="184">
        <v>94.338700000000003</v>
      </c>
      <c r="O647" s="184">
        <v>23.953399999999998</v>
      </c>
      <c r="P647" s="184"/>
      <c r="Q647" s="184">
        <v>23.885899999999999</v>
      </c>
      <c r="R647" s="184">
        <v>36.633899999999997</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44357</v>
      </c>
      <c r="E648" s="184">
        <v>23.838699999999999</v>
      </c>
      <c r="F648" s="184">
        <v>1.863</v>
      </c>
      <c r="G648" s="184">
        <v>1.3838999999999999</v>
      </c>
      <c r="H648" s="184">
        <v>1.7065999999999999</v>
      </c>
      <c r="I648" s="184">
        <v>3.5825999999999998</v>
      </c>
      <c r="J648" s="184">
        <v>7.8190999999999997</v>
      </c>
      <c r="K648" s="184">
        <v>14.155799999999999</v>
      </c>
      <c r="L648" s="184">
        <v>32.943100000000001</v>
      </c>
      <c r="M648" s="184">
        <v>59.572499999999998</v>
      </c>
      <c r="N648" s="184">
        <v>93.406499999999994</v>
      </c>
      <c r="O648" s="184">
        <v>23.168199999999999</v>
      </c>
      <c r="P648" s="184"/>
      <c r="Q648" s="184">
        <v>22.995100000000001</v>
      </c>
      <c r="R648" s="184">
        <v>35.964799999999997</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44357</v>
      </c>
      <c r="E649" s="184">
        <v>14.7014</v>
      </c>
      <c r="F649" s="184">
        <v>0.86099999999999999</v>
      </c>
      <c r="G649" s="184">
        <v>0.34260000000000002</v>
      </c>
      <c r="H649" s="184">
        <v>0.23930000000000001</v>
      </c>
      <c r="I649" s="184">
        <v>1.5325</v>
      </c>
      <c r="J649" s="184">
        <v>5.2868000000000004</v>
      </c>
      <c r="K649" s="184">
        <v>6.0898000000000003</v>
      </c>
      <c r="L649" s="184">
        <v>20.040800000000001</v>
      </c>
      <c r="M649" s="184">
        <v>38.130800000000001</v>
      </c>
      <c r="N649" s="184">
        <v>58.490299999999998</v>
      </c>
      <c r="O649" s="184">
        <v>13.7088</v>
      </c>
      <c r="P649" s="184"/>
      <c r="Q649" s="184">
        <v>12.762700000000001</v>
      </c>
      <c r="R649" s="184">
        <v>18.351199999999999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44357</v>
      </c>
      <c r="E650" s="184">
        <v>14.369199999999999</v>
      </c>
      <c r="F650" s="184">
        <v>0.86060000000000003</v>
      </c>
      <c r="G650" s="184">
        <v>0.34010000000000001</v>
      </c>
      <c r="H650" s="184">
        <v>0.23230000000000001</v>
      </c>
      <c r="I650" s="184">
        <v>1.5175000000000001</v>
      </c>
      <c r="J650" s="184">
        <v>5.2511000000000001</v>
      </c>
      <c r="K650" s="184">
        <v>5.9886999999999997</v>
      </c>
      <c r="L650" s="184">
        <v>19.834199999999999</v>
      </c>
      <c r="M650" s="184">
        <v>37.686100000000003</v>
      </c>
      <c r="N650" s="184">
        <v>57.742100000000001</v>
      </c>
      <c r="O650" s="184">
        <v>12.9437</v>
      </c>
      <c r="P650" s="184"/>
      <c r="Q650" s="184">
        <v>11.962300000000001</v>
      </c>
      <c r="R650" s="184">
        <v>17.720300000000002</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44357</v>
      </c>
      <c r="E651" s="184">
        <v>16.2194</v>
      </c>
      <c r="F651" s="184">
        <v>0.7792</v>
      </c>
      <c r="G651" s="184">
        <v>-2.7699999999999999E-2</v>
      </c>
      <c r="H651" s="184">
        <v>0.98560000000000003</v>
      </c>
      <c r="I651" s="184">
        <v>0.91149999999999998</v>
      </c>
      <c r="J651" s="184">
        <v>6.7705000000000002</v>
      </c>
      <c r="K651" s="184">
        <v>7.4260999999999999</v>
      </c>
      <c r="L651" s="184">
        <v>21.8597</v>
      </c>
      <c r="M651" s="184">
        <v>47.445099999999996</v>
      </c>
      <c r="N651" s="184">
        <v>65.379199999999997</v>
      </c>
      <c r="O651" s="184"/>
      <c r="P651" s="184"/>
      <c r="Q651" s="184">
        <v>18.138500000000001</v>
      </c>
      <c r="R651" s="184">
        <v>21.8764</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44357</v>
      </c>
      <c r="E652" s="184">
        <v>15.8574</v>
      </c>
      <c r="F652" s="184">
        <v>0.77790000000000004</v>
      </c>
      <c r="G652" s="184">
        <v>-3.09E-2</v>
      </c>
      <c r="H652" s="184">
        <v>0.97750000000000004</v>
      </c>
      <c r="I652" s="184">
        <v>0.89590000000000003</v>
      </c>
      <c r="J652" s="184">
        <v>6.7335000000000003</v>
      </c>
      <c r="K652" s="184">
        <v>7.3243999999999998</v>
      </c>
      <c r="L652" s="184">
        <v>21.639399999999998</v>
      </c>
      <c r="M652" s="184">
        <v>46.939300000000003</v>
      </c>
      <c r="N652" s="184">
        <v>64.543599999999998</v>
      </c>
      <c r="O652" s="184"/>
      <c r="P652" s="184"/>
      <c r="Q652" s="184">
        <v>17.222999999999999</v>
      </c>
      <c r="R652" s="184">
        <v>21.160900000000002</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44357</v>
      </c>
      <c r="E653" s="184">
        <v>68.623000000000005</v>
      </c>
      <c r="F653" s="184">
        <v>1.7095</v>
      </c>
      <c r="G653" s="184">
        <v>1.518</v>
      </c>
      <c r="H653" s="184">
        <v>2.0565000000000002</v>
      </c>
      <c r="I653" s="184">
        <v>3.891</v>
      </c>
      <c r="J653" s="184">
        <v>6.9593999999999996</v>
      </c>
      <c r="K653" s="184">
        <v>12.140599999999999</v>
      </c>
      <c r="L653" s="184">
        <v>27.337399999999999</v>
      </c>
      <c r="M653" s="184">
        <v>54.735799999999998</v>
      </c>
      <c r="N653" s="184">
        <v>87.9011</v>
      </c>
      <c r="O653" s="184">
        <v>26.220199999999998</v>
      </c>
      <c r="P653" s="184">
        <v>23.7806</v>
      </c>
      <c r="Q653" s="184">
        <v>23.272600000000001</v>
      </c>
      <c r="R653" s="184">
        <v>35.2744</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44357</v>
      </c>
      <c r="E654" s="184">
        <v>50.026000000000003</v>
      </c>
      <c r="F654" s="184">
        <v>1.6797</v>
      </c>
      <c r="G654" s="184">
        <v>1.6012</v>
      </c>
      <c r="H654" s="184">
        <v>2.0299999999999998</v>
      </c>
      <c r="I654" s="184">
        <v>4.0948000000000002</v>
      </c>
      <c r="J654" s="184">
        <v>6.4104999999999999</v>
      </c>
      <c r="K654" s="184">
        <v>11.099299999999999</v>
      </c>
      <c r="L654" s="184">
        <v>28.055700000000002</v>
      </c>
      <c r="M654" s="184">
        <v>53.490200000000002</v>
      </c>
      <c r="N654" s="184">
        <v>86.969700000000003</v>
      </c>
      <c r="O654" s="184">
        <v>28.6557</v>
      </c>
      <c r="P654" s="184">
        <v>24.586099999999998</v>
      </c>
      <c r="Q654" s="184">
        <v>25.0258</v>
      </c>
      <c r="R654" s="184">
        <v>38.014899999999997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44357</v>
      </c>
      <c r="E655" s="184">
        <v>48.574399999999997</v>
      </c>
      <c r="F655" s="184">
        <v>1.6786000000000001</v>
      </c>
      <c r="G655" s="184">
        <v>1.5980000000000001</v>
      </c>
      <c r="H655" s="184">
        <v>2.0219999999999998</v>
      </c>
      <c r="I655" s="184">
        <v>4.0788000000000002</v>
      </c>
      <c r="J655" s="184">
        <v>6.3742000000000001</v>
      </c>
      <c r="K655" s="184">
        <v>10.985099999999999</v>
      </c>
      <c r="L655" s="184">
        <v>27.781300000000002</v>
      </c>
      <c r="M655" s="184">
        <v>52.97</v>
      </c>
      <c r="N655" s="184">
        <v>86.100999999999999</v>
      </c>
      <c r="O655" s="184">
        <v>27.805</v>
      </c>
      <c r="P655" s="184">
        <v>23.965800000000002</v>
      </c>
      <c r="Q655" s="184">
        <v>24.516100000000002</v>
      </c>
      <c r="R655" s="184">
        <v>37.353499999999997</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44357</v>
      </c>
      <c r="E656" s="184">
        <v>14.621</v>
      </c>
      <c r="F656" s="184">
        <v>1.8657999999999999</v>
      </c>
      <c r="G656" s="184">
        <v>1.6145</v>
      </c>
      <c r="H656" s="184">
        <v>2.1312000000000002</v>
      </c>
      <c r="I656" s="184">
        <v>3.3199000000000001</v>
      </c>
      <c r="J656" s="184">
        <v>5.1757</v>
      </c>
      <c r="K656" s="184">
        <v>3.6259999999999999</v>
      </c>
      <c r="L656" s="184">
        <v>11.7523</v>
      </c>
      <c r="M656" s="184">
        <v>27.352900000000002</v>
      </c>
      <c r="N656" s="184">
        <v>42.940899999999999</v>
      </c>
      <c r="O656" s="184"/>
      <c r="P656" s="184"/>
      <c r="Q656" s="184">
        <v>17.342099999999999</v>
      </c>
      <c r="R656" s="184">
        <v>16.997</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44357</v>
      </c>
      <c r="E657" s="184">
        <v>13.966900000000001</v>
      </c>
      <c r="F657" s="184">
        <v>1.8604000000000001</v>
      </c>
      <c r="G657" s="184">
        <v>1.5995999999999999</v>
      </c>
      <c r="H657" s="184">
        <v>2.0964999999999998</v>
      </c>
      <c r="I657" s="184">
        <v>3.2496999999999998</v>
      </c>
      <c r="J657" s="184">
        <v>5.0174000000000003</v>
      </c>
      <c r="K657" s="184">
        <v>3.1453000000000002</v>
      </c>
      <c r="L657" s="184">
        <v>10.730700000000001</v>
      </c>
      <c r="M657" s="184">
        <v>25.601600000000001</v>
      </c>
      <c r="N657" s="184">
        <v>40.315899999999999</v>
      </c>
      <c r="O657" s="184"/>
      <c r="P657" s="184"/>
      <c r="Q657" s="184">
        <v>15.1028</v>
      </c>
      <c r="R657" s="184">
        <v>14.7789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44357</v>
      </c>
      <c r="E658" s="184">
        <v>131.25319999999999</v>
      </c>
      <c r="F658" s="184">
        <v>1.1789000000000001</v>
      </c>
      <c r="G658" s="184">
        <v>0.93989999999999996</v>
      </c>
      <c r="H658" s="184">
        <v>1.5276000000000001</v>
      </c>
      <c r="I658" s="184">
        <v>3.6200999999999999</v>
      </c>
      <c r="J658" s="184">
        <v>6.8532999999999999</v>
      </c>
      <c r="K658" s="184">
        <v>4.6910999999999996</v>
      </c>
      <c r="L658" s="184">
        <v>20.744599999999998</v>
      </c>
      <c r="M658" s="184">
        <v>40.618099999999998</v>
      </c>
      <c r="N658" s="184">
        <v>60.266199999999998</v>
      </c>
      <c r="O658" s="184">
        <v>8.2530999999999999</v>
      </c>
      <c r="P658" s="184">
        <v>11.7012</v>
      </c>
      <c r="Q658" s="184">
        <v>15.313700000000001</v>
      </c>
      <c r="R658" s="184">
        <v>12.224299999999999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44357</v>
      </c>
      <c r="E659" s="184">
        <v>135.8837</v>
      </c>
      <c r="F659" s="184">
        <v>1.1812</v>
      </c>
      <c r="G659" s="184">
        <v>0.94679999999999997</v>
      </c>
      <c r="H659" s="184">
        <v>1.544</v>
      </c>
      <c r="I659" s="184">
        <v>3.6539000000000001</v>
      </c>
      <c r="J659" s="184">
        <v>6.9305000000000003</v>
      </c>
      <c r="K659" s="184">
        <v>4.9039999999999999</v>
      </c>
      <c r="L659" s="184">
        <v>21.096299999999999</v>
      </c>
      <c r="M659" s="184">
        <v>41.151899999999998</v>
      </c>
      <c r="N659" s="184">
        <v>61.018300000000004</v>
      </c>
      <c r="O659" s="184">
        <v>8.7268000000000008</v>
      </c>
      <c r="P659" s="184">
        <v>12.2341</v>
      </c>
      <c r="Q659" s="184">
        <v>12.927099999999999</v>
      </c>
      <c r="R659" s="184">
        <v>12.698</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44357</v>
      </c>
      <c r="E660" s="184">
        <v>15.3071</v>
      </c>
      <c r="F660" s="184">
        <v>1.3593999999999999</v>
      </c>
      <c r="G660" s="184">
        <v>0.87119999999999997</v>
      </c>
      <c r="H660" s="184">
        <v>3.7172000000000001</v>
      </c>
      <c r="I660" s="184">
        <v>4.5167000000000002</v>
      </c>
      <c r="J660" s="184">
        <v>13.099399999999999</v>
      </c>
      <c r="K660" s="184">
        <v>20.763200000000001</v>
      </c>
      <c r="L660" s="184">
        <v>45.325200000000002</v>
      </c>
      <c r="M660" s="184">
        <v>74.545299999999997</v>
      </c>
      <c r="N660" s="184">
        <v>101.79689999999999</v>
      </c>
      <c r="O660" s="184">
        <v>6.7088000000000001</v>
      </c>
      <c r="P660" s="184"/>
      <c r="Q660" s="184">
        <v>9.7821999999999996</v>
      </c>
      <c r="R660" s="184">
        <v>19.790900000000001</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44357</v>
      </c>
      <c r="E661" s="184">
        <v>14.972</v>
      </c>
      <c r="F661" s="184">
        <v>1.3593999999999999</v>
      </c>
      <c r="G661" s="184">
        <v>0.87050000000000005</v>
      </c>
      <c r="H661" s="184">
        <v>3.7143999999999999</v>
      </c>
      <c r="I661" s="184">
        <v>4.51</v>
      </c>
      <c r="J661" s="184">
        <v>13.083299999999999</v>
      </c>
      <c r="K661" s="184">
        <v>20.7303</v>
      </c>
      <c r="L661" s="184">
        <v>45.2239</v>
      </c>
      <c r="M661" s="184">
        <v>74.350499999999997</v>
      </c>
      <c r="N661" s="184">
        <v>101.48569999999999</v>
      </c>
      <c r="O661" s="184">
        <v>6.4307999999999996</v>
      </c>
      <c r="P661" s="184"/>
      <c r="Q661" s="184">
        <v>9.2507999999999999</v>
      </c>
      <c r="R661" s="184">
        <v>19.607700000000001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44357</v>
      </c>
      <c r="E662" s="184">
        <v>13.094900000000001</v>
      </c>
      <c r="F662" s="184">
        <v>1.2636000000000001</v>
      </c>
      <c r="G662" s="184">
        <v>0.69510000000000005</v>
      </c>
      <c r="H662" s="184">
        <v>3.3616999999999999</v>
      </c>
      <c r="I662" s="184">
        <v>4.3044000000000002</v>
      </c>
      <c r="J662" s="184">
        <v>12.5639</v>
      </c>
      <c r="K662" s="184">
        <v>20.703700000000001</v>
      </c>
      <c r="L662" s="184">
        <v>45.863500000000002</v>
      </c>
      <c r="M662" s="184">
        <v>76.733599999999996</v>
      </c>
      <c r="N662" s="184">
        <v>104.53749999999999</v>
      </c>
      <c r="O662" s="184">
        <v>6.6139000000000001</v>
      </c>
      <c r="P662" s="184"/>
      <c r="Q662" s="184">
        <v>6.6037999999999997</v>
      </c>
      <c r="R662" s="184">
        <v>20.724699999999999</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44357</v>
      </c>
      <c r="E663" s="184">
        <v>12.864599999999999</v>
      </c>
      <c r="F663" s="184">
        <v>1.2634000000000001</v>
      </c>
      <c r="G663" s="184">
        <v>0.69430000000000003</v>
      </c>
      <c r="H663" s="184">
        <v>3.36</v>
      </c>
      <c r="I663" s="184">
        <v>4.3002000000000002</v>
      </c>
      <c r="J663" s="184">
        <v>12.5541</v>
      </c>
      <c r="K663" s="184">
        <v>20.6663</v>
      </c>
      <c r="L663" s="184">
        <v>45.782800000000002</v>
      </c>
      <c r="M663" s="184">
        <v>76.599999999999994</v>
      </c>
      <c r="N663" s="184">
        <v>104.33620000000001</v>
      </c>
      <c r="O663" s="184">
        <v>6.2983000000000002</v>
      </c>
      <c r="P663" s="184"/>
      <c r="Q663" s="184">
        <v>6.1562000000000001</v>
      </c>
      <c r="R663" s="184">
        <v>20.581900000000001</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44357</v>
      </c>
      <c r="E664" s="184">
        <v>13.1082</v>
      </c>
      <c r="F664" s="184">
        <v>1.4488000000000001</v>
      </c>
      <c r="G664" s="184">
        <v>1.0827</v>
      </c>
      <c r="H664" s="184">
        <v>3.8494999999999999</v>
      </c>
      <c r="I664" s="184">
        <v>4.7675000000000001</v>
      </c>
      <c r="J664" s="184">
        <v>13.069000000000001</v>
      </c>
      <c r="K664" s="184">
        <v>22.801500000000001</v>
      </c>
      <c r="L664" s="184">
        <v>49.725900000000003</v>
      </c>
      <c r="M664" s="184">
        <v>82.38</v>
      </c>
      <c r="N664" s="184">
        <v>111.5249</v>
      </c>
      <c r="O664" s="184">
        <v>7.9001999999999999</v>
      </c>
      <c r="P664" s="184"/>
      <c r="Q664" s="184">
        <v>7.1215999999999999</v>
      </c>
      <c r="R664" s="184">
        <v>22.591899999999999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44357</v>
      </c>
      <c r="E665" s="184">
        <v>12.8604</v>
      </c>
      <c r="F665" s="184">
        <v>1.4482999999999999</v>
      </c>
      <c r="G665" s="184">
        <v>1.0814999999999999</v>
      </c>
      <c r="H665" s="184">
        <v>3.8452000000000002</v>
      </c>
      <c r="I665" s="184">
        <v>4.7596999999999996</v>
      </c>
      <c r="J665" s="184">
        <v>13.0505</v>
      </c>
      <c r="K665" s="184">
        <v>22.731300000000001</v>
      </c>
      <c r="L665" s="184">
        <v>49.520400000000002</v>
      </c>
      <c r="M665" s="184">
        <v>81.983400000000003</v>
      </c>
      <c r="N665" s="184">
        <v>110.89190000000001</v>
      </c>
      <c r="O665" s="184">
        <v>7.5002000000000004</v>
      </c>
      <c r="P665" s="184"/>
      <c r="Q665" s="184">
        <v>6.6032000000000002</v>
      </c>
      <c r="R665" s="184">
        <v>22.212299999999999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44357</v>
      </c>
      <c r="E666" s="184">
        <v>12.3636</v>
      </c>
      <c r="F666" s="184">
        <v>1.5583</v>
      </c>
      <c r="G666" s="184">
        <v>1.4140999999999999</v>
      </c>
      <c r="H666" s="184">
        <v>4.4787999999999997</v>
      </c>
      <c r="I666" s="184">
        <v>5.8727</v>
      </c>
      <c r="J666" s="184">
        <v>13.802300000000001</v>
      </c>
      <c r="K666" s="184">
        <v>24.337299999999999</v>
      </c>
      <c r="L666" s="184">
        <v>51.090699999999998</v>
      </c>
      <c r="M666" s="184">
        <v>82.750200000000007</v>
      </c>
      <c r="N666" s="184">
        <v>113.5042</v>
      </c>
      <c r="O666" s="184">
        <v>7.2752999999999997</v>
      </c>
      <c r="P666" s="184"/>
      <c r="Q666" s="184">
        <v>5.8997000000000002</v>
      </c>
      <c r="R666" s="184">
        <v>21.729500000000002</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44357</v>
      </c>
      <c r="E667" s="184">
        <v>11.9086</v>
      </c>
      <c r="F667" s="184">
        <v>1.5581</v>
      </c>
      <c r="G667" s="184">
        <v>1.4128000000000001</v>
      </c>
      <c r="H667" s="184">
        <v>4.4752000000000001</v>
      </c>
      <c r="I667" s="184">
        <v>5.8654999999999999</v>
      </c>
      <c r="J667" s="184">
        <v>13.784800000000001</v>
      </c>
      <c r="K667" s="184">
        <v>24.270600000000002</v>
      </c>
      <c r="L667" s="184">
        <v>50.905999999999999</v>
      </c>
      <c r="M667" s="184">
        <v>82.398300000000006</v>
      </c>
      <c r="N667" s="184">
        <v>112.9464</v>
      </c>
      <c r="O667" s="184">
        <v>6.4893000000000001</v>
      </c>
      <c r="P667" s="184"/>
      <c r="Q667" s="184">
        <v>4.8323</v>
      </c>
      <c r="R667" s="184">
        <v>21.3995</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44357</v>
      </c>
      <c r="E668" s="184">
        <v>19.7029</v>
      </c>
      <c r="F668" s="184">
        <v>0.96960000000000002</v>
      </c>
      <c r="G668" s="184">
        <v>0.63439999999999996</v>
      </c>
      <c r="H668" s="184">
        <v>1.6777</v>
      </c>
      <c r="I668" s="184">
        <v>4.0812999999999997</v>
      </c>
      <c r="J668" s="184">
        <v>7.1228999999999996</v>
      </c>
      <c r="K668" s="184">
        <v>6.4894999999999996</v>
      </c>
      <c r="L668" s="184">
        <v>22.174099999999999</v>
      </c>
      <c r="M668" s="184">
        <v>43.398099999999999</v>
      </c>
      <c r="N668" s="184">
        <v>64.315399999999997</v>
      </c>
      <c r="O668" s="184">
        <v>12.882099999999999</v>
      </c>
      <c r="P668" s="184">
        <v>15.0067</v>
      </c>
      <c r="Q668" s="184">
        <v>11.5322</v>
      </c>
      <c r="R668" s="184">
        <v>18.456299999999999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44357</v>
      </c>
      <c r="E669" s="184">
        <v>19.2882</v>
      </c>
      <c r="F669" s="184">
        <v>0.96950000000000003</v>
      </c>
      <c r="G669" s="184">
        <v>0.63439999999999996</v>
      </c>
      <c r="H669" s="184">
        <v>1.6778999999999999</v>
      </c>
      <c r="I669" s="184">
        <v>4.0811000000000002</v>
      </c>
      <c r="J669" s="184">
        <v>7.1215999999999999</v>
      </c>
      <c r="K669" s="184">
        <v>6.5045999999999999</v>
      </c>
      <c r="L669" s="184">
        <v>22.187000000000001</v>
      </c>
      <c r="M669" s="184">
        <v>43.406700000000001</v>
      </c>
      <c r="N669" s="184">
        <v>64.3185</v>
      </c>
      <c r="O669" s="184">
        <v>12.6088</v>
      </c>
      <c r="P669" s="184">
        <v>14.6791</v>
      </c>
      <c r="Q669" s="184">
        <v>11.151</v>
      </c>
      <c r="R669" s="184">
        <v>18.241199999999999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44357</v>
      </c>
      <c r="E670" s="184">
        <v>21.494199999999999</v>
      </c>
      <c r="F670" s="184">
        <v>0.95630000000000004</v>
      </c>
      <c r="G670" s="184">
        <v>0.68010000000000004</v>
      </c>
      <c r="H670" s="184">
        <v>1.6355999999999999</v>
      </c>
      <c r="I670" s="184">
        <v>4.1349999999999998</v>
      </c>
      <c r="J670" s="184">
        <v>7.3651999999999997</v>
      </c>
      <c r="K670" s="184">
        <v>6.1997999999999998</v>
      </c>
      <c r="L670" s="184">
        <v>21.787099999999999</v>
      </c>
      <c r="M670" s="184">
        <v>42.418300000000002</v>
      </c>
      <c r="N670" s="184">
        <v>63.017600000000002</v>
      </c>
      <c r="O670" s="184">
        <v>13.513999999999999</v>
      </c>
      <c r="P670" s="184">
        <v>15.526899999999999</v>
      </c>
      <c r="Q670" s="184">
        <v>15.7727</v>
      </c>
      <c r="R670" s="184">
        <v>18.9148</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44357</v>
      </c>
      <c r="E671" s="184">
        <v>21.0259</v>
      </c>
      <c r="F671" s="184">
        <v>0.95599999999999996</v>
      </c>
      <c r="G671" s="184">
        <v>0.67900000000000005</v>
      </c>
      <c r="H671" s="184">
        <v>1.6328</v>
      </c>
      <c r="I671" s="184">
        <v>4.1288</v>
      </c>
      <c r="J671" s="184">
        <v>7.3506</v>
      </c>
      <c r="K671" s="184">
        <v>6.1559999999999997</v>
      </c>
      <c r="L671" s="184">
        <v>21.6889</v>
      </c>
      <c r="M671" s="184">
        <v>42.246600000000001</v>
      </c>
      <c r="N671" s="184">
        <v>62.754300000000001</v>
      </c>
      <c r="O671" s="184">
        <v>13.1088</v>
      </c>
      <c r="P671" s="184">
        <v>15.0372</v>
      </c>
      <c r="Q671" s="184">
        <v>15.2857</v>
      </c>
      <c r="R671" s="184">
        <v>18.671399999999998</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44357</v>
      </c>
      <c r="E672" s="184">
        <v>12.8474</v>
      </c>
      <c r="F672" s="184">
        <v>1.4177999999999999</v>
      </c>
      <c r="G672" s="184">
        <v>1.1741999999999999</v>
      </c>
      <c r="H672" s="184">
        <v>3.5964</v>
      </c>
      <c r="I672" s="184">
        <v>5.6303999999999998</v>
      </c>
      <c r="J672" s="184">
        <v>13.3697</v>
      </c>
      <c r="K672" s="184">
        <v>21.189299999999999</v>
      </c>
      <c r="L672" s="184">
        <v>47.717100000000002</v>
      </c>
      <c r="M672" s="184">
        <v>75.678899999999999</v>
      </c>
      <c r="N672" s="184">
        <v>105.6703</v>
      </c>
      <c r="O672" s="184">
        <v>9.6952999999999996</v>
      </c>
      <c r="P672" s="184"/>
      <c r="Q672" s="184">
        <v>8.1301000000000005</v>
      </c>
      <c r="R672" s="184">
        <v>20.932300000000001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44357</v>
      </c>
      <c r="E673" s="184">
        <v>12.5655</v>
      </c>
      <c r="F673" s="184">
        <v>1.4173</v>
      </c>
      <c r="G673" s="184">
        <v>1.1731</v>
      </c>
      <c r="H673" s="184">
        <v>3.5937000000000001</v>
      </c>
      <c r="I673" s="184">
        <v>5.6261999999999999</v>
      </c>
      <c r="J673" s="184">
        <v>13.36</v>
      </c>
      <c r="K673" s="184">
        <v>21.150600000000001</v>
      </c>
      <c r="L673" s="184">
        <v>47.593299999999999</v>
      </c>
      <c r="M673" s="184">
        <v>75.439499999999995</v>
      </c>
      <c r="N673" s="184">
        <v>105.2817</v>
      </c>
      <c r="O673" s="184">
        <v>9.0167999999999999</v>
      </c>
      <c r="P673" s="184"/>
      <c r="Q673" s="184">
        <v>7.3842999999999996</v>
      </c>
      <c r="R673" s="184">
        <v>20.690799999999999</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44357</v>
      </c>
      <c r="E674" s="184">
        <v>14.7315</v>
      </c>
      <c r="F674" s="184">
        <v>1.3973</v>
      </c>
      <c r="G674" s="184">
        <v>0.95530000000000004</v>
      </c>
      <c r="H674" s="184">
        <v>3.4479000000000002</v>
      </c>
      <c r="I674" s="184">
        <v>5.7074999999999996</v>
      </c>
      <c r="J674" s="184">
        <v>13.2818</v>
      </c>
      <c r="K674" s="184">
        <v>19.729399999999998</v>
      </c>
      <c r="L674" s="184">
        <v>45.947499999999998</v>
      </c>
      <c r="M674" s="184">
        <v>75.581900000000005</v>
      </c>
      <c r="N674" s="184">
        <v>97.005799999999994</v>
      </c>
      <c r="O674" s="184"/>
      <c r="P674" s="184"/>
      <c r="Q674" s="184">
        <v>14.030099999999999</v>
      </c>
      <c r="R674" s="184">
        <v>21.0779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44357</v>
      </c>
      <c r="E675" s="184">
        <v>14.574299999999999</v>
      </c>
      <c r="F675" s="184">
        <v>1.397</v>
      </c>
      <c r="G675" s="184">
        <v>0.95309999999999995</v>
      </c>
      <c r="H675" s="184">
        <v>3.4422999999999999</v>
      </c>
      <c r="I675" s="184">
        <v>5.6966999999999999</v>
      </c>
      <c r="J675" s="184">
        <v>13.2547</v>
      </c>
      <c r="K675" s="184">
        <v>19.642900000000001</v>
      </c>
      <c r="L675" s="184">
        <v>45.737200000000001</v>
      </c>
      <c r="M675" s="184">
        <v>75.203500000000005</v>
      </c>
      <c r="N675" s="184">
        <v>96.435000000000002</v>
      </c>
      <c r="O675" s="184"/>
      <c r="P675" s="184"/>
      <c r="Q675" s="184">
        <v>13.616300000000001</v>
      </c>
      <c r="R675" s="184">
        <v>20.7285</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44357</v>
      </c>
      <c r="E680" s="184">
        <v>27.0396</v>
      </c>
      <c r="F680" s="184">
        <v>0.76770000000000005</v>
      </c>
      <c r="G680" s="184">
        <v>-9.0499999999999997E-2</v>
      </c>
      <c r="H680" s="184">
        <v>0.2707</v>
      </c>
      <c r="I680" s="184">
        <v>2.387</v>
      </c>
      <c r="J680" s="184">
        <v>5.73</v>
      </c>
      <c r="K680" s="184">
        <v>2.8273999999999999</v>
      </c>
      <c r="L680" s="184">
        <v>19.898399999999999</v>
      </c>
      <c r="M680" s="184">
        <v>40.019599999999997</v>
      </c>
      <c r="N680" s="184">
        <v>57.715899999999998</v>
      </c>
      <c r="O680" s="184">
        <v>14.110799999999999</v>
      </c>
      <c r="P680" s="184">
        <v>15.9938</v>
      </c>
      <c r="Q680" s="184">
        <v>16.100899999999999</v>
      </c>
      <c r="R680" s="184">
        <v>16.627500000000001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44357</v>
      </c>
      <c r="E681" s="184">
        <v>24.781600000000001</v>
      </c>
      <c r="F681" s="184">
        <v>0.76400000000000001</v>
      </c>
      <c r="G681" s="184">
        <v>-9.9599999999999994E-2</v>
      </c>
      <c r="H681" s="184">
        <v>0.248</v>
      </c>
      <c r="I681" s="184">
        <v>2.3399000000000001</v>
      </c>
      <c r="J681" s="184">
        <v>5.6208</v>
      </c>
      <c r="K681" s="184">
        <v>2.4922</v>
      </c>
      <c r="L681" s="184">
        <v>19.104500000000002</v>
      </c>
      <c r="M681" s="184">
        <v>38.625100000000003</v>
      </c>
      <c r="N681" s="184">
        <v>55.596899999999998</v>
      </c>
      <c r="O681" s="184">
        <v>12.516299999999999</v>
      </c>
      <c r="P681" s="184">
        <v>14.515000000000001</v>
      </c>
      <c r="Q681" s="184">
        <v>14.5913</v>
      </c>
      <c r="R681" s="184">
        <v>14.9595</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44357</v>
      </c>
      <c r="E682" s="184">
        <v>111</v>
      </c>
      <c r="F682" s="184">
        <v>0.76249999999999996</v>
      </c>
      <c r="G682" s="184">
        <v>-0.13500000000000001</v>
      </c>
      <c r="H682" s="184">
        <v>0.57989999999999997</v>
      </c>
      <c r="I682" s="184">
        <v>2.5215000000000001</v>
      </c>
      <c r="J682" s="184">
        <v>5.5133000000000001</v>
      </c>
      <c r="K682" s="184">
        <v>6.149</v>
      </c>
      <c r="L682" s="184">
        <v>17.002199999999998</v>
      </c>
      <c r="M682" s="184">
        <v>34.041800000000002</v>
      </c>
      <c r="N682" s="184">
        <v>51.020400000000002</v>
      </c>
      <c r="O682" s="184">
        <v>11.5527</v>
      </c>
      <c r="P682" s="184">
        <v>15.1403</v>
      </c>
      <c r="Q682" s="184">
        <v>13.2943</v>
      </c>
      <c r="R682" s="184">
        <v>15.2264</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44357</v>
      </c>
      <c r="E683" s="184">
        <v>158.87631323868499</v>
      </c>
      <c r="F683" s="184">
        <v>0.76090000000000002</v>
      </c>
      <c r="G683" s="184">
        <v>-0.14319999999999999</v>
      </c>
      <c r="H683" s="184">
        <v>0.5575</v>
      </c>
      <c r="I683" s="184">
        <v>2.4882</v>
      </c>
      <c r="J683" s="184">
        <v>5.4424999999999999</v>
      </c>
      <c r="K683" s="184">
        <v>5.9336000000000002</v>
      </c>
      <c r="L683" s="184">
        <v>16.659199999999998</v>
      </c>
      <c r="M683" s="184">
        <v>33.460900000000002</v>
      </c>
      <c r="N683" s="184">
        <v>50.057400000000001</v>
      </c>
      <c r="O683" s="184">
        <v>10.774800000000001</v>
      </c>
      <c r="P683" s="184">
        <v>14.392899999999999</v>
      </c>
      <c r="Q683" s="184">
        <v>11.5939</v>
      </c>
      <c r="R683" s="184">
        <v>14.407299999999999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44357</v>
      </c>
      <c r="E684" s="184">
        <v>36.25</v>
      </c>
      <c r="F684" s="184">
        <v>1.1721999999999999</v>
      </c>
      <c r="G684" s="184">
        <v>0.91869999999999996</v>
      </c>
      <c r="H684" s="184">
        <v>1.7686999999999999</v>
      </c>
      <c r="I684" s="184">
        <v>4.1067999999999998</v>
      </c>
      <c r="J684" s="184">
        <v>7.4074</v>
      </c>
      <c r="K684" s="184">
        <v>5.8703000000000003</v>
      </c>
      <c r="L684" s="184">
        <v>21.075500000000002</v>
      </c>
      <c r="M684" s="184">
        <v>39.799500000000002</v>
      </c>
      <c r="N684" s="184">
        <v>60.611400000000003</v>
      </c>
      <c r="O684" s="184">
        <v>15.238</v>
      </c>
      <c r="P684" s="184">
        <v>13.534000000000001</v>
      </c>
      <c r="Q684" s="184">
        <v>14.5654</v>
      </c>
      <c r="R684" s="184">
        <v>20.8935</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44357</v>
      </c>
      <c r="E685" s="184">
        <v>38.01</v>
      </c>
      <c r="F685" s="184">
        <v>1.1711</v>
      </c>
      <c r="G685" s="184">
        <v>0.9294</v>
      </c>
      <c r="H685" s="184">
        <v>1.7670999999999999</v>
      </c>
      <c r="I685" s="184">
        <v>4.1369999999999996</v>
      </c>
      <c r="J685" s="184">
        <v>7.4640000000000004</v>
      </c>
      <c r="K685" s="184">
        <v>6.0547000000000004</v>
      </c>
      <c r="L685" s="184">
        <v>21.398900000000001</v>
      </c>
      <c r="M685" s="184">
        <v>40.361899999999999</v>
      </c>
      <c r="N685" s="184">
        <v>61.469799999999999</v>
      </c>
      <c r="O685" s="184">
        <v>15.781599999999999</v>
      </c>
      <c r="P685" s="184">
        <v>14.2723</v>
      </c>
      <c r="Q685" s="184">
        <v>13.415100000000001</v>
      </c>
      <c r="R685" s="184">
        <v>21.463200000000001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44357</v>
      </c>
      <c r="E686" s="184">
        <v>20.510100000000001</v>
      </c>
      <c r="F686" s="184">
        <v>0.62649999999999995</v>
      </c>
      <c r="G686" s="184">
        <v>0.42399999999999999</v>
      </c>
      <c r="H686" s="184">
        <v>2.4235000000000002</v>
      </c>
      <c r="I686" s="184">
        <v>5.665</v>
      </c>
      <c r="J686" s="184">
        <v>11.054500000000001</v>
      </c>
      <c r="K686" s="184">
        <v>10.245100000000001</v>
      </c>
      <c r="L686" s="184">
        <v>31.957999999999998</v>
      </c>
      <c r="M686" s="184">
        <v>55.927700000000002</v>
      </c>
      <c r="N686" s="184">
        <v>80.774199999999993</v>
      </c>
      <c r="O686" s="184">
        <v>13.3917</v>
      </c>
      <c r="P686" s="184">
        <v>14.8523</v>
      </c>
      <c r="Q686" s="184">
        <v>14.813700000000001</v>
      </c>
      <c r="R686" s="184">
        <v>21.8171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44357</v>
      </c>
      <c r="E687" s="184">
        <v>21.6297</v>
      </c>
      <c r="F687" s="184">
        <v>0.62709999999999999</v>
      </c>
      <c r="G687" s="184">
        <v>0.42530000000000001</v>
      </c>
      <c r="H687" s="184">
        <v>2.4264000000000001</v>
      </c>
      <c r="I687" s="184">
        <v>5.6710000000000003</v>
      </c>
      <c r="J687" s="184">
        <v>11.069100000000001</v>
      </c>
      <c r="K687" s="184">
        <v>10.287000000000001</v>
      </c>
      <c r="L687" s="184">
        <v>32.056699999999999</v>
      </c>
      <c r="M687" s="184">
        <v>56.101199999999999</v>
      </c>
      <c r="N687" s="184">
        <v>81.072900000000004</v>
      </c>
      <c r="O687" s="184">
        <v>13.8278</v>
      </c>
      <c r="P687" s="184">
        <v>15.970499999999999</v>
      </c>
      <c r="Q687" s="184">
        <v>15.9933</v>
      </c>
      <c r="R687" s="184">
        <v>22.008299999999998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44357</v>
      </c>
      <c r="E688" s="184">
        <v>14.8645</v>
      </c>
      <c r="F688" s="184">
        <v>0.5554</v>
      </c>
      <c r="G688" s="184">
        <v>-5.7200000000000001E-2</v>
      </c>
      <c r="H688" s="184">
        <v>2.0072999999999999</v>
      </c>
      <c r="I688" s="184">
        <v>4.7370999999999999</v>
      </c>
      <c r="J688" s="184">
        <v>11.4489</v>
      </c>
      <c r="K688" s="184">
        <v>10.562799999999999</v>
      </c>
      <c r="L688" s="184">
        <v>33.464700000000001</v>
      </c>
      <c r="M688" s="184">
        <v>60.468299999999999</v>
      </c>
      <c r="N688" s="184">
        <v>77.809299999999993</v>
      </c>
      <c r="O688" s="184">
        <v>11.143000000000001</v>
      </c>
      <c r="P688" s="184"/>
      <c r="Q688" s="184">
        <v>9.4826999999999995</v>
      </c>
      <c r="R688" s="184">
        <v>17.400099999999998</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44357</v>
      </c>
      <c r="E689" s="184">
        <v>15.593</v>
      </c>
      <c r="F689" s="184">
        <v>0.55649999999999999</v>
      </c>
      <c r="G689" s="184">
        <v>-5.5800000000000002E-2</v>
      </c>
      <c r="H689" s="184">
        <v>2.0110000000000001</v>
      </c>
      <c r="I689" s="184">
        <v>4.7445000000000004</v>
      </c>
      <c r="J689" s="184">
        <v>11.465400000000001</v>
      </c>
      <c r="K689" s="184">
        <v>10.6067</v>
      </c>
      <c r="L689" s="184">
        <v>33.56</v>
      </c>
      <c r="M689" s="184">
        <v>60.634999999999998</v>
      </c>
      <c r="N689" s="184">
        <v>78.071399999999997</v>
      </c>
      <c r="O689" s="184">
        <v>11.800800000000001</v>
      </c>
      <c r="P689" s="184"/>
      <c r="Q689" s="184">
        <v>10.686500000000001</v>
      </c>
      <c r="R689" s="184">
        <v>17.694700000000001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44357</v>
      </c>
      <c r="E690" s="184">
        <v>13.7578</v>
      </c>
      <c r="F690" s="184">
        <v>0.50190000000000001</v>
      </c>
      <c r="G690" s="184">
        <v>-0.17269999999999999</v>
      </c>
      <c r="H690" s="184">
        <v>1.6228</v>
      </c>
      <c r="I690" s="184">
        <v>4.7343999999999999</v>
      </c>
      <c r="J690" s="184">
        <v>11.5509</v>
      </c>
      <c r="K690" s="184">
        <v>9.6946999999999992</v>
      </c>
      <c r="L690" s="184">
        <v>31.875699999999998</v>
      </c>
      <c r="M690" s="184">
        <v>57.926900000000003</v>
      </c>
      <c r="N690" s="184">
        <v>74.731099999999998</v>
      </c>
      <c r="O690" s="184">
        <v>12.0511</v>
      </c>
      <c r="P690" s="184"/>
      <c r="Q690" s="184">
        <v>7.8863000000000003</v>
      </c>
      <c r="R690" s="184">
        <v>17.882999999999999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44357</v>
      </c>
      <c r="E691" s="184">
        <v>14.4352</v>
      </c>
      <c r="F691" s="184">
        <v>0.502</v>
      </c>
      <c r="G691" s="184">
        <v>-0.17219999999999999</v>
      </c>
      <c r="H691" s="184">
        <v>1.6241000000000001</v>
      </c>
      <c r="I691" s="184">
        <v>4.7388000000000003</v>
      </c>
      <c r="J691" s="184">
        <v>11.56</v>
      </c>
      <c r="K691" s="184">
        <v>9.7217000000000002</v>
      </c>
      <c r="L691" s="184">
        <v>31.941600000000001</v>
      </c>
      <c r="M691" s="184">
        <v>58.048499999999997</v>
      </c>
      <c r="N691" s="184">
        <v>74.933999999999997</v>
      </c>
      <c r="O691" s="184">
        <v>12.863</v>
      </c>
      <c r="P691" s="184"/>
      <c r="Q691" s="184">
        <v>9.1272000000000002</v>
      </c>
      <c r="R691" s="184">
        <v>18.163699999999999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44357</v>
      </c>
      <c r="E692" s="184">
        <v>11.3748</v>
      </c>
      <c r="F692" s="184">
        <v>1.0213000000000001</v>
      </c>
      <c r="G692" s="184">
        <v>0.5907</v>
      </c>
      <c r="H692" s="184">
        <v>1.538</v>
      </c>
      <c r="I692" s="184">
        <v>2.4581</v>
      </c>
      <c r="J692" s="184">
        <v>6.7504999999999997</v>
      </c>
      <c r="K692" s="184">
        <v>4.5632000000000001</v>
      </c>
      <c r="L692" s="184">
        <v>18.5838</v>
      </c>
      <c r="M692" s="184">
        <v>39.109000000000002</v>
      </c>
      <c r="N692" s="184">
        <v>54.689700000000002</v>
      </c>
      <c r="O692" s="184">
        <v>5.2282000000000002</v>
      </c>
      <c r="P692" s="184"/>
      <c r="Q692" s="184">
        <v>3.8677000000000001</v>
      </c>
      <c r="R692" s="184">
        <v>14.7377</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44357</v>
      </c>
      <c r="E693" s="184">
        <v>11.8124</v>
      </c>
      <c r="F693" s="184">
        <v>1.0228999999999999</v>
      </c>
      <c r="G693" s="184">
        <v>0.59440000000000004</v>
      </c>
      <c r="H693" s="184">
        <v>1.5465</v>
      </c>
      <c r="I693" s="184">
        <v>2.4750000000000001</v>
      </c>
      <c r="J693" s="184">
        <v>6.7893999999999997</v>
      </c>
      <c r="K693" s="184">
        <v>4.6725000000000003</v>
      </c>
      <c r="L693" s="184">
        <v>18.819099999999999</v>
      </c>
      <c r="M693" s="184">
        <v>39.529200000000003</v>
      </c>
      <c r="N693" s="184">
        <v>55.328200000000002</v>
      </c>
      <c r="O693" s="184">
        <v>6.2549000000000001</v>
      </c>
      <c r="P693" s="184"/>
      <c r="Q693" s="184">
        <v>5.0293000000000001</v>
      </c>
      <c r="R693" s="184">
        <v>15.2941</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44357</v>
      </c>
      <c r="E694" s="184">
        <v>11.8573</v>
      </c>
      <c r="F694" s="184">
        <v>0.96389999999999998</v>
      </c>
      <c r="G694" s="184">
        <v>0.54349999999999998</v>
      </c>
      <c r="H694" s="184">
        <v>1.4433</v>
      </c>
      <c r="I694" s="184">
        <v>2.3973</v>
      </c>
      <c r="J694" s="184">
        <v>6.8996000000000004</v>
      </c>
      <c r="K694" s="184">
        <v>4.6715999999999998</v>
      </c>
      <c r="L694" s="184">
        <v>17.8553</v>
      </c>
      <c r="M694" s="184">
        <v>38.037700000000001</v>
      </c>
      <c r="N694" s="184">
        <v>53.496499999999997</v>
      </c>
      <c r="O694" s="184">
        <v>6.2214</v>
      </c>
      <c r="P694" s="184"/>
      <c r="Q694" s="184">
        <v>5.4535999999999998</v>
      </c>
      <c r="R694" s="184">
        <v>15.4057</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44357</v>
      </c>
      <c r="E695" s="184">
        <v>12.260899999999999</v>
      </c>
      <c r="F695" s="184">
        <v>0.96509999999999996</v>
      </c>
      <c r="G695" s="184">
        <v>0.54620000000000002</v>
      </c>
      <c r="H695" s="184">
        <v>1.4496</v>
      </c>
      <c r="I695" s="184">
        <v>2.4106000000000001</v>
      </c>
      <c r="J695" s="184">
        <v>6.9298999999999999</v>
      </c>
      <c r="K695" s="184">
        <v>4.7618</v>
      </c>
      <c r="L695" s="184">
        <v>18.0579</v>
      </c>
      <c r="M695" s="184">
        <v>38.394199999999998</v>
      </c>
      <c r="N695" s="184">
        <v>54.027500000000003</v>
      </c>
      <c r="O695" s="184">
        <v>7.2407000000000004</v>
      </c>
      <c r="P695" s="184"/>
      <c r="Q695" s="184">
        <v>6.5594999999999999</v>
      </c>
      <c r="R695" s="184">
        <v>15.8498</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44357</v>
      </c>
      <c r="E696" s="184">
        <v>137.17449999999999</v>
      </c>
      <c r="F696" s="184">
        <v>1.0604</v>
      </c>
      <c r="G696" s="184">
        <v>0.58540000000000003</v>
      </c>
      <c r="H696" s="184">
        <v>1.4550000000000001</v>
      </c>
      <c r="I696" s="184">
        <v>3.5064000000000002</v>
      </c>
      <c r="J696" s="184">
        <v>6.0233999999999996</v>
      </c>
      <c r="K696" s="184">
        <v>5.5632999999999999</v>
      </c>
      <c r="L696" s="184">
        <v>20.636600000000001</v>
      </c>
      <c r="M696" s="184">
        <v>45.890300000000003</v>
      </c>
      <c r="N696" s="184">
        <v>61.597200000000001</v>
      </c>
      <c r="O696" s="184">
        <v>15.178699999999999</v>
      </c>
      <c r="P696" s="184">
        <v>15.365600000000001</v>
      </c>
      <c r="Q696" s="184">
        <v>14.897500000000001</v>
      </c>
      <c r="R696" s="184">
        <v>21.6083</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44357</v>
      </c>
      <c r="E697" s="184">
        <v>127.6994</v>
      </c>
      <c r="F697" s="184">
        <v>1.0577000000000001</v>
      </c>
      <c r="G697" s="184">
        <v>0.5776</v>
      </c>
      <c r="H697" s="184">
        <v>1.4379</v>
      </c>
      <c r="I697" s="184">
        <v>3.4725000000000001</v>
      </c>
      <c r="J697" s="184">
        <v>5.9443999999999999</v>
      </c>
      <c r="K697" s="184">
        <v>5.3121</v>
      </c>
      <c r="L697" s="184">
        <v>20.0701</v>
      </c>
      <c r="M697" s="184">
        <v>44.883400000000002</v>
      </c>
      <c r="N697" s="184">
        <v>60.0871</v>
      </c>
      <c r="O697" s="184">
        <v>14.1272</v>
      </c>
      <c r="P697" s="184">
        <v>14.309900000000001</v>
      </c>
      <c r="Q697" s="184">
        <v>11.9413</v>
      </c>
      <c r="R697" s="184">
        <v>20.474599999999999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44357</v>
      </c>
      <c r="E698" s="184">
        <v>203.98901695839999</v>
      </c>
      <c r="F698" s="184">
        <v>1.2364999999999999</v>
      </c>
      <c r="G698" s="184">
        <v>0.93020000000000003</v>
      </c>
      <c r="H698" s="184">
        <v>1.2492000000000001</v>
      </c>
      <c r="I698" s="184">
        <v>2.9152</v>
      </c>
      <c r="J698" s="184">
        <v>6.2365000000000004</v>
      </c>
      <c r="K698" s="184">
        <v>4.1387999999999998</v>
      </c>
      <c r="L698" s="184">
        <v>18.288399999999999</v>
      </c>
      <c r="M698" s="184">
        <v>39.293199999999999</v>
      </c>
      <c r="N698" s="184">
        <v>56.4054</v>
      </c>
      <c r="O698" s="184">
        <v>10.962999999999999</v>
      </c>
      <c r="P698" s="184">
        <v>13.013199999999999</v>
      </c>
      <c r="Q698" s="184">
        <v>18.002600000000001</v>
      </c>
      <c r="R698" s="184">
        <v>13.7012</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1.0199128787878791</v>
      </c>
      <c r="G699" s="186">
        <v>0.52737272727272699</v>
      </c>
      <c r="H699" s="186">
        <v>1.4587484848484853</v>
      </c>
      <c r="I699" s="186">
        <v>3.3530242424242434</v>
      </c>
      <c r="J699" s="186">
        <v>7.4454204545454505</v>
      </c>
      <c r="K699" s="186">
        <v>8.3102287878787902</v>
      </c>
      <c r="L699" s="186">
        <v>25.094831060606062</v>
      </c>
      <c r="M699" s="186">
        <v>47.530181818181823</v>
      </c>
      <c r="N699" s="186">
        <v>68.400163636363629</v>
      </c>
      <c r="O699" s="186">
        <v>13.146038333333328</v>
      </c>
      <c r="P699" s="186">
        <v>15.415058888888895</v>
      </c>
      <c r="Q699" s="186">
        <v>14.876726515151512</v>
      </c>
      <c r="R699" s="186">
        <v>19.983346093750004</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0.94864999999999999</v>
      </c>
      <c r="G700" s="186">
        <v>0.44119999999999998</v>
      </c>
      <c r="H700" s="186">
        <v>1.2117</v>
      </c>
      <c r="I700" s="186">
        <v>3.1795</v>
      </c>
      <c r="J700" s="186">
        <v>6.8457499999999998</v>
      </c>
      <c r="K700" s="186">
        <v>6.4970499999999998</v>
      </c>
      <c r="L700" s="186">
        <v>22.527749999999997</v>
      </c>
      <c r="M700" s="186">
        <v>45.569000000000003</v>
      </c>
      <c r="N700" s="186">
        <v>63.493049999999997</v>
      </c>
      <c r="O700" s="186">
        <v>12.56255</v>
      </c>
      <c r="P700" s="186">
        <v>15.02195</v>
      </c>
      <c r="Q700" s="186">
        <v>14.8225</v>
      </c>
      <c r="R700" s="186">
        <v>18.50095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44357</v>
      </c>
      <c r="E703" s="184">
        <v>31.2974</v>
      </c>
      <c r="F703" s="184">
        <v>0.66449999999999998</v>
      </c>
      <c r="G703" s="184">
        <v>0.43480000000000002</v>
      </c>
      <c r="H703" s="184">
        <v>0.98380000000000001</v>
      </c>
      <c r="I703" s="184">
        <v>2.4371</v>
      </c>
      <c r="J703" s="184">
        <v>5.0499000000000001</v>
      </c>
      <c r="K703" s="184">
        <v>5.2735000000000003</v>
      </c>
      <c r="L703" s="184">
        <v>14.930899999999999</v>
      </c>
      <c r="M703" s="184">
        <v>30.356400000000001</v>
      </c>
      <c r="N703" s="184">
        <v>42.890900000000002</v>
      </c>
      <c r="O703" s="184">
        <v>12.479699999999999</v>
      </c>
      <c r="P703" s="184">
        <v>12.770099999999999</v>
      </c>
      <c r="Q703" s="184">
        <v>11.964499999999999</v>
      </c>
      <c r="R703" s="184">
        <v>17.028700000000001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44357</v>
      </c>
      <c r="E704" s="184">
        <v>33.250700000000002</v>
      </c>
      <c r="F704" s="184">
        <v>0.66759999999999997</v>
      </c>
      <c r="G704" s="184">
        <v>0.44379999999999997</v>
      </c>
      <c r="H704" s="184">
        <v>1.0039</v>
      </c>
      <c r="I704" s="184">
        <v>2.4782000000000002</v>
      </c>
      <c r="J704" s="184">
        <v>5.1193</v>
      </c>
      <c r="K704" s="184">
        <v>5.5404</v>
      </c>
      <c r="L704" s="184">
        <v>15.531599999999999</v>
      </c>
      <c r="M704" s="184">
        <v>31.4605</v>
      </c>
      <c r="N704" s="184">
        <v>44.334800000000001</v>
      </c>
      <c r="O704" s="184">
        <v>13.460900000000001</v>
      </c>
      <c r="P704" s="184">
        <v>13.7014</v>
      </c>
      <c r="Q704" s="184">
        <v>13.4049</v>
      </c>
      <c r="R704" s="184">
        <v>18.119700000000002</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44357</v>
      </c>
      <c r="E705" s="184">
        <v>108.88030000000001</v>
      </c>
      <c r="F705" s="184">
        <v>0.67410000000000003</v>
      </c>
      <c r="G705" s="184">
        <v>0.19489999999999999</v>
      </c>
      <c r="H705" s="184">
        <v>0.88190000000000002</v>
      </c>
      <c r="I705" s="184">
        <v>2.4925000000000002</v>
      </c>
      <c r="J705" s="184">
        <v>6.1753999999999998</v>
      </c>
      <c r="K705" s="184">
        <v>6.2773000000000003</v>
      </c>
      <c r="L705" s="184">
        <v>23.860099999999999</v>
      </c>
      <c r="M705" s="184">
        <v>46.9114</v>
      </c>
      <c r="N705" s="184">
        <v>55.892699999999998</v>
      </c>
      <c r="O705" s="184">
        <v>10.146800000000001</v>
      </c>
      <c r="P705" s="184">
        <v>10.978</v>
      </c>
      <c r="Q705" s="184">
        <v>14.5854</v>
      </c>
      <c r="R705" s="184">
        <v>14.229799999999999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44357</v>
      </c>
      <c r="E706" s="184">
        <v>113.35080000000001</v>
      </c>
      <c r="F706" s="184">
        <v>0.67510000000000003</v>
      </c>
      <c r="G706" s="184">
        <v>0.19819999999999999</v>
      </c>
      <c r="H706" s="184">
        <v>0.88959999999999995</v>
      </c>
      <c r="I706" s="184">
        <v>2.5081000000000002</v>
      </c>
      <c r="J706" s="184">
        <v>6.2112999999999996</v>
      </c>
      <c r="K706" s="184">
        <v>6.39</v>
      </c>
      <c r="L706" s="184">
        <v>24.166599999999999</v>
      </c>
      <c r="M706" s="184">
        <v>47.542999999999999</v>
      </c>
      <c r="N706" s="184">
        <v>56.932299999999998</v>
      </c>
      <c r="O706" s="184">
        <v>10.773</v>
      </c>
      <c r="P706" s="184">
        <v>11.546099999999999</v>
      </c>
      <c r="Q706" s="184">
        <v>12.4803</v>
      </c>
      <c r="R706" s="184">
        <v>14.9627</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44357</v>
      </c>
      <c r="E707" s="184">
        <v>72.177499999999995</v>
      </c>
      <c r="F707" s="184">
        <v>0.50270000000000004</v>
      </c>
      <c r="G707" s="184">
        <v>0.222</v>
      </c>
      <c r="H707" s="184">
        <v>0.72019999999999995</v>
      </c>
      <c r="I707" s="184">
        <v>2.4325000000000001</v>
      </c>
      <c r="J707" s="184">
        <v>5.0084999999999997</v>
      </c>
      <c r="K707" s="184">
        <v>6.9787999999999997</v>
      </c>
      <c r="L707" s="184">
        <v>22.840900000000001</v>
      </c>
      <c r="M707" s="184">
        <v>39.538699999999999</v>
      </c>
      <c r="N707" s="184">
        <v>46.942399999999999</v>
      </c>
      <c r="O707" s="184">
        <v>7.7050999999999998</v>
      </c>
      <c r="P707" s="184">
        <v>8.8838000000000008</v>
      </c>
      <c r="Q707" s="184">
        <v>11.930400000000001</v>
      </c>
      <c r="R707" s="184">
        <v>9.2423000000000002</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44357</v>
      </c>
      <c r="E708" s="184">
        <v>75.816500000000005</v>
      </c>
      <c r="F708" s="184">
        <v>0.504</v>
      </c>
      <c r="G708" s="184">
        <v>0.2261</v>
      </c>
      <c r="H708" s="184">
        <v>0.72940000000000005</v>
      </c>
      <c r="I708" s="184">
        <v>2.4512999999999998</v>
      </c>
      <c r="J708" s="184">
        <v>5.0510999999999999</v>
      </c>
      <c r="K708" s="184">
        <v>7.1112000000000002</v>
      </c>
      <c r="L708" s="184">
        <v>23.1661</v>
      </c>
      <c r="M708" s="184">
        <v>40.140099999999997</v>
      </c>
      <c r="N708" s="184">
        <v>47.875799999999998</v>
      </c>
      <c r="O708" s="184">
        <v>8.3666999999999998</v>
      </c>
      <c r="P708" s="184">
        <v>9.5728000000000009</v>
      </c>
      <c r="Q708" s="184">
        <v>10.6525</v>
      </c>
      <c r="R708" s="184">
        <v>9.9138999999999999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44357</v>
      </c>
      <c r="E709" s="184">
        <v>24.283000000000001</v>
      </c>
      <c r="F709" s="184">
        <v>0.59279999999999999</v>
      </c>
      <c r="G709" s="184">
        <v>0.19889999999999999</v>
      </c>
      <c r="H709" s="184">
        <v>0.6482</v>
      </c>
      <c r="I709" s="184">
        <v>2.0779000000000001</v>
      </c>
      <c r="J709" s="184">
        <v>6.0212000000000003</v>
      </c>
      <c r="K709" s="184">
        <v>4.0867000000000004</v>
      </c>
      <c r="L709" s="184">
        <v>16.739599999999999</v>
      </c>
      <c r="M709" s="184">
        <v>35.468499999999999</v>
      </c>
      <c r="N709" s="184">
        <v>51.109499999999997</v>
      </c>
      <c r="O709" s="184">
        <v>11.073700000000001</v>
      </c>
      <c r="P709" s="184">
        <v>12.6219</v>
      </c>
      <c r="Q709" s="184">
        <v>13.2745</v>
      </c>
      <c r="R709" s="184">
        <v>15.9582</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44357</v>
      </c>
      <c r="E710" s="184">
        <v>24.7973</v>
      </c>
      <c r="F710" s="184">
        <v>0.59389999999999998</v>
      </c>
      <c r="G710" s="184">
        <v>0.20200000000000001</v>
      </c>
      <c r="H710" s="184">
        <v>0.65510000000000002</v>
      </c>
      <c r="I710" s="184">
        <v>2.0914999999999999</v>
      </c>
      <c r="J710" s="184">
        <v>6.0529000000000002</v>
      </c>
      <c r="K710" s="184">
        <v>4.1784999999999997</v>
      </c>
      <c r="L710" s="184">
        <v>16.944099999999999</v>
      </c>
      <c r="M710" s="184">
        <v>35.825000000000003</v>
      </c>
      <c r="N710" s="184">
        <v>51.646000000000001</v>
      </c>
      <c r="O710" s="184">
        <v>11.438599999999999</v>
      </c>
      <c r="P710" s="184">
        <v>12.9657</v>
      </c>
      <c r="Q710" s="184">
        <v>13.608499999999999</v>
      </c>
      <c r="R710" s="184">
        <v>16.3691</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44357</v>
      </c>
      <c r="E711" s="184">
        <v>22.5199</v>
      </c>
      <c r="F711" s="184">
        <v>0.49669999999999997</v>
      </c>
      <c r="G711" s="184">
        <v>0.19670000000000001</v>
      </c>
      <c r="H711" s="184">
        <v>0.58240000000000003</v>
      </c>
      <c r="I711" s="184">
        <v>1.7228000000000001</v>
      </c>
      <c r="J711" s="184">
        <v>4.9447999999999999</v>
      </c>
      <c r="K711" s="184">
        <v>3.7463000000000002</v>
      </c>
      <c r="L711" s="184">
        <v>13.665699999999999</v>
      </c>
      <c r="M711" s="184">
        <v>28.820599999999999</v>
      </c>
      <c r="N711" s="184">
        <v>42.065300000000001</v>
      </c>
      <c r="O711" s="184">
        <v>10.425000000000001</v>
      </c>
      <c r="P711" s="184">
        <v>11.5007</v>
      </c>
      <c r="Q711" s="184">
        <v>12.081300000000001</v>
      </c>
      <c r="R711" s="184">
        <v>14.654</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44357</v>
      </c>
      <c r="E712" s="184">
        <v>23.099599999999999</v>
      </c>
      <c r="F712" s="184">
        <v>0.49859999999999999</v>
      </c>
      <c r="G712" s="184">
        <v>0.20169999999999999</v>
      </c>
      <c r="H712" s="184">
        <v>0.59399999999999997</v>
      </c>
      <c r="I712" s="184">
        <v>1.7456</v>
      </c>
      <c r="J712" s="184">
        <v>4.9968000000000004</v>
      </c>
      <c r="K712" s="184">
        <v>3.8992</v>
      </c>
      <c r="L712" s="184">
        <v>13.998900000000001</v>
      </c>
      <c r="M712" s="184">
        <v>29.387799999999999</v>
      </c>
      <c r="N712" s="184">
        <v>42.9024</v>
      </c>
      <c r="O712" s="184">
        <v>10.9824</v>
      </c>
      <c r="P712" s="184">
        <v>11.9503</v>
      </c>
      <c r="Q712" s="184">
        <v>12.482200000000001</v>
      </c>
      <c r="R712" s="184">
        <v>15.349600000000001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44357</v>
      </c>
      <c r="E713" s="184">
        <v>11.916399999999999</v>
      </c>
      <c r="F713" s="184">
        <v>0.66649999999999998</v>
      </c>
      <c r="G713" s="184">
        <v>-0.18179999999999999</v>
      </c>
      <c r="H713" s="184">
        <v>2.1928000000000001</v>
      </c>
      <c r="I713" s="184">
        <v>3.7219000000000002</v>
      </c>
      <c r="J713" s="184">
        <v>7.4924999999999997</v>
      </c>
      <c r="K713" s="184">
        <v>6.5228999999999999</v>
      </c>
      <c r="L713" s="184">
        <v>29.179300000000001</v>
      </c>
      <c r="M713" s="184">
        <v>55.294899999999998</v>
      </c>
      <c r="N713" s="184">
        <v>57.152500000000003</v>
      </c>
      <c r="O713" s="184"/>
      <c r="P713" s="184"/>
      <c r="Q713" s="184">
        <v>6.1220999999999997</v>
      </c>
      <c r="R713" s="184">
        <v>2.2847</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44357</v>
      </c>
      <c r="E714" s="184">
        <v>11.9163</v>
      </c>
      <c r="F714" s="184">
        <v>0.66649999999999998</v>
      </c>
      <c r="G714" s="184">
        <v>-0.18179999999999999</v>
      </c>
      <c r="H714" s="184">
        <v>2.1928999999999998</v>
      </c>
      <c r="I714" s="184">
        <v>3.7219000000000002</v>
      </c>
      <c r="J714" s="184">
        <v>7.4916</v>
      </c>
      <c r="K714" s="184">
        <v>6.5229999999999997</v>
      </c>
      <c r="L714" s="184">
        <v>29.1782</v>
      </c>
      <c r="M714" s="184">
        <v>55.293599999999998</v>
      </c>
      <c r="N714" s="184">
        <v>57.1511</v>
      </c>
      <c r="O714" s="184"/>
      <c r="P714" s="184"/>
      <c r="Q714" s="184">
        <v>6.1218000000000004</v>
      </c>
      <c r="R714" s="184">
        <v>2.2841999999999998</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44357</v>
      </c>
      <c r="E715" s="184">
        <v>14.852399999999999</v>
      </c>
      <c r="F715" s="184">
        <v>0.7974</v>
      </c>
      <c r="G715" s="184">
        <v>0.66900000000000004</v>
      </c>
      <c r="H715" s="184">
        <v>2.2469999999999999</v>
      </c>
      <c r="I715" s="184">
        <v>3.7846000000000002</v>
      </c>
      <c r="J715" s="184">
        <v>6.9695</v>
      </c>
      <c r="K715" s="184">
        <v>10.7074</v>
      </c>
      <c r="L715" s="184">
        <v>30.518899999999999</v>
      </c>
      <c r="M715" s="184">
        <v>53.945999999999998</v>
      </c>
      <c r="N715" s="184">
        <v>69.831000000000003</v>
      </c>
      <c r="O715" s="184"/>
      <c r="P715" s="184"/>
      <c r="Q715" s="184">
        <v>35.872999999999998</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44357</v>
      </c>
      <c r="E716" s="184">
        <v>15.026999999999999</v>
      </c>
      <c r="F716" s="184">
        <v>0.80030000000000001</v>
      </c>
      <c r="G716" s="184">
        <v>0.67730000000000001</v>
      </c>
      <c r="H716" s="184">
        <v>2.2606999999999999</v>
      </c>
      <c r="I716" s="184">
        <v>3.8163</v>
      </c>
      <c r="J716" s="184">
        <v>7.0574000000000003</v>
      </c>
      <c r="K716" s="184">
        <v>10.9815</v>
      </c>
      <c r="L716" s="184">
        <v>31.153099999999998</v>
      </c>
      <c r="M716" s="184">
        <v>55.050199999999997</v>
      </c>
      <c r="N716" s="184">
        <v>71.466700000000003</v>
      </c>
      <c r="O716" s="184"/>
      <c r="P716" s="184"/>
      <c r="Q716" s="184">
        <v>37.109200000000001</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44357</v>
      </c>
      <c r="E717" s="184">
        <v>89.591099999999997</v>
      </c>
      <c r="F717" s="184">
        <v>0.84530000000000005</v>
      </c>
      <c r="G717" s="184">
        <v>0.1739</v>
      </c>
      <c r="H717" s="184">
        <v>1.0288999999999999</v>
      </c>
      <c r="I717" s="184">
        <v>3.1736</v>
      </c>
      <c r="J717" s="184">
        <v>6.5438999999999998</v>
      </c>
      <c r="K717" s="184">
        <v>6.0800999999999998</v>
      </c>
      <c r="L717" s="184">
        <v>21.087199999999999</v>
      </c>
      <c r="M717" s="184">
        <v>43.550600000000003</v>
      </c>
      <c r="N717" s="184">
        <v>62.005400000000002</v>
      </c>
      <c r="O717" s="184">
        <v>12.4688</v>
      </c>
      <c r="P717" s="184">
        <v>13.105700000000001</v>
      </c>
      <c r="Q717" s="184">
        <v>13.3561</v>
      </c>
      <c r="R717" s="184">
        <v>15.045999999999999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44357</v>
      </c>
      <c r="E718" s="184">
        <v>92.713999999999999</v>
      </c>
      <c r="F718" s="184">
        <v>0.84609999999999996</v>
      </c>
      <c r="G718" s="184">
        <v>0.17630000000000001</v>
      </c>
      <c r="H718" s="184">
        <v>1.0345</v>
      </c>
      <c r="I718" s="184">
        <v>3.1850999999999998</v>
      </c>
      <c r="J718" s="184">
        <v>6.5705</v>
      </c>
      <c r="K718" s="184">
        <v>6.1715999999999998</v>
      </c>
      <c r="L718" s="184">
        <v>21.317699999999999</v>
      </c>
      <c r="M718" s="184">
        <v>43.974800000000002</v>
      </c>
      <c r="N718" s="184">
        <v>62.6111</v>
      </c>
      <c r="O718" s="184">
        <v>12.870200000000001</v>
      </c>
      <c r="P718" s="184">
        <v>13.5106</v>
      </c>
      <c r="Q718" s="184">
        <v>11.942500000000001</v>
      </c>
      <c r="R718" s="184">
        <v>15.466799999999999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44357</v>
      </c>
      <c r="E719" s="184">
        <v>115.7092</v>
      </c>
      <c r="F719" s="184">
        <v>0.99660000000000004</v>
      </c>
      <c r="G719" s="184">
        <v>0.68530000000000002</v>
      </c>
      <c r="H719" s="184">
        <v>1.6531</v>
      </c>
      <c r="I719" s="184">
        <v>3.1171000000000002</v>
      </c>
      <c r="J719" s="184">
        <v>6.8254000000000001</v>
      </c>
      <c r="K719" s="184">
        <v>9.8660999999999994</v>
      </c>
      <c r="L719" s="184">
        <v>32.619799999999998</v>
      </c>
      <c r="M719" s="184">
        <v>57.893599999999999</v>
      </c>
      <c r="N719" s="184">
        <v>73.317300000000003</v>
      </c>
      <c r="O719" s="184">
        <v>17.913799999999998</v>
      </c>
      <c r="P719" s="184">
        <v>16.456700000000001</v>
      </c>
      <c r="Q719" s="184">
        <v>15.026300000000001</v>
      </c>
      <c r="R719" s="184">
        <v>27.069299999999998</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44357</v>
      </c>
      <c r="E720" s="184">
        <v>117.7694</v>
      </c>
      <c r="F720" s="184">
        <v>0.99819999999999998</v>
      </c>
      <c r="G720" s="184">
        <v>0.68989999999999996</v>
      </c>
      <c r="H720" s="184">
        <v>1.663</v>
      </c>
      <c r="I720" s="184">
        <v>3.137</v>
      </c>
      <c r="J720" s="184">
        <v>6.8663999999999996</v>
      </c>
      <c r="K720" s="184">
        <v>9.9641999999999999</v>
      </c>
      <c r="L720" s="184">
        <v>32.8461</v>
      </c>
      <c r="M720" s="184">
        <v>58.272199999999998</v>
      </c>
      <c r="N720" s="184">
        <v>73.853800000000007</v>
      </c>
      <c r="O720" s="184">
        <v>18.246500000000001</v>
      </c>
      <c r="P720" s="184">
        <v>16.760400000000001</v>
      </c>
      <c r="Q720" s="184">
        <v>15.482699999999999</v>
      </c>
      <c r="R720" s="184">
        <v>27.312200000000001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44357</v>
      </c>
      <c r="E721" s="184">
        <v>30.342600000000001</v>
      </c>
      <c r="F721" s="184">
        <v>0.69259999999999999</v>
      </c>
      <c r="G721" s="184">
        <v>0.29749999999999999</v>
      </c>
      <c r="H721" s="184">
        <v>0.79730000000000001</v>
      </c>
      <c r="I721" s="184">
        <v>2.2648999999999999</v>
      </c>
      <c r="J721" s="184">
        <v>4.8803000000000001</v>
      </c>
      <c r="K721" s="184">
        <v>4.4916999999999998</v>
      </c>
      <c r="L721" s="184">
        <v>13.6248</v>
      </c>
      <c r="M721" s="184">
        <v>26.071899999999999</v>
      </c>
      <c r="N721" s="184">
        <v>39.874099999999999</v>
      </c>
      <c r="O721" s="184">
        <v>9.1044999999999998</v>
      </c>
      <c r="P721" s="184">
        <v>10.273</v>
      </c>
      <c r="Q721" s="184">
        <v>10.297599999999999</v>
      </c>
      <c r="R721" s="184">
        <v>12.436500000000001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44357</v>
      </c>
      <c r="E722" s="184">
        <v>28.924700000000001</v>
      </c>
      <c r="F722" s="184">
        <v>0.69030000000000002</v>
      </c>
      <c r="G722" s="184">
        <v>0.2913</v>
      </c>
      <c r="H722" s="184">
        <v>0.78220000000000001</v>
      </c>
      <c r="I722" s="184">
        <v>2.2342</v>
      </c>
      <c r="J722" s="184">
        <v>4.8098999999999998</v>
      </c>
      <c r="K722" s="184">
        <v>4.2789999999999999</v>
      </c>
      <c r="L722" s="184">
        <v>13.139099999999999</v>
      </c>
      <c r="M722" s="184">
        <v>25.246099999999998</v>
      </c>
      <c r="N722" s="184">
        <v>38.702300000000001</v>
      </c>
      <c r="O722" s="184">
        <v>8.1548999999999996</v>
      </c>
      <c r="P722" s="184">
        <v>9.4579000000000004</v>
      </c>
      <c r="Q722" s="184">
        <v>9.8239000000000001</v>
      </c>
      <c r="R722" s="184">
        <v>11.4819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44357</v>
      </c>
      <c r="E723" s="184">
        <v>14.4308</v>
      </c>
      <c r="F723" s="184">
        <v>1.2155</v>
      </c>
      <c r="G723" s="184">
        <v>0.74490000000000001</v>
      </c>
      <c r="H723" s="184">
        <v>1.2751999999999999</v>
      </c>
      <c r="I723" s="184">
        <v>4.9085000000000001</v>
      </c>
      <c r="J723" s="184">
        <v>8.6141000000000005</v>
      </c>
      <c r="K723" s="184">
        <v>11.7826</v>
      </c>
      <c r="L723" s="184">
        <v>23.819600000000001</v>
      </c>
      <c r="M723" s="184">
        <v>45.423400000000001</v>
      </c>
      <c r="N723" s="184">
        <v>55.561300000000003</v>
      </c>
      <c r="O723" s="184"/>
      <c r="P723" s="184"/>
      <c r="Q723" s="184">
        <v>17.617999999999999</v>
      </c>
      <c r="R723" s="184">
        <v>19.917999999999999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44357</v>
      </c>
      <c r="E724" s="184">
        <v>14.343400000000001</v>
      </c>
      <c r="F724" s="184">
        <v>1.2143999999999999</v>
      </c>
      <c r="G724" s="184">
        <v>0.74239999999999995</v>
      </c>
      <c r="H724" s="184">
        <v>1.2702</v>
      </c>
      <c r="I724" s="184">
        <v>4.8977000000000004</v>
      </c>
      <c r="J724" s="184">
        <v>8.5906000000000002</v>
      </c>
      <c r="K724" s="184">
        <v>11.7096</v>
      </c>
      <c r="L724" s="184">
        <v>23.659600000000001</v>
      </c>
      <c r="M724" s="184">
        <v>45.145299999999999</v>
      </c>
      <c r="N724" s="184">
        <v>55.139299999999999</v>
      </c>
      <c r="O724" s="184"/>
      <c r="P724" s="184"/>
      <c r="Q724" s="184">
        <v>17.302299999999999</v>
      </c>
      <c r="R724" s="184">
        <v>19.6114</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44357</v>
      </c>
      <c r="E725" s="184">
        <v>48.341999999999999</v>
      </c>
      <c r="F725" s="184">
        <v>0.95020000000000004</v>
      </c>
      <c r="G725" s="184">
        <v>0.32790000000000002</v>
      </c>
      <c r="H725" s="184">
        <v>0.7167</v>
      </c>
      <c r="I725" s="184">
        <v>2.6303999999999998</v>
      </c>
      <c r="J725" s="184">
        <v>6.0317999999999996</v>
      </c>
      <c r="K725" s="184">
        <v>5.1142000000000003</v>
      </c>
      <c r="L725" s="184">
        <v>19.0045</v>
      </c>
      <c r="M725" s="184">
        <v>38.2029</v>
      </c>
      <c r="N725" s="184">
        <v>54.580599999999997</v>
      </c>
      <c r="O725" s="184">
        <v>11.7186</v>
      </c>
      <c r="P725" s="184">
        <v>13.642300000000001</v>
      </c>
      <c r="Q725" s="184">
        <v>14.159700000000001</v>
      </c>
      <c r="R725" s="184">
        <v>15.923299999999999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0.74999565217391306</v>
      </c>
      <c r="G726" s="186">
        <v>0.33179130434782605</v>
      </c>
      <c r="H726" s="186">
        <v>1.1653478260869563</v>
      </c>
      <c r="I726" s="186">
        <v>2.9143782608695652</v>
      </c>
      <c r="J726" s="186">
        <v>6.2336999999999998</v>
      </c>
      <c r="K726" s="186">
        <v>6.8554695652173914</v>
      </c>
      <c r="L726" s="186">
        <v>22.043147826086955</v>
      </c>
      <c r="M726" s="186">
        <v>42.122500000000002</v>
      </c>
      <c r="N726" s="186">
        <v>54.514721739130444</v>
      </c>
      <c r="O726" s="186">
        <v>11.607600000000001</v>
      </c>
      <c r="P726" s="186">
        <v>12.335141176470589</v>
      </c>
      <c r="Q726" s="186">
        <v>14.639117391304346</v>
      </c>
      <c r="R726" s="186">
        <v>14.983919047619048</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0.67510000000000003</v>
      </c>
      <c r="G727" s="186">
        <v>0.2261</v>
      </c>
      <c r="H727" s="186">
        <v>0.98380000000000001</v>
      </c>
      <c r="I727" s="186">
        <v>2.5081000000000002</v>
      </c>
      <c r="J727" s="186">
        <v>6.1753999999999998</v>
      </c>
      <c r="K727" s="186">
        <v>6.2773000000000003</v>
      </c>
      <c r="L727" s="186">
        <v>22.840900000000001</v>
      </c>
      <c r="M727" s="186">
        <v>43.550600000000003</v>
      </c>
      <c r="N727" s="186">
        <v>55.139299999999999</v>
      </c>
      <c r="O727" s="186">
        <v>11.073700000000001</v>
      </c>
      <c r="P727" s="186">
        <v>12.6219</v>
      </c>
      <c r="Q727" s="186">
        <v>13.2745</v>
      </c>
      <c r="R727" s="186">
        <v>15.349600000000001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44357</v>
      </c>
      <c r="E730" s="184">
        <v>17.809999999999999</v>
      </c>
      <c r="F730" s="184">
        <v>0.50790000000000002</v>
      </c>
      <c r="G730" s="184">
        <v>0.16869999999999999</v>
      </c>
      <c r="H730" s="184">
        <v>0.50790000000000002</v>
      </c>
      <c r="I730" s="184">
        <v>1.6553</v>
      </c>
      <c r="J730" s="184">
        <v>3.0670999999999999</v>
      </c>
      <c r="K730" s="184">
        <v>2.0045999999999999</v>
      </c>
      <c r="L730" s="184">
        <v>9.8026999999999997</v>
      </c>
      <c r="M730" s="184">
        <v>19.050799999999999</v>
      </c>
      <c r="N730" s="184">
        <v>27.305199999999999</v>
      </c>
      <c r="O730" s="184">
        <v>9.3257999999999992</v>
      </c>
      <c r="P730" s="184">
        <v>10.071199999999999</v>
      </c>
      <c r="Q730" s="184">
        <v>9.2309000000000001</v>
      </c>
      <c r="R730" s="184">
        <v>11.5832</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44357</v>
      </c>
      <c r="E731" s="184">
        <v>16.62</v>
      </c>
      <c r="F731" s="184">
        <v>0.54449999999999998</v>
      </c>
      <c r="G731" s="184">
        <v>0.18079999999999999</v>
      </c>
      <c r="H731" s="184">
        <v>0.54449999999999998</v>
      </c>
      <c r="I731" s="184">
        <v>1.6514</v>
      </c>
      <c r="J731" s="184">
        <v>2.9740000000000002</v>
      </c>
      <c r="K731" s="184">
        <v>1.7136</v>
      </c>
      <c r="L731" s="184">
        <v>9.2702000000000009</v>
      </c>
      <c r="M731" s="184">
        <v>18.207699999999999</v>
      </c>
      <c r="N731" s="184">
        <v>26.100200000000001</v>
      </c>
      <c r="O731" s="184">
        <v>8.2603000000000009</v>
      </c>
      <c r="P731" s="184">
        <v>8.9181000000000008</v>
      </c>
      <c r="Q731" s="184">
        <v>8.0815000000000001</v>
      </c>
      <c r="R731" s="184">
        <v>10.531599999999999</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44357</v>
      </c>
      <c r="E732" s="184">
        <v>16.84</v>
      </c>
      <c r="F732" s="184">
        <v>0.41739999999999999</v>
      </c>
      <c r="G732" s="184">
        <v>0.11890000000000001</v>
      </c>
      <c r="H732" s="184">
        <v>0.17849999999999999</v>
      </c>
      <c r="I732" s="184">
        <v>1.2019</v>
      </c>
      <c r="J732" s="184">
        <v>2.6204000000000001</v>
      </c>
      <c r="K732" s="184">
        <v>1.9987999999999999</v>
      </c>
      <c r="L732" s="184">
        <v>7.3295000000000003</v>
      </c>
      <c r="M732" s="184">
        <v>18.3415</v>
      </c>
      <c r="N732" s="184">
        <v>26.142299999999999</v>
      </c>
      <c r="O732" s="184">
        <v>10.2097</v>
      </c>
      <c r="P732" s="184">
        <v>10.3474</v>
      </c>
      <c r="Q732" s="184">
        <v>9.3556000000000008</v>
      </c>
      <c r="R732" s="184">
        <v>11.1782</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44357</v>
      </c>
      <c r="E733" s="184">
        <v>15.68</v>
      </c>
      <c r="F733" s="184">
        <v>0.3841</v>
      </c>
      <c r="G733" s="184">
        <v>0.12770000000000001</v>
      </c>
      <c r="H733" s="184">
        <v>0.12770000000000001</v>
      </c>
      <c r="I733" s="184">
        <v>1.1613</v>
      </c>
      <c r="J733" s="184">
        <v>2.4836999999999998</v>
      </c>
      <c r="K733" s="184">
        <v>1.6202000000000001</v>
      </c>
      <c r="L733" s="184">
        <v>6.5217000000000001</v>
      </c>
      <c r="M733" s="184">
        <v>17.014900000000001</v>
      </c>
      <c r="N733" s="184">
        <v>24.345800000000001</v>
      </c>
      <c r="O733" s="184">
        <v>8.8782999999999994</v>
      </c>
      <c r="P733" s="184">
        <v>9.0182000000000002</v>
      </c>
      <c r="Q733" s="184">
        <v>8.0244</v>
      </c>
      <c r="R733" s="184">
        <v>9.7266999999999992</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44357</v>
      </c>
      <c r="E734" s="184">
        <v>12.07</v>
      </c>
      <c r="F734" s="184">
        <v>0.16600000000000001</v>
      </c>
      <c r="G734" s="184">
        <v>8.2900000000000001E-2</v>
      </c>
      <c r="H734" s="184">
        <v>0.16600000000000001</v>
      </c>
      <c r="I734" s="184">
        <v>0.49959999999999999</v>
      </c>
      <c r="J734" s="184">
        <v>0.91969999999999996</v>
      </c>
      <c r="K734" s="184">
        <v>1.6849000000000001</v>
      </c>
      <c r="L734" s="184">
        <v>3.5163000000000002</v>
      </c>
      <c r="M734" s="184">
        <v>7.5758000000000001</v>
      </c>
      <c r="N734" s="184">
        <v>13.867900000000001</v>
      </c>
      <c r="O734" s="184"/>
      <c r="P734" s="184"/>
      <c r="Q734" s="184">
        <v>10.5284</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44357</v>
      </c>
      <c r="E735" s="184">
        <v>11.83</v>
      </c>
      <c r="F735" s="184">
        <v>0.16930000000000001</v>
      </c>
      <c r="G735" s="184">
        <v>8.4599999999999995E-2</v>
      </c>
      <c r="H735" s="184">
        <v>0.16930000000000001</v>
      </c>
      <c r="I735" s="184">
        <v>0.50980000000000003</v>
      </c>
      <c r="J735" s="184">
        <v>0.85250000000000004</v>
      </c>
      <c r="K735" s="184">
        <v>1.371</v>
      </c>
      <c r="L735" s="184">
        <v>2.9590999999999998</v>
      </c>
      <c r="M735" s="184">
        <v>6.6726999999999999</v>
      </c>
      <c r="N735" s="184">
        <v>12.666700000000001</v>
      </c>
      <c r="O735" s="184"/>
      <c r="P735" s="184"/>
      <c r="Q735" s="184">
        <v>9.3536000000000001</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44357</v>
      </c>
      <c r="E736" s="184">
        <v>16.591999999999999</v>
      </c>
      <c r="F736" s="184">
        <v>0.6552</v>
      </c>
      <c r="G736" s="184">
        <v>0.85099999999999998</v>
      </c>
      <c r="H736" s="184">
        <v>1.0351999999999999</v>
      </c>
      <c r="I736" s="184">
        <v>1.1646000000000001</v>
      </c>
      <c r="J736" s="184">
        <v>3.1520000000000001</v>
      </c>
      <c r="K736" s="184">
        <v>4.7938000000000001</v>
      </c>
      <c r="L736" s="184">
        <v>11.423</v>
      </c>
      <c r="M736" s="184">
        <v>20.2058</v>
      </c>
      <c r="N736" s="184">
        <v>28.8599</v>
      </c>
      <c r="O736" s="184">
        <v>9.3216999999999999</v>
      </c>
      <c r="P736" s="184">
        <v>10.042</v>
      </c>
      <c r="Q736" s="184">
        <v>10.2158</v>
      </c>
      <c r="R736" s="184">
        <v>11.4373</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44357</v>
      </c>
      <c r="E737" s="184">
        <v>15.38</v>
      </c>
      <c r="F737" s="184">
        <v>0.64790000000000003</v>
      </c>
      <c r="G737" s="184">
        <v>0.83919999999999995</v>
      </c>
      <c r="H737" s="184">
        <v>1.0047999999999999</v>
      </c>
      <c r="I737" s="184">
        <v>1.1044</v>
      </c>
      <c r="J737" s="184">
        <v>3.0141</v>
      </c>
      <c r="K737" s="184">
        <v>4.3773</v>
      </c>
      <c r="L737" s="184">
        <v>10.552</v>
      </c>
      <c r="M737" s="184">
        <v>18.801200000000001</v>
      </c>
      <c r="N737" s="184">
        <v>26.855799999999999</v>
      </c>
      <c r="O737" s="184">
        <v>7.6619999999999999</v>
      </c>
      <c r="P737" s="184">
        <v>8.4304000000000006</v>
      </c>
      <c r="Q737" s="184">
        <v>8.6213999999999995</v>
      </c>
      <c r="R737" s="184">
        <v>9.7477</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44357</v>
      </c>
      <c r="E738" s="184">
        <v>18.243099999999998</v>
      </c>
      <c r="F738" s="184">
        <v>0.25280000000000002</v>
      </c>
      <c r="G738" s="184">
        <v>0.26490000000000002</v>
      </c>
      <c r="H738" s="184">
        <v>0.50409999999999999</v>
      </c>
      <c r="I738" s="184">
        <v>1.3483000000000001</v>
      </c>
      <c r="J738" s="184">
        <v>2.5792000000000002</v>
      </c>
      <c r="K738" s="184">
        <v>2.6040000000000001</v>
      </c>
      <c r="L738" s="184">
        <v>8.3492999999999995</v>
      </c>
      <c r="M738" s="184">
        <v>14.7026</v>
      </c>
      <c r="N738" s="184">
        <v>20.203900000000001</v>
      </c>
      <c r="O738" s="184">
        <v>10.456300000000001</v>
      </c>
      <c r="P738" s="184">
        <v>10.2067</v>
      </c>
      <c r="Q738" s="184">
        <v>9.4426000000000005</v>
      </c>
      <c r="R738" s="184">
        <v>12.0869</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44357</v>
      </c>
      <c r="E739" s="184">
        <v>17.3475</v>
      </c>
      <c r="F739" s="184">
        <v>0.25019999999999998</v>
      </c>
      <c r="G739" s="184">
        <v>0.25540000000000002</v>
      </c>
      <c r="H739" s="184">
        <v>0.48249999999999998</v>
      </c>
      <c r="I739" s="184">
        <v>1.3046</v>
      </c>
      <c r="J739" s="184">
        <v>2.4817999999999998</v>
      </c>
      <c r="K739" s="184">
        <v>2.3252000000000002</v>
      </c>
      <c r="L739" s="184">
        <v>7.7919999999999998</v>
      </c>
      <c r="M739" s="184">
        <v>13.827999999999999</v>
      </c>
      <c r="N739" s="184">
        <v>18.988</v>
      </c>
      <c r="O739" s="184">
        <v>9.3086000000000002</v>
      </c>
      <c r="P739" s="184">
        <v>9.2571999999999992</v>
      </c>
      <c r="Q739" s="184">
        <v>8.6189</v>
      </c>
      <c r="R739" s="184">
        <v>10.968500000000001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44357</v>
      </c>
      <c r="E740" s="184">
        <v>12.171799999999999</v>
      </c>
      <c r="F740" s="184">
        <v>0.37190000000000001</v>
      </c>
      <c r="G740" s="184">
        <v>0.38679999999999998</v>
      </c>
      <c r="H740" s="184">
        <v>1.1333</v>
      </c>
      <c r="I740" s="184">
        <v>2.1939000000000002</v>
      </c>
      <c r="J740" s="184">
        <v>4.1303999999999998</v>
      </c>
      <c r="K740" s="184">
        <v>3.6533000000000002</v>
      </c>
      <c r="L740" s="184">
        <v>9.1113</v>
      </c>
      <c r="M740" s="184">
        <v>19.1526</v>
      </c>
      <c r="N740" s="184">
        <v>24.7379</v>
      </c>
      <c r="O740" s="184"/>
      <c r="P740" s="184"/>
      <c r="Q740" s="184">
        <v>7.3010000000000002</v>
      </c>
      <c r="R740" s="184">
        <v>8.6685999999999996</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44357</v>
      </c>
      <c r="E741" s="184">
        <v>12.746700000000001</v>
      </c>
      <c r="F741" s="184">
        <v>0.37640000000000001</v>
      </c>
      <c r="G741" s="184">
        <v>0.39700000000000002</v>
      </c>
      <c r="H741" s="184">
        <v>1.1578999999999999</v>
      </c>
      <c r="I741" s="184">
        <v>2.2418999999999998</v>
      </c>
      <c r="J741" s="184">
        <v>4.2419000000000002</v>
      </c>
      <c r="K741" s="184">
        <v>4.0054999999999996</v>
      </c>
      <c r="L741" s="184">
        <v>9.8550000000000004</v>
      </c>
      <c r="M741" s="184">
        <v>20.340399999999999</v>
      </c>
      <c r="N741" s="184">
        <v>26.391400000000001</v>
      </c>
      <c r="O741" s="184"/>
      <c r="P741" s="184"/>
      <c r="Q741" s="184">
        <v>9.0913000000000004</v>
      </c>
      <c r="R741" s="184">
        <v>10.416499999999999</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44357</v>
      </c>
      <c r="E742" s="184">
        <v>45.402000000000001</v>
      </c>
      <c r="F742" s="184">
        <v>0.41799999999999998</v>
      </c>
      <c r="G742" s="184">
        <v>0.28270000000000001</v>
      </c>
      <c r="H742" s="184">
        <v>0.56699999999999995</v>
      </c>
      <c r="I742" s="184">
        <v>1.5909</v>
      </c>
      <c r="J742" s="184">
        <v>4.2717000000000001</v>
      </c>
      <c r="K742" s="184">
        <v>4.2957000000000001</v>
      </c>
      <c r="L742" s="184">
        <v>13.2502</v>
      </c>
      <c r="M742" s="184">
        <v>22.714700000000001</v>
      </c>
      <c r="N742" s="184">
        <v>28.544699999999999</v>
      </c>
      <c r="O742" s="184">
        <v>9.1211000000000002</v>
      </c>
      <c r="P742" s="184">
        <v>10.571099999999999</v>
      </c>
      <c r="Q742" s="184">
        <v>9.4591999999999992</v>
      </c>
      <c r="R742" s="184">
        <v>10.475300000000001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44357</v>
      </c>
      <c r="E743" s="184">
        <v>48.954999999999998</v>
      </c>
      <c r="F743" s="184">
        <v>0.42049999999999998</v>
      </c>
      <c r="G743" s="184">
        <v>0.29089999999999999</v>
      </c>
      <c r="H743" s="184">
        <v>0.58140000000000003</v>
      </c>
      <c r="I743" s="184">
        <v>1.6233</v>
      </c>
      <c r="J743" s="184">
        <v>4.3483000000000001</v>
      </c>
      <c r="K743" s="184">
        <v>4.5042</v>
      </c>
      <c r="L743" s="184">
        <v>13.6876</v>
      </c>
      <c r="M743" s="184">
        <v>23.433599999999998</v>
      </c>
      <c r="N743" s="184">
        <v>29.548300000000001</v>
      </c>
      <c r="O743" s="184">
        <v>10.1275</v>
      </c>
      <c r="P743" s="184">
        <v>11.862500000000001</v>
      </c>
      <c r="Q743" s="184">
        <v>10.510999999999999</v>
      </c>
      <c r="R743" s="184">
        <v>11.2951</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44357</v>
      </c>
      <c r="E746" s="184">
        <v>16.27</v>
      </c>
      <c r="F746" s="184">
        <v>0.1847</v>
      </c>
      <c r="G746" s="184">
        <v>0.2465</v>
      </c>
      <c r="H746" s="184">
        <v>0.37009999999999998</v>
      </c>
      <c r="I746" s="184">
        <v>0.61839999999999995</v>
      </c>
      <c r="J746" s="184">
        <v>1.1187</v>
      </c>
      <c r="K746" s="184">
        <v>2.0063</v>
      </c>
      <c r="L746" s="184">
        <v>6.8987999999999996</v>
      </c>
      <c r="M746" s="184">
        <v>12.6731</v>
      </c>
      <c r="N746" s="184">
        <v>18.241299999999999</v>
      </c>
      <c r="O746" s="184">
        <v>7.9652000000000003</v>
      </c>
      <c r="P746" s="184">
        <v>8.5559999999999992</v>
      </c>
      <c r="Q746" s="184">
        <v>7.7537000000000003</v>
      </c>
      <c r="R746" s="184">
        <v>7.8300999999999998</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44357</v>
      </c>
      <c r="E747" s="184">
        <v>17.100000000000001</v>
      </c>
      <c r="F747" s="184">
        <v>0.1171</v>
      </c>
      <c r="G747" s="184">
        <v>0.23449999999999999</v>
      </c>
      <c r="H747" s="184">
        <v>0.35210000000000002</v>
      </c>
      <c r="I747" s="184">
        <v>0.58819999999999995</v>
      </c>
      <c r="J747" s="184">
        <v>1.1834</v>
      </c>
      <c r="K747" s="184">
        <v>2.1505000000000001</v>
      </c>
      <c r="L747" s="184">
        <v>7.2773000000000003</v>
      </c>
      <c r="M747" s="184">
        <v>13.244999999999999</v>
      </c>
      <c r="N747" s="184">
        <v>18.997900000000001</v>
      </c>
      <c r="O747" s="184">
        <v>8.6318000000000001</v>
      </c>
      <c r="P747" s="184">
        <v>9.3389000000000006</v>
      </c>
      <c r="Q747" s="184">
        <v>8.5793999999999997</v>
      </c>
      <c r="R747" s="184">
        <v>8.5091000000000001</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44357</v>
      </c>
      <c r="E748" s="184">
        <v>19.9617</v>
      </c>
      <c r="F748" s="184">
        <v>0.23400000000000001</v>
      </c>
      <c r="G748" s="184">
        <v>0.1003</v>
      </c>
      <c r="H748" s="184">
        <v>1.55E-2</v>
      </c>
      <c r="I748" s="184">
        <v>0.79530000000000001</v>
      </c>
      <c r="J748" s="184">
        <v>2.2816999999999998</v>
      </c>
      <c r="K748" s="184">
        <v>0.59160000000000001</v>
      </c>
      <c r="L748" s="184">
        <v>6.9890999999999996</v>
      </c>
      <c r="M748" s="184">
        <v>14.9861</v>
      </c>
      <c r="N748" s="184">
        <v>21.2239</v>
      </c>
      <c r="O748" s="184">
        <v>7.6289999999999996</v>
      </c>
      <c r="P748" s="184">
        <v>6.3624999999999998</v>
      </c>
      <c r="Q748" s="184">
        <v>6.9633000000000003</v>
      </c>
      <c r="R748" s="184">
        <v>9.8643000000000001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44357</v>
      </c>
      <c r="E749" s="184">
        <v>21.6266</v>
      </c>
      <c r="F749" s="184">
        <v>0.23680000000000001</v>
      </c>
      <c r="G749" s="184">
        <v>0.10879999999999999</v>
      </c>
      <c r="H749" s="184">
        <v>3.5200000000000002E-2</v>
      </c>
      <c r="I749" s="184">
        <v>0.83409999999999995</v>
      </c>
      <c r="J749" s="184">
        <v>2.3677000000000001</v>
      </c>
      <c r="K749" s="184">
        <v>0.80920000000000003</v>
      </c>
      <c r="L749" s="184">
        <v>7.4714999999999998</v>
      </c>
      <c r="M749" s="184">
        <v>15.793900000000001</v>
      </c>
      <c r="N749" s="184">
        <v>22.4193</v>
      </c>
      <c r="O749" s="184">
        <v>9.0152000000000001</v>
      </c>
      <c r="P749" s="184">
        <v>7.7312000000000003</v>
      </c>
      <c r="Q749" s="184">
        <v>7.6916000000000002</v>
      </c>
      <c r="R749" s="184">
        <v>10.896000000000001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44357</v>
      </c>
      <c r="E750" s="184">
        <v>25.3</v>
      </c>
      <c r="F750" s="184">
        <v>0.19800000000000001</v>
      </c>
      <c r="G750" s="184">
        <v>7.9100000000000004E-2</v>
      </c>
      <c r="H750" s="184">
        <v>0.39679999999999999</v>
      </c>
      <c r="I750" s="184">
        <v>1.2809999999999999</v>
      </c>
      <c r="J750" s="184">
        <v>2.1396999999999999</v>
      </c>
      <c r="K750" s="184">
        <v>1.9750000000000001</v>
      </c>
      <c r="L750" s="184">
        <v>6.6609999999999996</v>
      </c>
      <c r="M750" s="184">
        <v>12.896000000000001</v>
      </c>
      <c r="N750" s="184">
        <v>18.946899999999999</v>
      </c>
      <c r="O750" s="184">
        <v>8.2055000000000007</v>
      </c>
      <c r="P750" s="184">
        <v>7.5289999999999999</v>
      </c>
      <c r="Q750" s="184">
        <v>7.7794999999999996</v>
      </c>
      <c r="R750" s="184">
        <v>9.0754000000000001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44357</v>
      </c>
      <c r="E751" s="184">
        <v>23.75</v>
      </c>
      <c r="F751" s="184">
        <v>0.21099999999999999</v>
      </c>
      <c r="G751" s="184">
        <v>8.43E-2</v>
      </c>
      <c r="H751" s="184">
        <v>0.42280000000000001</v>
      </c>
      <c r="I751" s="184">
        <v>1.2793000000000001</v>
      </c>
      <c r="J751" s="184">
        <v>2.0627</v>
      </c>
      <c r="K751" s="184">
        <v>1.7131000000000001</v>
      </c>
      <c r="L751" s="184">
        <v>6.1215000000000002</v>
      </c>
      <c r="M751" s="184">
        <v>12.0283</v>
      </c>
      <c r="N751" s="184">
        <v>17.749099999999999</v>
      </c>
      <c r="O751" s="184">
        <v>7.0571000000000002</v>
      </c>
      <c r="P751" s="184">
        <v>6.5103999999999997</v>
      </c>
      <c r="Q751" s="184">
        <v>6.8742000000000001</v>
      </c>
      <c r="R751" s="184">
        <v>7.9934000000000003</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44357</v>
      </c>
      <c r="E752" s="184">
        <v>12.5351</v>
      </c>
      <c r="F752" s="184">
        <v>0.21590000000000001</v>
      </c>
      <c r="G752" s="184">
        <v>5.11E-2</v>
      </c>
      <c r="H752" s="184">
        <v>0.14460000000000001</v>
      </c>
      <c r="I752" s="184">
        <v>1.1711</v>
      </c>
      <c r="J752" s="184">
        <v>2.9432999999999998</v>
      </c>
      <c r="K752" s="184">
        <v>3.0872000000000002</v>
      </c>
      <c r="L752" s="184">
        <v>7.0561999999999996</v>
      </c>
      <c r="M752" s="184">
        <v>12.2744</v>
      </c>
      <c r="N752" s="184">
        <v>18.188800000000001</v>
      </c>
      <c r="O752" s="184"/>
      <c r="P752" s="184"/>
      <c r="Q752" s="184">
        <v>10.4998</v>
      </c>
      <c r="R752" s="184">
        <v>10.301299999999999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44357</v>
      </c>
      <c r="E753" s="184">
        <v>12.036899999999999</v>
      </c>
      <c r="F753" s="184">
        <v>0.21149999999999999</v>
      </c>
      <c r="G753" s="184">
        <v>3.8199999999999998E-2</v>
      </c>
      <c r="H753" s="184">
        <v>0.11310000000000001</v>
      </c>
      <c r="I753" s="184">
        <v>1.1062000000000001</v>
      </c>
      <c r="J753" s="184">
        <v>2.7978000000000001</v>
      </c>
      <c r="K753" s="184">
        <v>2.6425999999999998</v>
      </c>
      <c r="L753" s="184">
        <v>6.1390000000000002</v>
      </c>
      <c r="M753" s="184">
        <v>10.837</v>
      </c>
      <c r="N753" s="184">
        <v>16.176200000000001</v>
      </c>
      <c r="O753" s="184"/>
      <c r="P753" s="184"/>
      <c r="Q753" s="184">
        <v>8.5372000000000003</v>
      </c>
      <c r="R753" s="184">
        <v>8.3710000000000004</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44357</v>
      </c>
      <c r="E754" s="184">
        <v>17.275300000000001</v>
      </c>
      <c r="F754" s="184">
        <v>0.26519999999999999</v>
      </c>
      <c r="G754" s="184">
        <v>9.3299999999999994E-2</v>
      </c>
      <c r="H754" s="184">
        <v>0.25590000000000002</v>
      </c>
      <c r="I754" s="184">
        <v>1.1037999999999999</v>
      </c>
      <c r="J754" s="184">
        <v>2.4874999999999998</v>
      </c>
      <c r="K754" s="184">
        <v>2.1482000000000001</v>
      </c>
      <c r="L754" s="184">
        <v>6.2442000000000002</v>
      </c>
      <c r="M754" s="184">
        <v>12.8094</v>
      </c>
      <c r="N754" s="184">
        <v>18.9833</v>
      </c>
      <c r="O754" s="184">
        <v>8.4992000000000001</v>
      </c>
      <c r="P754" s="184">
        <v>8.9751999999999992</v>
      </c>
      <c r="Q754" s="184">
        <v>8.5509000000000004</v>
      </c>
      <c r="R754" s="184">
        <v>9.5806000000000004</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44357</v>
      </c>
      <c r="E755" s="184">
        <v>18.168299999999999</v>
      </c>
      <c r="F755" s="184">
        <v>0.26769999999999999</v>
      </c>
      <c r="G755" s="184">
        <v>0.1014</v>
      </c>
      <c r="H755" s="184">
        <v>0.27429999999999999</v>
      </c>
      <c r="I755" s="184">
        <v>1.1407</v>
      </c>
      <c r="J755" s="184">
        <v>2.5710000000000002</v>
      </c>
      <c r="K755" s="184">
        <v>2.3953000000000002</v>
      </c>
      <c r="L755" s="184">
        <v>6.7542999999999997</v>
      </c>
      <c r="M755" s="184">
        <v>13.620799999999999</v>
      </c>
      <c r="N755" s="184">
        <v>20.1266</v>
      </c>
      <c r="O755" s="184">
        <v>9.4105000000000008</v>
      </c>
      <c r="P755" s="184">
        <v>9.843</v>
      </c>
      <c r="Q755" s="184">
        <v>9.3750999999999998</v>
      </c>
      <c r="R755" s="184">
        <v>10.5976</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44357</v>
      </c>
      <c r="E756" s="184">
        <v>23.128</v>
      </c>
      <c r="F756" s="184">
        <v>0.57840000000000003</v>
      </c>
      <c r="G756" s="184">
        <v>0.15590000000000001</v>
      </c>
      <c r="H756" s="184">
        <v>0.33400000000000002</v>
      </c>
      <c r="I756" s="184">
        <v>1.4876</v>
      </c>
      <c r="J756" s="184">
        <v>3.6943999999999999</v>
      </c>
      <c r="K756" s="184">
        <v>4.5475000000000003</v>
      </c>
      <c r="L756" s="184">
        <v>11.600099999999999</v>
      </c>
      <c r="M756" s="184">
        <v>21.56</v>
      </c>
      <c r="N756" s="184">
        <v>32.6755</v>
      </c>
      <c r="O756" s="184">
        <v>8.6197999999999997</v>
      </c>
      <c r="P756" s="184">
        <v>8.8427000000000007</v>
      </c>
      <c r="Q756" s="184">
        <v>9.1082999999999998</v>
      </c>
      <c r="R756" s="184">
        <v>11.7242</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44357</v>
      </c>
      <c r="E757" s="184">
        <v>21.623999999999999</v>
      </c>
      <c r="F757" s="184">
        <v>0.57210000000000005</v>
      </c>
      <c r="G757" s="184">
        <v>0.1482</v>
      </c>
      <c r="H757" s="184">
        <v>0.3155</v>
      </c>
      <c r="I757" s="184">
        <v>1.4449000000000001</v>
      </c>
      <c r="J757" s="184">
        <v>3.6078999999999999</v>
      </c>
      <c r="K757" s="184">
        <v>4.3175999999999997</v>
      </c>
      <c r="L757" s="184">
        <v>11.1431</v>
      </c>
      <c r="M757" s="184">
        <v>20.804500000000001</v>
      </c>
      <c r="N757" s="184">
        <v>31.532800000000002</v>
      </c>
      <c r="O757" s="184">
        <v>7.6650999999999998</v>
      </c>
      <c r="P757" s="184">
        <v>7.9425999999999997</v>
      </c>
      <c r="Q757" s="184">
        <v>8.3180999999999994</v>
      </c>
      <c r="R757" s="184">
        <v>10.724600000000001</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44357</v>
      </c>
      <c r="E758" s="184">
        <v>15.773300000000001</v>
      </c>
      <c r="F758" s="184">
        <v>0.46500000000000002</v>
      </c>
      <c r="G758" s="184">
        <v>0.27400000000000002</v>
      </c>
      <c r="H758" s="184">
        <v>0.51229999999999998</v>
      </c>
      <c r="I758" s="184">
        <v>1.7041999999999999</v>
      </c>
      <c r="J758" s="184">
        <v>3.6640000000000001</v>
      </c>
      <c r="K758" s="184">
        <v>3.6762000000000001</v>
      </c>
      <c r="L758" s="184">
        <v>11.9984</v>
      </c>
      <c r="M758" s="184">
        <v>22.959</v>
      </c>
      <c r="N758" s="184">
        <v>32.863599999999998</v>
      </c>
      <c r="O758" s="184">
        <v>12.4945</v>
      </c>
      <c r="P758" s="184"/>
      <c r="Q758" s="184">
        <v>11.028600000000001</v>
      </c>
      <c r="R758" s="184">
        <v>14.6501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44357</v>
      </c>
      <c r="E759" s="184">
        <v>14.517300000000001</v>
      </c>
      <c r="F759" s="184">
        <v>0.4602</v>
      </c>
      <c r="G759" s="184">
        <v>0.25900000000000001</v>
      </c>
      <c r="H759" s="184">
        <v>0.47760000000000002</v>
      </c>
      <c r="I759" s="184">
        <v>1.6333</v>
      </c>
      <c r="J759" s="184">
        <v>3.5065</v>
      </c>
      <c r="K759" s="184">
        <v>3.2282999999999999</v>
      </c>
      <c r="L759" s="184">
        <v>11.081099999999999</v>
      </c>
      <c r="M759" s="184">
        <v>21.471499999999999</v>
      </c>
      <c r="N759" s="184">
        <v>30.699400000000001</v>
      </c>
      <c r="O759" s="184">
        <v>10.5768</v>
      </c>
      <c r="P759" s="184"/>
      <c r="Q759" s="184">
        <v>8.9337999999999997</v>
      </c>
      <c r="R759" s="184">
        <v>12.805199999999999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44357</v>
      </c>
      <c r="E760" s="184">
        <v>14.148999999999999</v>
      </c>
      <c r="F760" s="184">
        <v>0.3831</v>
      </c>
      <c r="G760" s="184">
        <v>0.2409</v>
      </c>
      <c r="H760" s="184">
        <v>0.46150000000000002</v>
      </c>
      <c r="I760" s="184">
        <v>1.5576000000000001</v>
      </c>
      <c r="J760" s="184">
        <v>3.1869999999999998</v>
      </c>
      <c r="K760" s="184">
        <v>3.7925</v>
      </c>
      <c r="L760" s="184">
        <v>11.295500000000001</v>
      </c>
      <c r="M760" s="184">
        <v>20.900600000000001</v>
      </c>
      <c r="N760" s="184">
        <v>31.9377</v>
      </c>
      <c r="O760" s="184"/>
      <c r="P760" s="184"/>
      <c r="Q760" s="184">
        <v>15.006600000000001</v>
      </c>
      <c r="R760" s="184">
        <v>15.571099999999999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44357</v>
      </c>
      <c r="E761" s="184">
        <v>13.766999999999999</v>
      </c>
      <c r="F761" s="184">
        <v>0.38650000000000001</v>
      </c>
      <c r="G761" s="184">
        <v>0.24030000000000001</v>
      </c>
      <c r="H761" s="184">
        <v>0.4451</v>
      </c>
      <c r="I761" s="184">
        <v>1.5190999999999999</v>
      </c>
      <c r="J761" s="184">
        <v>3.1080999999999999</v>
      </c>
      <c r="K761" s="184">
        <v>3.5346000000000002</v>
      </c>
      <c r="L761" s="184">
        <v>10.7295</v>
      </c>
      <c r="M761" s="184">
        <v>19.984300000000001</v>
      </c>
      <c r="N761" s="184">
        <v>30.579499999999999</v>
      </c>
      <c r="O761" s="184"/>
      <c r="P761" s="184"/>
      <c r="Q761" s="184">
        <v>13.7455</v>
      </c>
      <c r="R761" s="184">
        <v>14.348100000000001</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44357</v>
      </c>
      <c r="E762" s="184">
        <v>11.8596</v>
      </c>
      <c r="F762" s="184">
        <v>0.83750000000000002</v>
      </c>
      <c r="G762" s="184">
        <v>0.54090000000000005</v>
      </c>
      <c r="H762" s="184">
        <v>0.8821</v>
      </c>
      <c r="I762" s="184">
        <v>1.8140000000000001</v>
      </c>
      <c r="J762" s="184">
        <v>3.1206999999999998</v>
      </c>
      <c r="K762" s="184">
        <v>1.9418</v>
      </c>
      <c r="L762" s="184">
        <v>8.8265999999999991</v>
      </c>
      <c r="M762" s="184">
        <v>16.151</v>
      </c>
      <c r="N762" s="184">
        <v>21.527200000000001</v>
      </c>
      <c r="O762" s="184">
        <v>-1.9578</v>
      </c>
      <c r="P762" s="184">
        <v>2.6541999999999999</v>
      </c>
      <c r="Q762" s="184">
        <v>2.8660999999999999</v>
      </c>
      <c r="R762" s="184">
        <v>-3.2709999999999999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44357</v>
      </c>
      <c r="E763" s="184">
        <v>12.592599999999999</v>
      </c>
      <c r="F763" s="184">
        <v>0.84</v>
      </c>
      <c r="G763" s="184">
        <v>0.54859999999999998</v>
      </c>
      <c r="H763" s="184">
        <v>0.8982</v>
      </c>
      <c r="I763" s="184">
        <v>1.8464</v>
      </c>
      <c r="J763" s="184">
        <v>3.1926999999999999</v>
      </c>
      <c r="K763" s="184">
        <v>2.1520999999999999</v>
      </c>
      <c r="L763" s="184">
        <v>9.2690000000000001</v>
      </c>
      <c r="M763" s="184">
        <v>16.8611</v>
      </c>
      <c r="N763" s="184">
        <v>22.5199</v>
      </c>
      <c r="O763" s="184">
        <v>-1.1367</v>
      </c>
      <c r="P763" s="184">
        <v>3.6602000000000001</v>
      </c>
      <c r="Q763" s="184">
        <v>3.8933</v>
      </c>
      <c r="R763" s="184">
        <v>-2.4952999999999999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44357</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44357</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44357</v>
      </c>
      <c r="E768" s="184">
        <v>37.831000000000003</v>
      </c>
      <c r="F768" s="184">
        <v>0.34720000000000001</v>
      </c>
      <c r="G768" s="184">
        <v>0.2969</v>
      </c>
      <c r="H768" s="184">
        <v>0.76149999999999995</v>
      </c>
      <c r="I768" s="184">
        <v>1.3242</v>
      </c>
      <c r="J768" s="184">
        <v>2.5453000000000001</v>
      </c>
      <c r="K768" s="184">
        <v>3.4575</v>
      </c>
      <c r="L768" s="184">
        <v>9.3005999999999993</v>
      </c>
      <c r="M768" s="184">
        <v>15.5039</v>
      </c>
      <c r="N768" s="184">
        <v>21.755099999999999</v>
      </c>
      <c r="O768" s="184">
        <v>7.7836999999999996</v>
      </c>
      <c r="P768" s="184">
        <v>7.5876000000000001</v>
      </c>
      <c r="Q768" s="184">
        <v>7.9676</v>
      </c>
      <c r="R768" s="184">
        <v>8.3451000000000004</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44357</v>
      </c>
      <c r="E769" s="184">
        <v>41.389299999999999</v>
      </c>
      <c r="F769" s="184">
        <v>0.3513</v>
      </c>
      <c r="G769" s="184">
        <v>0.30919999999999997</v>
      </c>
      <c r="H769" s="184">
        <v>0.79020000000000001</v>
      </c>
      <c r="I769" s="184">
        <v>1.3815</v>
      </c>
      <c r="J769" s="184">
        <v>2.6728999999999998</v>
      </c>
      <c r="K769" s="184">
        <v>3.839</v>
      </c>
      <c r="L769" s="184">
        <v>10.093999999999999</v>
      </c>
      <c r="M769" s="184">
        <v>16.716200000000001</v>
      </c>
      <c r="N769" s="184">
        <v>23.415299999999998</v>
      </c>
      <c r="O769" s="184">
        <v>8.9939</v>
      </c>
      <c r="P769" s="184">
        <v>8.8849999999999998</v>
      </c>
      <c r="Q769" s="184">
        <v>9.7257999999999996</v>
      </c>
      <c r="R769" s="184">
        <v>9.6431000000000004</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44357</v>
      </c>
      <c r="E770" s="184">
        <v>45.938499999999998</v>
      </c>
      <c r="F770" s="184">
        <v>0.46850000000000003</v>
      </c>
      <c r="G770" s="184">
        <v>0.23830000000000001</v>
      </c>
      <c r="H770" s="184">
        <v>0.51990000000000003</v>
      </c>
      <c r="I770" s="184">
        <v>1.3517999999999999</v>
      </c>
      <c r="J770" s="184">
        <v>3.4931000000000001</v>
      </c>
      <c r="K770" s="184">
        <v>3.1936</v>
      </c>
      <c r="L770" s="184">
        <v>10.129899999999999</v>
      </c>
      <c r="M770" s="184">
        <v>19.9833</v>
      </c>
      <c r="N770" s="184">
        <v>27.852699999999999</v>
      </c>
      <c r="O770" s="184">
        <v>9.5848999999999993</v>
      </c>
      <c r="P770" s="184">
        <v>9.4263999999999992</v>
      </c>
      <c r="Q770" s="184">
        <v>8.3269000000000002</v>
      </c>
      <c r="R770" s="184">
        <v>12.413399999999999</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44357</v>
      </c>
      <c r="E771" s="184">
        <v>49.855800000000002</v>
      </c>
      <c r="F771" s="184">
        <v>0.47220000000000001</v>
      </c>
      <c r="G771" s="184">
        <v>0.24970000000000001</v>
      </c>
      <c r="H771" s="184">
        <v>0.54669999999999996</v>
      </c>
      <c r="I771" s="184">
        <v>1.4060999999999999</v>
      </c>
      <c r="J771" s="184">
        <v>3.6168999999999998</v>
      </c>
      <c r="K771" s="184">
        <v>3.5743</v>
      </c>
      <c r="L771" s="184">
        <v>10.9129</v>
      </c>
      <c r="M771" s="184">
        <v>21.235199999999999</v>
      </c>
      <c r="N771" s="184">
        <v>29.555499999999999</v>
      </c>
      <c r="O771" s="184">
        <v>11.016999999999999</v>
      </c>
      <c r="P771" s="184">
        <v>10.6714</v>
      </c>
      <c r="Q771" s="184">
        <v>8.9365000000000006</v>
      </c>
      <c r="R771" s="184">
        <v>13.8132</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44357</v>
      </c>
      <c r="E772" s="184">
        <v>45.938499999999998</v>
      </c>
      <c r="F772" s="184">
        <v>0.46850000000000003</v>
      </c>
      <c r="G772" s="184">
        <v>0.23830000000000001</v>
      </c>
      <c r="H772" s="184">
        <v>0.51990000000000003</v>
      </c>
      <c r="I772" s="184">
        <v>1.3517999999999999</v>
      </c>
      <c r="J772" s="184">
        <v>3.4931000000000001</v>
      </c>
      <c r="K772" s="184">
        <v>3.1936</v>
      </c>
      <c r="L772" s="184">
        <v>10.129899999999999</v>
      </c>
      <c r="M772" s="184">
        <v>19.9833</v>
      </c>
      <c r="N772" s="184">
        <v>27.852699999999999</v>
      </c>
      <c r="O772" s="184">
        <v>9.5848999999999993</v>
      </c>
      <c r="P772" s="184">
        <v>9.4263999999999992</v>
      </c>
      <c r="Q772" s="184">
        <v>8.3269000000000002</v>
      </c>
      <c r="R772" s="184">
        <v>12.413399999999999</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44357</v>
      </c>
      <c r="E773" s="184">
        <v>45.938499999999998</v>
      </c>
      <c r="F773" s="184">
        <v>0.46850000000000003</v>
      </c>
      <c r="G773" s="184">
        <v>0.23830000000000001</v>
      </c>
      <c r="H773" s="184">
        <v>0.51990000000000003</v>
      </c>
      <c r="I773" s="184">
        <v>1.3517999999999999</v>
      </c>
      <c r="J773" s="184">
        <v>3.4931000000000001</v>
      </c>
      <c r="K773" s="184">
        <v>3.1936</v>
      </c>
      <c r="L773" s="184">
        <v>10.129899999999999</v>
      </c>
      <c r="M773" s="184">
        <v>19.9833</v>
      </c>
      <c r="N773" s="184">
        <v>27.852699999999999</v>
      </c>
      <c r="O773" s="184">
        <v>9.5848999999999993</v>
      </c>
      <c r="P773" s="184">
        <v>9.4263999999999992</v>
      </c>
      <c r="Q773" s="184">
        <v>8.3269000000000002</v>
      </c>
      <c r="R773" s="184">
        <v>12.413399999999999</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44357</v>
      </c>
      <c r="E774" s="184">
        <v>17.738800000000001</v>
      </c>
      <c r="F774" s="184">
        <v>0.3649</v>
      </c>
      <c r="G774" s="184">
        <v>0.1027</v>
      </c>
      <c r="H774" s="184">
        <v>0.30480000000000002</v>
      </c>
      <c r="I774" s="184">
        <v>1.2581</v>
      </c>
      <c r="J774" s="184">
        <v>2.8611</v>
      </c>
      <c r="K774" s="184">
        <v>3.1878000000000002</v>
      </c>
      <c r="L774" s="184">
        <v>9.8826999999999998</v>
      </c>
      <c r="M774" s="184">
        <v>19.809799999999999</v>
      </c>
      <c r="N774" s="184">
        <v>29.1372</v>
      </c>
      <c r="O774" s="184">
        <v>10.336499999999999</v>
      </c>
      <c r="P774" s="184">
        <v>10.0739</v>
      </c>
      <c r="Q774" s="184">
        <v>9.9478000000000009</v>
      </c>
      <c r="R774" s="184">
        <v>12.349600000000001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44357</v>
      </c>
      <c r="E775" s="184">
        <v>16.442699999999999</v>
      </c>
      <c r="F775" s="184">
        <v>0.36259999999999998</v>
      </c>
      <c r="G775" s="184">
        <v>9.74E-2</v>
      </c>
      <c r="H775" s="184">
        <v>0.2928</v>
      </c>
      <c r="I775" s="184">
        <v>1.2332000000000001</v>
      </c>
      <c r="J775" s="184">
        <v>2.8022</v>
      </c>
      <c r="K775" s="184">
        <v>3.0083000000000002</v>
      </c>
      <c r="L775" s="184">
        <v>9.5040999999999993</v>
      </c>
      <c r="M775" s="184">
        <v>19.191500000000001</v>
      </c>
      <c r="N775" s="184">
        <v>28.251200000000001</v>
      </c>
      <c r="O775" s="184">
        <v>9.3615999999999993</v>
      </c>
      <c r="P775" s="184">
        <v>8.8430999999999997</v>
      </c>
      <c r="Q775" s="184">
        <v>8.5762</v>
      </c>
      <c r="R775" s="184">
        <v>11.605399999999999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44357</v>
      </c>
      <c r="E776" s="184">
        <v>12.617699999999999</v>
      </c>
      <c r="F776" s="184">
        <v>0.3715</v>
      </c>
      <c r="G776" s="184">
        <v>0.1421</v>
      </c>
      <c r="H776" s="184">
        <v>0.3659</v>
      </c>
      <c r="I776" s="184">
        <v>1.2867999999999999</v>
      </c>
      <c r="J776" s="184">
        <v>2.3698999999999999</v>
      </c>
      <c r="K776" s="184">
        <v>1.7417</v>
      </c>
      <c r="L776" s="184">
        <v>6.8464</v>
      </c>
      <c r="M776" s="184">
        <v>13.2384</v>
      </c>
      <c r="N776" s="184">
        <v>19.6387</v>
      </c>
      <c r="O776" s="184"/>
      <c r="P776" s="184"/>
      <c r="Q776" s="184">
        <v>9.7079000000000004</v>
      </c>
      <c r="R776" s="184">
        <v>9.2151999999999994</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44357</v>
      </c>
      <c r="E777" s="184">
        <v>12.0756</v>
      </c>
      <c r="F777" s="184">
        <v>0.36649999999999999</v>
      </c>
      <c r="G777" s="184">
        <v>0.12770000000000001</v>
      </c>
      <c r="H777" s="184">
        <v>0.33229999999999998</v>
      </c>
      <c r="I777" s="184">
        <v>1.2188000000000001</v>
      </c>
      <c r="J777" s="184">
        <v>2.2221000000000002</v>
      </c>
      <c r="K777" s="184">
        <v>1.3037000000000001</v>
      </c>
      <c r="L777" s="184">
        <v>5.9467999999999996</v>
      </c>
      <c r="M777" s="184">
        <v>11.849399999999999</v>
      </c>
      <c r="N777" s="184">
        <v>17.701599999999999</v>
      </c>
      <c r="O777" s="184"/>
      <c r="P777" s="184"/>
      <c r="Q777" s="184">
        <v>7.8048000000000002</v>
      </c>
      <c r="R777" s="184">
        <v>7.35</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44357</v>
      </c>
      <c r="E778" s="184">
        <v>42.551600000000001</v>
      </c>
      <c r="F778" s="184">
        <v>0.28939999999999999</v>
      </c>
      <c r="G778" s="184">
        <v>9.3899999999999997E-2</v>
      </c>
      <c r="H778" s="184">
        <v>0.30620000000000003</v>
      </c>
      <c r="I778" s="184">
        <v>1.3732</v>
      </c>
      <c r="J778" s="184">
        <v>2.15</v>
      </c>
      <c r="K778" s="184">
        <v>1.7844</v>
      </c>
      <c r="L778" s="184">
        <v>7.4427000000000003</v>
      </c>
      <c r="M778" s="184">
        <v>14.683199999999999</v>
      </c>
      <c r="N778" s="184">
        <v>21.298400000000001</v>
      </c>
      <c r="O778" s="184">
        <v>8.8827999999999996</v>
      </c>
      <c r="P778" s="184">
        <v>8.4943000000000008</v>
      </c>
      <c r="Q778" s="184">
        <v>8.3644999999999996</v>
      </c>
      <c r="R778" s="184">
        <v>9.5998000000000001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44357</v>
      </c>
      <c r="E779" s="184">
        <v>51.561756389697798</v>
      </c>
      <c r="F779" s="184">
        <v>0.28649999999999998</v>
      </c>
      <c r="G779" s="184">
        <v>8.5500000000000007E-2</v>
      </c>
      <c r="H779" s="184">
        <v>0.2863</v>
      </c>
      <c r="I779" s="184">
        <v>1.3328</v>
      </c>
      <c r="J779" s="184">
        <v>2.0589</v>
      </c>
      <c r="K779" s="184">
        <v>1.5141</v>
      </c>
      <c r="L779" s="184">
        <v>6.8563999999999998</v>
      </c>
      <c r="M779" s="184">
        <v>13.737299999999999</v>
      </c>
      <c r="N779" s="184">
        <v>19.956600000000002</v>
      </c>
      <c r="O779" s="184">
        <v>7.7409999999999997</v>
      </c>
      <c r="P779" s="184">
        <v>7.3353999999999999</v>
      </c>
      <c r="Q779" s="184">
        <v>7.8285</v>
      </c>
      <c r="R779" s="184">
        <v>8.4115000000000002</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44357</v>
      </c>
      <c r="E780" s="184">
        <v>12.93</v>
      </c>
      <c r="F780" s="184">
        <v>0.2326</v>
      </c>
      <c r="G780" s="184">
        <v>0.15490000000000001</v>
      </c>
      <c r="H780" s="184">
        <v>0.31030000000000002</v>
      </c>
      <c r="I780" s="184">
        <v>1.0946</v>
      </c>
      <c r="J780" s="184">
        <v>2.0520999999999998</v>
      </c>
      <c r="K780" s="184">
        <v>1.8913</v>
      </c>
      <c r="L780" s="184">
        <v>5.8101000000000003</v>
      </c>
      <c r="M780" s="184">
        <v>12.434799999999999</v>
      </c>
      <c r="N780" s="184">
        <v>19.0608</v>
      </c>
      <c r="O780" s="184"/>
      <c r="P780" s="184"/>
      <c r="Q780" s="184">
        <v>9.4757999999999996</v>
      </c>
      <c r="R780" s="184">
        <v>10.0677</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44357</v>
      </c>
      <c r="E781" s="184">
        <v>12.72</v>
      </c>
      <c r="F781" s="184">
        <v>0.3155</v>
      </c>
      <c r="G781" s="184">
        <v>0.2364</v>
      </c>
      <c r="H781" s="184">
        <v>0.3155</v>
      </c>
      <c r="I781" s="184">
        <v>1.1129</v>
      </c>
      <c r="J781" s="184">
        <v>2.0047999999999999</v>
      </c>
      <c r="K781" s="184">
        <v>1.76</v>
      </c>
      <c r="L781" s="184">
        <v>5.6478000000000002</v>
      </c>
      <c r="M781" s="184">
        <v>12.070499999999999</v>
      </c>
      <c r="N781" s="184">
        <v>18.546099999999999</v>
      </c>
      <c r="O781" s="184"/>
      <c r="P781" s="184"/>
      <c r="Q781" s="184">
        <v>8.8460000000000001</v>
      </c>
      <c r="R781" s="184">
        <v>9.4793000000000003</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44357</v>
      </c>
      <c r="E782" s="184">
        <v>12.784800000000001</v>
      </c>
      <c r="F782" s="184">
        <v>0.31540000000000001</v>
      </c>
      <c r="G782" s="184">
        <v>0.20219999999999999</v>
      </c>
      <c r="H782" s="184">
        <v>0.4123</v>
      </c>
      <c r="I782" s="184">
        <v>0.99770000000000003</v>
      </c>
      <c r="J782" s="184">
        <v>2.4062000000000001</v>
      </c>
      <c r="K782" s="184">
        <v>3.5097999999999998</v>
      </c>
      <c r="L782" s="184">
        <v>10.510999999999999</v>
      </c>
      <c r="M782" s="184">
        <v>19.347999999999999</v>
      </c>
      <c r="N782" s="184">
        <v>25.652799999999999</v>
      </c>
      <c r="O782" s="184"/>
      <c r="P782" s="184"/>
      <c r="Q782" s="184">
        <v>9.2364999999999995</v>
      </c>
      <c r="R782" s="184">
        <v>11.2233</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44357</v>
      </c>
      <c r="E783" s="184">
        <v>12.453799999999999</v>
      </c>
      <c r="F783" s="184">
        <v>0.31330000000000002</v>
      </c>
      <c r="G783" s="184">
        <v>0.19550000000000001</v>
      </c>
      <c r="H783" s="184">
        <v>0.39579999999999999</v>
      </c>
      <c r="I783" s="184">
        <v>0.96560000000000001</v>
      </c>
      <c r="J783" s="184">
        <v>2.3344999999999998</v>
      </c>
      <c r="K783" s="184">
        <v>3.2936000000000001</v>
      </c>
      <c r="L783" s="184">
        <v>10.0509</v>
      </c>
      <c r="M783" s="184">
        <v>18.598600000000001</v>
      </c>
      <c r="N783" s="184">
        <v>24.607800000000001</v>
      </c>
      <c r="O783" s="184"/>
      <c r="P783" s="184"/>
      <c r="Q783" s="184">
        <v>8.2109000000000005</v>
      </c>
      <c r="R783" s="184">
        <v>10.3438</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0.3608240000000002</v>
      </c>
      <c r="G784" s="186">
        <v>0.21771600000000008</v>
      </c>
      <c r="H784" s="186">
        <v>0.436942</v>
      </c>
      <c r="I784" s="186">
        <v>1.2443460000000002</v>
      </c>
      <c r="J784" s="186">
        <v>2.6549559999999999</v>
      </c>
      <c r="K784" s="186">
        <v>2.6221600000000005</v>
      </c>
      <c r="L784" s="186">
        <v>8.3234440000000003</v>
      </c>
      <c r="M784" s="186">
        <v>16.005299999999998</v>
      </c>
      <c r="N784" s="186">
        <v>22.841642</v>
      </c>
      <c r="O784" s="186">
        <v>8.4769911764705874</v>
      </c>
      <c r="P784" s="186">
        <v>8.6512687499999998</v>
      </c>
      <c r="Q784" s="186">
        <v>8.4590020000000017</v>
      </c>
      <c r="R784" s="186">
        <v>10.084317391304351</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0.36375000000000002</v>
      </c>
      <c r="G785" s="186">
        <v>0.18814999999999998</v>
      </c>
      <c r="H785" s="186">
        <v>0.39629999999999999</v>
      </c>
      <c r="I785" s="186">
        <v>1.2839</v>
      </c>
      <c r="J785" s="186">
        <v>2.6466500000000002</v>
      </c>
      <c r="K785" s="186">
        <v>2.4996499999999999</v>
      </c>
      <c r="L785" s="186">
        <v>8.9689499999999995</v>
      </c>
      <c r="M785" s="186">
        <v>16.788650000000001</v>
      </c>
      <c r="N785" s="186">
        <v>22.967599999999997</v>
      </c>
      <c r="O785" s="186">
        <v>9.0045500000000001</v>
      </c>
      <c r="P785" s="186">
        <v>8.94665</v>
      </c>
      <c r="Q785" s="186">
        <v>8.5991499999999998</v>
      </c>
      <c r="R785" s="186">
        <v>10.4459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44357</v>
      </c>
      <c r="E788" s="184">
        <v>1039.7</v>
      </c>
      <c r="F788" s="184">
        <v>1.1431</v>
      </c>
      <c r="G788" s="184">
        <v>0.70609999999999995</v>
      </c>
      <c r="H788" s="184">
        <v>1.8006</v>
      </c>
      <c r="I788" s="184">
        <v>3.2000999999999999</v>
      </c>
      <c r="J788" s="184">
        <v>5.2541000000000002</v>
      </c>
      <c r="K788" s="184">
        <v>7.9298999999999999</v>
      </c>
      <c r="L788" s="184">
        <v>21.427700000000002</v>
      </c>
      <c r="M788" s="184">
        <v>46.985199999999999</v>
      </c>
      <c r="N788" s="184">
        <v>63.804499999999997</v>
      </c>
      <c r="O788" s="184">
        <v>13.5581</v>
      </c>
      <c r="P788" s="184">
        <v>15.9847</v>
      </c>
      <c r="Q788" s="184">
        <v>22.5886</v>
      </c>
      <c r="R788" s="184">
        <v>19.106200000000001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44357</v>
      </c>
      <c r="E789" s="184">
        <v>1122.8499999999999</v>
      </c>
      <c r="F789" s="184">
        <v>1.1457999999999999</v>
      </c>
      <c r="G789" s="184">
        <v>0.71399999999999997</v>
      </c>
      <c r="H789" s="184">
        <v>1.819</v>
      </c>
      <c r="I789" s="184">
        <v>3.2363</v>
      </c>
      <c r="J789" s="184">
        <v>5.3261000000000003</v>
      </c>
      <c r="K789" s="184">
        <v>8.1233000000000004</v>
      </c>
      <c r="L789" s="184">
        <v>21.885999999999999</v>
      </c>
      <c r="M789" s="184">
        <v>47.869900000000001</v>
      </c>
      <c r="N789" s="184">
        <v>65.197900000000004</v>
      </c>
      <c r="O789" s="184">
        <v>14.5793</v>
      </c>
      <c r="P789" s="184">
        <v>17.1249</v>
      </c>
      <c r="Q789" s="184">
        <v>17.949400000000001</v>
      </c>
      <c r="R789" s="184">
        <v>20.122199999999999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44357</v>
      </c>
      <c r="E790" s="184">
        <v>17.68</v>
      </c>
      <c r="F790" s="184">
        <v>1.2020999999999999</v>
      </c>
      <c r="G790" s="184">
        <v>0.74070000000000003</v>
      </c>
      <c r="H790" s="184">
        <v>0.74070000000000003</v>
      </c>
      <c r="I790" s="184">
        <v>2.9702999999999999</v>
      </c>
      <c r="J790" s="184">
        <v>6.3779000000000003</v>
      </c>
      <c r="K790" s="184">
        <v>4.6154000000000002</v>
      </c>
      <c r="L790" s="184">
        <v>16.1629</v>
      </c>
      <c r="M790" s="184">
        <v>37.802</v>
      </c>
      <c r="N790" s="184">
        <v>51.369900000000001</v>
      </c>
      <c r="O790" s="184">
        <v>17.4072</v>
      </c>
      <c r="P790" s="184"/>
      <c r="Q790" s="184">
        <v>17.336200000000002</v>
      </c>
      <c r="R790" s="184">
        <v>20.5489</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44357</v>
      </c>
      <c r="E791" s="184">
        <v>16.75</v>
      </c>
      <c r="F791" s="184">
        <v>1.2084999999999999</v>
      </c>
      <c r="G791" s="184">
        <v>0.72160000000000002</v>
      </c>
      <c r="H791" s="184">
        <v>0.72160000000000002</v>
      </c>
      <c r="I791" s="184">
        <v>2.9502000000000002</v>
      </c>
      <c r="J791" s="184">
        <v>6.2816999999999998</v>
      </c>
      <c r="K791" s="184">
        <v>4.2964000000000002</v>
      </c>
      <c r="L791" s="184">
        <v>15.4376</v>
      </c>
      <c r="M791" s="184">
        <v>36.511800000000001</v>
      </c>
      <c r="N791" s="184">
        <v>49.286999999999999</v>
      </c>
      <c r="O791" s="184">
        <v>15.706200000000001</v>
      </c>
      <c r="P791" s="184"/>
      <c r="Q791" s="184">
        <v>15.5708</v>
      </c>
      <c r="R791" s="184">
        <v>18.912800000000001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44357</v>
      </c>
      <c r="E792" s="184">
        <v>17.46</v>
      </c>
      <c r="F792" s="184">
        <v>0.92490000000000006</v>
      </c>
      <c r="G792" s="184">
        <v>0.80830000000000002</v>
      </c>
      <c r="H792" s="184">
        <v>1.867</v>
      </c>
      <c r="I792" s="184">
        <v>4.0523999999999996</v>
      </c>
      <c r="J792" s="184">
        <v>7.8442999999999996</v>
      </c>
      <c r="K792" s="184">
        <v>13.894299999999999</v>
      </c>
      <c r="L792" s="184">
        <v>30.7865</v>
      </c>
      <c r="M792" s="184">
        <v>54.513300000000001</v>
      </c>
      <c r="N792" s="184"/>
      <c r="O792" s="184"/>
      <c r="P792" s="184"/>
      <c r="Q792" s="184">
        <v>74.599999999999994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44357</v>
      </c>
      <c r="E793" s="184">
        <v>17.16</v>
      </c>
      <c r="F793" s="184">
        <v>0.94120000000000004</v>
      </c>
      <c r="G793" s="184">
        <v>0.8226</v>
      </c>
      <c r="H793" s="184">
        <v>1.8398000000000001</v>
      </c>
      <c r="I793" s="184">
        <v>4</v>
      </c>
      <c r="J793" s="184">
        <v>7.7213000000000003</v>
      </c>
      <c r="K793" s="184">
        <v>13.4171</v>
      </c>
      <c r="L793" s="184">
        <v>29.607299999999999</v>
      </c>
      <c r="M793" s="184">
        <v>52.3979</v>
      </c>
      <c r="N793" s="184"/>
      <c r="O793" s="184"/>
      <c r="P793" s="184"/>
      <c r="Q793" s="184">
        <v>71.599999999999994</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44357</v>
      </c>
      <c r="E794" s="184">
        <v>213.21</v>
      </c>
      <c r="F794" s="184">
        <v>0.93740000000000001</v>
      </c>
      <c r="G794" s="184">
        <v>0.45229999999999998</v>
      </c>
      <c r="H794" s="184">
        <v>0.79420000000000002</v>
      </c>
      <c r="I794" s="184">
        <v>2.9502999999999999</v>
      </c>
      <c r="J794" s="184">
        <v>6.9097</v>
      </c>
      <c r="K794" s="184">
        <v>6.7064000000000004</v>
      </c>
      <c r="L794" s="184">
        <v>20.443999999999999</v>
      </c>
      <c r="M794" s="184">
        <v>40.131399999999999</v>
      </c>
      <c r="N794" s="184">
        <v>58.155900000000003</v>
      </c>
      <c r="O794" s="184">
        <v>17.9939</v>
      </c>
      <c r="P794" s="184">
        <v>18.4984</v>
      </c>
      <c r="Q794" s="184">
        <v>15.3323</v>
      </c>
      <c r="R794" s="184">
        <v>22.106400000000001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44357</v>
      </c>
      <c r="E795" s="184">
        <v>200.03</v>
      </c>
      <c r="F795" s="184">
        <v>0.93859999999999999</v>
      </c>
      <c r="G795" s="184">
        <v>0.44190000000000002</v>
      </c>
      <c r="H795" s="184">
        <v>0.77080000000000004</v>
      </c>
      <c r="I795" s="184">
        <v>2.9014000000000002</v>
      </c>
      <c r="J795" s="184">
        <v>6.8022999999999998</v>
      </c>
      <c r="K795" s="184">
        <v>6.3705999999999996</v>
      </c>
      <c r="L795" s="184">
        <v>19.685300000000002</v>
      </c>
      <c r="M795" s="184">
        <v>38.823</v>
      </c>
      <c r="N795" s="184">
        <v>56.114899999999999</v>
      </c>
      <c r="O795" s="184">
        <v>16.739799999999999</v>
      </c>
      <c r="P795" s="184">
        <v>17.416399999999999</v>
      </c>
      <c r="Q795" s="184">
        <v>18.3916</v>
      </c>
      <c r="R795" s="184">
        <v>20.547599999999999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44357</v>
      </c>
      <c r="E796" s="184">
        <v>64.209000000000003</v>
      </c>
      <c r="F796" s="184">
        <v>1.0402</v>
      </c>
      <c r="G796" s="184">
        <v>0.4914</v>
      </c>
      <c r="H796" s="184">
        <v>1.0354000000000001</v>
      </c>
      <c r="I796" s="184">
        <v>3.3378999999999999</v>
      </c>
      <c r="J796" s="184">
        <v>7.3765000000000001</v>
      </c>
      <c r="K796" s="184">
        <v>7.6266999999999996</v>
      </c>
      <c r="L796" s="184">
        <v>24.020199999999999</v>
      </c>
      <c r="M796" s="184">
        <v>49.139400000000002</v>
      </c>
      <c r="N796" s="184">
        <v>63.785899999999998</v>
      </c>
      <c r="O796" s="184">
        <v>18.003499999999999</v>
      </c>
      <c r="P796" s="184">
        <v>18.6206</v>
      </c>
      <c r="Q796" s="184">
        <v>16.376100000000001</v>
      </c>
      <c r="R796" s="184">
        <v>23.696400000000001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44357</v>
      </c>
      <c r="E797" s="184">
        <v>177.434142284871</v>
      </c>
      <c r="F797" s="184">
        <v>1.0390999999999999</v>
      </c>
      <c r="G797" s="184">
        <v>0.49070000000000003</v>
      </c>
      <c r="H797" s="184">
        <v>1.0348999999999999</v>
      </c>
      <c r="I797" s="184">
        <v>3.3386</v>
      </c>
      <c r="J797" s="184">
        <v>7.3777999999999997</v>
      </c>
      <c r="K797" s="184">
        <v>7.6257999999999999</v>
      </c>
      <c r="L797" s="184">
        <v>24.02</v>
      </c>
      <c r="M797" s="184">
        <v>49.139200000000002</v>
      </c>
      <c r="N797" s="184">
        <v>63.786499999999997</v>
      </c>
      <c r="O797" s="184">
        <v>16.933199999999999</v>
      </c>
      <c r="P797" s="184">
        <v>17.9739</v>
      </c>
      <c r="Q797" s="184">
        <v>16.002400000000002</v>
      </c>
      <c r="R797" s="184">
        <v>22.811800000000002</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44357</v>
      </c>
      <c r="E798" s="184">
        <v>60.344999999999999</v>
      </c>
      <c r="F798" s="184">
        <v>1.0381</v>
      </c>
      <c r="G798" s="184">
        <v>0.48459999999999998</v>
      </c>
      <c r="H798" s="184">
        <v>1.0161</v>
      </c>
      <c r="I798" s="184">
        <v>3.3003999999999998</v>
      </c>
      <c r="J798" s="184">
        <v>7.2857000000000003</v>
      </c>
      <c r="K798" s="184">
        <v>7.3506</v>
      </c>
      <c r="L798" s="184">
        <v>23.392299999999999</v>
      </c>
      <c r="M798" s="184">
        <v>48.013199999999998</v>
      </c>
      <c r="N798" s="184">
        <v>62.156700000000001</v>
      </c>
      <c r="O798" s="184">
        <v>16.941199999999998</v>
      </c>
      <c r="P798" s="184">
        <v>17.6343</v>
      </c>
      <c r="Q798" s="184">
        <v>13.6799</v>
      </c>
      <c r="R798" s="184">
        <v>22.4983</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44357</v>
      </c>
      <c r="E799" s="184">
        <v>752.61336038575905</v>
      </c>
      <c r="F799" s="184">
        <v>1.0369999999999999</v>
      </c>
      <c r="G799" s="184">
        <v>0.48349999999999999</v>
      </c>
      <c r="H799" s="184">
        <v>1.0159</v>
      </c>
      <c r="I799" s="184">
        <v>3.2989999999999999</v>
      </c>
      <c r="J799" s="184">
        <v>7.2839999999999998</v>
      </c>
      <c r="K799" s="184">
        <v>7.3539000000000003</v>
      </c>
      <c r="L799" s="184">
        <v>23.3935</v>
      </c>
      <c r="M799" s="184">
        <v>48.013599999999997</v>
      </c>
      <c r="N799" s="184">
        <v>62.1616</v>
      </c>
      <c r="O799" s="184">
        <v>15.8719</v>
      </c>
      <c r="P799" s="184">
        <v>16.9863</v>
      </c>
      <c r="Q799" s="184">
        <v>19.609100000000002</v>
      </c>
      <c r="R799" s="184">
        <v>21.617999999999999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44357</v>
      </c>
      <c r="E800" s="184">
        <v>21.957000000000001</v>
      </c>
      <c r="F800" s="184">
        <v>0.87749999999999995</v>
      </c>
      <c r="G800" s="184">
        <v>0.41620000000000001</v>
      </c>
      <c r="H800" s="184">
        <v>0.99350000000000005</v>
      </c>
      <c r="I800" s="184">
        <v>2.5118</v>
      </c>
      <c r="J800" s="184">
        <v>6.1494</v>
      </c>
      <c r="K800" s="184">
        <v>5.4358000000000004</v>
      </c>
      <c r="L800" s="184">
        <v>23.1464</v>
      </c>
      <c r="M800" s="184">
        <v>44.036999999999999</v>
      </c>
      <c r="N800" s="184">
        <v>65.575699999999998</v>
      </c>
      <c r="O800" s="184">
        <v>15.104900000000001</v>
      </c>
      <c r="P800" s="184">
        <v>17.130199999999999</v>
      </c>
      <c r="Q800" s="184">
        <v>13.178000000000001</v>
      </c>
      <c r="R800" s="184">
        <v>18.5535</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44357</v>
      </c>
      <c r="E801" s="184">
        <v>20.295000000000002</v>
      </c>
      <c r="F801" s="184">
        <v>0.86980000000000002</v>
      </c>
      <c r="G801" s="184">
        <v>0.4007</v>
      </c>
      <c r="H801" s="184">
        <v>0.95509999999999995</v>
      </c>
      <c r="I801" s="184">
        <v>2.4430999999999998</v>
      </c>
      <c r="J801" s="184">
        <v>5.9901999999999997</v>
      </c>
      <c r="K801" s="184">
        <v>4.9542000000000002</v>
      </c>
      <c r="L801" s="184">
        <v>22.060500000000001</v>
      </c>
      <c r="M801" s="184">
        <v>42.141800000000003</v>
      </c>
      <c r="N801" s="184">
        <v>62.6723</v>
      </c>
      <c r="O801" s="184">
        <v>13.148300000000001</v>
      </c>
      <c r="P801" s="184">
        <v>15.626200000000001</v>
      </c>
      <c r="Q801" s="184">
        <v>11.7845</v>
      </c>
      <c r="R801" s="184">
        <v>16.461300000000001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44357</v>
      </c>
      <c r="E802" s="184">
        <v>841.12070000000006</v>
      </c>
      <c r="F802" s="184">
        <v>0.81459999999999999</v>
      </c>
      <c r="G802" s="184">
        <v>0.3397</v>
      </c>
      <c r="H802" s="184">
        <v>1.4484999999999999</v>
      </c>
      <c r="I802" s="184">
        <v>2.8612000000000002</v>
      </c>
      <c r="J802" s="184">
        <v>6.8686999999999996</v>
      </c>
      <c r="K802" s="184">
        <v>5.2693000000000003</v>
      </c>
      <c r="L802" s="184">
        <v>25.756900000000002</v>
      </c>
      <c r="M802" s="184">
        <v>52.731900000000003</v>
      </c>
      <c r="N802" s="184">
        <v>66.754999999999995</v>
      </c>
      <c r="O802" s="184">
        <v>13.0152</v>
      </c>
      <c r="P802" s="184">
        <v>13.031000000000001</v>
      </c>
      <c r="Q802" s="184">
        <v>18.045999999999999</v>
      </c>
      <c r="R802" s="184">
        <v>18.834</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44357</v>
      </c>
      <c r="E803" s="184">
        <v>907.69849999999997</v>
      </c>
      <c r="F803" s="184">
        <v>0.81659999999999999</v>
      </c>
      <c r="G803" s="184">
        <v>0.34570000000000001</v>
      </c>
      <c r="H803" s="184">
        <v>1.4621999999999999</v>
      </c>
      <c r="I803" s="184">
        <v>2.8889999999999998</v>
      </c>
      <c r="J803" s="184">
        <v>6.9316000000000004</v>
      </c>
      <c r="K803" s="184">
        <v>5.4627999999999997</v>
      </c>
      <c r="L803" s="184">
        <v>26.22</v>
      </c>
      <c r="M803" s="184">
        <v>53.576799999999999</v>
      </c>
      <c r="N803" s="184">
        <v>67.992099999999994</v>
      </c>
      <c r="O803" s="184">
        <v>13.9466</v>
      </c>
      <c r="P803" s="184">
        <v>14.0901</v>
      </c>
      <c r="Q803" s="184">
        <v>16.296600000000002</v>
      </c>
      <c r="R803" s="184">
        <v>19.740600000000001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44357</v>
      </c>
      <c r="E804" s="184">
        <v>900.23599999999999</v>
      </c>
      <c r="F804" s="184">
        <v>0.74639999999999995</v>
      </c>
      <c r="G804" s="184">
        <v>0.37680000000000002</v>
      </c>
      <c r="H804" s="184">
        <v>1.6583000000000001</v>
      </c>
      <c r="I804" s="184">
        <v>3.5162</v>
      </c>
      <c r="J804" s="184">
        <v>8.3384</v>
      </c>
      <c r="K804" s="184">
        <v>7.6074000000000002</v>
      </c>
      <c r="L804" s="184">
        <v>29.414000000000001</v>
      </c>
      <c r="M804" s="184">
        <v>55.634900000000002</v>
      </c>
      <c r="N804" s="184">
        <v>68.8232</v>
      </c>
      <c r="O804" s="184">
        <v>13.7728</v>
      </c>
      <c r="P804" s="184">
        <v>14.8597</v>
      </c>
      <c r="Q804" s="184">
        <v>18.540700000000001</v>
      </c>
      <c r="R804" s="184">
        <v>14.2988</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44357</v>
      </c>
      <c r="E805" s="184">
        <v>958.10799999999995</v>
      </c>
      <c r="F805" s="184">
        <v>0.74819999999999998</v>
      </c>
      <c r="G805" s="184">
        <v>0.38190000000000002</v>
      </c>
      <c r="H805" s="184">
        <v>1.6706000000000001</v>
      </c>
      <c r="I805" s="184">
        <v>3.5407999999999999</v>
      </c>
      <c r="J805" s="184">
        <v>8.3942999999999994</v>
      </c>
      <c r="K805" s="184">
        <v>7.7778</v>
      </c>
      <c r="L805" s="184">
        <v>29.802099999999999</v>
      </c>
      <c r="M805" s="184">
        <v>56.309899999999999</v>
      </c>
      <c r="N805" s="184">
        <v>69.811700000000002</v>
      </c>
      <c r="O805" s="184">
        <v>14.499700000000001</v>
      </c>
      <c r="P805" s="184">
        <v>15.7098</v>
      </c>
      <c r="Q805" s="184">
        <v>15.0388</v>
      </c>
      <c r="R805" s="184">
        <v>14.9443</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44357</v>
      </c>
      <c r="E806" s="184">
        <v>116.24299999999999</v>
      </c>
      <c r="F806" s="184">
        <v>0.96179999999999999</v>
      </c>
      <c r="G806" s="184">
        <v>0.59430000000000005</v>
      </c>
      <c r="H806" s="184">
        <v>0.88849999999999996</v>
      </c>
      <c r="I806" s="184">
        <v>2.423</v>
      </c>
      <c r="J806" s="184">
        <v>7.492</v>
      </c>
      <c r="K806" s="184">
        <v>5.0670000000000002</v>
      </c>
      <c r="L806" s="184">
        <v>19.277699999999999</v>
      </c>
      <c r="M806" s="184">
        <v>40.395499999999998</v>
      </c>
      <c r="N806" s="184">
        <v>59.317999999999998</v>
      </c>
      <c r="O806" s="184">
        <v>9.8440999999999992</v>
      </c>
      <c r="P806" s="184">
        <v>11.989100000000001</v>
      </c>
      <c r="Q806" s="184">
        <v>15.230499999999999</v>
      </c>
      <c r="R806" s="184">
        <v>16.287700000000001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44357</v>
      </c>
      <c r="E807" s="184">
        <v>124.8249</v>
      </c>
      <c r="F807" s="184">
        <v>0.96499999999999997</v>
      </c>
      <c r="G807" s="184">
        <v>0.60370000000000001</v>
      </c>
      <c r="H807" s="184">
        <v>0.91059999999999997</v>
      </c>
      <c r="I807" s="184">
        <v>2.4679000000000002</v>
      </c>
      <c r="J807" s="184">
        <v>7.5965999999999996</v>
      </c>
      <c r="K807" s="184">
        <v>5.3752000000000004</v>
      </c>
      <c r="L807" s="184">
        <v>19.9711</v>
      </c>
      <c r="M807" s="184">
        <v>41.613900000000001</v>
      </c>
      <c r="N807" s="184">
        <v>61.175199999999997</v>
      </c>
      <c r="O807" s="184">
        <v>10.9785</v>
      </c>
      <c r="P807" s="184">
        <v>13.0143</v>
      </c>
      <c r="Q807" s="184">
        <v>15.0303</v>
      </c>
      <c r="R807" s="184">
        <v>17.637899999999998</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44357</v>
      </c>
      <c r="E808" s="184">
        <v>29.71</v>
      </c>
      <c r="F808" s="184">
        <v>1.0201</v>
      </c>
      <c r="G808" s="184">
        <v>1.0888</v>
      </c>
      <c r="H808" s="184">
        <v>1.5032000000000001</v>
      </c>
      <c r="I808" s="184">
        <v>3.5552000000000001</v>
      </c>
      <c r="J808" s="184">
        <v>6.7169999999999996</v>
      </c>
      <c r="K808" s="184">
        <v>7.1788999999999996</v>
      </c>
      <c r="L808" s="184">
        <v>19.078199999999999</v>
      </c>
      <c r="M808" s="184">
        <v>39.222099999999998</v>
      </c>
      <c r="N808" s="184">
        <v>55.549700000000001</v>
      </c>
      <c r="O808" s="184">
        <v>11.2477</v>
      </c>
      <c r="P808" s="184">
        <v>12.2582</v>
      </c>
      <c r="Q808" s="184">
        <v>16.306999999999999</v>
      </c>
      <c r="R808" s="184">
        <v>19.000499999999999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44357</v>
      </c>
      <c r="E809" s="184">
        <v>32.619999999999997</v>
      </c>
      <c r="F809" s="184">
        <v>1.022</v>
      </c>
      <c r="G809" s="184">
        <v>1.1158999999999999</v>
      </c>
      <c r="H809" s="184">
        <v>1.5250999999999999</v>
      </c>
      <c r="I809" s="184">
        <v>3.6213000000000002</v>
      </c>
      <c r="J809" s="184">
        <v>6.8456999999999999</v>
      </c>
      <c r="K809" s="184">
        <v>7.5148000000000001</v>
      </c>
      <c r="L809" s="184">
        <v>19.7943</v>
      </c>
      <c r="M809" s="184">
        <v>40.542900000000003</v>
      </c>
      <c r="N809" s="184">
        <v>57.584499999999998</v>
      </c>
      <c r="O809" s="184">
        <v>12.907999999999999</v>
      </c>
      <c r="P809" s="184">
        <v>14.0886</v>
      </c>
      <c r="Q809" s="184">
        <v>17.8246</v>
      </c>
      <c r="R809" s="184">
        <v>20.590399999999999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44357</v>
      </c>
      <c r="E810" s="184">
        <v>128.37</v>
      </c>
      <c r="F810" s="184">
        <v>0.96740000000000004</v>
      </c>
      <c r="G810" s="184">
        <v>0.49320000000000003</v>
      </c>
      <c r="H810" s="184">
        <v>0.7298</v>
      </c>
      <c r="I810" s="184">
        <v>2.1240999999999999</v>
      </c>
      <c r="J810" s="184">
        <v>6.3281999999999998</v>
      </c>
      <c r="K810" s="184">
        <v>6.0382999999999996</v>
      </c>
      <c r="L810" s="184">
        <v>17.976299999999998</v>
      </c>
      <c r="M810" s="184">
        <v>39.684399999999997</v>
      </c>
      <c r="N810" s="184">
        <v>51.989100000000001</v>
      </c>
      <c r="O810" s="184">
        <v>9.5716999999999999</v>
      </c>
      <c r="P810" s="184">
        <v>11.4132</v>
      </c>
      <c r="Q810" s="184">
        <v>14.6594</v>
      </c>
      <c r="R810" s="184">
        <v>14.2377</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44357</v>
      </c>
      <c r="E811" s="184">
        <v>120.9</v>
      </c>
      <c r="F811" s="184">
        <v>0.96879999999999999</v>
      </c>
      <c r="G811" s="184">
        <v>0.48199999999999998</v>
      </c>
      <c r="H811" s="184">
        <v>0.71640000000000004</v>
      </c>
      <c r="I811" s="184">
        <v>2.0941999999999998</v>
      </c>
      <c r="J811" s="184">
        <v>6.2576999999999998</v>
      </c>
      <c r="K811" s="184">
        <v>5.8483999999999998</v>
      </c>
      <c r="L811" s="184">
        <v>17.561299999999999</v>
      </c>
      <c r="M811" s="184">
        <v>38.9495</v>
      </c>
      <c r="N811" s="184">
        <v>50.936300000000003</v>
      </c>
      <c r="O811" s="184">
        <v>8.8132999999999999</v>
      </c>
      <c r="P811" s="184">
        <v>10.612399999999999</v>
      </c>
      <c r="Q811" s="184">
        <v>17.193200000000001</v>
      </c>
      <c r="R811" s="184">
        <v>13.456200000000001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44357</v>
      </c>
      <c r="E812" s="184">
        <v>45.2577</v>
      </c>
      <c r="F812" s="184">
        <v>1.3363</v>
      </c>
      <c r="G812" s="184">
        <v>0.82020000000000004</v>
      </c>
      <c r="H812" s="184">
        <v>1.2483</v>
      </c>
      <c r="I812" s="184">
        <v>3.17</v>
      </c>
      <c r="J812" s="184">
        <v>5.4611000000000001</v>
      </c>
      <c r="K812" s="184">
        <v>4.1661999999999999</v>
      </c>
      <c r="L812" s="184">
        <v>20.574300000000001</v>
      </c>
      <c r="M812" s="184">
        <v>44.548499999999997</v>
      </c>
      <c r="N812" s="184">
        <v>55.5809</v>
      </c>
      <c r="O812" s="184">
        <v>13.5503</v>
      </c>
      <c r="P812" s="184">
        <v>16.5884</v>
      </c>
      <c r="Q812" s="184">
        <v>12.602</v>
      </c>
      <c r="R812" s="184">
        <v>19.698899999999998</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44357</v>
      </c>
      <c r="E813" s="184">
        <v>49.220999999999997</v>
      </c>
      <c r="F813" s="184">
        <v>1.3385</v>
      </c>
      <c r="G813" s="184">
        <v>0.82650000000000001</v>
      </c>
      <c r="H813" s="184">
        <v>1.2634000000000001</v>
      </c>
      <c r="I813" s="184">
        <v>3.2008000000000001</v>
      </c>
      <c r="J813" s="184">
        <v>5.5312000000000001</v>
      </c>
      <c r="K813" s="184">
        <v>4.3711000000000002</v>
      </c>
      <c r="L813" s="184">
        <v>21.0441</v>
      </c>
      <c r="M813" s="184">
        <v>45.394100000000002</v>
      </c>
      <c r="N813" s="184">
        <v>56.798699999999997</v>
      </c>
      <c r="O813" s="184">
        <v>14.4384</v>
      </c>
      <c r="P813" s="184">
        <v>17.717400000000001</v>
      </c>
      <c r="Q813" s="184">
        <v>16.319800000000001</v>
      </c>
      <c r="R813" s="184">
        <v>20.634899999999998</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44357</v>
      </c>
      <c r="E814" s="184">
        <v>48.171999999999997</v>
      </c>
      <c r="F814" s="184">
        <v>0.77610000000000001</v>
      </c>
      <c r="G814" s="184">
        <v>2.0799999999999999E-2</v>
      </c>
      <c r="H814" s="184">
        <v>0.5595</v>
      </c>
      <c r="I814" s="184">
        <v>2.2326000000000001</v>
      </c>
      <c r="J814" s="184">
        <v>5.8121</v>
      </c>
      <c r="K814" s="184">
        <v>3.7898999999999998</v>
      </c>
      <c r="L814" s="184">
        <v>18.054200000000002</v>
      </c>
      <c r="M814" s="184">
        <v>38.6524</v>
      </c>
      <c r="N814" s="184">
        <v>53.374899999999997</v>
      </c>
      <c r="O814" s="184">
        <v>13.267200000000001</v>
      </c>
      <c r="P814" s="184">
        <v>15.2735</v>
      </c>
      <c r="Q814" s="184">
        <v>14.3124</v>
      </c>
      <c r="R814" s="184">
        <v>14.754799999999999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44357</v>
      </c>
      <c r="E815" s="184">
        <v>52.31</v>
      </c>
      <c r="F815" s="184">
        <v>0.77829999999999999</v>
      </c>
      <c r="G815" s="184">
        <v>2.87E-2</v>
      </c>
      <c r="H815" s="184">
        <v>0.57679999999999998</v>
      </c>
      <c r="I815" s="184">
        <v>2.2677999999999998</v>
      </c>
      <c r="J815" s="184">
        <v>5.8971</v>
      </c>
      <c r="K815" s="184">
        <v>4.0518999999999998</v>
      </c>
      <c r="L815" s="184">
        <v>18.640999999999998</v>
      </c>
      <c r="M815" s="184">
        <v>39.657200000000003</v>
      </c>
      <c r="N815" s="184">
        <v>54.854900000000001</v>
      </c>
      <c r="O815" s="184">
        <v>14.378299999999999</v>
      </c>
      <c r="P815" s="184">
        <v>16.484100000000002</v>
      </c>
      <c r="Q815" s="184">
        <v>17.5227</v>
      </c>
      <c r="R815" s="184">
        <v>15.860200000000001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44357</v>
      </c>
      <c r="E816" s="184">
        <v>116.649</v>
      </c>
      <c r="F816" s="184">
        <v>0.83850000000000002</v>
      </c>
      <c r="G816" s="184">
        <v>-0.1242</v>
      </c>
      <c r="H816" s="184">
        <v>0.63839999999999997</v>
      </c>
      <c r="I816" s="184">
        <v>3.1497999999999999</v>
      </c>
      <c r="J816" s="184">
        <v>5.6086999999999998</v>
      </c>
      <c r="K816" s="184">
        <v>6.9889999999999999</v>
      </c>
      <c r="L816" s="184">
        <v>20.082100000000001</v>
      </c>
      <c r="M816" s="184">
        <v>37.979199999999999</v>
      </c>
      <c r="N816" s="184">
        <v>54.935000000000002</v>
      </c>
      <c r="O816" s="184">
        <v>10.507199999999999</v>
      </c>
      <c r="P816" s="184">
        <v>13.452299999999999</v>
      </c>
      <c r="Q816" s="184">
        <v>14.192600000000001</v>
      </c>
      <c r="R816" s="184">
        <v>15.7242</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44357</v>
      </c>
      <c r="E817" s="184">
        <v>110.05500000000001</v>
      </c>
      <c r="F817" s="184">
        <v>0.83560000000000001</v>
      </c>
      <c r="G817" s="184">
        <v>-0.13070000000000001</v>
      </c>
      <c r="H817" s="184">
        <v>0.62360000000000004</v>
      </c>
      <c r="I817" s="184">
        <v>3.1192000000000002</v>
      </c>
      <c r="J817" s="184">
        <v>5.5410000000000004</v>
      </c>
      <c r="K817" s="184">
        <v>6.7915000000000001</v>
      </c>
      <c r="L817" s="184">
        <v>19.665299999999998</v>
      </c>
      <c r="M817" s="184">
        <v>37.259900000000002</v>
      </c>
      <c r="N817" s="184">
        <v>53.839199999999998</v>
      </c>
      <c r="O817" s="184">
        <v>9.7287999999999997</v>
      </c>
      <c r="P817" s="184">
        <v>12.644600000000001</v>
      </c>
      <c r="Q817" s="184">
        <v>16.085799999999999</v>
      </c>
      <c r="R817" s="184">
        <v>14.9369</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44357</v>
      </c>
      <c r="E818" s="184">
        <v>60.924199999999999</v>
      </c>
      <c r="F818" s="184">
        <v>0.6331</v>
      </c>
      <c r="G818" s="184">
        <v>0.48110000000000003</v>
      </c>
      <c r="H818" s="184">
        <v>0.87260000000000004</v>
      </c>
      <c r="I818" s="184">
        <v>2.4062000000000001</v>
      </c>
      <c r="J818" s="184">
        <v>5.7365000000000004</v>
      </c>
      <c r="K818" s="184">
        <v>4.5068000000000001</v>
      </c>
      <c r="L818" s="184">
        <v>12.6882</v>
      </c>
      <c r="M818" s="184">
        <v>31.596299999999999</v>
      </c>
      <c r="N818" s="184">
        <v>41.640700000000002</v>
      </c>
      <c r="O818" s="184">
        <v>11.364100000000001</v>
      </c>
      <c r="P818" s="184">
        <v>9.9921000000000006</v>
      </c>
      <c r="Q818" s="184">
        <v>9.0706000000000007</v>
      </c>
      <c r="R818" s="184">
        <v>12.922499999999999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44357</v>
      </c>
      <c r="E819" s="184">
        <v>64.710300000000004</v>
      </c>
      <c r="F819" s="184">
        <v>0.63580000000000003</v>
      </c>
      <c r="G819" s="184">
        <v>0.48920000000000002</v>
      </c>
      <c r="H819" s="184">
        <v>0.89170000000000005</v>
      </c>
      <c r="I819" s="184">
        <v>2.4447999999999999</v>
      </c>
      <c r="J819" s="184">
        <v>5.8250000000000002</v>
      </c>
      <c r="K819" s="184">
        <v>4.7667000000000002</v>
      </c>
      <c r="L819" s="184">
        <v>13.2273</v>
      </c>
      <c r="M819" s="184">
        <v>32.480899999999998</v>
      </c>
      <c r="N819" s="184">
        <v>42.926900000000003</v>
      </c>
      <c r="O819" s="184">
        <v>12.3018</v>
      </c>
      <c r="P819" s="184">
        <v>10.9016</v>
      </c>
      <c r="Q819" s="184">
        <v>10.6782</v>
      </c>
      <c r="R819" s="184">
        <v>13.814399999999999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44357</v>
      </c>
      <c r="E820" s="184">
        <v>35.316000000000003</v>
      </c>
      <c r="F820" s="184">
        <v>0.69510000000000005</v>
      </c>
      <c r="G820" s="184">
        <v>0.27489999999999998</v>
      </c>
      <c r="H820" s="184">
        <v>0.28910000000000002</v>
      </c>
      <c r="I820" s="184">
        <v>2.0958999999999999</v>
      </c>
      <c r="J820" s="184">
        <v>3.9079000000000002</v>
      </c>
      <c r="K820" s="184">
        <v>1.3839999999999999</v>
      </c>
      <c r="L820" s="184">
        <v>14.5619</v>
      </c>
      <c r="M820" s="184">
        <v>29.854900000000001</v>
      </c>
      <c r="N820" s="184">
        <v>49.828200000000002</v>
      </c>
      <c r="O820" s="184">
        <v>8.7687000000000008</v>
      </c>
      <c r="P820" s="184">
        <v>14.2821</v>
      </c>
      <c r="Q820" s="184">
        <v>19.378699999999998</v>
      </c>
      <c r="R820" s="184">
        <v>11.9681</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44357</v>
      </c>
      <c r="E821" s="184">
        <v>33.0122</v>
      </c>
      <c r="F821" s="184">
        <v>0.69240000000000002</v>
      </c>
      <c r="G821" s="184">
        <v>0.26729999999999998</v>
      </c>
      <c r="H821" s="184">
        <v>0.27179999999999999</v>
      </c>
      <c r="I821" s="184">
        <v>2.0606</v>
      </c>
      <c r="J821" s="184">
        <v>3.8283</v>
      </c>
      <c r="K821" s="184">
        <v>1.149</v>
      </c>
      <c r="L821" s="184">
        <v>14.0625</v>
      </c>
      <c r="M821" s="184">
        <v>29.000299999999999</v>
      </c>
      <c r="N821" s="184">
        <v>48.452199999999998</v>
      </c>
      <c r="O821" s="184">
        <v>7.7727000000000004</v>
      </c>
      <c r="P821" s="184">
        <v>13.245900000000001</v>
      </c>
      <c r="Q821" s="184">
        <v>18.253499999999999</v>
      </c>
      <c r="R821" s="184">
        <v>10.9594</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44357</v>
      </c>
      <c r="E822" s="184">
        <v>15.0131</v>
      </c>
      <c r="F822" s="184">
        <v>1.1861999999999999</v>
      </c>
      <c r="G822" s="184">
        <v>0.52500000000000002</v>
      </c>
      <c r="H822" s="184">
        <v>1.0507</v>
      </c>
      <c r="I822" s="184">
        <v>2.7541000000000002</v>
      </c>
      <c r="J822" s="184">
        <v>5.5974000000000004</v>
      </c>
      <c r="K822" s="184">
        <v>6.8000999999999996</v>
      </c>
      <c r="L822" s="184">
        <v>21.611799999999999</v>
      </c>
      <c r="M822" s="184">
        <v>39.918399999999998</v>
      </c>
      <c r="N822" s="184">
        <v>56.4223</v>
      </c>
      <c r="O822" s="184"/>
      <c r="P822" s="184"/>
      <c r="Q822" s="184">
        <v>14.9125</v>
      </c>
      <c r="R822" s="184">
        <v>16.270700000000001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44357</v>
      </c>
      <c r="E823" s="184">
        <v>14.116300000000001</v>
      </c>
      <c r="F823" s="184">
        <v>1.1805000000000001</v>
      </c>
      <c r="G823" s="184">
        <v>0.5091</v>
      </c>
      <c r="H823" s="184">
        <v>1.0133000000000001</v>
      </c>
      <c r="I823" s="184">
        <v>2.6789000000000001</v>
      </c>
      <c r="J823" s="184">
        <v>5.4257999999999997</v>
      </c>
      <c r="K823" s="184">
        <v>6.2430000000000003</v>
      </c>
      <c r="L823" s="184">
        <v>20.3672</v>
      </c>
      <c r="M823" s="184">
        <v>37.726700000000001</v>
      </c>
      <c r="N823" s="184">
        <v>53.161700000000003</v>
      </c>
      <c r="O823" s="184"/>
      <c r="P823" s="184"/>
      <c r="Q823" s="184">
        <v>12.5166</v>
      </c>
      <c r="R823" s="184">
        <v>13.960900000000001</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44357</v>
      </c>
      <c r="E824" s="184">
        <v>44.249200000000002</v>
      </c>
      <c r="F824" s="184">
        <v>0.60199999999999998</v>
      </c>
      <c r="G824" s="184">
        <v>0.56769999999999998</v>
      </c>
      <c r="H824" s="184">
        <v>1.3613999999999999</v>
      </c>
      <c r="I824" s="184">
        <v>1.181</v>
      </c>
      <c r="J824" s="184">
        <v>3.5247999999999999</v>
      </c>
      <c r="K824" s="184">
        <v>11.457800000000001</v>
      </c>
      <c r="L824" s="184">
        <v>22.7239</v>
      </c>
      <c r="M824" s="184">
        <v>39.3504</v>
      </c>
      <c r="N824" s="184">
        <v>60.551200000000001</v>
      </c>
      <c r="O824" s="184">
        <v>21.735199999999999</v>
      </c>
      <c r="P824" s="184">
        <v>20.2272</v>
      </c>
      <c r="Q824" s="184">
        <v>20.317799999999998</v>
      </c>
      <c r="R824" s="184">
        <v>30.582100000000001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44357</v>
      </c>
      <c r="E825" s="184">
        <v>42.020600000000002</v>
      </c>
      <c r="F825" s="184">
        <v>0.59899999999999998</v>
      </c>
      <c r="G825" s="184">
        <v>0.55830000000000002</v>
      </c>
      <c r="H825" s="184">
        <v>1.3391999999999999</v>
      </c>
      <c r="I825" s="184">
        <v>1.1365000000000001</v>
      </c>
      <c r="J825" s="184">
        <v>3.4241000000000001</v>
      </c>
      <c r="K825" s="184">
        <v>11.1533</v>
      </c>
      <c r="L825" s="184">
        <v>22.113900000000001</v>
      </c>
      <c r="M825" s="184">
        <v>38.296599999999998</v>
      </c>
      <c r="N825" s="184">
        <v>58.968400000000003</v>
      </c>
      <c r="O825" s="184">
        <v>20.716999999999999</v>
      </c>
      <c r="P825" s="184">
        <v>19.351900000000001</v>
      </c>
      <c r="Q825" s="184">
        <v>19.5472</v>
      </c>
      <c r="R825" s="184">
        <v>29.392399999999999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44357</v>
      </c>
      <c r="E826" s="184">
        <v>25.39</v>
      </c>
      <c r="F826" s="184">
        <v>0.99439999999999995</v>
      </c>
      <c r="G826" s="184">
        <v>0.27650000000000002</v>
      </c>
      <c r="H826" s="184">
        <v>0.754</v>
      </c>
      <c r="I826" s="184">
        <v>2.9184999999999999</v>
      </c>
      <c r="J826" s="184">
        <v>6.9954000000000001</v>
      </c>
      <c r="K826" s="184">
        <v>11.8995</v>
      </c>
      <c r="L826" s="184">
        <v>29.3428</v>
      </c>
      <c r="M826" s="184">
        <v>53.878799999999998</v>
      </c>
      <c r="N826" s="184">
        <v>83.719200000000001</v>
      </c>
      <c r="O826" s="184">
        <v>23.033000000000001</v>
      </c>
      <c r="P826" s="184">
        <v>20.545000000000002</v>
      </c>
      <c r="Q826" s="184">
        <v>16.010899999999999</v>
      </c>
      <c r="R826" s="184">
        <v>32.6419</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44357</v>
      </c>
      <c r="E827" s="184">
        <v>23.13</v>
      </c>
      <c r="F827" s="184">
        <v>1.0044</v>
      </c>
      <c r="G827" s="184">
        <v>0.2601</v>
      </c>
      <c r="H827" s="184">
        <v>0.74039999999999995</v>
      </c>
      <c r="I827" s="184">
        <v>2.8456999999999999</v>
      </c>
      <c r="J827" s="184">
        <v>6.7866999999999997</v>
      </c>
      <c r="K827" s="184">
        <v>11.308999999999999</v>
      </c>
      <c r="L827" s="184">
        <v>28.002199999999998</v>
      </c>
      <c r="M827" s="184">
        <v>51.572699999999998</v>
      </c>
      <c r="N827" s="184">
        <v>80.140199999999993</v>
      </c>
      <c r="O827" s="184">
        <v>20.649799999999999</v>
      </c>
      <c r="P827" s="184">
        <v>18.462299999999999</v>
      </c>
      <c r="Q827" s="184">
        <v>14.299799999999999</v>
      </c>
      <c r="R827" s="184">
        <v>30.126200000000001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44357</v>
      </c>
      <c r="E828" s="184">
        <v>73.971299999999999</v>
      </c>
      <c r="F828" s="184">
        <v>0.60850000000000004</v>
      </c>
      <c r="G828" s="184">
        <v>0.2009</v>
      </c>
      <c r="H828" s="184">
        <v>0.87409999999999999</v>
      </c>
      <c r="I828" s="184">
        <v>2.6574</v>
      </c>
      <c r="J828" s="184">
        <v>6.4520999999999997</v>
      </c>
      <c r="K828" s="184">
        <v>6.0918999999999999</v>
      </c>
      <c r="L828" s="184">
        <v>22.245000000000001</v>
      </c>
      <c r="M828" s="184">
        <v>47.226799999999997</v>
      </c>
      <c r="N828" s="184">
        <v>62.554299999999998</v>
      </c>
      <c r="O828" s="184">
        <v>14.333399999999999</v>
      </c>
      <c r="P828" s="184">
        <v>15.8089</v>
      </c>
      <c r="Q828" s="184">
        <v>17.469200000000001</v>
      </c>
      <c r="R828" s="184">
        <v>18.008500000000002</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44357</v>
      </c>
      <c r="E829" s="184">
        <v>68.650599999999997</v>
      </c>
      <c r="F829" s="184">
        <v>0.60580000000000001</v>
      </c>
      <c r="G829" s="184">
        <v>0.1928</v>
      </c>
      <c r="H829" s="184">
        <v>0.85489999999999999</v>
      </c>
      <c r="I829" s="184">
        <v>2.6179999999999999</v>
      </c>
      <c r="J829" s="184">
        <v>6.3616999999999999</v>
      </c>
      <c r="K829" s="184">
        <v>5.8247</v>
      </c>
      <c r="L829" s="184">
        <v>21.644100000000002</v>
      </c>
      <c r="M829" s="184">
        <v>46.180799999999998</v>
      </c>
      <c r="N829" s="184">
        <v>61.004600000000003</v>
      </c>
      <c r="O829" s="184">
        <v>13.2357</v>
      </c>
      <c r="P829" s="184">
        <v>14.6158</v>
      </c>
      <c r="Q829" s="184">
        <v>13.0175</v>
      </c>
      <c r="R829" s="184">
        <v>16.883800000000001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44357</v>
      </c>
      <c r="E830" s="184">
        <v>13.9298</v>
      </c>
      <c r="F830" s="184">
        <v>0.5413</v>
      </c>
      <c r="G830" s="184">
        <v>1.44E-2</v>
      </c>
      <c r="H830" s="184">
        <v>0.61899999999999999</v>
      </c>
      <c r="I830" s="184">
        <v>2.2446000000000002</v>
      </c>
      <c r="J830" s="184">
        <v>5.8422999999999998</v>
      </c>
      <c r="K830" s="184">
        <v>3.9009999999999998</v>
      </c>
      <c r="L830" s="184">
        <v>13.151999999999999</v>
      </c>
      <c r="M830" s="184">
        <v>29.921600000000002</v>
      </c>
      <c r="N830" s="184">
        <v>45.668100000000003</v>
      </c>
      <c r="O830" s="184"/>
      <c r="P830" s="184"/>
      <c r="Q830" s="184">
        <v>13.054</v>
      </c>
      <c r="R830" s="184">
        <v>12.967000000000001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44357</v>
      </c>
      <c r="E831" s="184">
        <v>13.2645</v>
      </c>
      <c r="F831" s="184">
        <v>0.53659999999999997</v>
      </c>
      <c r="G831" s="184">
        <v>-8.0000000000000004E-4</v>
      </c>
      <c r="H831" s="184">
        <v>0.58460000000000001</v>
      </c>
      <c r="I831" s="184">
        <v>2.1737000000000002</v>
      </c>
      <c r="J831" s="184">
        <v>5.6788999999999996</v>
      </c>
      <c r="K831" s="184">
        <v>3.4213</v>
      </c>
      <c r="L831" s="184">
        <v>12.1297</v>
      </c>
      <c r="M831" s="184">
        <v>28.171800000000001</v>
      </c>
      <c r="N831" s="184">
        <v>43.076700000000002</v>
      </c>
      <c r="O831" s="184"/>
      <c r="P831" s="184"/>
      <c r="Q831" s="184">
        <v>11.0243</v>
      </c>
      <c r="R831" s="184">
        <v>10.932499999999999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44357</v>
      </c>
      <c r="E832" s="184">
        <v>15.196999999999999</v>
      </c>
      <c r="F832" s="184">
        <v>0.89029999999999998</v>
      </c>
      <c r="G832" s="184">
        <v>0.56110000000000004</v>
      </c>
      <c r="H832" s="184">
        <v>0.90169999999999995</v>
      </c>
      <c r="I832" s="184">
        <v>3.2776999999999998</v>
      </c>
      <c r="J832" s="184">
        <v>7.8658000000000001</v>
      </c>
      <c r="K832" s="184">
        <v>5.7248999999999999</v>
      </c>
      <c r="L832" s="184">
        <v>16.715900000000001</v>
      </c>
      <c r="M832" s="184">
        <v>33.302300000000002</v>
      </c>
      <c r="N832" s="184">
        <v>50.125</v>
      </c>
      <c r="O832" s="184"/>
      <c r="P832" s="184"/>
      <c r="Q832" s="184">
        <v>16.363099999999999</v>
      </c>
      <c r="R832" s="184">
        <v>18.889199999999999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44357</v>
      </c>
      <c r="E833" s="184">
        <v>14.450100000000001</v>
      </c>
      <c r="F833" s="184">
        <v>0.88670000000000004</v>
      </c>
      <c r="G833" s="184">
        <v>0.55110000000000003</v>
      </c>
      <c r="H833" s="184">
        <v>0.87539999999999996</v>
      </c>
      <c r="I833" s="184">
        <v>3.2231000000000001</v>
      </c>
      <c r="J833" s="184">
        <v>7.7369000000000003</v>
      </c>
      <c r="K833" s="184">
        <v>5.3613999999999997</v>
      </c>
      <c r="L833" s="184">
        <v>15.9031</v>
      </c>
      <c r="M833" s="184">
        <v>31.771799999999999</v>
      </c>
      <c r="N833" s="184">
        <v>47.679099999999998</v>
      </c>
      <c r="O833" s="184"/>
      <c r="P833" s="184"/>
      <c r="Q833" s="184">
        <v>14.258800000000001</v>
      </c>
      <c r="R833" s="184">
        <v>16.841200000000001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44357</v>
      </c>
      <c r="E834" s="184">
        <v>141.58000000000001</v>
      </c>
      <c r="F834" s="184">
        <v>0.84050000000000002</v>
      </c>
      <c r="G834" s="184">
        <v>-1.41E-2</v>
      </c>
      <c r="H834" s="184">
        <v>0.74</v>
      </c>
      <c r="I834" s="184">
        <v>2.4754</v>
      </c>
      <c r="J834" s="184">
        <v>5.0763999999999996</v>
      </c>
      <c r="K834" s="184">
        <v>6.4671000000000003</v>
      </c>
      <c r="L834" s="184">
        <v>17.698899999999998</v>
      </c>
      <c r="M834" s="184">
        <v>34.160899999999998</v>
      </c>
      <c r="N834" s="184">
        <v>49.0944</v>
      </c>
      <c r="O834" s="184">
        <v>7.3463000000000003</v>
      </c>
      <c r="P834" s="184">
        <v>9.44</v>
      </c>
      <c r="Q834" s="184">
        <v>9.8552999999999997</v>
      </c>
      <c r="R834" s="184">
        <v>9.3843999999999994</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44357</v>
      </c>
      <c r="E835" s="184">
        <v>136.37</v>
      </c>
      <c r="F835" s="184">
        <v>0.83560000000000001</v>
      </c>
      <c r="G835" s="184">
        <v>-1.47E-2</v>
      </c>
      <c r="H835" s="184">
        <v>0.73870000000000002</v>
      </c>
      <c r="I835" s="184">
        <v>2.4722</v>
      </c>
      <c r="J835" s="184">
        <v>5.0616000000000003</v>
      </c>
      <c r="K835" s="184">
        <v>6.4476000000000004</v>
      </c>
      <c r="L835" s="184">
        <v>17.671900000000001</v>
      </c>
      <c r="M835" s="184">
        <v>34.1036</v>
      </c>
      <c r="N835" s="184">
        <v>48.989400000000003</v>
      </c>
      <c r="O835" s="184">
        <v>7.2268999999999997</v>
      </c>
      <c r="P835" s="184">
        <v>9.2377000000000002</v>
      </c>
      <c r="Q835" s="184">
        <v>10.012499999999999</v>
      </c>
      <c r="R835" s="184">
        <v>9.2727000000000004</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44357</v>
      </c>
      <c r="E836" s="184">
        <v>31.26</v>
      </c>
      <c r="F836" s="184">
        <v>1.1323000000000001</v>
      </c>
      <c r="G836" s="184">
        <v>1.2305999999999999</v>
      </c>
      <c r="H836" s="184">
        <v>1.7578</v>
      </c>
      <c r="I836" s="184">
        <v>4.2347000000000001</v>
      </c>
      <c r="J836" s="184">
        <v>7.7187999999999999</v>
      </c>
      <c r="K836" s="184">
        <v>6.8718000000000004</v>
      </c>
      <c r="L836" s="184">
        <v>22.780799999999999</v>
      </c>
      <c r="M836" s="184">
        <v>41.832999999999998</v>
      </c>
      <c r="N836" s="184">
        <v>63.493699999999997</v>
      </c>
      <c r="O836" s="184">
        <v>16.7866</v>
      </c>
      <c r="P836" s="184">
        <v>15.321999999999999</v>
      </c>
      <c r="Q836" s="184">
        <v>13.301600000000001</v>
      </c>
      <c r="R836" s="184">
        <v>22.3233</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44357</v>
      </c>
      <c r="E837" s="184">
        <v>29.4</v>
      </c>
      <c r="F837" s="184">
        <v>1.1352</v>
      </c>
      <c r="G837" s="184">
        <v>1.2048000000000001</v>
      </c>
      <c r="H837" s="184">
        <v>1.7653000000000001</v>
      </c>
      <c r="I837" s="184">
        <v>4.2183999999999999</v>
      </c>
      <c r="J837" s="184">
        <v>7.6528999999999998</v>
      </c>
      <c r="K837" s="184">
        <v>6.6375999999999999</v>
      </c>
      <c r="L837" s="184">
        <v>22.296199999999999</v>
      </c>
      <c r="M837" s="184">
        <v>41.007199999999997</v>
      </c>
      <c r="N837" s="184">
        <v>62.162199999999999</v>
      </c>
      <c r="O837" s="184">
        <v>15.984400000000001</v>
      </c>
      <c r="P837" s="184">
        <v>14.5206</v>
      </c>
      <c r="Q837" s="184">
        <v>11.3772</v>
      </c>
      <c r="R837" s="184">
        <v>21.393599999999999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44357</v>
      </c>
      <c r="E838" s="184">
        <v>237.96039999999999</v>
      </c>
      <c r="F838" s="184">
        <v>1.3631</v>
      </c>
      <c r="G838" s="184">
        <v>0.99509999999999998</v>
      </c>
      <c r="H838" s="184">
        <v>1.663</v>
      </c>
      <c r="I838" s="184">
        <v>3.0375999999999999</v>
      </c>
      <c r="J838" s="184">
        <v>7.0829000000000004</v>
      </c>
      <c r="K838" s="184">
        <v>5.8684000000000003</v>
      </c>
      <c r="L838" s="184">
        <v>21.871700000000001</v>
      </c>
      <c r="M838" s="184">
        <v>49.016500000000001</v>
      </c>
      <c r="N838" s="184">
        <v>71.656899999999993</v>
      </c>
      <c r="O838" s="184">
        <v>19.058700000000002</v>
      </c>
      <c r="P838" s="184">
        <v>18.138999999999999</v>
      </c>
      <c r="Q838" s="184">
        <v>16.969899999999999</v>
      </c>
      <c r="R838" s="184">
        <v>26.992799999999999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44357</v>
      </c>
      <c r="E839" s="184">
        <v>208.930514440515</v>
      </c>
      <c r="F839" s="184">
        <v>1.3631</v>
      </c>
      <c r="G839" s="184">
        <v>0.99519999999999997</v>
      </c>
      <c r="H839" s="184">
        <v>1.6631</v>
      </c>
      <c r="I839" s="184">
        <v>3.0377000000000001</v>
      </c>
      <c r="J839" s="184">
        <v>7.0829000000000004</v>
      </c>
      <c r="K839" s="184">
        <v>5.8685</v>
      </c>
      <c r="L839" s="184">
        <v>21.8718</v>
      </c>
      <c r="M839" s="184">
        <v>49.016399999999997</v>
      </c>
      <c r="N839" s="184">
        <v>71.657200000000003</v>
      </c>
      <c r="O839" s="184">
        <v>18.797000000000001</v>
      </c>
      <c r="P839" s="184">
        <v>17.982800000000001</v>
      </c>
      <c r="Q839" s="184">
        <v>16.8705</v>
      </c>
      <c r="R839" s="184">
        <v>26.778300000000002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44357</v>
      </c>
      <c r="E840" s="184">
        <v>228.8724</v>
      </c>
      <c r="F840" s="184">
        <v>1.3609</v>
      </c>
      <c r="G840" s="184">
        <v>0.98880000000000001</v>
      </c>
      <c r="H840" s="184">
        <v>1.6497999999999999</v>
      </c>
      <c r="I840" s="184">
        <v>3.0110999999999999</v>
      </c>
      <c r="J840" s="184">
        <v>7.0202</v>
      </c>
      <c r="K840" s="184">
        <v>5.6795999999999998</v>
      </c>
      <c r="L840" s="184">
        <v>21.4483</v>
      </c>
      <c r="M840" s="184">
        <v>48.253100000000003</v>
      </c>
      <c r="N840" s="184">
        <v>70.425600000000003</v>
      </c>
      <c r="O840" s="184">
        <v>18.3416</v>
      </c>
      <c r="P840" s="184">
        <v>17.491700000000002</v>
      </c>
      <c r="Q840" s="184">
        <v>16.038499999999999</v>
      </c>
      <c r="R840" s="184">
        <v>26.1737</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44357</v>
      </c>
      <c r="E841" s="184">
        <v>366.46332838812998</v>
      </c>
      <c r="F841" s="184">
        <v>1.3609</v>
      </c>
      <c r="G841" s="184">
        <v>0.98880000000000001</v>
      </c>
      <c r="H841" s="184">
        <v>1.6496999999999999</v>
      </c>
      <c r="I841" s="184">
        <v>3.0110999999999999</v>
      </c>
      <c r="J841" s="184">
        <v>7.0202</v>
      </c>
      <c r="K841" s="184">
        <v>5.6795999999999998</v>
      </c>
      <c r="L841" s="184">
        <v>21.4481</v>
      </c>
      <c r="M841" s="184">
        <v>48.252800000000001</v>
      </c>
      <c r="N841" s="184">
        <v>70.4255</v>
      </c>
      <c r="O841" s="184">
        <v>18.074300000000001</v>
      </c>
      <c r="P841" s="184">
        <v>17.332100000000001</v>
      </c>
      <c r="Q841" s="184">
        <v>13.182600000000001</v>
      </c>
      <c r="R841" s="184">
        <v>25.9541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0.94372592592592586</v>
      </c>
      <c r="G842" s="186">
        <v>0.51002037037037029</v>
      </c>
      <c r="H842" s="186">
        <v>1.0879462962962965</v>
      </c>
      <c r="I842" s="186">
        <v>2.8692555555555548</v>
      </c>
      <c r="J842" s="186">
        <v>6.3760722222222208</v>
      </c>
      <c r="K842" s="186">
        <v>6.4724907407407422</v>
      </c>
      <c r="L842" s="186">
        <v>20.851153703703702</v>
      </c>
      <c r="M842" s="186">
        <v>42.288266666666672</v>
      </c>
      <c r="N842" s="186">
        <v>58.7925173076923</v>
      </c>
      <c r="O842" s="186">
        <v>14.390923913043482</v>
      </c>
      <c r="P842" s="186">
        <v>15.298211363636364</v>
      </c>
      <c r="Q842" s="186">
        <v>17.536705555555557</v>
      </c>
      <c r="R842" s="186">
        <v>18.904905769230769</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0.93989999999999996</v>
      </c>
      <c r="G843" s="186">
        <v>0.48995</v>
      </c>
      <c r="H843" s="186">
        <v>0.97429999999999994</v>
      </c>
      <c r="I843" s="186">
        <v>2.9343500000000002</v>
      </c>
      <c r="J843" s="186">
        <v>6.415</v>
      </c>
      <c r="K843" s="186">
        <v>6.0650999999999993</v>
      </c>
      <c r="L843" s="186">
        <v>21.235900000000001</v>
      </c>
      <c r="M843" s="186">
        <v>40.77505</v>
      </c>
      <c r="N843" s="186">
        <v>58.562150000000003</v>
      </c>
      <c r="O843" s="186">
        <v>14.35585</v>
      </c>
      <c r="P843" s="186">
        <v>15.667999999999999</v>
      </c>
      <c r="Q843" s="186">
        <v>16.00665</v>
      </c>
      <c r="R843" s="186">
        <v>18.861599999999999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44357</v>
      </c>
      <c r="E846" s="184">
        <v>269.45089999999999</v>
      </c>
      <c r="F846" s="184">
        <v>15.91</v>
      </c>
      <c r="G846" s="184">
        <v>15.5753</v>
      </c>
      <c r="H846" s="184">
        <v>12.099500000000001</v>
      </c>
      <c r="I846" s="184">
        <v>6.7565999999999997</v>
      </c>
      <c r="J846" s="184">
        <v>6.3059000000000003</v>
      </c>
      <c r="K846" s="184">
        <v>7.4301000000000004</v>
      </c>
      <c r="L846" s="184">
        <v>3.9222000000000001</v>
      </c>
      <c r="M846" s="184">
        <v>5.1862000000000004</v>
      </c>
      <c r="N846" s="184">
        <v>6.3518999999999997</v>
      </c>
      <c r="O846" s="184">
        <v>7.8840000000000003</v>
      </c>
      <c r="P846" s="184">
        <v>7.7473000000000001</v>
      </c>
      <c r="Q846" s="184">
        <v>8.4481999999999999</v>
      </c>
      <c r="R846" s="184">
        <v>7.4576000000000002</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44357</v>
      </c>
      <c r="E847" s="184">
        <v>274.46559999999999</v>
      </c>
      <c r="F847" s="184">
        <v>16.058399999999999</v>
      </c>
      <c r="G847" s="184">
        <v>15.725899999999999</v>
      </c>
      <c r="H847" s="184">
        <v>12.2501</v>
      </c>
      <c r="I847" s="184">
        <v>6.9078999999999997</v>
      </c>
      <c r="J847" s="184">
        <v>6.4584000000000001</v>
      </c>
      <c r="K847" s="184">
        <v>7.5837000000000003</v>
      </c>
      <c r="L847" s="184">
        <v>4.0789999999999997</v>
      </c>
      <c r="M847" s="184">
        <v>5.3520000000000003</v>
      </c>
      <c r="N847" s="184">
        <v>6.5255000000000001</v>
      </c>
      <c r="O847" s="184">
        <v>8.1006</v>
      </c>
      <c r="P847" s="184">
        <v>7.9831000000000003</v>
      </c>
      <c r="Q847" s="184">
        <v>8.6214999999999993</v>
      </c>
      <c r="R847" s="184">
        <v>7.6601999999999997</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44357</v>
      </c>
      <c r="E848" s="184">
        <v>10.2174</v>
      </c>
      <c r="F848" s="184">
        <v>27.527699999999999</v>
      </c>
      <c r="G848" s="184">
        <v>13.231999999999999</v>
      </c>
      <c r="H848" s="184">
        <v>11.3028</v>
      </c>
      <c r="I848" s="184">
        <v>8.4734999999999996</v>
      </c>
      <c r="J848" s="184">
        <v>7.5617000000000001</v>
      </c>
      <c r="K848" s="184"/>
      <c r="L848" s="184"/>
      <c r="M848" s="184"/>
      <c r="N848" s="184"/>
      <c r="O848" s="184"/>
      <c r="P848" s="184"/>
      <c r="Q848" s="184">
        <v>9.5603999999999996</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44357</v>
      </c>
      <c r="E849" s="184">
        <v>10.2104</v>
      </c>
      <c r="F849" s="184">
        <v>27.188600000000001</v>
      </c>
      <c r="G849" s="184">
        <v>12.882899999999999</v>
      </c>
      <c r="H849" s="184">
        <v>11.0029</v>
      </c>
      <c r="I849" s="184">
        <v>8.1966000000000001</v>
      </c>
      <c r="J849" s="184">
        <v>7.2515999999999998</v>
      </c>
      <c r="K849" s="184"/>
      <c r="L849" s="184"/>
      <c r="M849" s="184"/>
      <c r="N849" s="184"/>
      <c r="O849" s="184"/>
      <c r="P849" s="184"/>
      <c r="Q849" s="184">
        <v>9.2524999999999995</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44357</v>
      </c>
      <c r="E850" s="184">
        <v>31.652699999999999</v>
      </c>
      <c r="F850" s="184">
        <v>-3.6897000000000002</v>
      </c>
      <c r="G850" s="184">
        <v>4.0758000000000001</v>
      </c>
      <c r="H850" s="184">
        <v>5.4089</v>
      </c>
      <c r="I850" s="184">
        <v>4.4223999999999997</v>
      </c>
      <c r="J850" s="184">
        <v>4.3833000000000002</v>
      </c>
      <c r="K850" s="184">
        <v>4.577</v>
      </c>
      <c r="L850" s="184">
        <v>3.7907999999999999</v>
      </c>
      <c r="M850" s="184">
        <v>4.4478</v>
      </c>
      <c r="N850" s="184">
        <v>5.2286999999999999</v>
      </c>
      <c r="O850" s="184">
        <v>6.2697000000000003</v>
      </c>
      <c r="P850" s="184">
        <v>6.1673</v>
      </c>
      <c r="Q850" s="184">
        <v>5.8864000000000001</v>
      </c>
      <c r="R850" s="184">
        <v>5.8693</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44357</v>
      </c>
      <c r="E851" s="184">
        <v>33.572400000000002</v>
      </c>
      <c r="F851" s="184">
        <v>-2.9352</v>
      </c>
      <c r="G851" s="184">
        <v>4.7492999999999999</v>
      </c>
      <c r="H851" s="184">
        <v>6.0799000000000003</v>
      </c>
      <c r="I851" s="184">
        <v>5.0887000000000002</v>
      </c>
      <c r="J851" s="184">
        <v>5.0578000000000003</v>
      </c>
      <c r="K851" s="184">
        <v>5.2286999999999999</v>
      </c>
      <c r="L851" s="184">
        <v>4.4259000000000004</v>
      </c>
      <c r="M851" s="184">
        <v>5.1169000000000002</v>
      </c>
      <c r="N851" s="184">
        <v>5.9513999999999996</v>
      </c>
      <c r="O851" s="184">
        <v>6.9070999999999998</v>
      </c>
      <c r="P851" s="184">
        <v>6.8055000000000003</v>
      </c>
      <c r="Q851" s="184">
        <v>7.1204000000000001</v>
      </c>
      <c r="R851" s="184">
        <v>6.5477999999999996</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44357</v>
      </c>
      <c r="E852" s="184">
        <v>38.4191</v>
      </c>
      <c r="F852" s="184">
        <v>15.112</v>
      </c>
      <c r="G852" s="184">
        <v>14.648400000000001</v>
      </c>
      <c r="H852" s="184">
        <v>11.411899999999999</v>
      </c>
      <c r="I852" s="184">
        <v>7.7182000000000004</v>
      </c>
      <c r="J852" s="184">
        <v>6.8741000000000003</v>
      </c>
      <c r="K852" s="184">
        <v>6.61</v>
      </c>
      <c r="L852" s="184">
        <v>4.5270999999999999</v>
      </c>
      <c r="M852" s="184">
        <v>6.2417999999999996</v>
      </c>
      <c r="N852" s="184">
        <v>7.4633000000000003</v>
      </c>
      <c r="O852" s="184">
        <v>8.0352999999999994</v>
      </c>
      <c r="P852" s="184">
        <v>7.7342000000000004</v>
      </c>
      <c r="Q852" s="184">
        <v>8.1574000000000009</v>
      </c>
      <c r="R852" s="184">
        <v>7.8578999999999999</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44357</v>
      </c>
      <c r="E853" s="184">
        <v>38.822000000000003</v>
      </c>
      <c r="F853" s="184">
        <v>15.3315</v>
      </c>
      <c r="G853" s="184">
        <v>14.9046</v>
      </c>
      <c r="H853" s="184">
        <v>11.657500000000001</v>
      </c>
      <c r="I853" s="184">
        <v>7.9688999999999997</v>
      </c>
      <c r="J853" s="184">
        <v>7.1246</v>
      </c>
      <c r="K853" s="184">
        <v>6.8635999999999999</v>
      </c>
      <c r="L853" s="184">
        <v>4.7828999999999997</v>
      </c>
      <c r="M853" s="184">
        <v>6.5038</v>
      </c>
      <c r="N853" s="184">
        <v>7.7305999999999999</v>
      </c>
      <c r="O853" s="184">
        <v>8.2355</v>
      </c>
      <c r="P853" s="184">
        <v>7.9081999999999999</v>
      </c>
      <c r="Q853" s="184">
        <v>8.4110999999999994</v>
      </c>
      <c r="R853" s="184">
        <v>8.0728000000000009</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44357</v>
      </c>
      <c r="E854" s="184">
        <v>328.68900000000002</v>
      </c>
      <c r="F854" s="184">
        <v>15.3421</v>
      </c>
      <c r="G854" s="184">
        <v>15.047000000000001</v>
      </c>
      <c r="H854" s="184">
        <v>11.847</v>
      </c>
      <c r="I854" s="184">
        <v>10.349299999999999</v>
      </c>
      <c r="J854" s="184">
        <v>9.7756000000000007</v>
      </c>
      <c r="K854" s="184">
        <v>5.0929000000000002</v>
      </c>
      <c r="L854" s="184">
        <v>4.1351000000000004</v>
      </c>
      <c r="M854" s="184">
        <v>6.0976999999999997</v>
      </c>
      <c r="N854" s="184">
        <v>7.8666</v>
      </c>
      <c r="O854" s="184">
        <v>7.8891</v>
      </c>
      <c r="P854" s="184">
        <v>7.5551000000000004</v>
      </c>
      <c r="Q854" s="184">
        <v>7.9408000000000003</v>
      </c>
      <c r="R854" s="184">
        <v>7.9448999999999996</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44357</v>
      </c>
      <c r="E855" s="184">
        <v>349.38529999999997</v>
      </c>
      <c r="F855" s="184">
        <v>16.064</v>
      </c>
      <c r="G855" s="184">
        <v>15.770899999999999</v>
      </c>
      <c r="H855" s="184">
        <v>12.5695</v>
      </c>
      <c r="I855" s="184">
        <v>11.072100000000001</v>
      </c>
      <c r="J855" s="184">
        <v>10.502000000000001</v>
      </c>
      <c r="K855" s="184">
        <v>5.8230000000000004</v>
      </c>
      <c r="L855" s="184">
        <v>4.8712</v>
      </c>
      <c r="M855" s="184">
        <v>6.8525</v>
      </c>
      <c r="N855" s="184">
        <v>8.6458999999999993</v>
      </c>
      <c r="O855" s="184">
        <v>8.6921999999999997</v>
      </c>
      <c r="P855" s="184">
        <v>8.3984000000000005</v>
      </c>
      <c r="Q855" s="184">
        <v>8.8611000000000004</v>
      </c>
      <c r="R855" s="184">
        <v>8.7342999999999993</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44357</v>
      </c>
      <c r="E856" s="184">
        <v>10.148</v>
      </c>
      <c r="F856" s="184">
        <v>14.752700000000001</v>
      </c>
      <c r="G856" s="184">
        <v>13.0823</v>
      </c>
      <c r="H856" s="184">
        <v>10.245200000000001</v>
      </c>
      <c r="I856" s="184">
        <v>5.7934000000000001</v>
      </c>
      <c r="J856" s="184">
        <v>4.8933</v>
      </c>
      <c r="K856" s="184">
        <v>5.0359999999999996</v>
      </c>
      <c r="L856" s="184"/>
      <c r="M856" s="184"/>
      <c r="N856" s="184"/>
      <c r="O856" s="184"/>
      <c r="P856" s="184"/>
      <c r="Q856" s="184">
        <v>4.8231999999999999</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44357</v>
      </c>
      <c r="E857" s="184">
        <v>10.132999999999999</v>
      </c>
      <c r="F857" s="184">
        <v>14.414099999999999</v>
      </c>
      <c r="G857" s="184">
        <v>12.6204</v>
      </c>
      <c r="H857" s="184">
        <v>9.7438000000000002</v>
      </c>
      <c r="I857" s="184">
        <v>5.3369</v>
      </c>
      <c r="J857" s="184">
        <v>4.4203999999999999</v>
      </c>
      <c r="K857" s="184">
        <v>4.5542999999999996</v>
      </c>
      <c r="L857" s="184"/>
      <c r="M857" s="184"/>
      <c r="N857" s="184"/>
      <c r="O857" s="184"/>
      <c r="P857" s="184"/>
      <c r="Q857" s="184">
        <v>4.3343999999999996</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44357</v>
      </c>
      <c r="E858" s="184">
        <v>1185.5264999999999</v>
      </c>
      <c r="F858" s="184">
        <v>8.2067999999999994</v>
      </c>
      <c r="G858" s="184">
        <v>13.5762</v>
      </c>
      <c r="H858" s="184">
        <v>11.8154</v>
      </c>
      <c r="I858" s="184">
        <v>11.121</v>
      </c>
      <c r="J858" s="184">
        <v>11.8222</v>
      </c>
      <c r="K858" s="184">
        <v>11.5869</v>
      </c>
      <c r="L858" s="184">
        <v>4.5506000000000002</v>
      </c>
      <c r="M858" s="184">
        <v>7.1437999999999997</v>
      </c>
      <c r="N858" s="184">
        <v>9.4304000000000006</v>
      </c>
      <c r="O858" s="184"/>
      <c r="P858" s="184"/>
      <c r="Q858" s="184">
        <v>8.5402000000000005</v>
      </c>
      <c r="R858" s="184">
        <v>8.5015999999999998</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44357</v>
      </c>
      <c r="E859" s="184">
        <v>1177.2246</v>
      </c>
      <c r="F859" s="184">
        <v>7.8056999999999999</v>
      </c>
      <c r="G859" s="184">
        <v>13.174899999999999</v>
      </c>
      <c r="H859" s="184">
        <v>11.414400000000001</v>
      </c>
      <c r="I859" s="184">
        <v>10.719200000000001</v>
      </c>
      <c r="J859" s="184">
        <v>11.418200000000001</v>
      </c>
      <c r="K859" s="184">
        <v>11.174799999999999</v>
      </c>
      <c r="L859" s="184">
        <v>4.1417000000000002</v>
      </c>
      <c r="M859" s="184">
        <v>6.7229000000000001</v>
      </c>
      <c r="N859" s="184">
        <v>8.9931000000000001</v>
      </c>
      <c r="O859" s="184"/>
      <c r="P859" s="184"/>
      <c r="Q859" s="184">
        <v>8.1735000000000007</v>
      </c>
      <c r="R859" s="184">
        <v>8.1297999999999995</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44357</v>
      </c>
      <c r="E860" s="184">
        <v>35.200899999999997</v>
      </c>
      <c r="F860" s="184">
        <v>16.0791</v>
      </c>
      <c r="G860" s="184">
        <v>16.613099999999999</v>
      </c>
      <c r="H860" s="184">
        <v>14.289099999999999</v>
      </c>
      <c r="I860" s="184">
        <v>8.6721000000000004</v>
      </c>
      <c r="J860" s="184">
        <v>7.3338000000000001</v>
      </c>
      <c r="K860" s="184">
        <v>8.6275999999999993</v>
      </c>
      <c r="L860" s="184">
        <v>4.1307</v>
      </c>
      <c r="M860" s="184">
        <v>6.5426000000000002</v>
      </c>
      <c r="N860" s="184">
        <v>7.7679999999999998</v>
      </c>
      <c r="O860" s="184">
        <v>8.8838000000000008</v>
      </c>
      <c r="P860" s="184">
        <v>7.7876000000000003</v>
      </c>
      <c r="Q860" s="184">
        <v>7.7878999999999996</v>
      </c>
      <c r="R860" s="184">
        <v>8.9004999999999992</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44357</v>
      </c>
      <c r="E861" s="184">
        <v>36.575200000000002</v>
      </c>
      <c r="F861" s="184">
        <v>16.473500000000001</v>
      </c>
      <c r="G861" s="184">
        <v>16.955400000000001</v>
      </c>
      <c r="H861" s="184">
        <v>14.6251</v>
      </c>
      <c r="I861" s="184">
        <v>9.0124999999999993</v>
      </c>
      <c r="J861" s="184">
        <v>7.6694000000000004</v>
      </c>
      <c r="K861" s="184">
        <v>8.9659999999999993</v>
      </c>
      <c r="L861" s="184">
        <v>4.4778000000000002</v>
      </c>
      <c r="M861" s="184">
        <v>6.9029999999999996</v>
      </c>
      <c r="N861" s="184">
        <v>8.1382999999999992</v>
      </c>
      <c r="O861" s="184">
        <v>9.3246000000000002</v>
      </c>
      <c r="P861" s="184">
        <v>8.2438000000000002</v>
      </c>
      <c r="Q861" s="184">
        <v>8.6661999999999999</v>
      </c>
      <c r="R861" s="184">
        <v>9.3165999999999993</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44357</v>
      </c>
      <c r="E862" s="184">
        <v>10.3055</v>
      </c>
      <c r="F862" s="184">
        <v>10.274100000000001</v>
      </c>
      <c r="G862" s="184">
        <v>12.2906</v>
      </c>
      <c r="H862" s="184">
        <v>9.8344000000000005</v>
      </c>
      <c r="I862" s="184">
        <v>8.2989999999999995</v>
      </c>
      <c r="J862" s="184">
        <v>5.9596999999999998</v>
      </c>
      <c r="K862" s="184">
        <v>3.8285999999999998</v>
      </c>
      <c r="L862" s="184">
        <v>4.33</v>
      </c>
      <c r="M862" s="184"/>
      <c r="N862" s="184"/>
      <c r="O862" s="184"/>
      <c r="P862" s="184"/>
      <c r="Q862" s="184">
        <v>4.9340000000000002</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44357</v>
      </c>
      <c r="E863" s="184">
        <v>10.292400000000001</v>
      </c>
      <c r="F863" s="184">
        <v>10.2872</v>
      </c>
      <c r="G863" s="184">
        <v>12.0694</v>
      </c>
      <c r="H863" s="184">
        <v>9.6434999999999995</v>
      </c>
      <c r="I863" s="184">
        <v>8.1056000000000008</v>
      </c>
      <c r="J863" s="184">
        <v>5.7477999999999998</v>
      </c>
      <c r="K863" s="184">
        <v>3.6254</v>
      </c>
      <c r="L863" s="184">
        <v>4.1223000000000001</v>
      </c>
      <c r="M863" s="184"/>
      <c r="N863" s="184"/>
      <c r="O863" s="184"/>
      <c r="P863" s="184"/>
      <c r="Q863" s="184">
        <v>4.7224000000000004</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44357</v>
      </c>
      <c r="E864" s="184">
        <v>1222.5147999999999</v>
      </c>
      <c r="F864" s="184">
        <v>12.1258</v>
      </c>
      <c r="G864" s="184">
        <v>13.0573</v>
      </c>
      <c r="H864" s="184">
        <v>9.9650999999999996</v>
      </c>
      <c r="I864" s="184">
        <v>6.6910999999999996</v>
      </c>
      <c r="J864" s="184">
        <v>5.0279999999999996</v>
      </c>
      <c r="K864" s="184">
        <v>6.0951000000000004</v>
      </c>
      <c r="L864" s="184">
        <v>4.0876999999999999</v>
      </c>
      <c r="M864" s="184">
        <v>5.0209000000000001</v>
      </c>
      <c r="N864" s="184">
        <v>5.8757000000000001</v>
      </c>
      <c r="O864" s="184"/>
      <c r="P864" s="184"/>
      <c r="Q864" s="184">
        <v>7.99</v>
      </c>
      <c r="R864" s="184">
        <v>7.6147</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44357</v>
      </c>
      <c r="E865" s="184">
        <v>1192.1772000000001</v>
      </c>
      <c r="F865" s="184">
        <v>11.254899999999999</v>
      </c>
      <c r="G865" s="184">
        <v>12.1873</v>
      </c>
      <c r="H865" s="184">
        <v>9.0939999999999994</v>
      </c>
      <c r="I865" s="184">
        <v>5.8190999999999997</v>
      </c>
      <c r="J865" s="184">
        <v>4.1546000000000003</v>
      </c>
      <c r="K865" s="184">
        <v>5.2089999999999996</v>
      </c>
      <c r="L865" s="184">
        <v>3.1903000000000001</v>
      </c>
      <c r="M865" s="184">
        <v>4.0971000000000002</v>
      </c>
      <c r="N865" s="184">
        <v>4.9221000000000004</v>
      </c>
      <c r="O865" s="184"/>
      <c r="P865" s="184"/>
      <c r="Q865" s="184">
        <v>6.9566999999999997</v>
      </c>
      <c r="R865" s="184">
        <v>6.6186999999999996</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13.179165000000001</v>
      </c>
      <c r="G866" s="186">
        <v>13.111950000000002</v>
      </c>
      <c r="H866" s="186">
        <v>10.815</v>
      </c>
      <c r="I866" s="186">
        <v>7.8262050000000016</v>
      </c>
      <c r="J866" s="186">
        <v>6.9871199999999991</v>
      </c>
      <c r="K866" s="186">
        <v>6.550705555555556</v>
      </c>
      <c r="L866" s="186">
        <v>4.2228312500000005</v>
      </c>
      <c r="M866" s="186">
        <v>5.8734999999999999</v>
      </c>
      <c r="N866" s="186">
        <v>7.2065357142857138</v>
      </c>
      <c r="O866" s="186">
        <v>8.0221900000000002</v>
      </c>
      <c r="P866" s="186">
        <v>7.6330499999999999</v>
      </c>
      <c r="Q866" s="186">
        <v>7.4594149999999999</v>
      </c>
      <c r="R866" s="186">
        <v>7.8019071428571412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14.93235</v>
      </c>
      <c r="G867" s="186">
        <v>13.20345</v>
      </c>
      <c r="H867" s="186">
        <v>11.35735</v>
      </c>
      <c r="I867" s="186">
        <v>8.0372500000000002</v>
      </c>
      <c r="J867" s="186">
        <v>6.6662499999999998</v>
      </c>
      <c r="K867" s="186">
        <v>5.9590500000000004</v>
      </c>
      <c r="L867" s="186">
        <v>4.1384000000000007</v>
      </c>
      <c r="M867" s="186">
        <v>6.1697499999999996</v>
      </c>
      <c r="N867" s="186">
        <v>7.5969499999999996</v>
      </c>
      <c r="O867" s="186">
        <v>8.0679499999999997</v>
      </c>
      <c r="P867" s="186">
        <v>7.7674500000000002</v>
      </c>
      <c r="Q867" s="186">
        <v>8.0737000000000005</v>
      </c>
      <c r="R867" s="186">
        <v>7.9013999999999998</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44357</v>
      </c>
      <c r="E870" s="184">
        <v>81.965299999999999</v>
      </c>
      <c r="F870" s="184">
        <v>0.89490000000000003</v>
      </c>
      <c r="G870" s="184">
        <v>0.49690000000000001</v>
      </c>
      <c r="H870" s="184">
        <v>1.0293000000000001</v>
      </c>
      <c r="I870" s="184">
        <v>3.1939000000000002</v>
      </c>
      <c r="J870" s="184">
        <v>5.8465999999999996</v>
      </c>
      <c r="K870" s="184">
        <v>4.95</v>
      </c>
      <c r="L870" s="184">
        <v>17.335999999999999</v>
      </c>
      <c r="M870" s="184">
        <v>38.410499999999999</v>
      </c>
      <c r="N870" s="184">
        <v>54.0655</v>
      </c>
      <c r="O870" s="184">
        <v>12.970599999999999</v>
      </c>
      <c r="P870" s="184">
        <v>13.462999999999999</v>
      </c>
      <c r="Q870" s="184">
        <v>14.398999999999999</v>
      </c>
      <c r="R870" s="184">
        <v>15.8485</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44357</v>
      </c>
      <c r="E871" s="184">
        <v>88.811700000000002</v>
      </c>
      <c r="F871" s="184">
        <v>0.89729999999999999</v>
      </c>
      <c r="G871" s="184">
        <v>0.50439999999999996</v>
      </c>
      <c r="H871" s="184">
        <v>1.0466</v>
      </c>
      <c r="I871" s="184">
        <v>3.2292999999999998</v>
      </c>
      <c r="J871" s="184">
        <v>5.9271000000000003</v>
      </c>
      <c r="K871" s="184">
        <v>5.1759000000000004</v>
      </c>
      <c r="L871" s="184">
        <v>17.833500000000001</v>
      </c>
      <c r="M871" s="184">
        <v>39.330599999999997</v>
      </c>
      <c r="N871" s="184">
        <v>55.473399999999998</v>
      </c>
      <c r="O871" s="184">
        <v>13.9956</v>
      </c>
      <c r="P871" s="184">
        <v>14.634</v>
      </c>
      <c r="Q871" s="184">
        <v>15.5404</v>
      </c>
      <c r="R871" s="184">
        <v>16.886600000000001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44357</v>
      </c>
      <c r="E872" s="184">
        <v>45.47</v>
      </c>
      <c r="F872" s="184">
        <v>1.3597999999999999</v>
      </c>
      <c r="G872" s="184">
        <v>0.66420000000000001</v>
      </c>
      <c r="H872" s="184">
        <v>0.77569999999999995</v>
      </c>
      <c r="I872" s="184">
        <v>3.1065999999999998</v>
      </c>
      <c r="J872" s="184">
        <v>5.5232999999999999</v>
      </c>
      <c r="K872" s="184">
        <v>5.4499000000000004</v>
      </c>
      <c r="L872" s="184">
        <v>15.6997</v>
      </c>
      <c r="M872" s="184">
        <v>39.9938</v>
      </c>
      <c r="N872" s="184">
        <v>58.211599999999997</v>
      </c>
      <c r="O872" s="184">
        <v>15.481400000000001</v>
      </c>
      <c r="P872" s="184">
        <v>19.359300000000001</v>
      </c>
      <c r="Q872" s="184">
        <v>17.488399999999999</v>
      </c>
      <c r="R872" s="184">
        <v>21.059200000000001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44357</v>
      </c>
      <c r="E873" s="184">
        <v>41.06</v>
      </c>
      <c r="F873" s="184">
        <v>1.3576999999999999</v>
      </c>
      <c r="G873" s="184">
        <v>0.66190000000000004</v>
      </c>
      <c r="H873" s="184">
        <v>0.73599999999999999</v>
      </c>
      <c r="I873" s="184">
        <v>3.0621999999999998</v>
      </c>
      <c r="J873" s="184">
        <v>5.3901000000000003</v>
      </c>
      <c r="K873" s="184">
        <v>5.1471999999999998</v>
      </c>
      <c r="L873" s="184">
        <v>15.0785</v>
      </c>
      <c r="M873" s="184">
        <v>38.763100000000001</v>
      </c>
      <c r="N873" s="184">
        <v>56.3</v>
      </c>
      <c r="O873" s="184">
        <v>14.061</v>
      </c>
      <c r="P873" s="184">
        <v>17.933800000000002</v>
      </c>
      <c r="Q873" s="184">
        <v>17.088000000000001</v>
      </c>
      <c r="R873" s="184">
        <v>19.622599999999998</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44357</v>
      </c>
      <c r="E874" s="184">
        <v>13.746</v>
      </c>
      <c r="F874" s="184">
        <v>1.0511999999999999</v>
      </c>
      <c r="G874" s="184">
        <v>1.46E-2</v>
      </c>
      <c r="H874" s="184">
        <v>-9.4500000000000001E-2</v>
      </c>
      <c r="I874" s="184">
        <v>2.2159</v>
      </c>
      <c r="J874" s="184">
        <v>5.4141000000000004</v>
      </c>
      <c r="K874" s="184">
        <v>3.7511999999999999</v>
      </c>
      <c r="L874" s="184">
        <v>15.0871</v>
      </c>
      <c r="M874" s="184">
        <v>35.481999999999999</v>
      </c>
      <c r="N874" s="184">
        <v>49.008099999999999</v>
      </c>
      <c r="O874" s="184">
        <v>11.923999999999999</v>
      </c>
      <c r="P874" s="184"/>
      <c r="Q874" s="184">
        <v>9.0319000000000003</v>
      </c>
      <c r="R874" s="184">
        <v>16.937899999999999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44357</v>
      </c>
      <c r="E875" s="184">
        <v>13.052</v>
      </c>
      <c r="F875" s="184">
        <v>1.0450999999999999</v>
      </c>
      <c r="G875" s="184">
        <v>0</v>
      </c>
      <c r="H875" s="184">
        <v>-0.12239999999999999</v>
      </c>
      <c r="I875" s="184">
        <v>2.1522999999999999</v>
      </c>
      <c r="J875" s="184">
        <v>5.2750000000000004</v>
      </c>
      <c r="K875" s="184">
        <v>3.3249</v>
      </c>
      <c r="L875" s="184">
        <v>14.1807</v>
      </c>
      <c r="M875" s="184">
        <v>33.935400000000001</v>
      </c>
      <c r="N875" s="184">
        <v>46.7836</v>
      </c>
      <c r="O875" s="184">
        <v>10.3889</v>
      </c>
      <c r="P875" s="184"/>
      <c r="Q875" s="184">
        <v>7.5075000000000003</v>
      </c>
      <c r="R875" s="184">
        <v>15.2828</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44357</v>
      </c>
      <c r="E876" s="184">
        <v>34.03</v>
      </c>
      <c r="F876" s="184">
        <v>1.2075</v>
      </c>
      <c r="G876" s="184">
        <v>0.98819999999999997</v>
      </c>
      <c r="H876" s="184">
        <v>1.2135</v>
      </c>
      <c r="I876" s="184">
        <v>2.6515</v>
      </c>
      <c r="J876" s="184">
        <v>6.6637000000000004</v>
      </c>
      <c r="K876" s="184">
        <v>6.6837999999999997</v>
      </c>
      <c r="L876" s="184">
        <v>18.9236</v>
      </c>
      <c r="M876" s="184">
        <v>39.153500000000001</v>
      </c>
      <c r="N876" s="184">
        <v>55.665300000000002</v>
      </c>
      <c r="O876" s="184">
        <v>13.347799999999999</v>
      </c>
      <c r="P876" s="184">
        <v>13.9572</v>
      </c>
      <c r="Q876" s="184">
        <v>14.2209</v>
      </c>
      <c r="R876" s="184">
        <v>16.924099999999999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44357</v>
      </c>
      <c r="E877" s="184">
        <v>31.827000000000002</v>
      </c>
      <c r="F877" s="184">
        <v>1.2019</v>
      </c>
      <c r="G877" s="184">
        <v>0.98040000000000005</v>
      </c>
      <c r="H877" s="184">
        <v>1.1922999999999999</v>
      </c>
      <c r="I877" s="184">
        <v>2.6082000000000001</v>
      </c>
      <c r="J877" s="184">
        <v>6.5659999999999998</v>
      </c>
      <c r="K877" s="184">
        <v>6.3986000000000001</v>
      </c>
      <c r="L877" s="184">
        <v>18.294</v>
      </c>
      <c r="M877" s="184">
        <v>38.048099999999998</v>
      </c>
      <c r="N877" s="184">
        <v>54.006599999999999</v>
      </c>
      <c r="O877" s="184">
        <v>12.1861</v>
      </c>
      <c r="P877" s="184">
        <v>12.9147</v>
      </c>
      <c r="Q877" s="184">
        <v>11.0899</v>
      </c>
      <c r="R877" s="184">
        <v>15.678000000000001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44357</v>
      </c>
      <c r="E878" s="184">
        <v>59.052399999999999</v>
      </c>
      <c r="F878" s="184">
        <v>0.78459999999999996</v>
      </c>
      <c r="G878" s="184">
        <v>-0.17829999999999999</v>
      </c>
      <c r="H878" s="184">
        <v>0.36799999999999999</v>
      </c>
      <c r="I878" s="184">
        <v>1.9283999999999999</v>
      </c>
      <c r="J878" s="184">
        <v>8.5785999999999998</v>
      </c>
      <c r="K878" s="184">
        <v>8.1448999999999998</v>
      </c>
      <c r="L878" s="184">
        <v>29.889099999999999</v>
      </c>
      <c r="M878" s="184">
        <v>61.461799999999997</v>
      </c>
      <c r="N878" s="184">
        <v>65.263800000000003</v>
      </c>
      <c r="O878" s="184">
        <v>15.3596</v>
      </c>
      <c r="P878" s="184">
        <v>15.02</v>
      </c>
      <c r="Q878" s="184">
        <v>13.643599999999999</v>
      </c>
      <c r="R878" s="184">
        <v>17.6892</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44357</v>
      </c>
      <c r="E879" s="184">
        <v>64.349800000000002</v>
      </c>
      <c r="F879" s="184">
        <v>0.78669999999999995</v>
      </c>
      <c r="G879" s="184">
        <v>-0.1716</v>
      </c>
      <c r="H879" s="184">
        <v>0.3831</v>
      </c>
      <c r="I879" s="184">
        <v>1.9593</v>
      </c>
      <c r="J879" s="184">
        <v>8.6525999999999996</v>
      </c>
      <c r="K879" s="184">
        <v>8.3659999999999997</v>
      </c>
      <c r="L879" s="184">
        <v>30.438300000000002</v>
      </c>
      <c r="M879" s="184">
        <v>62.468299999999999</v>
      </c>
      <c r="N879" s="184">
        <v>66.628200000000007</v>
      </c>
      <c r="O879" s="184">
        <v>16.4329</v>
      </c>
      <c r="P879" s="184">
        <v>16.197800000000001</v>
      </c>
      <c r="Q879" s="184">
        <v>19.186800000000002</v>
      </c>
      <c r="R879" s="184">
        <v>18.6843</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44357</v>
      </c>
      <c r="E880" s="184">
        <v>97.754999999999995</v>
      </c>
      <c r="F880" s="184">
        <v>0.87190000000000001</v>
      </c>
      <c r="G880" s="184">
        <v>-7.5600000000000001E-2</v>
      </c>
      <c r="H880" s="184">
        <v>0.95530000000000004</v>
      </c>
      <c r="I880" s="184">
        <v>2.7486000000000002</v>
      </c>
      <c r="J880" s="184">
        <v>7.7248999999999999</v>
      </c>
      <c r="K880" s="184">
        <v>7.0465999999999998</v>
      </c>
      <c r="L880" s="184">
        <v>26.719200000000001</v>
      </c>
      <c r="M880" s="184">
        <v>44.245199999999997</v>
      </c>
      <c r="N880" s="184">
        <v>58.613399999999999</v>
      </c>
      <c r="O880" s="184">
        <v>7.7988999999999997</v>
      </c>
      <c r="P880" s="184">
        <v>10.0589</v>
      </c>
      <c r="Q880" s="184">
        <v>14.5906</v>
      </c>
      <c r="R880" s="184">
        <v>11.329499999999999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44357</v>
      </c>
      <c r="E881" s="184">
        <v>105.33</v>
      </c>
      <c r="F881" s="184">
        <v>0.87529999999999997</v>
      </c>
      <c r="G881" s="184">
        <v>-6.7400000000000002E-2</v>
      </c>
      <c r="H881" s="184">
        <v>0.97689999999999999</v>
      </c>
      <c r="I881" s="184">
        <v>2.7921</v>
      </c>
      <c r="J881" s="184">
        <v>7.8273000000000001</v>
      </c>
      <c r="K881" s="184">
        <v>7.3689</v>
      </c>
      <c r="L881" s="184">
        <v>27.459499999999998</v>
      </c>
      <c r="M881" s="184">
        <v>45.437199999999997</v>
      </c>
      <c r="N881" s="184">
        <v>60.297699999999999</v>
      </c>
      <c r="O881" s="184">
        <v>8.8336000000000006</v>
      </c>
      <c r="P881" s="184">
        <v>11.2173</v>
      </c>
      <c r="Q881" s="184">
        <v>12.2189</v>
      </c>
      <c r="R881" s="184">
        <v>12.4297</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44357</v>
      </c>
      <c r="E882" s="184">
        <v>14.2903</v>
      </c>
      <c r="F882" s="184">
        <v>0.99870000000000003</v>
      </c>
      <c r="G882" s="184">
        <v>0.61539999999999995</v>
      </c>
      <c r="H882" s="184">
        <v>0.73670000000000002</v>
      </c>
      <c r="I882" s="184">
        <v>3.0777999999999999</v>
      </c>
      <c r="J882" s="184">
        <v>6.4081999999999999</v>
      </c>
      <c r="K882" s="184">
        <v>3.4232</v>
      </c>
      <c r="L882" s="184">
        <v>18.2316</v>
      </c>
      <c r="M882" s="184">
        <v>40.550199999999997</v>
      </c>
      <c r="N882" s="184"/>
      <c r="O882" s="184"/>
      <c r="P882" s="184"/>
      <c r="Q882" s="184">
        <v>42.902999999999999</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44357</v>
      </c>
      <c r="E883" s="184">
        <v>14.0837</v>
      </c>
      <c r="F883" s="184">
        <v>0.99390000000000001</v>
      </c>
      <c r="G883" s="184">
        <v>0.60150000000000003</v>
      </c>
      <c r="H883" s="184">
        <v>0.70579999999999998</v>
      </c>
      <c r="I883" s="184">
        <v>3.0143</v>
      </c>
      <c r="J883" s="184">
        <v>6.2624000000000004</v>
      </c>
      <c r="K883" s="184">
        <v>2.9939</v>
      </c>
      <c r="L883" s="184">
        <v>17.2577</v>
      </c>
      <c r="M883" s="184">
        <v>38.824100000000001</v>
      </c>
      <c r="N883" s="184"/>
      <c r="O883" s="184"/>
      <c r="P883" s="184"/>
      <c r="Q883" s="184">
        <v>40.837000000000003</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44357</v>
      </c>
      <c r="E884" s="184">
        <v>43.67</v>
      </c>
      <c r="F884" s="184">
        <v>1.1113999999999999</v>
      </c>
      <c r="G884" s="184">
        <v>0.78469999999999995</v>
      </c>
      <c r="H884" s="184">
        <v>1.6527000000000001</v>
      </c>
      <c r="I884" s="184">
        <v>2.7770999999999999</v>
      </c>
      <c r="J884" s="184">
        <v>5.8410000000000002</v>
      </c>
      <c r="K884" s="184">
        <v>7.2709000000000001</v>
      </c>
      <c r="L884" s="184">
        <v>23.675999999999998</v>
      </c>
      <c r="M884" s="184">
        <v>42.665799999999997</v>
      </c>
      <c r="N884" s="184">
        <v>54.9681</v>
      </c>
      <c r="O884" s="184">
        <v>14.3161</v>
      </c>
      <c r="P884" s="184">
        <v>13.7332</v>
      </c>
      <c r="Q884" s="184">
        <v>13.0198</v>
      </c>
      <c r="R884" s="184">
        <v>19.628599999999999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44357</v>
      </c>
      <c r="E885" s="184">
        <v>47.58</v>
      </c>
      <c r="F885" s="184">
        <v>1.105</v>
      </c>
      <c r="G885" s="184">
        <v>0.80510000000000004</v>
      </c>
      <c r="H885" s="184">
        <v>1.6883999999999999</v>
      </c>
      <c r="I885" s="184">
        <v>2.8311999999999999</v>
      </c>
      <c r="J885" s="184">
        <v>5.9451999999999998</v>
      </c>
      <c r="K885" s="184">
        <v>7.5983999999999998</v>
      </c>
      <c r="L885" s="184">
        <v>24.424700000000001</v>
      </c>
      <c r="M885" s="184">
        <v>43.963700000000003</v>
      </c>
      <c r="N885" s="184">
        <v>56.822699999999998</v>
      </c>
      <c r="O885" s="184">
        <v>15.5542</v>
      </c>
      <c r="P885" s="184">
        <v>15.006399999999999</v>
      </c>
      <c r="Q885" s="184">
        <v>14.376799999999999</v>
      </c>
      <c r="R885" s="184">
        <v>20.945699999999999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44357</v>
      </c>
      <c r="E886" s="184">
        <v>14.1</v>
      </c>
      <c r="F886" s="184">
        <v>0.85840000000000005</v>
      </c>
      <c r="G886" s="184">
        <v>0.2132</v>
      </c>
      <c r="H886" s="184">
        <v>0.5706</v>
      </c>
      <c r="I886" s="184">
        <v>3.2210999999999999</v>
      </c>
      <c r="J886" s="184">
        <v>6.1746999999999996</v>
      </c>
      <c r="K886" s="184">
        <v>4.2129000000000003</v>
      </c>
      <c r="L886" s="184">
        <v>14.6341</v>
      </c>
      <c r="M886" s="184">
        <v>32.893500000000003</v>
      </c>
      <c r="N886" s="184">
        <v>50.9636</v>
      </c>
      <c r="O886" s="184">
        <v>11.4003</v>
      </c>
      <c r="P886" s="184"/>
      <c r="Q886" s="184">
        <v>10.119400000000001</v>
      </c>
      <c r="R886" s="184">
        <v>16.637499999999999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44357</v>
      </c>
      <c r="E887" s="184">
        <v>13.33</v>
      </c>
      <c r="F887" s="184">
        <v>0.90839999999999999</v>
      </c>
      <c r="G887" s="184">
        <v>0.30099999999999999</v>
      </c>
      <c r="H887" s="184">
        <v>0.6038</v>
      </c>
      <c r="I887" s="184">
        <v>3.2532999999999999</v>
      </c>
      <c r="J887" s="184">
        <v>6.1306000000000003</v>
      </c>
      <c r="K887" s="184">
        <v>4.0593000000000004</v>
      </c>
      <c r="L887" s="184">
        <v>14.224500000000001</v>
      </c>
      <c r="M887" s="184">
        <v>32.110999999999997</v>
      </c>
      <c r="N887" s="184">
        <v>49.775300000000001</v>
      </c>
      <c r="O887" s="184">
        <v>9.8803999999999998</v>
      </c>
      <c r="P887" s="184"/>
      <c r="Q887" s="184">
        <v>8.3980999999999995</v>
      </c>
      <c r="R887" s="184">
        <v>15.548400000000001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44357</v>
      </c>
      <c r="E888" s="184">
        <v>54.96</v>
      </c>
      <c r="F888" s="184">
        <v>1.0107999999999999</v>
      </c>
      <c r="G888" s="184">
        <v>-9.0899999999999995E-2</v>
      </c>
      <c r="H888" s="184">
        <v>0.36520000000000002</v>
      </c>
      <c r="I888" s="184">
        <v>2.6522000000000001</v>
      </c>
      <c r="J888" s="184">
        <v>6.9260999999999999</v>
      </c>
      <c r="K888" s="184">
        <v>3.3277000000000001</v>
      </c>
      <c r="L888" s="184">
        <v>13.7417</v>
      </c>
      <c r="M888" s="184">
        <v>26.840499999999999</v>
      </c>
      <c r="N888" s="184">
        <v>50.947499999999998</v>
      </c>
      <c r="O888" s="184">
        <v>8.9685000000000006</v>
      </c>
      <c r="P888" s="184">
        <v>15.4962</v>
      </c>
      <c r="Q888" s="184">
        <v>12.730600000000001</v>
      </c>
      <c r="R888" s="184">
        <v>15.9541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44357</v>
      </c>
      <c r="E889" s="184">
        <v>49.25</v>
      </c>
      <c r="F889" s="184">
        <v>1.0048999999999999</v>
      </c>
      <c r="G889" s="184">
        <v>-0.1217</v>
      </c>
      <c r="H889" s="184">
        <v>0.34639999999999999</v>
      </c>
      <c r="I889" s="184">
        <v>2.6042000000000001</v>
      </c>
      <c r="J889" s="184">
        <v>6.7866</v>
      </c>
      <c r="K889" s="184">
        <v>2.9687999999999999</v>
      </c>
      <c r="L889" s="184">
        <v>12.9587</v>
      </c>
      <c r="M889" s="184">
        <v>25.541699999999999</v>
      </c>
      <c r="N889" s="184">
        <v>48.881500000000003</v>
      </c>
      <c r="O889" s="184">
        <v>7.4987000000000004</v>
      </c>
      <c r="P889" s="184">
        <v>13.785600000000001</v>
      </c>
      <c r="Q889" s="184">
        <v>11.023199999999999</v>
      </c>
      <c r="R889" s="184">
        <v>14.396800000000001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44357</v>
      </c>
      <c r="E890" s="184">
        <v>28.196899999999999</v>
      </c>
      <c r="F890" s="184">
        <v>1.3584000000000001</v>
      </c>
      <c r="G890" s="184">
        <v>1.1348</v>
      </c>
      <c r="H890" s="184">
        <v>1.7050000000000001</v>
      </c>
      <c r="I890" s="184">
        <v>3.4935</v>
      </c>
      <c r="J890" s="184">
        <v>7.0907999999999998</v>
      </c>
      <c r="K890" s="184">
        <v>4.7821999999999996</v>
      </c>
      <c r="L890" s="184">
        <v>20.255500000000001</v>
      </c>
      <c r="M890" s="184">
        <v>44.829000000000001</v>
      </c>
      <c r="N890" s="184">
        <v>64.834400000000002</v>
      </c>
      <c r="O890" s="184">
        <v>22.275600000000001</v>
      </c>
      <c r="P890" s="184">
        <v>20.494700000000002</v>
      </c>
      <c r="Q890" s="184">
        <v>16.961500000000001</v>
      </c>
      <c r="R890" s="184">
        <v>26.471499999999999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44357</v>
      </c>
      <c r="E891" s="184">
        <v>25.934100000000001</v>
      </c>
      <c r="F891" s="184">
        <v>1.355</v>
      </c>
      <c r="G891" s="184">
        <v>1.1249</v>
      </c>
      <c r="H891" s="184">
        <v>1.6819999999999999</v>
      </c>
      <c r="I891" s="184">
        <v>3.4466999999999999</v>
      </c>
      <c r="J891" s="184">
        <v>6.9858000000000002</v>
      </c>
      <c r="K891" s="184">
        <v>4.4950000000000001</v>
      </c>
      <c r="L891" s="184">
        <v>19.635999999999999</v>
      </c>
      <c r="M891" s="184">
        <v>43.617199999999997</v>
      </c>
      <c r="N891" s="184">
        <v>62.900599999999997</v>
      </c>
      <c r="O891" s="184">
        <v>20.593</v>
      </c>
      <c r="P891" s="184">
        <v>18.941600000000001</v>
      </c>
      <c r="Q891" s="184">
        <v>15.492000000000001</v>
      </c>
      <c r="R891" s="184">
        <v>24.815200000000001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44357</v>
      </c>
      <c r="E892" s="184">
        <v>13.67</v>
      </c>
      <c r="F892" s="184">
        <v>1.2593000000000001</v>
      </c>
      <c r="G892" s="184">
        <v>1.0347</v>
      </c>
      <c r="H892" s="184">
        <v>1.1094999999999999</v>
      </c>
      <c r="I892" s="184">
        <v>2.9367000000000001</v>
      </c>
      <c r="J892" s="184">
        <v>7.3841000000000001</v>
      </c>
      <c r="K892" s="184">
        <v>6.0511999999999997</v>
      </c>
      <c r="L892" s="184">
        <v>22.271899999999999</v>
      </c>
      <c r="M892" s="184"/>
      <c r="N892" s="184"/>
      <c r="O892" s="184"/>
      <c r="P892" s="184"/>
      <c r="Q892" s="184">
        <v>36.700000000000003</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44357</v>
      </c>
      <c r="E893" s="184">
        <v>13.5</v>
      </c>
      <c r="F893" s="184">
        <v>1.2753000000000001</v>
      </c>
      <c r="G893" s="184">
        <v>1.0479000000000001</v>
      </c>
      <c r="H893" s="184">
        <v>1.1235999999999999</v>
      </c>
      <c r="I893" s="184">
        <v>2.8963000000000001</v>
      </c>
      <c r="J893" s="184">
        <v>7.2279999999999998</v>
      </c>
      <c r="K893" s="184">
        <v>5.6337999999999999</v>
      </c>
      <c r="L893" s="184">
        <v>21.293800000000001</v>
      </c>
      <c r="M893" s="184"/>
      <c r="N893" s="184"/>
      <c r="O893" s="184"/>
      <c r="P893" s="184"/>
      <c r="Q893" s="184">
        <v>35</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44357</v>
      </c>
      <c r="E894" s="184">
        <v>10.484</v>
      </c>
      <c r="F894" s="184">
        <v>0.94359999999999999</v>
      </c>
      <c r="G894" s="184">
        <v>6.2E-2</v>
      </c>
      <c r="H894" s="184">
        <v>8.5900000000000004E-2</v>
      </c>
      <c r="I894" s="184">
        <v>1.9339</v>
      </c>
      <c r="J894" s="184">
        <v>4.9249999999999998</v>
      </c>
      <c r="K894" s="184">
        <v>1.917</v>
      </c>
      <c r="L894" s="184">
        <v>9.3073999999999995</v>
      </c>
      <c r="M894" s="184">
        <v>31.314299999999999</v>
      </c>
      <c r="N894" s="184">
        <v>41.389099999999999</v>
      </c>
      <c r="O894" s="184">
        <v>6.4771000000000001</v>
      </c>
      <c r="P894" s="184">
        <v>12.0251</v>
      </c>
      <c r="Q894" s="184">
        <v>0.35670000000000002</v>
      </c>
      <c r="R894" s="184">
        <v>6.5381</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44357</v>
      </c>
      <c r="E895" s="184">
        <v>11.6768</v>
      </c>
      <c r="F895" s="184">
        <v>0.9466</v>
      </c>
      <c r="G895" s="184">
        <v>7.1099999999999997E-2</v>
      </c>
      <c r="H895" s="184">
        <v>0.1072</v>
      </c>
      <c r="I895" s="184">
        <v>1.9772000000000001</v>
      </c>
      <c r="J895" s="184">
        <v>5.0232000000000001</v>
      </c>
      <c r="K895" s="184">
        <v>2.1995</v>
      </c>
      <c r="L895" s="184">
        <v>9.9085999999999999</v>
      </c>
      <c r="M895" s="184">
        <v>32.403500000000001</v>
      </c>
      <c r="N895" s="184">
        <v>43.047199999999997</v>
      </c>
      <c r="O895" s="184">
        <v>8.0911000000000008</v>
      </c>
      <c r="P895" s="184">
        <v>13.5648</v>
      </c>
      <c r="Q895" s="184">
        <v>13.9183</v>
      </c>
      <c r="R895" s="184">
        <v>8.1288</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44357</v>
      </c>
      <c r="E896" s="184">
        <v>15.010999999999999</v>
      </c>
      <c r="F896" s="184">
        <v>0.94820000000000004</v>
      </c>
      <c r="G896" s="184">
        <v>0.50890000000000002</v>
      </c>
      <c r="H896" s="184">
        <v>1.1727000000000001</v>
      </c>
      <c r="I896" s="184">
        <v>3.5527000000000002</v>
      </c>
      <c r="J896" s="184">
        <v>7.7525000000000004</v>
      </c>
      <c r="K896" s="184">
        <v>4.7668999999999997</v>
      </c>
      <c r="L896" s="184">
        <v>21.852399999999999</v>
      </c>
      <c r="M896" s="184">
        <v>43.618400000000001</v>
      </c>
      <c r="N896" s="184">
        <v>60.7346</v>
      </c>
      <c r="O896" s="184"/>
      <c r="P896" s="184"/>
      <c r="Q896" s="184">
        <v>23.7789</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44357</v>
      </c>
      <c r="E897" s="184">
        <v>14.516999999999999</v>
      </c>
      <c r="F897" s="184">
        <v>0.93869999999999998</v>
      </c>
      <c r="G897" s="184">
        <v>0.49149999999999999</v>
      </c>
      <c r="H897" s="184">
        <v>1.1355999999999999</v>
      </c>
      <c r="I897" s="184">
        <v>3.4859</v>
      </c>
      <c r="J897" s="184">
        <v>7.5971000000000002</v>
      </c>
      <c r="K897" s="184">
        <v>4.3113000000000001</v>
      </c>
      <c r="L897" s="184">
        <v>20.803899999999999</v>
      </c>
      <c r="M897" s="184">
        <v>41.753700000000002</v>
      </c>
      <c r="N897" s="184">
        <v>57.948</v>
      </c>
      <c r="O897" s="184"/>
      <c r="P897" s="184"/>
      <c r="Q897" s="184">
        <v>21.622699999999998</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44357</v>
      </c>
      <c r="E898" s="184">
        <v>15.372</v>
      </c>
      <c r="F898" s="184">
        <v>0.51659999999999995</v>
      </c>
      <c r="G898" s="184">
        <v>0.52310000000000001</v>
      </c>
      <c r="H898" s="184">
        <v>1.4252</v>
      </c>
      <c r="I898" s="184">
        <v>3.1816</v>
      </c>
      <c r="J898" s="184">
        <v>5.4032</v>
      </c>
      <c r="K898" s="184">
        <v>5.1795999999999998</v>
      </c>
      <c r="L898" s="184">
        <v>17.406199999999998</v>
      </c>
      <c r="M898" s="184">
        <v>31.9712</v>
      </c>
      <c r="N898" s="184">
        <v>49.315199999999997</v>
      </c>
      <c r="O898" s="184"/>
      <c r="P898" s="184"/>
      <c r="Q898" s="184">
        <v>18.003599999999999</v>
      </c>
      <c r="R898" s="184">
        <v>17.924900000000001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44357</v>
      </c>
      <c r="E899" s="184">
        <v>14.930999999999999</v>
      </c>
      <c r="F899" s="184">
        <v>0.51160000000000005</v>
      </c>
      <c r="G899" s="184">
        <v>0.51160000000000005</v>
      </c>
      <c r="H899" s="184">
        <v>1.399</v>
      </c>
      <c r="I899" s="184">
        <v>3.1360000000000001</v>
      </c>
      <c r="J899" s="184">
        <v>5.3036000000000003</v>
      </c>
      <c r="K899" s="184">
        <v>4.8598999999999997</v>
      </c>
      <c r="L899" s="184">
        <v>16.721399999999999</v>
      </c>
      <c r="M899" s="184">
        <v>30.8245</v>
      </c>
      <c r="N899" s="184">
        <v>47.612499999999997</v>
      </c>
      <c r="O899" s="184"/>
      <c r="P899" s="184"/>
      <c r="Q899" s="184">
        <v>16.688500000000001</v>
      </c>
      <c r="R899" s="184">
        <v>16.5928</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44357</v>
      </c>
      <c r="E900" s="184">
        <v>13.5091</v>
      </c>
      <c r="F900" s="184">
        <v>0.94299999999999995</v>
      </c>
      <c r="G900" s="184">
        <v>0.65790000000000004</v>
      </c>
      <c r="H900" s="184">
        <v>1.1986000000000001</v>
      </c>
      <c r="I900" s="184">
        <v>3.6173000000000002</v>
      </c>
      <c r="J900" s="184">
        <v>6.0118999999999998</v>
      </c>
      <c r="K900" s="184">
        <v>8.7680000000000007</v>
      </c>
      <c r="L900" s="184">
        <v>29.877700000000001</v>
      </c>
      <c r="M900" s="184"/>
      <c r="N900" s="184"/>
      <c r="O900" s="184"/>
      <c r="P900" s="184"/>
      <c r="Q900" s="184">
        <v>35.091000000000001</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44357</v>
      </c>
      <c r="E901" s="184">
        <v>13.348000000000001</v>
      </c>
      <c r="F901" s="184">
        <v>0.93769999999999998</v>
      </c>
      <c r="G901" s="184">
        <v>0.64090000000000003</v>
      </c>
      <c r="H901" s="184">
        <v>1.1595</v>
      </c>
      <c r="I901" s="184">
        <v>3.5363000000000002</v>
      </c>
      <c r="J901" s="184">
        <v>5.8281999999999998</v>
      </c>
      <c r="K901" s="184">
        <v>8.2035999999999998</v>
      </c>
      <c r="L901" s="184">
        <v>28.514199999999999</v>
      </c>
      <c r="M901" s="184"/>
      <c r="N901" s="184"/>
      <c r="O901" s="184"/>
      <c r="P901" s="184"/>
      <c r="Q901" s="184">
        <v>33.479999999999997</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44357</v>
      </c>
      <c r="E902" s="184">
        <v>17.472000000000001</v>
      </c>
      <c r="F902" s="184">
        <v>0.65680000000000005</v>
      </c>
      <c r="G902" s="184">
        <v>-9.1499999999999998E-2</v>
      </c>
      <c r="H902" s="184">
        <v>0.50619999999999998</v>
      </c>
      <c r="I902" s="184">
        <v>2.9885000000000002</v>
      </c>
      <c r="J902" s="184">
        <v>6.5106000000000002</v>
      </c>
      <c r="K902" s="184">
        <v>5.0189000000000004</v>
      </c>
      <c r="L902" s="184">
        <v>22.834599999999998</v>
      </c>
      <c r="M902" s="184">
        <v>43.342399999999998</v>
      </c>
      <c r="N902" s="184">
        <v>73.350499999999997</v>
      </c>
      <c r="O902" s="184"/>
      <c r="P902" s="184"/>
      <c r="Q902" s="184">
        <v>30.8264</v>
      </c>
      <c r="R902" s="184">
        <v>27.403600000000001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44357</v>
      </c>
      <c r="E903" s="184">
        <v>16.893000000000001</v>
      </c>
      <c r="F903" s="184">
        <v>0.65539999999999998</v>
      </c>
      <c r="G903" s="184">
        <v>-0.10050000000000001</v>
      </c>
      <c r="H903" s="184">
        <v>0.48180000000000001</v>
      </c>
      <c r="I903" s="184">
        <v>2.9308000000000001</v>
      </c>
      <c r="J903" s="184">
        <v>6.3791000000000002</v>
      </c>
      <c r="K903" s="184">
        <v>4.6265000000000001</v>
      </c>
      <c r="L903" s="184">
        <v>21.909500000000001</v>
      </c>
      <c r="M903" s="184">
        <v>41.719799999999999</v>
      </c>
      <c r="N903" s="184">
        <v>70.688100000000006</v>
      </c>
      <c r="O903" s="184"/>
      <c r="P903" s="184"/>
      <c r="Q903" s="184">
        <v>28.720500000000001</v>
      </c>
      <c r="R903" s="184">
        <v>25.364999999999998</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44357</v>
      </c>
      <c r="E904" s="184">
        <v>35.037599999999998</v>
      </c>
      <c r="F904" s="184">
        <v>0.14199999999999999</v>
      </c>
      <c r="G904" s="184">
        <v>-0.16950000000000001</v>
      </c>
      <c r="H904" s="184">
        <v>0.16089999999999999</v>
      </c>
      <c r="I904" s="184">
        <v>1.8828</v>
      </c>
      <c r="J904" s="184">
        <v>5.6520000000000001</v>
      </c>
      <c r="K904" s="184">
        <v>3.5861000000000001</v>
      </c>
      <c r="L904" s="184">
        <v>15.3452</v>
      </c>
      <c r="M904" s="184">
        <v>37.731299999999997</v>
      </c>
      <c r="N904" s="184">
        <v>49.803800000000003</v>
      </c>
      <c r="O904" s="184">
        <v>14.651300000000001</v>
      </c>
      <c r="P904" s="184">
        <v>16.790700000000001</v>
      </c>
      <c r="Q904" s="184">
        <v>16.781600000000001</v>
      </c>
      <c r="R904" s="184">
        <v>19.714500000000001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44357</v>
      </c>
      <c r="E905" s="184">
        <v>31.4406</v>
      </c>
      <c r="F905" s="184">
        <v>0.13850000000000001</v>
      </c>
      <c r="G905" s="184">
        <v>-0.1797</v>
      </c>
      <c r="H905" s="184">
        <v>0.13730000000000001</v>
      </c>
      <c r="I905" s="184">
        <v>1.8345</v>
      </c>
      <c r="J905" s="184">
        <v>5.5433000000000003</v>
      </c>
      <c r="K905" s="184">
        <v>3.2783000000000002</v>
      </c>
      <c r="L905" s="184">
        <v>14.6797</v>
      </c>
      <c r="M905" s="184">
        <v>36.520800000000001</v>
      </c>
      <c r="N905" s="184">
        <v>47.964100000000002</v>
      </c>
      <c r="O905" s="184">
        <v>13.2599</v>
      </c>
      <c r="P905" s="184">
        <v>15.3048</v>
      </c>
      <c r="Q905" s="184">
        <v>15.226900000000001</v>
      </c>
      <c r="R905" s="184">
        <v>18.2654</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44357</v>
      </c>
      <c r="E906" s="184">
        <v>69.515799999999999</v>
      </c>
      <c r="F906" s="184">
        <v>0.83799999999999997</v>
      </c>
      <c r="G906" s="184">
        <v>0.26190000000000002</v>
      </c>
      <c r="H906" s="184">
        <v>1.0148999999999999</v>
      </c>
      <c r="I906" s="184">
        <v>2.6612</v>
      </c>
      <c r="J906" s="184">
        <v>7.4448999999999996</v>
      </c>
      <c r="K906" s="184">
        <v>4.3952</v>
      </c>
      <c r="L906" s="184">
        <v>30.2165</v>
      </c>
      <c r="M906" s="184">
        <v>54.433199999999999</v>
      </c>
      <c r="N906" s="184">
        <v>77.381</v>
      </c>
      <c r="O906" s="184">
        <v>14.184200000000001</v>
      </c>
      <c r="P906" s="184">
        <v>15.4451</v>
      </c>
      <c r="Q906" s="184">
        <v>14.3437</v>
      </c>
      <c r="R906" s="184">
        <v>20.444700000000001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44357</v>
      </c>
      <c r="E907" s="184">
        <v>74.341200000000001</v>
      </c>
      <c r="F907" s="184">
        <v>0.84</v>
      </c>
      <c r="G907" s="184">
        <v>0.26790000000000003</v>
      </c>
      <c r="H907" s="184">
        <v>1.0288999999999999</v>
      </c>
      <c r="I907" s="184">
        <v>2.6882000000000001</v>
      </c>
      <c r="J907" s="184">
        <v>7.5091999999999999</v>
      </c>
      <c r="K907" s="184">
        <v>4.5724999999999998</v>
      </c>
      <c r="L907" s="184">
        <v>30.6478</v>
      </c>
      <c r="M907" s="184">
        <v>55.2258</v>
      </c>
      <c r="N907" s="184">
        <v>78.564400000000006</v>
      </c>
      <c r="O907" s="184">
        <v>14.971500000000001</v>
      </c>
      <c r="P907" s="184">
        <v>16.405100000000001</v>
      </c>
      <c r="Q907" s="184">
        <v>18.8566</v>
      </c>
      <c r="R907" s="184">
        <v>21.241399999999999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44357</v>
      </c>
      <c r="E908" s="184">
        <v>98.47</v>
      </c>
      <c r="F908" s="184">
        <v>0.9224</v>
      </c>
      <c r="G908" s="184">
        <v>0.5514</v>
      </c>
      <c r="H908" s="184">
        <v>1.0778000000000001</v>
      </c>
      <c r="I908" s="184">
        <v>3.1206999999999998</v>
      </c>
      <c r="J908" s="184">
        <v>6.7541000000000002</v>
      </c>
      <c r="K908" s="184">
        <v>6.6962999999999999</v>
      </c>
      <c r="L908" s="184">
        <v>24.503699999999998</v>
      </c>
      <c r="M908" s="184">
        <v>44.957999999999998</v>
      </c>
      <c r="N908" s="184">
        <v>61.030299999999997</v>
      </c>
      <c r="O908" s="184">
        <v>17.160399999999999</v>
      </c>
      <c r="P908" s="184">
        <v>16.4069</v>
      </c>
      <c r="Q908" s="184">
        <v>15.8025</v>
      </c>
      <c r="R908" s="184">
        <v>22.5867</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44357</v>
      </c>
      <c r="E909" s="184">
        <v>104.53</v>
      </c>
      <c r="F909" s="184">
        <v>0.91720000000000002</v>
      </c>
      <c r="G909" s="184">
        <v>0.55800000000000005</v>
      </c>
      <c r="H909" s="184">
        <v>1.0928</v>
      </c>
      <c r="I909" s="184">
        <v>3.1579999999999999</v>
      </c>
      <c r="J909" s="184">
        <v>6.8376999999999999</v>
      </c>
      <c r="K909" s="184">
        <v>6.9470000000000001</v>
      </c>
      <c r="L909" s="184">
        <v>25.0808</v>
      </c>
      <c r="M909" s="184">
        <v>45.950899999999997</v>
      </c>
      <c r="N909" s="184">
        <v>62.490299999999998</v>
      </c>
      <c r="O909" s="184">
        <v>18.088899999999999</v>
      </c>
      <c r="P909" s="184">
        <v>17.295100000000001</v>
      </c>
      <c r="Q909" s="184">
        <v>15.478199999999999</v>
      </c>
      <c r="R909" s="184">
        <v>23.540099999999999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44357</v>
      </c>
      <c r="E910" s="184">
        <v>51.188499999999998</v>
      </c>
      <c r="F910" s="184">
        <v>0.2293</v>
      </c>
      <c r="G910" s="184">
        <v>-0.53749999999999998</v>
      </c>
      <c r="H910" s="184">
        <v>0.87819999999999998</v>
      </c>
      <c r="I910" s="184">
        <v>2.6233</v>
      </c>
      <c r="J910" s="184">
        <v>3.0026000000000002</v>
      </c>
      <c r="K910" s="184">
        <v>17.2835</v>
      </c>
      <c r="L910" s="184">
        <v>32.798099999999998</v>
      </c>
      <c r="M910" s="184">
        <v>58.734400000000001</v>
      </c>
      <c r="N910" s="184">
        <v>74.128900000000002</v>
      </c>
      <c r="O910" s="184">
        <v>17.191500000000001</v>
      </c>
      <c r="P910" s="184">
        <v>16.307200000000002</v>
      </c>
      <c r="Q910" s="184">
        <v>13.5327</v>
      </c>
      <c r="R910" s="184">
        <v>26.384799999999998</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44357</v>
      </c>
      <c r="E911" s="184">
        <v>52.911700000000003</v>
      </c>
      <c r="F911" s="184">
        <v>0.2349</v>
      </c>
      <c r="G911" s="184">
        <v>-0.5212</v>
      </c>
      <c r="H911" s="184">
        <v>0.91759999999999997</v>
      </c>
      <c r="I911" s="184">
        <v>2.7342</v>
      </c>
      <c r="J911" s="184">
        <v>3.2784</v>
      </c>
      <c r="K911" s="184">
        <v>18.049800000000001</v>
      </c>
      <c r="L911" s="184">
        <v>34.333199999999998</v>
      </c>
      <c r="M911" s="184">
        <v>61.318600000000004</v>
      </c>
      <c r="N911" s="184">
        <v>77.747500000000002</v>
      </c>
      <c r="O911" s="184">
        <v>18.8017</v>
      </c>
      <c r="P911" s="184">
        <v>17.323399999999999</v>
      </c>
      <c r="Q911" s="184">
        <v>18.552700000000002</v>
      </c>
      <c r="R911" s="184">
        <v>28.617000000000001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44357</v>
      </c>
      <c r="E912" s="184">
        <v>226.05840000000001</v>
      </c>
      <c r="F912" s="184">
        <v>1.2909999999999999</v>
      </c>
      <c r="G912" s="184">
        <v>1.5055000000000001</v>
      </c>
      <c r="H912" s="184">
        <v>1.9208000000000001</v>
      </c>
      <c r="I912" s="184">
        <v>5.0822000000000003</v>
      </c>
      <c r="J912" s="184">
        <v>7.9067999999999996</v>
      </c>
      <c r="K912" s="184">
        <v>9.4367000000000001</v>
      </c>
      <c r="L912" s="184">
        <v>22.348199999999999</v>
      </c>
      <c r="M912" s="184">
        <v>43.530700000000003</v>
      </c>
      <c r="N912" s="184">
        <v>56.095100000000002</v>
      </c>
      <c r="O912" s="184">
        <v>16.723800000000001</v>
      </c>
      <c r="P912" s="184">
        <v>17.944400000000002</v>
      </c>
      <c r="Q912" s="184">
        <v>16.677499999999998</v>
      </c>
      <c r="R912" s="184">
        <v>21.2789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44357</v>
      </c>
      <c r="E913" s="184">
        <v>209.1088</v>
      </c>
      <c r="F913" s="184">
        <v>1.288</v>
      </c>
      <c r="G913" s="184">
        <v>1.4964999999999999</v>
      </c>
      <c r="H913" s="184">
        <v>1.9</v>
      </c>
      <c r="I913" s="184">
        <v>5.0404999999999998</v>
      </c>
      <c r="J913" s="184">
        <v>7.8106</v>
      </c>
      <c r="K913" s="184">
        <v>9.1305999999999994</v>
      </c>
      <c r="L913" s="184">
        <v>21.676400000000001</v>
      </c>
      <c r="M913" s="184">
        <v>42.385199999999998</v>
      </c>
      <c r="N913" s="184">
        <v>54.450499999999998</v>
      </c>
      <c r="O913" s="184">
        <v>15.532500000000001</v>
      </c>
      <c r="P913" s="184">
        <v>16.794499999999999</v>
      </c>
      <c r="Q913" s="184">
        <v>20.001799999999999</v>
      </c>
      <c r="R913" s="184">
        <v>20.014299999999999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44357</v>
      </c>
      <c r="E914" s="184">
        <v>243.63210000000001</v>
      </c>
      <c r="F914" s="184">
        <v>0.70379999999999998</v>
      </c>
      <c r="G914" s="184">
        <v>0.21129999999999999</v>
      </c>
      <c r="H914" s="184">
        <v>0.7984</v>
      </c>
      <c r="I914" s="184">
        <v>2.6044</v>
      </c>
      <c r="J914" s="184">
        <v>5.43</v>
      </c>
      <c r="K914" s="184">
        <v>3.2254</v>
      </c>
      <c r="L914" s="184">
        <v>16.697900000000001</v>
      </c>
      <c r="M914" s="184">
        <v>34.481000000000002</v>
      </c>
      <c r="N914" s="184">
        <v>47.530999999999999</v>
      </c>
      <c r="O914" s="184">
        <v>12.882999999999999</v>
      </c>
      <c r="P914" s="184">
        <v>14.839600000000001</v>
      </c>
      <c r="Q914" s="184">
        <v>18.430299999999999</v>
      </c>
      <c r="R914" s="184">
        <v>14.685</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44357</v>
      </c>
      <c r="E915" s="184">
        <v>259.30759999999998</v>
      </c>
      <c r="F915" s="184">
        <v>0.70650000000000002</v>
      </c>
      <c r="G915" s="184">
        <v>0.21920000000000001</v>
      </c>
      <c r="H915" s="184">
        <v>0.81640000000000001</v>
      </c>
      <c r="I915" s="184">
        <v>2.6421000000000001</v>
      </c>
      <c r="J915" s="184">
        <v>5.5175000000000001</v>
      </c>
      <c r="K915" s="184">
        <v>3.4790999999999999</v>
      </c>
      <c r="L915" s="184">
        <v>17.2591</v>
      </c>
      <c r="M915" s="184">
        <v>35.463099999999997</v>
      </c>
      <c r="N915" s="184">
        <v>48.979199999999999</v>
      </c>
      <c r="O915" s="184">
        <v>13.9869</v>
      </c>
      <c r="P915" s="184">
        <v>15.9358</v>
      </c>
      <c r="Q915" s="184">
        <v>13.1501</v>
      </c>
      <c r="R915" s="184">
        <v>15.7</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44357</v>
      </c>
      <c r="E916" s="184">
        <v>13.7416</v>
      </c>
      <c r="F916" s="184">
        <v>0.76780000000000004</v>
      </c>
      <c r="G916" s="184">
        <v>6.9999999999999999E-4</v>
      </c>
      <c r="H916" s="184">
        <v>0.3997</v>
      </c>
      <c r="I916" s="184">
        <v>3.2101000000000002</v>
      </c>
      <c r="J916" s="184">
        <v>6.7682000000000002</v>
      </c>
      <c r="K916" s="184">
        <v>5.6355000000000004</v>
      </c>
      <c r="L916" s="184">
        <v>23.242999999999999</v>
      </c>
      <c r="M916" s="184">
        <v>43.648899999999998</v>
      </c>
      <c r="N916" s="184">
        <v>64.239599999999996</v>
      </c>
      <c r="O916" s="184"/>
      <c r="P916" s="184"/>
      <c r="Q916" s="184">
        <v>23.3416</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44357</v>
      </c>
      <c r="E917" s="184">
        <v>13.3361</v>
      </c>
      <c r="F917" s="184">
        <v>0.7631</v>
      </c>
      <c r="G917" s="184">
        <v>-1.35E-2</v>
      </c>
      <c r="H917" s="184">
        <v>0.36730000000000002</v>
      </c>
      <c r="I917" s="184">
        <v>3.1432000000000002</v>
      </c>
      <c r="J917" s="184">
        <v>6.6136999999999997</v>
      </c>
      <c r="K917" s="184">
        <v>5.1635</v>
      </c>
      <c r="L917" s="184">
        <v>22.170200000000001</v>
      </c>
      <c r="M917" s="184">
        <v>41.778399999999998</v>
      </c>
      <c r="N917" s="184">
        <v>61.411000000000001</v>
      </c>
      <c r="O917" s="184"/>
      <c r="P917" s="184"/>
      <c r="Q917" s="184">
        <v>20.927099999999999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44357</v>
      </c>
      <c r="E918" s="184">
        <v>15.96</v>
      </c>
      <c r="F918" s="184">
        <v>1.5266999999999999</v>
      </c>
      <c r="G918" s="184">
        <v>1.4621999999999999</v>
      </c>
      <c r="H918" s="184">
        <v>2.2422</v>
      </c>
      <c r="I918" s="184">
        <v>4.2455999999999996</v>
      </c>
      <c r="J918" s="184">
        <v>6.2583000000000002</v>
      </c>
      <c r="K918" s="184">
        <v>3.2342</v>
      </c>
      <c r="L918" s="184">
        <v>20.909099999999999</v>
      </c>
      <c r="M918" s="184">
        <v>39.267000000000003</v>
      </c>
      <c r="N918" s="184">
        <v>58.019799999999996</v>
      </c>
      <c r="O918" s="184"/>
      <c r="P918" s="184"/>
      <c r="Q918" s="184">
        <v>28.7621</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44357</v>
      </c>
      <c r="E919" s="184">
        <v>15.7</v>
      </c>
      <c r="F919" s="184">
        <v>1.5524</v>
      </c>
      <c r="G919" s="184">
        <v>1.4866999999999999</v>
      </c>
      <c r="H919" s="184">
        <v>2.2134999999999998</v>
      </c>
      <c r="I919" s="184">
        <v>4.2496999999999998</v>
      </c>
      <c r="J919" s="184">
        <v>6.2245999999999997</v>
      </c>
      <c r="K919" s="184">
        <v>3.0859999999999999</v>
      </c>
      <c r="L919" s="184">
        <v>20.491199999999999</v>
      </c>
      <c r="M919" s="184">
        <v>38.448</v>
      </c>
      <c r="N919" s="184">
        <v>56.686599999999999</v>
      </c>
      <c r="O919" s="184"/>
      <c r="P919" s="184"/>
      <c r="Q919" s="184">
        <v>27.6236</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0.92866400000000016</v>
      </c>
      <c r="G920" s="186">
        <v>0.42286400000000002</v>
      </c>
      <c r="H920" s="186">
        <v>0.92775800000000008</v>
      </c>
      <c r="I920" s="186">
        <v>2.982272</v>
      </c>
      <c r="J920" s="186">
        <v>6.3567819999999982</v>
      </c>
      <c r="K920" s="186">
        <v>5.7135219999999993</v>
      </c>
      <c r="L920" s="186">
        <v>20.821627999999997</v>
      </c>
      <c r="M920" s="186">
        <v>41.29107173913043</v>
      </c>
      <c r="N920" s="186">
        <v>57.750436363636361</v>
      </c>
      <c r="O920" s="186">
        <v>13.684441176470589</v>
      </c>
      <c r="P920" s="186">
        <v>15.486540000000002</v>
      </c>
      <c r="Q920" s="186">
        <v>18.870857999999998</v>
      </c>
      <c r="R920" s="186">
        <v>18.610426315789471</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0.93819999999999992</v>
      </c>
      <c r="G921" s="186">
        <v>0.49419999999999997</v>
      </c>
      <c r="H921" s="186">
        <v>0.96609999999999996</v>
      </c>
      <c r="I921" s="186">
        <v>2.9626000000000001</v>
      </c>
      <c r="J921" s="186">
        <v>6.3207500000000003</v>
      </c>
      <c r="K921" s="186">
        <v>4.9844500000000007</v>
      </c>
      <c r="L921" s="186">
        <v>20.647549999999999</v>
      </c>
      <c r="M921" s="186">
        <v>40.271999999999998</v>
      </c>
      <c r="N921" s="186">
        <v>56.493299999999998</v>
      </c>
      <c r="O921" s="186">
        <v>14.0283</v>
      </c>
      <c r="P921" s="186">
        <v>15.470649999999999</v>
      </c>
      <c r="Q921" s="186">
        <v>16.683</v>
      </c>
      <c r="R921" s="186">
        <v>18.09515</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44357</v>
      </c>
      <c r="E924" s="184">
        <v>18.0884</v>
      </c>
      <c r="F924" s="184">
        <v>-1.0088999999999999</v>
      </c>
      <c r="G924" s="184">
        <v>7.1340000000000003</v>
      </c>
      <c r="H924" s="184">
        <v>-0.7782</v>
      </c>
      <c r="I924" s="184">
        <v>-0.31709999999999999</v>
      </c>
      <c r="J924" s="184">
        <v>4.9023000000000003</v>
      </c>
      <c r="K924" s="184">
        <v>12.075699999999999</v>
      </c>
      <c r="L924" s="184">
        <v>3.7210000000000001</v>
      </c>
      <c r="M924" s="184">
        <v>5.5144000000000002</v>
      </c>
      <c r="N924" s="184">
        <v>4.3918999999999997</v>
      </c>
      <c r="O924" s="184">
        <v>10.8447</v>
      </c>
      <c r="P924" s="184">
        <v>8.6971000000000007</v>
      </c>
      <c r="Q924" s="184">
        <v>9.2353000000000005</v>
      </c>
      <c r="R924" s="184">
        <v>10.0261</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44357</v>
      </c>
      <c r="E925" s="184">
        <v>17.8048</v>
      </c>
      <c r="F925" s="184">
        <v>-1.23</v>
      </c>
      <c r="G925" s="184">
        <v>6.9055999999999997</v>
      </c>
      <c r="H925" s="184">
        <v>-0.99550000000000005</v>
      </c>
      <c r="I925" s="184">
        <v>-0.52700000000000002</v>
      </c>
      <c r="J925" s="184">
        <v>4.6872999999999996</v>
      </c>
      <c r="K925" s="184">
        <v>11.8505</v>
      </c>
      <c r="L925" s="184">
        <v>3.5082</v>
      </c>
      <c r="M925" s="184">
        <v>5.2992999999999997</v>
      </c>
      <c r="N925" s="184">
        <v>4.1783000000000001</v>
      </c>
      <c r="O925" s="184">
        <v>10.598000000000001</v>
      </c>
      <c r="P925" s="184">
        <v>8.4465000000000003</v>
      </c>
      <c r="Q925" s="184">
        <v>8.9783000000000008</v>
      </c>
      <c r="R925" s="184">
        <v>9.7918000000000003</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44357</v>
      </c>
      <c r="E926" s="184">
        <v>19.333300000000001</v>
      </c>
      <c r="F926" s="184">
        <v>17.566199999999998</v>
      </c>
      <c r="G926" s="184">
        <v>26.614999999999998</v>
      </c>
      <c r="H926" s="184">
        <v>17.427</v>
      </c>
      <c r="I926" s="184">
        <v>7.6958000000000002</v>
      </c>
      <c r="J926" s="184">
        <v>9.0272000000000006</v>
      </c>
      <c r="K926" s="184">
        <v>13.972</v>
      </c>
      <c r="L926" s="184">
        <v>2.4337</v>
      </c>
      <c r="M926" s="184">
        <v>5.7756999999999996</v>
      </c>
      <c r="N926" s="184">
        <v>5.2283999999999997</v>
      </c>
      <c r="O926" s="184">
        <v>12.0761</v>
      </c>
      <c r="P926" s="184">
        <v>9.9214000000000002</v>
      </c>
      <c r="Q926" s="184">
        <v>10.262700000000001</v>
      </c>
      <c r="R926" s="184">
        <v>10.936999999999999</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44357</v>
      </c>
      <c r="E927" s="184">
        <v>19.638300000000001</v>
      </c>
      <c r="F927" s="184">
        <v>17.851400000000002</v>
      </c>
      <c r="G927" s="184">
        <v>26.7608</v>
      </c>
      <c r="H927" s="184">
        <v>17.583200000000001</v>
      </c>
      <c r="I927" s="184">
        <v>7.8563000000000001</v>
      </c>
      <c r="J927" s="184">
        <v>9.1904000000000003</v>
      </c>
      <c r="K927" s="184">
        <v>14.1371</v>
      </c>
      <c r="L927" s="184">
        <v>2.5954000000000002</v>
      </c>
      <c r="M927" s="184">
        <v>5.9424000000000001</v>
      </c>
      <c r="N927" s="184">
        <v>5.3970000000000002</v>
      </c>
      <c r="O927" s="184">
        <v>12.290100000000001</v>
      </c>
      <c r="P927" s="184">
        <v>10.136799999999999</v>
      </c>
      <c r="Q927" s="184">
        <v>10.518800000000001</v>
      </c>
      <c r="R927" s="184">
        <v>11.128</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44357</v>
      </c>
      <c r="E928" s="184">
        <v>36.467399999999998</v>
      </c>
      <c r="F928" s="184">
        <v>32.357500000000002</v>
      </c>
      <c r="G928" s="184">
        <v>31.408899999999999</v>
      </c>
      <c r="H928" s="184">
        <v>19.172999999999998</v>
      </c>
      <c r="I928" s="184">
        <v>7.3342000000000001</v>
      </c>
      <c r="J928" s="184">
        <v>9.7729999999999997</v>
      </c>
      <c r="K928" s="184">
        <v>13.7182</v>
      </c>
      <c r="L928" s="184">
        <v>1.4769000000000001</v>
      </c>
      <c r="M928" s="184">
        <v>5.3333000000000004</v>
      </c>
      <c r="N928" s="184">
        <v>4.5570000000000004</v>
      </c>
      <c r="O928" s="184">
        <v>12.8116</v>
      </c>
      <c r="P928" s="184">
        <v>10.3757</v>
      </c>
      <c r="Q928" s="184">
        <v>10.474399999999999</v>
      </c>
      <c r="R928" s="184">
        <v>10.5284</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44357</v>
      </c>
      <c r="E929" s="184">
        <v>36.1312</v>
      </c>
      <c r="F929" s="184">
        <v>32.152900000000002</v>
      </c>
      <c r="G929" s="184">
        <v>31.261900000000001</v>
      </c>
      <c r="H929" s="184">
        <v>19.0322</v>
      </c>
      <c r="I929" s="184">
        <v>7.1994999999999996</v>
      </c>
      <c r="J929" s="184">
        <v>9.6394000000000002</v>
      </c>
      <c r="K929" s="184">
        <v>13.583500000000001</v>
      </c>
      <c r="L929" s="184">
        <v>1.3461000000000001</v>
      </c>
      <c r="M929" s="184">
        <v>5.1974</v>
      </c>
      <c r="N929" s="184">
        <v>4.4203000000000001</v>
      </c>
      <c r="O929" s="184">
        <v>12.6729</v>
      </c>
      <c r="P929" s="184">
        <v>10.2483</v>
      </c>
      <c r="Q929" s="184">
        <v>6.8939000000000004</v>
      </c>
      <c r="R929" s="184">
        <v>10.384</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44357</v>
      </c>
      <c r="E930" s="184">
        <v>50.094499999999996</v>
      </c>
      <c r="F930" s="184">
        <v>26.905999999999999</v>
      </c>
      <c r="G930" s="184">
        <v>29.971499999999999</v>
      </c>
      <c r="H930" s="184">
        <v>16.257200000000001</v>
      </c>
      <c r="I930" s="184">
        <v>5.5650000000000004</v>
      </c>
      <c r="J930" s="184">
        <v>8.1769999999999996</v>
      </c>
      <c r="K930" s="184">
        <v>13.1134</v>
      </c>
      <c r="L930" s="184">
        <v>1.2273000000000001</v>
      </c>
      <c r="M930" s="184">
        <v>4.6471</v>
      </c>
      <c r="N930" s="184">
        <v>4.0468000000000002</v>
      </c>
      <c r="O930" s="184">
        <v>10.656499999999999</v>
      </c>
      <c r="P930" s="184">
        <v>9.6133000000000006</v>
      </c>
      <c r="Q930" s="184">
        <v>8.1891999999999996</v>
      </c>
      <c r="R930" s="184">
        <v>9.3729999999999993</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44357</v>
      </c>
      <c r="E931" s="184">
        <v>51.418500000000002</v>
      </c>
      <c r="F931" s="184">
        <v>27.279</v>
      </c>
      <c r="G931" s="184">
        <v>30.291699999999999</v>
      </c>
      <c r="H931" s="184">
        <v>16.571999999999999</v>
      </c>
      <c r="I931" s="184">
        <v>5.8796999999999997</v>
      </c>
      <c r="J931" s="184">
        <v>8.4898000000000007</v>
      </c>
      <c r="K931" s="184">
        <v>13.432700000000001</v>
      </c>
      <c r="L931" s="184">
        <v>1.5383</v>
      </c>
      <c r="M931" s="184">
        <v>4.9676</v>
      </c>
      <c r="N931" s="184">
        <v>4.3672000000000004</v>
      </c>
      <c r="O931" s="184">
        <v>11.007099999999999</v>
      </c>
      <c r="P931" s="184">
        <v>9.9763000000000002</v>
      </c>
      <c r="Q931" s="184">
        <v>10.1469</v>
      </c>
      <c r="R931" s="184">
        <v>9.7056000000000004</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18.9842625</v>
      </c>
      <c r="G932" s="186">
        <v>23.793675</v>
      </c>
      <c r="H932" s="186">
        <v>13.0338625</v>
      </c>
      <c r="I932" s="186">
        <v>5.0857999999999999</v>
      </c>
      <c r="J932" s="186">
        <v>7.9858000000000011</v>
      </c>
      <c r="K932" s="186">
        <v>13.2353875</v>
      </c>
      <c r="L932" s="186">
        <v>2.2308625000000002</v>
      </c>
      <c r="M932" s="186">
        <v>5.3346499999999999</v>
      </c>
      <c r="N932" s="186">
        <v>4.5733625</v>
      </c>
      <c r="O932" s="186">
        <v>11.619624999999999</v>
      </c>
      <c r="P932" s="186">
        <v>9.6769249999999989</v>
      </c>
      <c r="Q932" s="186">
        <v>9.3374375000000001</v>
      </c>
      <c r="R932" s="186">
        <v>10.234237500000001</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22.378700000000002</v>
      </c>
      <c r="G933" s="186">
        <v>28.366149999999998</v>
      </c>
      <c r="H933" s="186">
        <v>16.999499999999998</v>
      </c>
      <c r="I933" s="186">
        <v>6.5396000000000001</v>
      </c>
      <c r="J933" s="186">
        <v>8.7585000000000015</v>
      </c>
      <c r="K933" s="186">
        <v>13.508100000000001</v>
      </c>
      <c r="L933" s="186">
        <v>1.986</v>
      </c>
      <c r="M933" s="186">
        <v>5.3163</v>
      </c>
      <c r="N933" s="186">
        <v>4.4061000000000003</v>
      </c>
      <c r="O933" s="186">
        <v>11.541599999999999</v>
      </c>
      <c r="P933" s="186">
        <v>9.9488500000000002</v>
      </c>
      <c r="Q933" s="186">
        <v>9.6911000000000005</v>
      </c>
      <c r="R933" s="186">
        <v>10.20505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44357</v>
      </c>
      <c r="E936" s="184">
        <v>4481.8633</v>
      </c>
      <c r="F936" s="184">
        <v>-136.60140000000001</v>
      </c>
      <c r="G936" s="184">
        <v>26.677900000000001</v>
      </c>
      <c r="H936" s="184">
        <v>-34.006500000000003</v>
      </c>
      <c r="I936" s="184">
        <v>3.4845000000000002</v>
      </c>
      <c r="J936" s="184">
        <v>28.000499999999999</v>
      </c>
      <c r="K936" s="184">
        <v>39.2331</v>
      </c>
      <c r="L936" s="184">
        <v>-0.53059999999999996</v>
      </c>
      <c r="M936" s="184">
        <v>-7.6592000000000002</v>
      </c>
      <c r="N936" s="184">
        <v>3.5236000000000001</v>
      </c>
      <c r="O936" s="184">
        <v>15.499599999999999</v>
      </c>
      <c r="P936" s="184">
        <v>9.1784999999999997</v>
      </c>
      <c r="Q936" s="184">
        <v>7.1726000000000001</v>
      </c>
      <c r="R936" s="184">
        <v>21.8188</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44357</v>
      </c>
      <c r="E937" s="184">
        <v>14.9696</v>
      </c>
      <c r="F937" s="184">
        <v>-263.61040000000003</v>
      </c>
      <c r="G937" s="184">
        <v>-70.060400000000001</v>
      </c>
      <c r="H937" s="184">
        <v>-56.949300000000001</v>
      </c>
      <c r="I937" s="184">
        <v>-7.7618999999999998</v>
      </c>
      <c r="J937" s="184">
        <v>15.1767</v>
      </c>
      <c r="K937" s="184">
        <v>31.394400000000001</v>
      </c>
      <c r="L937" s="184">
        <v>-3.7235999999999998</v>
      </c>
      <c r="M937" s="184">
        <v>-8.5907</v>
      </c>
      <c r="N937" s="184">
        <v>2.1899000000000002</v>
      </c>
      <c r="O937" s="184">
        <v>14.5779</v>
      </c>
      <c r="P937" s="184">
        <v>9.3637999999999995</v>
      </c>
      <c r="Q937" s="184">
        <v>4.4678000000000004</v>
      </c>
      <c r="R937" s="184">
        <v>19.720500000000001</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44357</v>
      </c>
      <c r="E938" s="184">
        <v>15.333299999999999</v>
      </c>
      <c r="F938" s="184">
        <v>-263.03370000000001</v>
      </c>
      <c r="G938" s="184">
        <v>-69.6631</v>
      </c>
      <c r="H938" s="184">
        <v>-56.478099999999998</v>
      </c>
      <c r="I938" s="184">
        <v>-7.3078000000000003</v>
      </c>
      <c r="J938" s="184">
        <v>15.5528</v>
      </c>
      <c r="K938" s="184">
        <v>31.8569</v>
      </c>
      <c r="L938" s="184">
        <v>-3.2856999999999998</v>
      </c>
      <c r="M938" s="184">
        <v>-8.1911000000000005</v>
      </c>
      <c r="N938" s="184">
        <v>2.5823999999999998</v>
      </c>
      <c r="O938" s="184">
        <v>14.966699999999999</v>
      </c>
      <c r="P938" s="184">
        <v>9.7026000000000003</v>
      </c>
      <c r="Q938" s="184">
        <v>4.4337</v>
      </c>
      <c r="R938" s="184">
        <v>20.1738</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44357</v>
      </c>
      <c r="E939" s="184">
        <v>42.4955</v>
      </c>
      <c r="F939" s="184">
        <v>-136.6551</v>
      </c>
      <c r="G939" s="184">
        <v>26.627199999999998</v>
      </c>
      <c r="H939" s="184">
        <v>-34.058999999999997</v>
      </c>
      <c r="I939" s="184">
        <v>3.4217</v>
      </c>
      <c r="J939" s="184">
        <v>27.802399999999999</v>
      </c>
      <c r="K939" s="184">
        <v>39.019399999999997</v>
      </c>
      <c r="L939" s="184">
        <v>-0.4516</v>
      </c>
      <c r="M939" s="184">
        <v>-7.5190999999999999</v>
      </c>
      <c r="N939" s="184">
        <v>3.6162999999999998</v>
      </c>
      <c r="O939" s="184">
        <v>15.502599999999999</v>
      </c>
      <c r="P939" s="184">
        <v>8.5855999999999995</v>
      </c>
      <c r="Q939" s="184">
        <v>7.2416999999999998</v>
      </c>
      <c r="R939" s="184">
        <v>21.736000000000001</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44357</v>
      </c>
      <c r="E940" s="184">
        <v>16.1693</v>
      </c>
      <c r="F940" s="184">
        <v>-67.820400000000006</v>
      </c>
      <c r="G940" s="184">
        <v>25.864100000000001</v>
      </c>
      <c r="H940" s="184">
        <v>-14.8241</v>
      </c>
      <c r="I940" s="184">
        <v>-0.72540000000000004</v>
      </c>
      <c r="J940" s="184">
        <v>23.560099999999998</v>
      </c>
      <c r="K940" s="184">
        <v>32.880499999999998</v>
      </c>
      <c r="L940" s="184">
        <v>-1.1358999999999999</v>
      </c>
      <c r="M940" s="184">
        <v>-7.415</v>
      </c>
      <c r="N940" s="184">
        <v>3.6301000000000001</v>
      </c>
      <c r="O940" s="184">
        <v>15.688800000000001</v>
      </c>
      <c r="P940" s="184">
        <v>8.6964000000000006</v>
      </c>
      <c r="Q940" s="184">
        <v>4.1814999999999998</v>
      </c>
      <c r="R940" s="184">
        <v>21.412500000000001</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44357</v>
      </c>
      <c r="E941" s="184">
        <v>15.0184</v>
      </c>
      <c r="F941" s="184">
        <v>-68.165400000000005</v>
      </c>
      <c r="G941" s="184">
        <v>25.409600000000001</v>
      </c>
      <c r="H941" s="184">
        <v>-15.266400000000001</v>
      </c>
      <c r="I941" s="184">
        <v>-1.1626000000000001</v>
      </c>
      <c r="J941" s="184">
        <v>23.1099</v>
      </c>
      <c r="K941" s="184">
        <v>33.233400000000003</v>
      </c>
      <c r="L941" s="184">
        <v>-1.1999</v>
      </c>
      <c r="M941" s="184">
        <v>-7.6130000000000004</v>
      </c>
      <c r="N941" s="184">
        <v>3.3414000000000001</v>
      </c>
      <c r="O941" s="184">
        <v>15.2844</v>
      </c>
      <c r="P941" s="184">
        <v>8.1415000000000006</v>
      </c>
      <c r="Q941" s="184">
        <v>4.306</v>
      </c>
      <c r="R941" s="184">
        <v>21.082100000000001</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44357</v>
      </c>
      <c r="E942" s="184">
        <v>20.426500000000001</v>
      </c>
      <c r="F942" s="184">
        <v>-224.4744</v>
      </c>
      <c r="G942" s="184">
        <v>-48.114699999999999</v>
      </c>
      <c r="H942" s="184">
        <v>-55.511200000000002</v>
      </c>
      <c r="I942" s="184">
        <v>-57.394799999999996</v>
      </c>
      <c r="J942" s="184">
        <v>-1.1575</v>
      </c>
      <c r="K942" s="184">
        <v>57.4925</v>
      </c>
      <c r="L942" s="184">
        <v>6.5286999999999997</v>
      </c>
      <c r="M942" s="184">
        <v>-14.851800000000001</v>
      </c>
      <c r="N942" s="184">
        <v>10.5779</v>
      </c>
      <c r="O942" s="184">
        <v>20.822900000000001</v>
      </c>
      <c r="P942" s="184">
        <v>6.7302999999999997</v>
      </c>
      <c r="Q942" s="184">
        <v>1.6456999999999999</v>
      </c>
      <c r="R942" s="184">
        <v>29.355699999999999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44357</v>
      </c>
      <c r="E943" s="184">
        <v>19.625599999999999</v>
      </c>
      <c r="F943" s="184">
        <v>-225.1284</v>
      </c>
      <c r="G943" s="184">
        <v>-48.594299999999997</v>
      </c>
      <c r="H943" s="184">
        <v>-56.009900000000002</v>
      </c>
      <c r="I943" s="184">
        <v>-57.982700000000001</v>
      </c>
      <c r="J943" s="184">
        <v>-1.8389</v>
      </c>
      <c r="K943" s="184">
        <v>56.7483</v>
      </c>
      <c r="L943" s="184">
        <v>5.83</v>
      </c>
      <c r="M943" s="184">
        <v>-15.4314</v>
      </c>
      <c r="N943" s="184">
        <v>9.8833000000000002</v>
      </c>
      <c r="O943" s="184">
        <v>20.175999999999998</v>
      </c>
      <c r="P943" s="184">
        <v>6.1792999999999996</v>
      </c>
      <c r="Q943" s="184">
        <v>5.0266000000000002</v>
      </c>
      <c r="R943" s="184">
        <v>28.655899999999999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44357</v>
      </c>
      <c r="E944" s="184">
        <v>43.668999999999997</v>
      </c>
      <c r="F944" s="184">
        <v>-136.64670000000001</v>
      </c>
      <c r="G944" s="184">
        <v>26.469799999999999</v>
      </c>
      <c r="H944" s="184">
        <v>-34.116100000000003</v>
      </c>
      <c r="I944" s="184">
        <v>3.3416000000000001</v>
      </c>
      <c r="J944" s="184">
        <v>27.7072</v>
      </c>
      <c r="K944" s="184">
        <v>39.111699999999999</v>
      </c>
      <c r="L944" s="184">
        <v>-0.6613</v>
      </c>
      <c r="M944" s="184">
        <v>-7.7824</v>
      </c>
      <c r="N944" s="184">
        <v>3.3824999999999998</v>
      </c>
      <c r="O944" s="184">
        <v>15.1425</v>
      </c>
      <c r="P944" s="184">
        <v>9.1791</v>
      </c>
      <c r="Q944" s="184">
        <v>8.5234000000000005</v>
      </c>
      <c r="R944" s="184">
        <v>21.312000000000001</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44357</v>
      </c>
      <c r="E945" s="184">
        <v>15.4572</v>
      </c>
      <c r="F945" s="184">
        <v>-92.801000000000002</v>
      </c>
      <c r="G945" s="184">
        <v>33.307400000000001</v>
      </c>
      <c r="H945" s="184">
        <v>-19.693300000000001</v>
      </c>
      <c r="I945" s="184">
        <v>0</v>
      </c>
      <c r="J945" s="184">
        <v>21.9985</v>
      </c>
      <c r="K945" s="184">
        <v>33.730899999999998</v>
      </c>
      <c r="L945" s="184">
        <v>-2.2044999999999999</v>
      </c>
      <c r="M945" s="184">
        <v>-8.4649999999999999</v>
      </c>
      <c r="N945" s="184">
        <v>2.504</v>
      </c>
      <c r="O945" s="184">
        <v>14.8108</v>
      </c>
      <c r="P945" s="184">
        <v>9.0833999999999993</v>
      </c>
      <c r="Q945" s="184">
        <v>4.6341000000000001</v>
      </c>
      <c r="R945" s="184">
        <v>21.019300000000001</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44357</v>
      </c>
      <c r="E946" s="184">
        <v>15.967700000000001</v>
      </c>
      <c r="F946" s="184">
        <v>-92.343299999999999</v>
      </c>
      <c r="G946" s="184">
        <v>33.695300000000003</v>
      </c>
      <c r="H946" s="184">
        <v>-19.228100000000001</v>
      </c>
      <c r="I946" s="184">
        <v>0.5716</v>
      </c>
      <c r="J946" s="184">
        <v>22.606100000000001</v>
      </c>
      <c r="K946" s="184">
        <v>34.199399999999997</v>
      </c>
      <c r="L946" s="184">
        <v>-1.8183</v>
      </c>
      <c r="M946" s="184">
        <v>-8.0714000000000006</v>
      </c>
      <c r="N946" s="184">
        <v>2.9417</v>
      </c>
      <c r="O946" s="184">
        <v>15.280900000000001</v>
      </c>
      <c r="P946" s="184">
        <v>9.5472999999999999</v>
      </c>
      <c r="Q946" s="184">
        <v>4.4996999999999998</v>
      </c>
      <c r="R946" s="184">
        <v>21.5045</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44357</v>
      </c>
      <c r="E947" s="184">
        <v>43.568399999999997</v>
      </c>
      <c r="F947" s="184">
        <v>-136.79480000000001</v>
      </c>
      <c r="G947" s="184">
        <v>26.446899999999999</v>
      </c>
      <c r="H947" s="184">
        <v>-34.194400000000002</v>
      </c>
      <c r="I947" s="184">
        <v>3.2833999999999999</v>
      </c>
      <c r="J947" s="184">
        <v>27.665099999999999</v>
      </c>
      <c r="K947" s="184">
        <v>39.1021</v>
      </c>
      <c r="L947" s="184">
        <v>-0.73150000000000004</v>
      </c>
      <c r="M947" s="184">
        <v>-7.7885</v>
      </c>
      <c r="N947" s="184">
        <v>3.3014000000000001</v>
      </c>
      <c r="O947" s="184">
        <v>15.1623</v>
      </c>
      <c r="P947" s="184">
        <v>8.8129000000000008</v>
      </c>
      <c r="Q947" s="184">
        <v>8.0248000000000008</v>
      </c>
      <c r="R947" s="184">
        <v>21.285699999999999</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44357</v>
      </c>
      <c r="E948" s="184">
        <v>15.959</v>
      </c>
      <c r="F948" s="184">
        <v>-176.39449999999999</v>
      </c>
      <c r="G948" s="184">
        <v>15.6487</v>
      </c>
      <c r="H948" s="184">
        <v>-20.114000000000001</v>
      </c>
      <c r="I948" s="184">
        <v>-5.5750999999999999</v>
      </c>
      <c r="J948" s="184">
        <v>23.9998</v>
      </c>
      <c r="K948" s="184">
        <v>32.921100000000003</v>
      </c>
      <c r="L948" s="184">
        <v>-2.3853</v>
      </c>
      <c r="M948" s="184">
        <v>-8.6336999999999993</v>
      </c>
      <c r="N948" s="184">
        <v>2.0625</v>
      </c>
      <c r="O948" s="184">
        <v>14.6374</v>
      </c>
      <c r="P948" s="184">
        <v>8.3236000000000008</v>
      </c>
      <c r="Q948" s="184">
        <v>4.952</v>
      </c>
      <c r="R948" s="184">
        <v>20.162099999999999</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44357</v>
      </c>
      <c r="E949" s="184">
        <v>16.332799999999999</v>
      </c>
      <c r="F949" s="184">
        <v>-175.91810000000001</v>
      </c>
      <c r="G949" s="184">
        <v>16.111599999999999</v>
      </c>
      <c r="H949" s="184">
        <v>-19.6554</v>
      </c>
      <c r="I949" s="184">
        <v>-5.1299000000000001</v>
      </c>
      <c r="J949" s="184">
        <v>24.4453</v>
      </c>
      <c r="K949" s="184">
        <v>33.387700000000002</v>
      </c>
      <c r="L949" s="184">
        <v>-1.9612000000000001</v>
      </c>
      <c r="M949" s="184">
        <v>-8.2262000000000004</v>
      </c>
      <c r="N949" s="184">
        <v>2.4514</v>
      </c>
      <c r="O949" s="184">
        <v>15.011200000000001</v>
      </c>
      <c r="P949" s="184">
        <v>8.6209000000000007</v>
      </c>
      <c r="Q949" s="184">
        <v>4.4531999999999998</v>
      </c>
      <c r="R949" s="184">
        <v>20.537199999999999</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44357</v>
      </c>
      <c r="E950" s="184">
        <v>4524.7515000000003</v>
      </c>
      <c r="F950" s="184">
        <v>-138.1617</v>
      </c>
      <c r="G950" s="184">
        <v>27.113199999999999</v>
      </c>
      <c r="H950" s="184">
        <v>-34.280799999999999</v>
      </c>
      <c r="I950" s="184">
        <v>3.6728999999999998</v>
      </c>
      <c r="J950" s="184">
        <v>28.369900000000001</v>
      </c>
      <c r="K950" s="184">
        <v>40.047800000000002</v>
      </c>
      <c r="L950" s="184">
        <v>-0.33739999999999998</v>
      </c>
      <c r="M950" s="184">
        <v>-7.5662000000000003</v>
      </c>
      <c r="N950" s="184">
        <v>3.4542999999999999</v>
      </c>
      <c r="O950" s="184">
        <v>15.432600000000001</v>
      </c>
      <c r="P950" s="184">
        <v>9.3513000000000002</v>
      </c>
      <c r="Q950" s="184">
        <v>4.7412000000000001</v>
      </c>
      <c r="R950" s="184">
        <v>21.3644</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44357</v>
      </c>
      <c r="E951" s="184">
        <v>13.3147</v>
      </c>
      <c r="F951" s="184">
        <v>-245.0633</v>
      </c>
      <c r="G951" s="184">
        <v>-6.9406999999999996</v>
      </c>
      <c r="H951" s="184">
        <v>-32.1096</v>
      </c>
      <c r="I951" s="184">
        <v>26.725000000000001</v>
      </c>
      <c r="J951" s="184">
        <v>23.008299999999998</v>
      </c>
      <c r="K951" s="184">
        <v>35.781599999999997</v>
      </c>
      <c r="L951" s="184">
        <v>-2.6705999999999999</v>
      </c>
      <c r="M951" s="184">
        <v>-9.1904000000000003</v>
      </c>
      <c r="N951" s="184">
        <v>-1.6297999999999999</v>
      </c>
      <c r="O951" s="184">
        <v>13.9724</v>
      </c>
      <c r="P951" s="184">
        <v>7.6543999999999999</v>
      </c>
      <c r="Q951" s="184">
        <v>3.2963</v>
      </c>
      <c r="R951" s="184">
        <v>19.847899999999999</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44357</v>
      </c>
      <c r="E952" s="184">
        <v>13.7996</v>
      </c>
      <c r="F952" s="184">
        <v>-244.86060000000001</v>
      </c>
      <c r="G952" s="184">
        <v>-6.6089000000000002</v>
      </c>
      <c r="H952" s="184">
        <v>-31.7347</v>
      </c>
      <c r="I952" s="184">
        <v>27.126100000000001</v>
      </c>
      <c r="J952" s="184">
        <v>23.425899999999999</v>
      </c>
      <c r="K952" s="184">
        <v>36.218899999999998</v>
      </c>
      <c r="L952" s="184">
        <v>-2.3014999999999999</v>
      </c>
      <c r="M952" s="184">
        <v>-8.8383000000000003</v>
      </c>
      <c r="N952" s="184">
        <v>-1.2615000000000001</v>
      </c>
      <c r="O952" s="184">
        <v>14.4885</v>
      </c>
      <c r="P952" s="184">
        <v>8.1751000000000005</v>
      </c>
      <c r="Q952" s="184">
        <v>3.8908999999999998</v>
      </c>
      <c r="R952" s="184">
        <v>20.334</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44357</v>
      </c>
      <c r="E953" s="184">
        <v>4423.4587000000001</v>
      </c>
      <c r="F953" s="184">
        <v>-137.89940000000001</v>
      </c>
      <c r="G953" s="184">
        <v>26.816500000000001</v>
      </c>
      <c r="H953" s="184">
        <v>-34.373100000000001</v>
      </c>
      <c r="I953" s="184">
        <v>3.4430999999999998</v>
      </c>
      <c r="J953" s="184">
        <v>28.0867</v>
      </c>
      <c r="K953" s="184">
        <v>39.6417</v>
      </c>
      <c r="L953" s="184">
        <v>-0.46310000000000001</v>
      </c>
      <c r="M953" s="184">
        <v>-7.6219999999999999</v>
      </c>
      <c r="N953" s="184">
        <v>3.5499000000000001</v>
      </c>
      <c r="O953" s="184">
        <v>15.5566</v>
      </c>
      <c r="P953" s="184">
        <v>9.1975999999999996</v>
      </c>
      <c r="Q953" s="184">
        <v>8.9649999999999999</v>
      </c>
      <c r="R953" s="184">
        <v>21.862300000000001</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44357</v>
      </c>
      <c r="E954" s="184">
        <v>14.659800000000001</v>
      </c>
      <c r="F954" s="184">
        <v>6.9728000000000003</v>
      </c>
      <c r="G954" s="184">
        <v>61.391399999999997</v>
      </c>
      <c r="H954" s="184">
        <v>-8.7706999999999997</v>
      </c>
      <c r="I954" s="184">
        <v>4.5251000000000001</v>
      </c>
      <c r="J954" s="184">
        <v>23.486000000000001</v>
      </c>
      <c r="K954" s="184">
        <v>34.659500000000001</v>
      </c>
      <c r="L954" s="184">
        <v>-1.6875</v>
      </c>
      <c r="M954" s="184">
        <v>-8.0756999999999994</v>
      </c>
      <c r="N954" s="184">
        <v>2.7669000000000001</v>
      </c>
      <c r="O954" s="184">
        <v>14.9009</v>
      </c>
      <c r="P954" s="184">
        <v>9.5138999999999996</v>
      </c>
      <c r="Q954" s="184">
        <v>4.0997000000000003</v>
      </c>
      <c r="R954" s="184">
        <v>20.350300000000001</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44357</v>
      </c>
      <c r="E955" s="184">
        <v>15.0322</v>
      </c>
      <c r="F955" s="184">
        <v>7.2858000000000001</v>
      </c>
      <c r="G955" s="184">
        <v>61.743200000000002</v>
      </c>
      <c r="H955" s="184">
        <v>-8.4154</v>
      </c>
      <c r="I955" s="184">
        <v>4.8479000000000001</v>
      </c>
      <c r="J955" s="184">
        <v>23.813400000000001</v>
      </c>
      <c r="K955" s="184">
        <v>35.052399999999999</v>
      </c>
      <c r="L955" s="184">
        <v>-1.3213999999999999</v>
      </c>
      <c r="M955" s="184">
        <v>-7.7266000000000004</v>
      </c>
      <c r="N955" s="184">
        <v>3.1509999999999998</v>
      </c>
      <c r="O955" s="184">
        <v>15.336</v>
      </c>
      <c r="P955" s="184">
        <v>9.8721999999999994</v>
      </c>
      <c r="Q955" s="184">
        <v>4.3304</v>
      </c>
      <c r="R955" s="184">
        <v>20.8339</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44357</v>
      </c>
      <c r="E956" s="184">
        <v>426.03890000000001</v>
      </c>
      <c r="F956" s="184">
        <v>-136.53829999999999</v>
      </c>
      <c r="G956" s="184">
        <v>26.550699999999999</v>
      </c>
      <c r="H956" s="184">
        <v>-34.098599999999998</v>
      </c>
      <c r="I956" s="184">
        <v>3.3822999999999999</v>
      </c>
      <c r="J956" s="184">
        <v>27.748899999999999</v>
      </c>
      <c r="K956" s="184">
        <v>39.189700000000002</v>
      </c>
      <c r="L956" s="184">
        <v>-0.59970000000000001</v>
      </c>
      <c r="M956" s="184">
        <v>-7.7366000000000001</v>
      </c>
      <c r="N956" s="184">
        <v>3.4348999999999998</v>
      </c>
      <c r="O956" s="184">
        <v>15.4148</v>
      </c>
      <c r="P956" s="184">
        <v>9.0818999999999992</v>
      </c>
      <c r="Q956" s="184">
        <v>12.0318</v>
      </c>
      <c r="R956" s="184">
        <v>21.6538</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44357</v>
      </c>
      <c r="E957" s="184">
        <v>20.056699999999999</v>
      </c>
      <c r="F957" s="184">
        <v>-84.789100000000005</v>
      </c>
      <c r="G957" s="184">
        <v>29.1264</v>
      </c>
      <c r="H957" s="184">
        <v>-18.3416</v>
      </c>
      <c r="I957" s="184">
        <v>-5.6422999999999996</v>
      </c>
      <c r="J957" s="184">
        <v>25.299600000000002</v>
      </c>
      <c r="K957" s="184">
        <v>34.895899999999997</v>
      </c>
      <c r="L957" s="184">
        <v>-1.8908</v>
      </c>
      <c r="M957" s="184">
        <v>-8.4989000000000008</v>
      </c>
      <c r="N957" s="184">
        <v>2.8992</v>
      </c>
      <c r="O957" s="184">
        <v>15.6144</v>
      </c>
      <c r="P957" s="184">
        <v>9.6316000000000006</v>
      </c>
      <c r="Q957" s="184">
        <v>7.0477999999999996</v>
      </c>
      <c r="R957" s="184">
        <v>21.8262</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44357</v>
      </c>
      <c r="E958" s="184">
        <v>20.8246</v>
      </c>
      <c r="F958" s="184">
        <v>-84.286699999999996</v>
      </c>
      <c r="G958" s="184">
        <v>29.634799999999998</v>
      </c>
      <c r="H958" s="184">
        <v>-17.941099999999999</v>
      </c>
      <c r="I958" s="184">
        <v>-5.2476000000000003</v>
      </c>
      <c r="J958" s="184">
        <v>25.721399999999999</v>
      </c>
      <c r="K958" s="184">
        <v>35.3523</v>
      </c>
      <c r="L958" s="184">
        <v>-1.4883</v>
      </c>
      <c r="M958" s="184">
        <v>-8.1204000000000001</v>
      </c>
      <c r="N958" s="184">
        <v>3.3125</v>
      </c>
      <c r="O958" s="184">
        <v>16.094999999999999</v>
      </c>
      <c r="P958" s="184">
        <v>10.1166</v>
      </c>
      <c r="Q958" s="184">
        <v>4.5640999999999998</v>
      </c>
      <c r="R958" s="184">
        <v>22.323399999999999</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44357</v>
      </c>
      <c r="E959" s="184">
        <v>42.557099999999998</v>
      </c>
      <c r="F959" s="184">
        <v>-137.99019999999999</v>
      </c>
      <c r="G959" s="184">
        <v>26.502500000000001</v>
      </c>
      <c r="H959" s="184">
        <v>-34.602499999999999</v>
      </c>
      <c r="I959" s="184">
        <v>3.1711</v>
      </c>
      <c r="J959" s="184">
        <v>23.0807</v>
      </c>
      <c r="K959" s="184">
        <v>37.213799999999999</v>
      </c>
      <c r="L959" s="184">
        <v>-1.6915</v>
      </c>
      <c r="M959" s="184">
        <v>-8.0962999999999994</v>
      </c>
      <c r="N959" s="184">
        <v>3.1495000000000002</v>
      </c>
      <c r="O959" s="184">
        <v>15.1975</v>
      </c>
      <c r="P959" s="184">
        <v>9.0043000000000006</v>
      </c>
      <c r="Q959" s="184">
        <v>11.1165</v>
      </c>
      <c r="R959" s="184">
        <v>21.3459</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44357</v>
      </c>
      <c r="E960" s="184">
        <v>19.8521</v>
      </c>
      <c r="F960" s="184">
        <v>-129.16239999999999</v>
      </c>
      <c r="G960" s="184">
        <v>19.6434</v>
      </c>
      <c r="H960" s="184">
        <v>-20.068200000000001</v>
      </c>
      <c r="I960" s="184">
        <v>-2.8597999999999999</v>
      </c>
      <c r="J960" s="184">
        <v>24.835899999999999</v>
      </c>
      <c r="K960" s="184">
        <v>34.145899999999997</v>
      </c>
      <c r="L960" s="184">
        <v>-1.7791999999999999</v>
      </c>
      <c r="M960" s="184">
        <v>-8.8263999999999996</v>
      </c>
      <c r="N960" s="184">
        <v>2.3900999999999999</v>
      </c>
      <c r="O960" s="184">
        <v>14.674300000000001</v>
      </c>
      <c r="P960" s="184">
        <v>9.1087000000000007</v>
      </c>
      <c r="Q960" s="184">
        <v>6.9059999999999997</v>
      </c>
      <c r="R960" s="184">
        <v>20.8672</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44357</v>
      </c>
      <c r="E961" s="184">
        <v>20.555199999999999</v>
      </c>
      <c r="F961" s="184">
        <v>-128.8152</v>
      </c>
      <c r="G961" s="184">
        <v>20.039200000000001</v>
      </c>
      <c r="H961" s="184">
        <v>-19.736799999999999</v>
      </c>
      <c r="I961" s="184">
        <v>-2.5722</v>
      </c>
      <c r="J961" s="184">
        <v>25.1511</v>
      </c>
      <c r="K961" s="184">
        <v>34.489600000000003</v>
      </c>
      <c r="L961" s="184">
        <v>-1.4635</v>
      </c>
      <c r="M961" s="184">
        <v>-8.5328999999999997</v>
      </c>
      <c r="N961" s="184">
        <v>2.7195</v>
      </c>
      <c r="O961" s="184">
        <v>15.0847</v>
      </c>
      <c r="P961" s="184">
        <v>9.5805000000000007</v>
      </c>
      <c r="Q961" s="184">
        <v>4.3113000000000001</v>
      </c>
      <c r="R961" s="184">
        <v>21.247199999999999</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44357</v>
      </c>
      <c r="E962" s="184">
        <v>2116.2408999999998</v>
      </c>
      <c r="F962" s="184">
        <v>-138.0583</v>
      </c>
      <c r="G962" s="184">
        <v>26.586400000000001</v>
      </c>
      <c r="H962" s="184">
        <v>-34.587699999999998</v>
      </c>
      <c r="I962" s="184">
        <v>2.3405999999999998</v>
      </c>
      <c r="J962" s="184">
        <v>27.4086</v>
      </c>
      <c r="K962" s="184">
        <v>38.985300000000002</v>
      </c>
      <c r="L962" s="184">
        <v>-0.88339999999999996</v>
      </c>
      <c r="M962" s="184">
        <v>-8.0140999999999991</v>
      </c>
      <c r="N962" s="184">
        <v>3.1516999999999999</v>
      </c>
      <c r="O962" s="184">
        <v>15.1837</v>
      </c>
      <c r="P962" s="184">
        <v>8.9749999999999996</v>
      </c>
      <c r="Q962" s="184">
        <v>10.0342</v>
      </c>
      <c r="R962" s="184">
        <v>21.356300000000001</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44357</v>
      </c>
      <c r="E963" s="184">
        <v>19.5458</v>
      </c>
      <c r="F963" s="184">
        <v>-84.955600000000004</v>
      </c>
      <c r="G963" s="184">
        <v>28.7637</v>
      </c>
      <c r="H963" s="184">
        <v>-12.0038</v>
      </c>
      <c r="I963" s="184">
        <v>2.3898000000000001</v>
      </c>
      <c r="J963" s="184">
        <v>23.8461</v>
      </c>
      <c r="K963" s="184">
        <v>34.408799999999999</v>
      </c>
      <c r="L963" s="184">
        <v>-1.8320000000000001</v>
      </c>
      <c r="M963" s="184">
        <v>-8.4586000000000006</v>
      </c>
      <c r="N963" s="184">
        <v>2.3180000000000001</v>
      </c>
      <c r="O963" s="184">
        <v>14.7445</v>
      </c>
      <c r="P963" s="184">
        <v>9.4295000000000009</v>
      </c>
      <c r="Q963" s="184">
        <v>6.8826999999999998</v>
      </c>
      <c r="R963" s="184">
        <v>20.919799999999999</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44357</v>
      </c>
      <c r="E964" s="184">
        <v>19.4526</v>
      </c>
      <c r="F964" s="184">
        <v>-84.614699999999999</v>
      </c>
      <c r="G964" s="184">
        <v>28.7133</v>
      </c>
      <c r="H964" s="184">
        <v>-12.0878</v>
      </c>
      <c r="I964" s="184">
        <v>2.2669999999999999</v>
      </c>
      <c r="J964" s="184">
        <v>23.7044</v>
      </c>
      <c r="K964" s="184">
        <v>34.250799999999998</v>
      </c>
      <c r="L964" s="184">
        <v>-1.9773000000000001</v>
      </c>
      <c r="M964" s="184">
        <v>-8.5375999999999994</v>
      </c>
      <c r="N964" s="184">
        <v>2.2261000000000002</v>
      </c>
      <c r="O964" s="184">
        <v>14.6172</v>
      </c>
      <c r="P964" s="184">
        <v>9.3074999999999992</v>
      </c>
      <c r="Q964" s="184">
        <v>6.7697000000000003</v>
      </c>
      <c r="R964" s="184">
        <v>20.791499999999999</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44357</v>
      </c>
      <c r="E965" s="184">
        <v>15.5571</v>
      </c>
      <c r="F965" s="184">
        <v>-95.941199999999995</v>
      </c>
      <c r="G965" s="184">
        <v>26.805599999999998</v>
      </c>
      <c r="H965" s="184">
        <v>-12.9056</v>
      </c>
      <c r="I965" s="184">
        <v>4.3308999999999997</v>
      </c>
      <c r="J965" s="184">
        <v>24.325199999999999</v>
      </c>
      <c r="K965" s="184">
        <v>33.9223</v>
      </c>
      <c r="L965" s="184">
        <v>-2.0579999999999998</v>
      </c>
      <c r="M965" s="184">
        <v>-8.0841999999999992</v>
      </c>
      <c r="N965" s="184">
        <v>2.8235000000000001</v>
      </c>
      <c r="O965" s="184">
        <v>15.366</v>
      </c>
      <c r="P965" s="184">
        <v>9.6410999999999998</v>
      </c>
      <c r="Q965" s="184">
        <v>4.4649999999999999</v>
      </c>
      <c r="R965" s="184">
        <v>21.783899999999999</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44357</v>
      </c>
      <c r="E966" s="184">
        <v>15.032</v>
      </c>
      <c r="F966" s="184">
        <v>-96.385300000000001</v>
      </c>
      <c r="G966" s="184">
        <v>26.361999999999998</v>
      </c>
      <c r="H966" s="184">
        <v>-13.3207</v>
      </c>
      <c r="I966" s="184">
        <v>3.9081999999999999</v>
      </c>
      <c r="J966" s="184">
        <v>23.895199999999999</v>
      </c>
      <c r="K966" s="184">
        <v>33.489199999999997</v>
      </c>
      <c r="L966" s="184">
        <v>-2.3691</v>
      </c>
      <c r="M966" s="184">
        <v>-8.4068000000000005</v>
      </c>
      <c r="N966" s="184">
        <v>2.4550000000000001</v>
      </c>
      <c r="O966" s="184">
        <v>14.9062</v>
      </c>
      <c r="P966" s="184">
        <v>9.1966000000000001</v>
      </c>
      <c r="Q966" s="184">
        <v>4.2687999999999997</v>
      </c>
      <c r="R966" s="184">
        <v>21.305499999999999</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44357</v>
      </c>
      <c r="E967" s="184">
        <v>4372.5055000000002</v>
      </c>
      <c r="F967" s="184">
        <v>-136.7208</v>
      </c>
      <c r="G967" s="184">
        <v>26.659400000000002</v>
      </c>
      <c r="H967" s="184">
        <v>-34.122999999999998</v>
      </c>
      <c r="I967" s="184">
        <v>3.4487000000000001</v>
      </c>
      <c r="J967" s="184">
        <v>27.8188</v>
      </c>
      <c r="K967" s="184">
        <v>39.2941</v>
      </c>
      <c r="L967" s="184">
        <v>-0.59630000000000005</v>
      </c>
      <c r="M967" s="184">
        <v>-7.7420999999999998</v>
      </c>
      <c r="N967" s="184">
        <v>3.4542999999999999</v>
      </c>
      <c r="O967" s="184">
        <v>15.4091</v>
      </c>
      <c r="P967" s="184">
        <v>9.0509000000000004</v>
      </c>
      <c r="Q967" s="184">
        <v>9.4933999999999994</v>
      </c>
      <c r="R967" s="184">
        <v>21.714600000000001</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44357</v>
      </c>
      <c r="E968" s="184">
        <v>42.740699999999997</v>
      </c>
      <c r="F968" s="184">
        <v>-140.02699999999999</v>
      </c>
      <c r="G968" s="184">
        <v>26.559899999999999</v>
      </c>
      <c r="H968" s="184">
        <v>-35.321599999999997</v>
      </c>
      <c r="I968" s="184">
        <v>2.9129</v>
      </c>
      <c r="J968" s="184">
        <v>27.8095</v>
      </c>
      <c r="K968" s="184">
        <v>39.474800000000002</v>
      </c>
      <c r="L968" s="184">
        <v>-1.1548</v>
      </c>
      <c r="M968" s="184">
        <v>-8.3918999999999997</v>
      </c>
      <c r="N968" s="184">
        <v>2.8822999999999999</v>
      </c>
      <c r="O968" s="184">
        <v>15.1487</v>
      </c>
      <c r="P968" s="184">
        <v>9.0699000000000005</v>
      </c>
      <c r="Q968" s="184">
        <v>11.2317</v>
      </c>
      <c r="R968" s="184">
        <v>21.178799999999999</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-134.133296969697</v>
      </c>
      <c r="G969" s="186">
        <v>15.917818181818186</v>
      </c>
      <c r="H969" s="186">
        <v>-27.846336363636368</v>
      </c>
      <c r="I969" s="186">
        <v>-1.4172030303030296</v>
      </c>
      <c r="J969" s="186">
        <v>23.014048484848487</v>
      </c>
      <c r="K969" s="186">
        <v>37.115933333333345</v>
      </c>
      <c r="L969" s="186">
        <v>-1.0998818181818182</v>
      </c>
      <c r="M969" s="186">
        <v>-8.5668030303030296</v>
      </c>
      <c r="N969" s="186">
        <v>3.1283575757575752</v>
      </c>
      <c r="O969" s="186">
        <v>15.445669696969698</v>
      </c>
      <c r="P969" s="186">
        <v>8.9425393939393931</v>
      </c>
      <c r="Q969" s="186">
        <v>6.1214939393939396</v>
      </c>
      <c r="R969" s="186">
        <v>21.596454545454556</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-136.64670000000001</v>
      </c>
      <c r="G970" s="186">
        <v>26.550699999999999</v>
      </c>
      <c r="H970" s="186">
        <v>-31.7347</v>
      </c>
      <c r="I970" s="186">
        <v>2.3898000000000001</v>
      </c>
      <c r="J970" s="186">
        <v>23.9998</v>
      </c>
      <c r="K970" s="186">
        <v>35.052399999999999</v>
      </c>
      <c r="L970" s="186">
        <v>-1.4883</v>
      </c>
      <c r="M970" s="186">
        <v>-8.1204000000000001</v>
      </c>
      <c r="N970" s="186">
        <v>2.9417</v>
      </c>
      <c r="O970" s="186">
        <v>15.1837</v>
      </c>
      <c r="P970" s="186">
        <v>9.1087000000000007</v>
      </c>
      <c r="Q970" s="186">
        <v>4.7412000000000001</v>
      </c>
      <c r="R970" s="186">
        <v>21.305499999999999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44357</v>
      </c>
      <c r="E973" s="184">
        <v>716.22160649290004</v>
      </c>
      <c r="F973" s="184">
        <v>1.4765999999999999</v>
      </c>
      <c r="G973" s="184">
        <v>1.1051</v>
      </c>
      <c r="H973" s="184">
        <v>1.4194</v>
      </c>
      <c r="I973" s="184">
        <v>3.6756000000000002</v>
      </c>
      <c r="J973" s="184">
        <v>7.1731999999999996</v>
      </c>
      <c r="K973" s="184">
        <v>5.8075999999999999</v>
      </c>
      <c r="L973" s="184">
        <v>23.9406</v>
      </c>
      <c r="M973" s="184">
        <v>49.3748</v>
      </c>
      <c r="N973" s="184">
        <v>69.8078</v>
      </c>
      <c r="O973" s="184">
        <v>12.750299999999999</v>
      </c>
      <c r="P973" s="184">
        <v>14.351699999999999</v>
      </c>
      <c r="Q973" s="184">
        <v>17.904299999999999</v>
      </c>
      <c r="R973" s="184">
        <v>19.700199999999999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44357</v>
      </c>
      <c r="E974" s="184">
        <v>638.30999999999995</v>
      </c>
      <c r="F974" s="184">
        <v>1.4801</v>
      </c>
      <c r="G974" s="184">
        <v>1.1120000000000001</v>
      </c>
      <c r="H974" s="184">
        <v>1.4366000000000001</v>
      </c>
      <c r="I974" s="184">
        <v>3.7092999999999998</v>
      </c>
      <c r="J974" s="184">
        <v>7.2502000000000004</v>
      </c>
      <c r="K974" s="184">
        <v>6.0350999999999999</v>
      </c>
      <c r="L974" s="184">
        <v>24.472999999999999</v>
      </c>
      <c r="M974" s="184">
        <v>50.374600000000001</v>
      </c>
      <c r="N974" s="184">
        <v>71.363</v>
      </c>
      <c r="O974" s="184">
        <v>13.7971</v>
      </c>
      <c r="P974" s="184">
        <v>15.5581</v>
      </c>
      <c r="Q974" s="184">
        <v>17.479399999999998</v>
      </c>
      <c r="R974" s="184">
        <v>20.790700000000001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44357</v>
      </c>
      <c r="E975" s="184">
        <v>709.01462664229996</v>
      </c>
      <c r="F975" s="184">
        <v>1.4775</v>
      </c>
      <c r="G975" s="184">
        <v>1.0996999999999999</v>
      </c>
      <c r="H975" s="184">
        <v>1.4172</v>
      </c>
      <c r="I975" s="184">
        <v>3.6783000000000001</v>
      </c>
      <c r="J975" s="184">
        <v>7.1741999999999999</v>
      </c>
      <c r="K975" s="184">
        <v>5.8079000000000001</v>
      </c>
      <c r="L975" s="184">
        <v>23.9345</v>
      </c>
      <c r="M975" s="184">
        <v>49.3688</v>
      </c>
      <c r="N975" s="184">
        <v>69.807299999999998</v>
      </c>
      <c r="O975" s="184">
        <v>12.1861</v>
      </c>
      <c r="P975" s="184">
        <v>14.024699999999999</v>
      </c>
      <c r="Q975" s="184">
        <v>17.5822</v>
      </c>
      <c r="R975" s="184">
        <v>19.2121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44357</v>
      </c>
      <c r="E976" s="184">
        <v>305.14572522570501</v>
      </c>
      <c r="F976" s="184">
        <v>1.4804999999999999</v>
      </c>
      <c r="G976" s="184">
        <v>1.1106</v>
      </c>
      <c r="H976" s="184">
        <v>1.4340999999999999</v>
      </c>
      <c r="I976" s="184">
        <v>3.7094999999999998</v>
      </c>
      <c r="J976" s="184">
        <v>7.2493999999999996</v>
      </c>
      <c r="K976" s="184">
        <v>6.0324</v>
      </c>
      <c r="L976" s="184">
        <v>24.468900000000001</v>
      </c>
      <c r="M976" s="184">
        <v>50.372700000000002</v>
      </c>
      <c r="N976" s="184">
        <v>71.361000000000004</v>
      </c>
      <c r="O976" s="184">
        <v>13.535600000000001</v>
      </c>
      <c r="P976" s="184">
        <v>15.420400000000001</v>
      </c>
      <c r="Q976" s="184">
        <v>17.380299999999998</v>
      </c>
      <c r="R976" s="184">
        <v>20.792200000000001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44357</v>
      </c>
      <c r="E977" s="184">
        <v>18.77</v>
      </c>
      <c r="F977" s="184">
        <v>1.1315</v>
      </c>
      <c r="G977" s="184">
        <v>2.0663</v>
      </c>
      <c r="H977" s="184">
        <v>2.8492999999999999</v>
      </c>
      <c r="I977" s="184">
        <v>4.1043000000000003</v>
      </c>
      <c r="J977" s="184">
        <v>7.0125000000000002</v>
      </c>
      <c r="K977" s="184">
        <v>10.023400000000001</v>
      </c>
      <c r="L977" s="184">
        <v>26.142499999999998</v>
      </c>
      <c r="M977" s="184">
        <v>47.679000000000002</v>
      </c>
      <c r="N977" s="184">
        <v>65.959299999999999</v>
      </c>
      <c r="O977" s="184"/>
      <c r="P977" s="184"/>
      <c r="Q977" s="184">
        <v>26.9864</v>
      </c>
      <c r="R977" s="184">
        <v>30.167200000000001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44357</v>
      </c>
      <c r="E978" s="184">
        <v>17.940000000000001</v>
      </c>
      <c r="F978" s="184">
        <v>1.1274</v>
      </c>
      <c r="G978" s="184">
        <v>2.1059000000000001</v>
      </c>
      <c r="H978" s="184">
        <v>2.867</v>
      </c>
      <c r="I978" s="184">
        <v>4.0602999999999998</v>
      </c>
      <c r="J978" s="184">
        <v>6.8493000000000004</v>
      </c>
      <c r="K978" s="184">
        <v>9.5907</v>
      </c>
      <c r="L978" s="184">
        <v>25.1919</v>
      </c>
      <c r="M978" s="184">
        <v>45.972299999999997</v>
      </c>
      <c r="N978" s="184">
        <v>63.536900000000003</v>
      </c>
      <c r="O978" s="184"/>
      <c r="P978" s="184"/>
      <c r="Q978" s="184">
        <v>24.825900000000001</v>
      </c>
      <c r="R978" s="184">
        <v>28.071899999999999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44357</v>
      </c>
      <c r="E979" s="184">
        <v>13.99</v>
      </c>
      <c r="F979" s="184">
        <v>0.79249999999999998</v>
      </c>
      <c r="G979" s="184">
        <v>0.57509999999999994</v>
      </c>
      <c r="H979" s="184">
        <v>1.3033999999999999</v>
      </c>
      <c r="I979" s="184">
        <v>3.1711</v>
      </c>
      <c r="J979" s="184">
        <v>4.9512</v>
      </c>
      <c r="K979" s="184">
        <v>4.3250999999999999</v>
      </c>
      <c r="L979" s="184">
        <v>21.440999999999999</v>
      </c>
      <c r="M979" s="184"/>
      <c r="N979" s="184"/>
      <c r="O979" s="184"/>
      <c r="P979" s="184"/>
      <c r="Q979" s="184">
        <v>39.9</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44357</v>
      </c>
      <c r="E980" s="184">
        <v>13.77</v>
      </c>
      <c r="F980" s="184">
        <v>0.73150000000000004</v>
      </c>
      <c r="G980" s="184">
        <v>0.51090000000000002</v>
      </c>
      <c r="H980" s="184">
        <v>1.25</v>
      </c>
      <c r="I980" s="184">
        <v>3.0689000000000002</v>
      </c>
      <c r="J980" s="184">
        <v>4.7148000000000003</v>
      </c>
      <c r="K980" s="184">
        <v>3.7679</v>
      </c>
      <c r="L980" s="184">
        <v>20.1571</v>
      </c>
      <c r="M980" s="184"/>
      <c r="N980" s="184"/>
      <c r="O980" s="184"/>
      <c r="P980" s="184"/>
      <c r="Q980" s="184">
        <v>37.700000000000003</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44357</v>
      </c>
      <c r="E981" s="184">
        <v>54.74</v>
      </c>
      <c r="F981" s="184">
        <v>0.9032</v>
      </c>
      <c r="G981" s="184">
        <v>0.86599999999999999</v>
      </c>
      <c r="H981" s="184">
        <v>1.8797999999999999</v>
      </c>
      <c r="I981" s="184">
        <v>4.2667000000000002</v>
      </c>
      <c r="J981" s="184">
        <v>7.7770999999999999</v>
      </c>
      <c r="K981" s="184">
        <v>11.7143</v>
      </c>
      <c r="L981" s="184">
        <v>23.566600000000001</v>
      </c>
      <c r="M981" s="184">
        <v>46.207299999999996</v>
      </c>
      <c r="N981" s="184">
        <v>63.892200000000003</v>
      </c>
      <c r="O981" s="184">
        <v>11.597899999999999</v>
      </c>
      <c r="P981" s="184">
        <v>14.242100000000001</v>
      </c>
      <c r="Q981" s="184">
        <v>13.7531</v>
      </c>
      <c r="R981" s="184">
        <v>22.145600000000002</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44357</v>
      </c>
      <c r="E982" s="184">
        <v>49.75</v>
      </c>
      <c r="F982" s="184">
        <v>0.91279999999999994</v>
      </c>
      <c r="G982" s="184">
        <v>0.85140000000000005</v>
      </c>
      <c r="H982" s="184">
        <v>1.8632</v>
      </c>
      <c r="I982" s="184">
        <v>4.2321</v>
      </c>
      <c r="J982" s="184">
        <v>7.7073</v>
      </c>
      <c r="K982" s="184">
        <v>11.4222</v>
      </c>
      <c r="L982" s="184">
        <v>22.900200000000002</v>
      </c>
      <c r="M982" s="184">
        <v>45.043700000000001</v>
      </c>
      <c r="N982" s="184">
        <v>62.104900000000001</v>
      </c>
      <c r="O982" s="184">
        <v>10.294</v>
      </c>
      <c r="P982" s="184">
        <v>12.9026</v>
      </c>
      <c r="Q982" s="184">
        <v>13.5297</v>
      </c>
      <c r="R982" s="184">
        <v>20.7379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44357</v>
      </c>
      <c r="E983" s="184">
        <v>155.5</v>
      </c>
      <c r="F983" s="184">
        <v>1.2699</v>
      </c>
      <c r="G983" s="184">
        <v>0.73199999999999998</v>
      </c>
      <c r="H983" s="184">
        <v>1.6606000000000001</v>
      </c>
      <c r="I983" s="184">
        <v>4.0621</v>
      </c>
      <c r="J983" s="184">
        <v>8.1513000000000009</v>
      </c>
      <c r="K983" s="184">
        <v>6.7260999999999997</v>
      </c>
      <c r="L983" s="184">
        <v>23.0611</v>
      </c>
      <c r="M983" s="184">
        <v>44.812800000000003</v>
      </c>
      <c r="N983" s="184">
        <v>66.630899999999997</v>
      </c>
      <c r="O983" s="184">
        <v>16.3003</v>
      </c>
      <c r="P983" s="184">
        <v>19.695399999999999</v>
      </c>
      <c r="Q983" s="184">
        <v>22.652899999999999</v>
      </c>
      <c r="R983" s="184">
        <v>23.5625</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44357</v>
      </c>
      <c r="E984" s="184">
        <v>142.11000000000001</v>
      </c>
      <c r="F984" s="184">
        <v>1.2612000000000001</v>
      </c>
      <c r="G984" s="184">
        <v>0.71579999999999999</v>
      </c>
      <c r="H984" s="184">
        <v>1.6306</v>
      </c>
      <c r="I984" s="184">
        <v>4.0031999999999996</v>
      </c>
      <c r="J984" s="184">
        <v>8.0356000000000005</v>
      </c>
      <c r="K984" s="184">
        <v>6.4096000000000002</v>
      </c>
      <c r="L984" s="184">
        <v>22.3293</v>
      </c>
      <c r="M984" s="184">
        <v>43.530999999999999</v>
      </c>
      <c r="N984" s="184">
        <v>64.669799999999995</v>
      </c>
      <c r="O984" s="184">
        <v>14.96</v>
      </c>
      <c r="P984" s="184">
        <v>18.252099999999999</v>
      </c>
      <c r="Q984" s="184">
        <v>17.729700000000001</v>
      </c>
      <c r="R984" s="184">
        <v>22.106300000000001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44357</v>
      </c>
      <c r="E985" s="184">
        <v>142.11000000000001</v>
      </c>
      <c r="F985" s="184">
        <v>1.2612000000000001</v>
      </c>
      <c r="G985" s="184">
        <v>0.71579999999999999</v>
      </c>
      <c r="H985" s="184">
        <v>1.6306</v>
      </c>
      <c r="I985" s="184">
        <v>4.0031999999999996</v>
      </c>
      <c r="J985" s="184">
        <v>8.0356000000000005</v>
      </c>
      <c r="K985" s="184">
        <v>6.4096000000000002</v>
      </c>
      <c r="L985" s="184">
        <v>22.3293</v>
      </c>
      <c r="M985" s="184">
        <v>43.530999999999999</v>
      </c>
      <c r="N985" s="184">
        <v>64.669799999999995</v>
      </c>
      <c r="O985" s="184">
        <v>14.96</v>
      </c>
      <c r="P985" s="184">
        <v>18.252099999999999</v>
      </c>
      <c r="Q985" s="184">
        <v>17.729700000000001</v>
      </c>
      <c r="R985" s="184">
        <v>22.106300000000001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44357</v>
      </c>
      <c r="E986" s="184">
        <v>354.26400000000001</v>
      </c>
      <c r="F986" s="184">
        <v>1.0488</v>
      </c>
      <c r="G986" s="184">
        <v>0.56459999999999999</v>
      </c>
      <c r="H986" s="184">
        <v>1.1068</v>
      </c>
      <c r="I986" s="184">
        <v>2.6326000000000001</v>
      </c>
      <c r="J986" s="184">
        <v>6.9353999999999996</v>
      </c>
      <c r="K986" s="184">
        <v>10.5175</v>
      </c>
      <c r="L986" s="184">
        <v>27.194700000000001</v>
      </c>
      <c r="M986" s="184">
        <v>51.160400000000003</v>
      </c>
      <c r="N986" s="184">
        <v>67.777600000000007</v>
      </c>
      <c r="O986" s="184">
        <v>16.364999999999998</v>
      </c>
      <c r="P986" s="184">
        <v>17.773800000000001</v>
      </c>
      <c r="Q986" s="184">
        <v>17.5227</v>
      </c>
      <c r="R986" s="184">
        <v>22.944500000000001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44357</v>
      </c>
      <c r="E987" s="184">
        <v>330.077</v>
      </c>
      <c r="F987" s="184">
        <v>1.0464</v>
      </c>
      <c r="G987" s="184">
        <v>0.5575</v>
      </c>
      <c r="H987" s="184">
        <v>1.0896999999999999</v>
      </c>
      <c r="I987" s="184">
        <v>2.5960000000000001</v>
      </c>
      <c r="J987" s="184">
        <v>6.8490000000000002</v>
      </c>
      <c r="K987" s="184">
        <v>10.2506</v>
      </c>
      <c r="L987" s="184">
        <v>26.5871</v>
      </c>
      <c r="M987" s="184">
        <v>50.090299999999999</v>
      </c>
      <c r="N987" s="184">
        <v>66.190200000000004</v>
      </c>
      <c r="O987" s="184">
        <v>15.2438</v>
      </c>
      <c r="P987" s="184">
        <v>16.587800000000001</v>
      </c>
      <c r="Q987" s="184">
        <v>18.0411</v>
      </c>
      <c r="R987" s="184">
        <v>21.787199999999999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44357</v>
      </c>
      <c r="E988" s="184">
        <v>51.478000000000002</v>
      </c>
      <c r="F988" s="184">
        <v>1.0264</v>
      </c>
      <c r="G988" s="184">
        <v>0.60580000000000001</v>
      </c>
      <c r="H988" s="184">
        <v>1.3945000000000001</v>
      </c>
      <c r="I988" s="184">
        <v>3.2637</v>
      </c>
      <c r="J988" s="184">
        <v>6.6349</v>
      </c>
      <c r="K988" s="184">
        <v>6.3551000000000002</v>
      </c>
      <c r="L988" s="184">
        <v>25.801600000000001</v>
      </c>
      <c r="M988" s="184">
        <v>46.673499999999997</v>
      </c>
      <c r="N988" s="184">
        <v>68.014600000000002</v>
      </c>
      <c r="O988" s="184">
        <v>17.075099999999999</v>
      </c>
      <c r="P988" s="184">
        <v>16.928000000000001</v>
      </c>
      <c r="Q988" s="184">
        <v>16.3903</v>
      </c>
      <c r="R988" s="184">
        <v>22.862500000000001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44357</v>
      </c>
      <c r="E989" s="184">
        <v>46.616999999999997</v>
      </c>
      <c r="F989" s="184">
        <v>1.0206999999999999</v>
      </c>
      <c r="G989" s="184">
        <v>0.59340000000000004</v>
      </c>
      <c r="H989" s="184">
        <v>1.3633</v>
      </c>
      <c r="I989" s="184">
        <v>3.2012</v>
      </c>
      <c r="J989" s="184">
        <v>6.4898999999999996</v>
      </c>
      <c r="K989" s="184">
        <v>5.9356999999999998</v>
      </c>
      <c r="L989" s="184">
        <v>24.834599999999998</v>
      </c>
      <c r="M989" s="184">
        <v>45.016500000000001</v>
      </c>
      <c r="N989" s="184">
        <v>65.461100000000002</v>
      </c>
      <c r="O989" s="184">
        <v>15.328099999999999</v>
      </c>
      <c r="P989" s="184">
        <v>15.523</v>
      </c>
      <c r="Q989" s="184">
        <v>11.6229</v>
      </c>
      <c r="R989" s="184">
        <v>20.970400000000001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44357</v>
      </c>
      <c r="E990" s="184">
        <v>111.066</v>
      </c>
      <c r="F990" s="184">
        <v>0.9113</v>
      </c>
      <c r="G990" s="184">
        <v>0.43090000000000001</v>
      </c>
      <c r="H990" s="184">
        <v>2.0213999999999999</v>
      </c>
      <c r="I990" s="184">
        <v>4.5308000000000002</v>
      </c>
      <c r="J990" s="184">
        <v>9.3714999999999993</v>
      </c>
      <c r="K990" s="184">
        <v>8.0780999999999992</v>
      </c>
      <c r="L990" s="184">
        <v>26.8353</v>
      </c>
      <c r="M990" s="184">
        <v>57.584899999999998</v>
      </c>
      <c r="N990" s="184">
        <v>76.130300000000005</v>
      </c>
      <c r="O990" s="184">
        <v>11.138500000000001</v>
      </c>
      <c r="P990" s="184">
        <v>12.2004</v>
      </c>
      <c r="Q990" s="184">
        <v>15.932600000000001</v>
      </c>
      <c r="R990" s="184">
        <v>17.463200000000001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44357</v>
      </c>
      <c r="E991" s="184">
        <v>118.38639999999999</v>
      </c>
      <c r="F991" s="184">
        <v>0.9133</v>
      </c>
      <c r="G991" s="184">
        <v>0.43669999999999998</v>
      </c>
      <c r="H991" s="184">
        <v>2.0350999999999999</v>
      </c>
      <c r="I991" s="184">
        <v>4.5590999999999999</v>
      </c>
      <c r="J991" s="184">
        <v>9.4373000000000005</v>
      </c>
      <c r="K991" s="184">
        <v>8.2745999999999995</v>
      </c>
      <c r="L991" s="184">
        <v>27.3123</v>
      </c>
      <c r="M991" s="184">
        <v>58.521099999999997</v>
      </c>
      <c r="N991" s="184">
        <v>77.621300000000005</v>
      </c>
      <c r="O991" s="184">
        <v>12.043799999999999</v>
      </c>
      <c r="P991" s="184">
        <v>13.109</v>
      </c>
      <c r="Q991" s="184">
        <v>15.2598</v>
      </c>
      <c r="R991" s="184">
        <v>18.474900000000002</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44357</v>
      </c>
      <c r="E992" s="184">
        <v>167.33600000000001</v>
      </c>
      <c r="F992" s="184">
        <v>1.1748000000000001</v>
      </c>
      <c r="G992" s="184">
        <v>0.47489999999999999</v>
      </c>
      <c r="H992" s="184">
        <v>2.2724000000000002</v>
      </c>
      <c r="I992" s="184">
        <v>4.7892999999999999</v>
      </c>
      <c r="J992" s="184">
        <v>8.8102</v>
      </c>
      <c r="K992" s="184">
        <v>8.4464000000000006</v>
      </c>
      <c r="L992" s="184">
        <v>29.950500000000002</v>
      </c>
      <c r="M992" s="184">
        <v>51.964799999999997</v>
      </c>
      <c r="N992" s="184">
        <v>73.529300000000006</v>
      </c>
      <c r="O992" s="184">
        <v>14.4733</v>
      </c>
      <c r="P992" s="184">
        <v>13.917299999999999</v>
      </c>
      <c r="Q992" s="184">
        <v>11.463699999999999</v>
      </c>
      <c r="R992" s="184">
        <v>20.4819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44357</v>
      </c>
      <c r="E993" s="184">
        <v>221.52297975504499</v>
      </c>
      <c r="F993" s="184">
        <v>1.1738999999999999</v>
      </c>
      <c r="G993" s="184">
        <v>0.4713</v>
      </c>
      <c r="H993" s="184">
        <v>2.2622</v>
      </c>
      <c r="I993" s="184">
        <v>4.7645</v>
      </c>
      <c r="J993" s="184">
        <v>8.7481000000000009</v>
      </c>
      <c r="K993" s="184">
        <v>8.2361000000000004</v>
      </c>
      <c r="L993" s="184">
        <v>29.536999999999999</v>
      </c>
      <c r="M993" s="184">
        <v>51.348500000000001</v>
      </c>
      <c r="N993" s="184">
        <v>72.693700000000007</v>
      </c>
      <c r="O993" s="184">
        <v>14.1488</v>
      </c>
      <c r="P993" s="184">
        <v>13.6713</v>
      </c>
      <c r="Q993" s="184">
        <v>12.0046</v>
      </c>
      <c r="R993" s="184">
        <v>20.052499999999998</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44357</v>
      </c>
      <c r="E994" s="184">
        <v>14.658799999999999</v>
      </c>
      <c r="F994" s="184">
        <v>1.0304</v>
      </c>
      <c r="G994" s="184">
        <v>0.46050000000000002</v>
      </c>
      <c r="H994" s="184">
        <v>0.79969999999999997</v>
      </c>
      <c r="I994" s="184">
        <v>2.5764999999999998</v>
      </c>
      <c r="J994" s="184">
        <v>7.4747000000000003</v>
      </c>
      <c r="K994" s="184">
        <v>6.6599000000000004</v>
      </c>
      <c r="L994" s="184">
        <v>22.801400000000001</v>
      </c>
      <c r="M994" s="184">
        <v>45.979300000000002</v>
      </c>
      <c r="N994" s="184">
        <v>63.732399999999998</v>
      </c>
      <c r="O994" s="184"/>
      <c r="P994" s="184"/>
      <c r="Q994" s="184">
        <v>18.935600000000001</v>
      </c>
      <c r="R994" s="184">
        <v>21.003799999999998</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44357</v>
      </c>
      <c r="E995" s="184">
        <v>14.1371</v>
      </c>
      <c r="F995" s="184">
        <v>1.0255000000000001</v>
      </c>
      <c r="G995" s="184">
        <v>0.44690000000000002</v>
      </c>
      <c r="H995" s="184">
        <v>0.76700000000000002</v>
      </c>
      <c r="I995" s="184">
        <v>2.5104000000000002</v>
      </c>
      <c r="J995" s="184">
        <v>7.3220000000000001</v>
      </c>
      <c r="K995" s="184">
        <v>6.2030000000000003</v>
      </c>
      <c r="L995" s="184">
        <v>21.767600000000002</v>
      </c>
      <c r="M995" s="184">
        <v>44.147300000000001</v>
      </c>
      <c r="N995" s="184">
        <v>61.003799999999998</v>
      </c>
      <c r="O995" s="184"/>
      <c r="P995" s="184"/>
      <c r="Q995" s="184">
        <v>16.997299999999999</v>
      </c>
      <c r="R995" s="184">
        <v>19.016500000000001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44357</v>
      </c>
      <c r="E996" s="184">
        <v>458.5</v>
      </c>
      <c r="F996" s="184">
        <v>1.0647</v>
      </c>
      <c r="G996" s="184">
        <v>0.92010000000000003</v>
      </c>
      <c r="H996" s="184">
        <v>2.5979999999999999</v>
      </c>
      <c r="I996" s="184">
        <v>4.4276</v>
      </c>
      <c r="J996" s="184">
        <v>7.0486000000000004</v>
      </c>
      <c r="K996" s="184">
        <v>8.2619000000000007</v>
      </c>
      <c r="L996" s="184">
        <v>26.399100000000001</v>
      </c>
      <c r="M996" s="184">
        <v>50.396900000000002</v>
      </c>
      <c r="N996" s="184">
        <v>64.874700000000004</v>
      </c>
      <c r="O996" s="184">
        <v>13.0562</v>
      </c>
      <c r="P996" s="184">
        <v>14.077199999999999</v>
      </c>
      <c r="Q996" s="184">
        <v>18.149100000000001</v>
      </c>
      <c r="R996" s="184">
        <v>17.831800000000001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44357</v>
      </c>
      <c r="E997" s="184">
        <v>494.56</v>
      </c>
      <c r="F997" s="184">
        <v>1.0667</v>
      </c>
      <c r="G997" s="184">
        <v>0.92649999999999999</v>
      </c>
      <c r="H997" s="184">
        <v>2.6101000000000001</v>
      </c>
      <c r="I997" s="184">
        <v>4.4565999999999999</v>
      </c>
      <c r="J997" s="184">
        <v>7.1148999999999996</v>
      </c>
      <c r="K997" s="184">
        <v>8.4560999999999993</v>
      </c>
      <c r="L997" s="184">
        <v>26.859000000000002</v>
      </c>
      <c r="M997" s="184">
        <v>51.246200000000002</v>
      </c>
      <c r="N997" s="184">
        <v>66.171599999999998</v>
      </c>
      <c r="O997" s="184">
        <v>14.007300000000001</v>
      </c>
      <c r="P997" s="184">
        <v>15.2134</v>
      </c>
      <c r="Q997" s="184">
        <v>14.791</v>
      </c>
      <c r="R997" s="184">
        <v>18.731000000000002</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44357</v>
      </c>
      <c r="E998" s="184">
        <v>69.62</v>
      </c>
      <c r="F998" s="184">
        <v>1.0449999999999999</v>
      </c>
      <c r="G998" s="184">
        <v>0.65059999999999996</v>
      </c>
      <c r="H998" s="184">
        <v>1.0449999999999999</v>
      </c>
      <c r="I998" s="184">
        <v>2.6995</v>
      </c>
      <c r="J998" s="184">
        <v>7.3057999999999996</v>
      </c>
      <c r="K998" s="184">
        <v>8.0216999999999992</v>
      </c>
      <c r="L998" s="184">
        <v>24.388100000000001</v>
      </c>
      <c r="M998" s="184">
        <v>48.222299999999997</v>
      </c>
      <c r="N998" s="184">
        <v>69.062700000000007</v>
      </c>
      <c r="O998" s="184">
        <v>12.7439</v>
      </c>
      <c r="P998" s="184">
        <v>15.9565</v>
      </c>
      <c r="Q998" s="184">
        <v>14.131600000000001</v>
      </c>
      <c r="R998" s="184">
        <v>18.9635</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44357</v>
      </c>
      <c r="E999" s="184">
        <v>62.69</v>
      </c>
      <c r="F999" s="184">
        <v>1.0477000000000001</v>
      </c>
      <c r="G999" s="184">
        <v>0.64219999999999999</v>
      </c>
      <c r="H999" s="184">
        <v>1.0314000000000001</v>
      </c>
      <c r="I999" s="184">
        <v>2.6526999999999998</v>
      </c>
      <c r="J999" s="184">
        <v>7.1989999999999998</v>
      </c>
      <c r="K999" s="184">
        <v>7.6962999999999999</v>
      </c>
      <c r="L999" s="184">
        <v>23.648900000000001</v>
      </c>
      <c r="M999" s="184">
        <v>46.883800000000001</v>
      </c>
      <c r="N999" s="184">
        <v>67.039699999999996</v>
      </c>
      <c r="O999" s="184">
        <v>11.383599999999999</v>
      </c>
      <c r="P999" s="184">
        <v>14.366099999999999</v>
      </c>
      <c r="Q999" s="184">
        <v>12.2813</v>
      </c>
      <c r="R999" s="184">
        <v>17.547699999999999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44357</v>
      </c>
      <c r="E1000" s="184">
        <v>46.69</v>
      </c>
      <c r="F1000" s="184">
        <v>1.0387</v>
      </c>
      <c r="G1000" s="184">
        <v>2.1399999999999999E-2</v>
      </c>
      <c r="H1000" s="184">
        <v>0.34389999999999998</v>
      </c>
      <c r="I1000" s="184">
        <v>2.2782</v>
      </c>
      <c r="J1000" s="184">
        <v>6.3554000000000004</v>
      </c>
      <c r="K1000" s="184">
        <v>4.0098000000000003</v>
      </c>
      <c r="L1000" s="184">
        <v>18.082999999999998</v>
      </c>
      <c r="M1000" s="184">
        <v>36.360999999999997</v>
      </c>
      <c r="N1000" s="184">
        <v>50.905000000000001</v>
      </c>
      <c r="O1000" s="184">
        <v>12.013500000000001</v>
      </c>
      <c r="P1000" s="184">
        <v>15.004300000000001</v>
      </c>
      <c r="Q1000" s="184">
        <v>11.771599999999999</v>
      </c>
      <c r="R1000" s="184">
        <v>16.241499999999998</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44357</v>
      </c>
      <c r="E1001" s="184">
        <v>52.57</v>
      </c>
      <c r="F1001" s="184">
        <v>1.0572999999999999</v>
      </c>
      <c r="G1001" s="184">
        <v>3.8100000000000002E-2</v>
      </c>
      <c r="H1001" s="184">
        <v>0.38190000000000002</v>
      </c>
      <c r="I1001" s="184">
        <v>2.3359999999999999</v>
      </c>
      <c r="J1001" s="184">
        <v>6.4817</v>
      </c>
      <c r="K1001" s="184">
        <v>4.3677000000000001</v>
      </c>
      <c r="L1001" s="184">
        <v>18.909700000000001</v>
      </c>
      <c r="M1001" s="184">
        <v>37.798200000000001</v>
      </c>
      <c r="N1001" s="184">
        <v>52.997700000000002</v>
      </c>
      <c r="O1001" s="184">
        <v>13.4023</v>
      </c>
      <c r="P1001" s="184">
        <v>16.6494</v>
      </c>
      <c r="Q1001" s="184">
        <v>17.203399999999998</v>
      </c>
      <c r="R1001" s="184">
        <v>17.670100000000001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44357</v>
      </c>
      <c r="E1002" s="184">
        <v>175.91499999999999</v>
      </c>
      <c r="F1002" s="184">
        <v>0.96650000000000003</v>
      </c>
      <c r="G1002" s="184">
        <v>0.28899999999999998</v>
      </c>
      <c r="H1002" s="184">
        <v>1.1325000000000001</v>
      </c>
      <c r="I1002" s="184">
        <v>2.6396000000000002</v>
      </c>
      <c r="J1002" s="184">
        <v>5.7804000000000002</v>
      </c>
      <c r="K1002" s="184">
        <v>6.0853999999999999</v>
      </c>
      <c r="L1002" s="184">
        <v>20.871400000000001</v>
      </c>
      <c r="M1002" s="184">
        <v>43.052900000000001</v>
      </c>
      <c r="N1002" s="184">
        <v>58.252400000000002</v>
      </c>
      <c r="O1002" s="184">
        <v>15.373699999999999</v>
      </c>
      <c r="P1002" s="184">
        <v>16.2255</v>
      </c>
      <c r="Q1002" s="184">
        <v>18.657399999999999</v>
      </c>
      <c r="R1002" s="184">
        <v>19.8048</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44357</v>
      </c>
      <c r="E1003" s="184">
        <v>192.584</v>
      </c>
      <c r="F1003" s="184">
        <v>0.96940000000000004</v>
      </c>
      <c r="G1003" s="184">
        <v>0.2989</v>
      </c>
      <c r="H1003" s="184">
        <v>1.1556</v>
      </c>
      <c r="I1003" s="184">
        <v>2.6863000000000001</v>
      </c>
      <c r="J1003" s="184">
        <v>5.8868999999999998</v>
      </c>
      <c r="K1003" s="184">
        <v>6.4093999999999998</v>
      </c>
      <c r="L1003" s="184">
        <v>21.6038</v>
      </c>
      <c r="M1003" s="184">
        <v>44.335500000000003</v>
      </c>
      <c r="N1003" s="184">
        <v>60.149000000000001</v>
      </c>
      <c r="O1003" s="184">
        <v>16.655999999999999</v>
      </c>
      <c r="P1003" s="184">
        <v>17.636500000000002</v>
      </c>
      <c r="Q1003" s="184">
        <v>17.107700000000001</v>
      </c>
      <c r="R1003" s="184">
        <v>21.1661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44357</v>
      </c>
      <c r="E1004" s="184">
        <v>66.557000000000002</v>
      </c>
      <c r="F1004" s="184">
        <v>0.96330000000000005</v>
      </c>
      <c r="G1004" s="184">
        <v>0.55600000000000005</v>
      </c>
      <c r="H1004" s="184">
        <v>1.2905</v>
      </c>
      <c r="I1004" s="184">
        <v>3.2515999999999998</v>
      </c>
      <c r="J1004" s="184">
        <v>5.5119999999999996</v>
      </c>
      <c r="K1004" s="184">
        <v>7.4870000000000001</v>
      </c>
      <c r="L1004" s="184">
        <v>17.299700000000001</v>
      </c>
      <c r="M1004" s="184">
        <v>31.665700000000001</v>
      </c>
      <c r="N1004" s="184">
        <v>50.957099999999997</v>
      </c>
      <c r="O1004" s="184">
        <v>9.2757000000000005</v>
      </c>
      <c r="P1004" s="184">
        <v>13.218500000000001</v>
      </c>
      <c r="Q1004" s="184">
        <v>14.2974</v>
      </c>
      <c r="R1004" s="184">
        <v>15.7136</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44357</v>
      </c>
      <c r="E1005" s="184">
        <v>62.4</v>
      </c>
      <c r="F1005" s="184">
        <v>0.96109999999999995</v>
      </c>
      <c r="G1005" s="184">
        <v>0.54790000000000005</v>
      </c>
      <c r="H1005" s="184">
        <v>1.2724</v>
      </c>
      <c r="I1005" s="184">
        <v>3.2155999999999998</v>
      </c>
      <c r="J1005" s="184">
        <v>5.4302999999999999</v>
      </c>
      <c r="K1005" s="184">
        <v>7.2441000000000004</v>
      </c>
      <c r="L1005" s="184">
        <v>16.7927</v>
      </c>
      <c r="M1005" s="184">
        <v>30.812100000000001</v>
      </c>
      <c r="N1005" s="184">
        <v>49.636699999999998</v>
      </c>
      <c r="O1005" s="184">
        <v>8.3567999999999998</v>
      </c>
      <c r="P1005" s="184">
        <v>12.2935</v>
      </c>
      <c r="Q1005" s="184">
        <v>12.9251</v>
      </c>
      <c r="R1005" s="184">
        <v>14.733499999999999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44357</v>
      </c>
      <c r="E1006" s="184">
        <v>22.843800000000002</v>
      </c>
      <c r="F1006" s="184">
        <v>1.0193000000000001</v>
      </c>
      <c r="G1006" s="184">
        <v>0.82540000000000002</v>
      </c>
      <c r="H1006" s="184">
        <v>1.4144000000000001</v>
      </c>
      <c r="I1006" s="184">
        <v>3.1751</v>
      </c>
      <c r="J1006" s="184">
        <v>7.2317999999999998</v>
      </c>
      <c r="K1006" s="184">
        <v>6.4081000000000001</v>
      </c>
      <c r="L1006" s="184">
        <v>18.4255</v>
      </c>
      <c r="M1006" s="184">
        <v>39.967399999999998</v>
      </c>
      <c r="N1006" s="184">
        <v>57.992400000000004</v>
      </c>
      <c r="O1006" s="184">
        <v>14.641500000000001</v>
      </c>
      <c r="P1006" s="184">
        <v>18.238700000000001</v>
      </c>
      <c r="Q1006" s="184">
        <v>14.0274</v>
      </c>
      <c r="R1006" s="184">
        <v>20.084499999999998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44357</v>
      </c>
      <c r="E1007" s="184">
        <v>21.0123</v>
      </c>
      <c r="F1007" s="184">
        <v>1.0144</v>
      </c>
      <c r="G1007" s="184">
        <v>0.81130000000000002</v>
      </c>
      <c r="H1007" s="184">
        <v>1.3814</v>
      </c>
      <c r="I1007" s="184">
        <v>3.1086</v>
      </c>
      <c r="J1007" s="184">
        <v>7.0793999999999997</v>
      </c>
      <c r="K1007" s="184">
        <v>5.9642999999999997</v>
      </c>
      <c r="L1007" s="184">
        <v>17.4757</v>
      </c>
      <c r="M1007" s="184">
        <v>38.314300000000003</v>
      </c>
      <c r="N1007" s="184">
        <v>55.494599999999998</v>
      </c>
      <c r="O1007" s="184">
        <v>13.025499999999999</v>
      </c>
      <c r="P1007" s="184">
        <v>16.507100000000001</v>
      </c>
      <c r="Q1007" s="184">
        <v>12.523199999999999</v>
      </c>
      <c r="R1007" s="184">
        <v>18.271899999999999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44357</v>
      </c>
      <c r="E1008" s="184">
        <v>15.0108</v>
      </c>
      <c r="F1008" s="184">
        <v>1.0264</v>
      </c>
      <c r="G1008" s="184">
        <v>0.72399999999999998</v>
      </c>
      <c r="H1008" s="184">
        <v>1.9049</v>
      </c>
      <c r="I1008" s="184">
        <v>3.6707999999999998</v>
      </c>
      <c r="J1008" s="184">
        <v>7.5773000000000001</v>
      </c>
      <c r="K1008" s="184">
        <v>9.4321000000000002</v>
      </c>
      <c r="L1008" s="184">
        <v>29.9648</v>
      </c>
      <c r="M1008" s="184">
        <v>51.634999999999998</v>
      </c>
      <c r="N1008" s="184">
        <v>70.812100000000001</v>
      </c>
      <c r="O1008" s="184"/>
      <c r="P1008" s="184"/>
      <c r="Q1008" s="184">
        <v>32.4176</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44357</v>
      </c>
      <c r="E1009" s="184">
        <v>14.621499999999999</v>
      </c>
      <c r="F1009" s="184">
        <v>1.0205</v>
      </c>
      <c r="G1009" s="184">
        <v>0.70809999999999995</v>
      </c>
      <c r="H1009" s="184">
        <v>1.8671</v>
      </c>
      <c r="I1009" s="184">
        <v>3.5935000000000001</v>
      </c>
      <c r="J1009" s="184">
        <v>7.3989000000000003</v>
      </c>
      <c r="K1009" s="184">
        <v>8.9084000000000003</v>
      </c>
      <c r="L1009" s="184">
        <v>28.7637</v>
      </c>
      <c r="M1009" s="184">
        <v>49.546900000000001</v>
      </c>
      <c r="N1009" s="184">
        <v>67.650800000000004</v>
      </c>
      <c r="O1009" s="184"/>
      <c r="P1009" s="184"/>
      <c r="Q1009" s="184">
        <v>30.033999999999999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44357</v>
      </c>
      <c r="E1010" s="184">
        <v>93.638000000000005</v>
      </c>
      <c r="F1010" s="184">
        <v>0.93240000000000001</v>
      </c>
      <c r="G1010" s="184">
        <v>0.36120000000000002</v>
      </c>
      <c r="H1010" s="184">
        <v>1.0446</v>
      </c>
      <c r="I1010" s="184">
        <v>2.5979000000000001</v>
      </c>
      <c r="J1010" s="184">
        <v>6.2161</v>
      </c>
      <c r="K1010" s="184">
        <v>8.0073000000000008</v>
      </c>
      <c r="L1010" s="184">
        <v>26.551500000000001</v>
      </c>
      <c r="M1010" s="184">
        <v>50.977899999999998</v>
      </c>
      <c r="N1010" s="184">
        <v>74.909899999999993</v>
      </c>
      <c r="O1010" s="184">
        <v>21.9</v>
      </c>
      <c r="P1010" s="184">
        <v>22.5288</v>
      </c>
      <c r="Q1010" s="184">
        <v>25.218800000000002</v>
      </c>
      <c r="R1010" s="184">
        <v>27.326599999999999</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44357</v>
      </c>
      <c r="E1011" s="184">
        <v>86.56</v>
      </c>
      <c r="F1011" s="184">
        <v>0.92930000000000001</v>
      </c>
      <c r="G1011" s="184">
        <v>0.35360000000000003</v>
      </c>
      <c r="H1011" s="184">
        <v>1.0246999999999999</v>
      </c>
      <c r="I1011" s="184">
        <v>2.5579999999999998</v>
      </c>
      <c r="J1011" s="184">
        <v>6.1253000000000002</v>
      </c>
      <c r="K1011" s="184">
        <v>7.7272999999999996</v>
      </c>
      <c r="L1011" s="184">
        <v>25.890799999999999</v>
      </c>
      <c r="M1011" s="184">
        <v>49.791499999999999</v>
      </c>
      <c r="N1011" s="184">
        <v>73.068100000000001</v>
      </c>
      <c r="O1011" s="184">
        <v>20.708200000000001</v>
      </c>
      <c r="P1011" s="184">
        <v>21.4511</v>
      </c>
      <c r="Q1011" s="184">
        <v>21.833300000000001</v>
      </c>
      <c r="R1011" s="184">
        <v>26.045100000000001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44357</v>
      </c>
      <c r="E1012" s="184">
        <v>15.025</v>
      </c>
      <c r="F1012" s="184">
        <v>1.2692000000000001</v>
      </c>
      <c r="G1012" s="184">
        <v>0.85450000000000004</v>
      </c>
      <c r="H1012" s="184">
        <v>1.3498000000000001</v>
      </c>
      <c r="I1012" s="184">
        <v>4.6162999999999998</v>
      </c>
      <c r="J1012" s="184">
        <v>9.4765999999999995</v>
      </c>
      <c r="K1012" s="184">
        <v>8.0375999999999994</v>
      </c>
      <c r="L1012" s="184">
        <v>28.066299999999998</v>
      </c>
      <c r="M1012" s="184">
        <v>54.105699999999999</v>
      </c>
      <c r="N1012" s="184">
        <v>66.907399999999996</v>
      </c>
      <c r="O1012" s="184"/>
      <c r="P1012" s="184"/>
      <c r="Q1012" s="184">
        <v>27.9985</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44357</v>
      </c>
      <c r="E1013" s="184">
        <v>14.5962</v>
      </c>
      <c r="F1013" s="184">
        <v>1.264</v>
      </c>
      <c r="G1013" s="184">
        <v>0.83940000000000003</v>
      </c>
      <c r="H1013" s="184">
        <v>1.3161</v>
      </c>
      <c r="I1013" s="184">
        <v>4.5468000000000002</v>
      </c>
      <c r="J1013" s="184">
        <v>9.3168000000000006</v>
      </c>
      <c r="K1013" s="184">
        <v>7.5536000000000003</v>
      </c>
      <c r="L1013" s="184">
        <v>26.9588</v>
      </c>
      <c r="M1013" s="184">
        <v>52.111899999999999</v>
      </c>
      <c r="N1013" s="184">
        <v>63.9801</v>
      </c>
      <c r="O1013" s="184"/>
      <c r="P1013" s="184"/>
      <c r="Q1013" s="184">
        <v>25.771000000000001</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44357</v>
      </c>
      <c r="E1014" s="184">
        <v>23.1221</v>
      </c>
      <c r="F1014" s="184">
        <v>1.0396000000000001</v>
      </c>
      <c r="G1014" s="184">
        <v>0.6613</v>
      </c>
      <c r="H1014" s="184">
        <v>1.5780000000000001</v>
      </c>
      <c r="I1014" s="184">
        <v>3.1265000000000001</v>
      </c>
      <c r="J1014" s="184">
        <v>6.1051000000000002</v>
      </c>
      <c r="K1014" s="184">
        <v>7.3604000000000003</v>
      </c>
      <c r="L1014" s="184">
        <v>27.1829</v>
      </c>
      <c r="M1014" s="184">
        <v>45.457700000000003</v>
      </c>
      <c r="N1014" s="184">
        <v>63.210999999999999</v>
      </c>
      <c r="O1014" s="184">
        <v>14.252599999999999</v>
      </c>
      <c r="P1014" s="184">
        <v>16.348600000000001</v>
      </c>
      <c r="Q1014" s="184">
        <v>16.422999999999998</v>
      </c>
      <c r="R1014" s="184">
        <v>17.358899999999998</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44357</v>
      </c>
      <c r="E1015" s="184">
        <v>20.9269</v>
      </c>
      <c r="F1015" s="184">
        <v>1.0337000000000001</v>
      </c>
      <c r="G1015" s="184">
        <v>0.64490000000000003</v>
      </c>
      <c r="H1015" s="184">
        <v>1.5390999999999999</v>
      </c>
      <c r="I1015" s="184">
        <v>3.0476000000000001</v>
      </c>
      <c r="J1015" s="184">
        <v>5.9252000000000002</v>
      </c>
      <c r="K1015" s="184">
        <v>6.7792000000000003</v>
      </c>
      <c r="L1015" s="184">
        <v>25.8367</v>
      </c>
      <c r="M1015" s="184">
        <v>43.110500000000002</v>
      </c>
      <c r="N1015" s="184">
        <v>59.858400000000003</v>
      </c>
      <c r="O1015" s="184">
        <v>12.1067</v>
      </c>
      <c r="P1015" s="184">
        <v>14.266299999999999</v>
      </c>
      <c r="Q1015" s="184">
        <v>14.335100000000001</v>
      </c>
      <c r="R1015" s="184">
        <v>15.114100000000001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44357</v>
      </c>
      <c r="E1016" s="184">
        <v>724.80340000000001</v>
      </c>
      <c r="F1016" s="184">
        <v>1.0634999999999999</v>
      </c>
      <c r="G1016" s="184">
        <v>0.46529999999999999</v>
      </c>
      <c r="H1016" s="184">
        <v>1.1453</v>
      </c>
      <c r="I1016" s="184">
        <v>3.2984</v>
      </c>
      <c r="J1016" s="184">
        <v>6.3311000000000002</v>
      </c>
      <c r="K1016" s="184">
        <v>4.7598000000000003</v>
      </c>
      <c r="L1016" s="184">
        <v>22.280200000000001</v>
      </c>
      <c r="M1016" s="184">
        <v>44.063800000000001</v>
      </c>
      <c r="N1016" s="184">
        <v>65.510300000000001</v>
      </c>
      <c r="O1016" s="184">
        <v>10.6951</v>
      </c>
      <c r="P1016" s="184">
        <v>11.089499999999999</v>
      </c>
      <c r="Q1016" s="184">
        <v>18.1433</v>
      </c>
      <c r="R1016" s="184">
        <v>15.8581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44357</v>
      </c>
      <c r="E1017" s="184">
        <v>763.09749999999997</v>
      </c>
      <c r="F1017" s="184">
        <v>1.0649</v>
      </c>
      <c r="G1017" s="184">
        <v>0.46939999999999998</v>
      </c>
      <c r="H1017" s="184">
        <v>1.1546000000000001</v>
      </c>
      <c r="I1017" s="184">
        <v>3.3169</v>
      </c>
      <c r="J1017" s="184">
        <v>6.3739999999999997</v>
      </c>
      <c r="K1017" s="184">
        <v>4.8928000000000003</v>
      </c>
      <c r="L1017" s="184">
        <v>22.592700000000001</v>
      </c>
      <c r="M1017" s="184">
        <v>44.632100000000001</v>
      </c>
      <c r="N1017" s="184">
        <v>66.3506</v>
      </c>
      <c r="O1017" s="184">
        <v>11.2888</v>
      </c>
      <c r="P1017" s="184">
        <v>11.7605</v>
      </c>
      <c r="Q1017" s="184">
        <v>12.994</v>
      </c>
      <c r="R1017" s="184">
        <v>16.467300000000002</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44357</v>
      </c>
      <c r="E1018" s="184">
        <v>159.75</v>
      </c>
      <c r="F1018" s="184">
        <v>1.1524000000000001</v>
      </c>
      <c r="G1018" s="184">
        <v>0.99250000000000005</v>
      </c>
      <c r="H1018" s="184">
        <v>1.8684000000000001</v>
      </c>
      <c r="I1018" s="184">
        <v>3.8147000000000002</v>
      </c>
      <c r="J1018" s="184">
        <v>8.2024000000000008</v>
      </c>
      <c r="K1018" s="184">
        <v>8.8512000000000004</v>
      </c>
      <c r="L1018" s="184">
        <v>26.025600000000001</v>
      </c>
      <c r="M1018" s="184">
        <v>47.248600000000003</v>
      </c>
      <c r="N1018" s="184">
        <v>69.567999999999998</v>
      </c>
      <c r="O1018" s="184">
        <v>14.0954</v>
      </c>
      <c r="P1018" s="184">
        <v>17.890999999999998</v>
      </c>
      <c r="Q1018" s="184">
        <v>24.633800000000001</v>
      </c>
      <c r="R1018" s="184">
        <v>23.498899999999999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44357</v>
      </c>
      <c r="E1019" s="184">
        <v>173.38</v>
      </c>
      <c r="F1019" s="184">
        <v>1.1552</v>
      </c>
      <c r="G1019" s="184">
        <v>1.002</v>
      </c>
      <c r="H1019" s="184">
        <v>1.8923000000000001</v>
      </c>
      <c r="I1019" s="184">
        <v>3.8639000000000001</v>
      </c>
      <c r="J1019" s="184">
        <v>8.3082999999999991</v>
      </c>
      <c r="K1019" s="184">
        <v>9.1607000000000003</v>
      </c>
      <c r="L1019" s="184">
        <v>26.730499999999999</v>
      </c>
      <c r="M1019" s="184">
        <v>48.467199999999998</v>
      </c>
      <c r="N1019" s="184">
        <v>71.442700000000002</v>
      </c>
      <c r="O1019" s="184">
        <v>15.3714</v>
      </c>
      <c r="P1019" s="184">
        <v>19.2042</v>
      </c>
      <c r="Q1019" s="184">
        <v>21.187999999999999</v>
      </c>
      <c r="R1019" s="184">
        <v>24.885000000000002</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44357</v>
      </c>
      <c r="E1020" s="184">
        <v>59.067599999999999</v>
      </c>
      <c r="F1020" s="184">
        <v>0.96079999999999999</v>
      </c>
      <c r="G1020" s="184">
        <v>-0.33850000000000002</v>
      </c>
      <c r="H1020" s="184">
        <v>0.89259999999999995</v>
      </c>
      <c r="I1020" s="184">
        <v>2.4546999999999999</v>
      </c>
      <c r="J1020" s="184">
        <v>4.0510999999999999</v>
      </c>
      <c r="K1020" s="184">
        <v>15.379899999999999</v>
      </c>
      <c r="L1020" s="184">
        <v>26.259499999999999</v>
      </c>
      <c r="M1020" s="184">
        <v>48.660899999999998</v>
      </c>
      <c r="N1020" s="184">
        <v>56.844799999999999</v>
      </c>
      <c r="O1020" s="184">
        <v>16.9419</v>
      </c>
      <c r="P1020" s="184">
        <v>15.6677</v>
      </c>
      <c r="Q1020" s="184">
        <v>13.0242</v>
      </c>
      <c r="R1020" s="184">
        <v>26.6599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44357</v>
      </c>
      <c r="E1021" s="184">
        <v>60.689700000000002</v>
      </c>
      <c r="F1021" s="184">
        <v>0.96560000000000001</v>
      </c>
      <c r="G1021" s="184">
        <v>-0.32419999999999999</v>
      </c>
      <c r="H1021" s="184">
        <v>0.92630000000000001</v>
      </c>
      <c r="I1021" s="184">
        <v>2.5327999999999999</v>
      </c>
      <c r="J1021" s="184">
        <v>4.2118000000000002</v>
      </c>
      <c r="K1021" s="184">
        <v>15.932399999999999</v>
      </c>
      <c r="L1021" s="184">
        <v>27.221900000000002</v>
      </c>
      <c r="M1021" s="184">
        <v>49.849600000000002</v>
      </c>
      <c r="N1021" s="184">
        <v>58.172499999999999</v>
      </c>
      <c r="O1021" s="184">
        <v>17.542400000000001</v>
      </c>
      <c r="P1021" s="184">
        <v>16.039100000000001</v>
      </c>
      <c r="Q1021" s="184">
        <v>18.485199999999999</v>
      </c>
      <c r="R1021" s="184">
        <v>27.261099999999999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44357</v>
      </c>
      <c r="E1022" s="184">
        <v>341.00689999999997</v>
      </c>
      <c r="F1022" s="184">
        <v>1.0083</v>
      </c>
      <c r="G1022" s="184">
        <v>0.24110000000000001</v>
      </c>
      <c r="H1022" s="184">
        <v>1.31</v>
      </c>
      <c r="I1022" s="184">
        <v>2.9803999999999999</v>
      </c>
      <c r="J1022" s="184">
        <v>8.5965000000000007</v>
      </c>
      <c r="K1022" s="184">
        <v>11.0388</v>
      </c>
      <c r="L1022" s="184">
        <v>26.2272</v>
      </c>
      <c r="M1022" s="184">
        <v>53.136600000000001</v>
      </c>
      <c r="N1022" s="184">
        <v>69.126599999999996</v>
      </c>
      <c r="O1022" s="184">
        <v>16.0533</v>
      </c>
      <c r="P1022" s="184">
        <v>16.142099999999999</v>
      </c>
      <c r="Q1022" s="184">
        <v>17.302900000000001</v>
      </c>
      <c r="R1022" s="184">
        <v>21.622800000000002</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44357</v>
      </c>
      <c r="E1023" s="184">
        <v>215.89406354126501</v>
      </c>
      <c r="F1023" s="184">
        <v>1.0083</v>
      </c>
      <c r="G1023" s="184">
        <v>0.24110000000000001</v>
      </c>
      <c r="H1023" s="184">
        <v>1.3101</v>
      </c>
      <c r="I1023" s="184">
        <v>2.9805000000000001</v>
      </c>
      <c r="J1023" s="184">
        <v>8.5966000000000005</v>
      </c>
      <c r="K1023" s="184">
        <v>11.039199999999999</v>
      </c>
      <c r="L1023" s="184">
        <v>26.228999999999999</v>
      </c>
      <c r="M1023" s="184">
        <v>53.125399999999999</v>
      </c>
      <c r="N1023" s="184">
        <v>69.130399999999995</v>
      </c>
      <c r="O1023" s="184">
        <v>16.055599999999998</v>
      </c>
      <c r="P1023" s="184">
        <v>16.139399999999998</v>
      </c>
      <c r="Q1023" s="184">
        <v>17.314299999999999</v>
      </c>
      <c r="R1023" s="184">
        <v>21.625800000000002</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44357</v>
      </c>
      <c r="E1024" s="184">
        <v>479.42970740908999</v>
      </c>
      <c r="F1024" s="184">
        <v>1.0063</v>
      </c>
      <c r="G1024" s="184">
        <v>0.23499999999999999</v>
      </c>
      <c r="H1024" s="184">
        <v>1.2955000000000001</v>
      </c>
      <c r="I1024" s="184">
        <v>2.9508999999999999</v>
      </c>
      <c r="J1024" s="184">
        <v>8.5286000000000008</v>
      </c>
      <c r="K1024" s="184">
        <v>10.8368</v>
      </c>
      <c r="L1024" s="184">
        <v>25.7759</v>
      </c>
      <c r="M1024" s="184">
        <v>52.323799999999999</v>
      </c>
      <c r="N1024" s="184">
        <v>67.950299999999999</v>
      </c>
      <c r="O1024" s="184">
        <v>15.251099999999999</v>
      </c>
      <c r="P1024" s="184">
        <v>15.3681</v>
      </c>
      <c r="Q1024" s="184">
        <v>14.6549</v>
      </c>
      <c r="R1024" s="184">
        <v>20.786200000000001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44357</v>
      </c>
      <c r="E1025" s="184">
        <v>488.72760590267598</v>
      </c>
      <c r="F1025" s="184">
        <v>1.0062</v>
      </c>
      <c r="G1025" s="184">
        <v>0.2349</v>
      </c>
      <c r="H1025" s="184">
        <v>1.2955000000000001</v>
      </c>
      <c r="I1025" s="184">
        <v>2.9508999999999999</v>
      </c>
      <c r="J1025" s="184">
        <v>8.5286000000000008</v>
      </c>
      <c r="K1025" s="184">
        <v>10.836</v>
      </c>
      <c r="L1025" s="184">
        <v>25.774899999999999</v>
      </c>
      <c r="M1025" s="184">
        <v>52.322400000000002</v>
      </c>
      <c r="N1025" s="184">
        <v>67.948599999999999</v>
      </c>
      <c r="O1025" s="184">
        <v>15.2546</v>
      </c>
      <c r="P1025" s="184">
        <v>15.37</v>
      </c>
      <c r="Q1025" s="184">
        <v>14.732699999999999</v>
      </c>
      <c r="R1025" s="184">
        <v>20.7912</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44357</v>
      </c>
      <c r="E1026" s="184">
        <v>46.877000000000002</v>
      </c>
      <c r="F1026" s="184">
        <v>1.0202</v>
      </c>
      <c r="G1026" s="184">
        <v>0.65169999999999995</v>
      </c>
      <c r="H1026" s="184">
        <v>1.3453999999999999</v>
      </c>
      <c r="I1026" s="184">
        <v>3.4026999999999998</v>
      </c>
      <c r="J1026" s="184">
        <v>7.3341000000000003</v>
      </c>
      <c r="K1026" s="184">
        <v>3.0750999999999999</v>
      </c>
      <c r="L1026" s="184">
        <v>21.242000000000001</v>
      </c>
      <c r="M1026" s="184">
        <v>39.206200000000003</v>
      </c>
      <c r="N1026" s="184">
        <v>58.4726</v>
      </c>
      <c r="O1026" s="184">
        <v>12.081899999999999</v>
      </c>
      <c r="P1026" s="184">
        <v>15.672599999999999</v>
      </c>
      <c r="Q1026" s="184">
        <v>11.4148</v>
      </c>
      <c r="R1026" s="184">
        <v>15.342499999999999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44357</v>
      </c>
      <c r="E1027" s="184">
        <v>50.335900000000002</v>
      </c>
      <c r="F1027" s="184">
        <v>1.0236000000000001</v>
      </c>
      <c r="G1027" s="184">
        <v>0.66169999999999995</v>
      </c>
      <c r="H1027" s="184">
        <v>1.3677999999999999</v>
      </c>
      <c r="I1027" s="184">
        <v>3.4506999999999999</v>
      </c>
      <c r="J1027" s="184">
        <v>7.4481000000000002</v>
      </c>
      <c r="K1027" s="184">
        <v>3.3936999999999999</v>
      </c>
      <c r="L1027" s="184">
        <v>21.980599999999999</v>
      </c>
      <c r="M1027" s="184">
        <v>40.531199999999998</v>
      </c>
      <c r="N1027" s="184">
        <v>60.541600000000003</v>
      </c>
      <c r="O1027" s="184">
        <v>13.3565</v>
      </c>
      <c r="P1027" s="184">
        <v>16.8567</v>
      </c>
      <c r="Q1027" s="184">
        <v>15.1227</v>
      </c>
      <c r="R1027" s="184">
        <v>16.757000000000001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44357</v>
      </c>
      <c r="E1028" s="184">
        <v>301.88560000000001</v>
      </c>
      <c r="F1028" s="184">
        <v>1.1155999999999999</v>
      </c>
      <c r="G1028" s="184">
        <v>1.0680000000000001</v>
      </c>
      <c r="H1028" s="184">
        <v>2.2696000000000001</v>
      </c>
      <c r="I1028" s="184">
        <v>4.2598000000000003</v>
      </c>
      <c r="J1028" s="184">
        <v>8.0190999999999999</v>
      </c>
      <c r="K1028" s="184">
        <v>5.1749000000000001</v>
      </c>
      <c r="L1028" s="184">
        <v>21.223600000000001</v>
      </c>
      <c r="M1028" s="184">
        <v>43.193300000000001</v>
      </c>
      <c r="N1028" s="184">
        <v>61.3917</v>
      </c>
      <c r="O1028" s="184">
        <v>16.298200000000001</v>
      </c>
      <c r="P1028" s="184">
        <v>14.701499999999999</v>
      </c>
      <c r="Q1028" s="184">
        <v>12.7921</v>
      </c>
      <c r="R1028" s="184">
        <v>20.0794</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44357</v>
      </c>
      <c r="E1029" s="184">
        <v>329.01249999999999</v>
      </c>
      <c r="F1029" s="184">
        <v>1.1184000000000001</v>
      </c>
      <c r="G1029" s="184">
        <v>1.0763</v>
      </c>
      <c r="H1029" s="184">
        <v>2.2896999999999998</v>
      </c>
      <c r="I1029" s="184">
        <v>4.3011999999999997</v>
      </c>
      <c r="J1029" s="184">
        <v>8.1163000000000007</v>
      </c>
      <c r="K1029" s="184">
        <v>5.4516999999999998</v>
      </c>
      <c r="L1029" s="184">
        <v>21.8704</v>
      </c>
      <c r="M1029" s="184">
        <v>44.343499999999999</v>
      </c>
      <c r="N1029" s="184">
        <v>60.835700000000003</v>
      </c>
      <c r="O1029" s="184">
        <v>17.184899999999999</v>
      </c>
      <c r="P1029" s="184">
        <v>15.910299999999999</v>
      </c>
      <c r="Q1029" s="184">
        <v>16.7821</v>
      </c>
      <c r="R1029" s="184">
        <v>20.6145</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44357</v>
      </c>
      <c r="E1030" s="184">
        <v>14.53</v>
      </c>
      <c r="F1030" s="184">
        <v>1.3956999999999999</v>
      </c>
      <c r="G1030" s="184">
        <v>1.4664999999999999</v>
      </c>
      <c r="H1030" s="184">
        <v>2.613</v>
      </c>
      <c r="I1030" s="184">
        <v>5.7496</v>
      </c>
      <c r="J1030" s="184">
        <v>9.4126999999999992</v>
      </c>
      <c r="K1030" s="184">
        <v>6.8381999999999996</v>
      </c>
      <c r="L1030" s="184">
        <v>20.480899999999998</v>
      </c>
      <c r="M1030" s="184">
        <v>39.043100000000003</v>
      </c>
      <c r="N1030" s="184">
        <v>60.7301</v>
      </c>
      <c r="O1030" s="184"/>
      <c r="P1030" s="184"/>
      <c r="Q1030" s="184">
        <v>28.025099999999998</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44357</v>
      </c>
      <c r="E1031" s="184">
        <v>14.31</v>
      </c>
      <c r="F1031" s="184">
        <v>1.3455999999999999</v>
      </c>
      <c r="G1031" s="184">
        <v>1.4174</v>
      </c>
      <c r="H1031" s="184">
        <v>2.6541999999999999</v>
      </c>
      <c r="I1031" s="184">
        <v>5.6868999999999996</v>
      </c>
      <c r="J1031" s="184">
        <v>9.3201000000000001</v>
      </c>
      <c r="K1031" s="184">
        <v>6.5525000000000002</v>
      </c>
      <c r="L1031" s="184">
        <v>19.9497</v>
      </c>
      <c r="M1031" s="184">
        <v>37.994199999999999</v>
      </c>
      <c r="N1031" s="184">
        <v>59.176900000000003</v>
      </c>
      <c r="O1031" s="184"/>
      <c r="P1031" s="184"/>
      <c r="Q1031" s="184">
        <v>26.740100000000002</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44357</v>
      </c>
      <c r="E1032" s="184">
        <v>92.702500000000001</v>
      </c>
      <c r="F1032" s="184">
        <v>1.1971000000000001</v>
      </c>
      <c r="G1032" s="184">
        <v>0.63100000000000001</v>
      </c>
      <c r="H1032" s="184">
        <v>1.9363999999999999</v>
      </c>
      <c r="I1032" s="184">
        <v>3.2759</v>
      </c>
      <c r="J1032" s="184">
        <v>7.1048</v>
      </c>
      <c r="K1032" s="184">
        <v>9.7691999999999997</v>
      </c>
      <c r="L1032" s="184">
        <v>31.451899999999998</v>
      </c>
      <c r="M1032" s="184">
        <v>55.135300000000001</v>
      </c>
      <c r="N1032" s="184">
        <v>73.660399999999996</v>
      </c>
      <c r="O1032" s="184">
        <v>12.747400000000001</v>
      </c>
      <c r="P1032" s="184">
        <v>13.5764</v>
      </c>
      <c r="Q1032" s="184">
        <v>13.6578</v>
      </c>
      <c r="R1032" s="184">
        <v>20.255500000000001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44357</v>
      </c>
      <c r="E1033" s="184">
        <v>178.43</v>
      </c>
      <c r="F1033" s="184">
        <v>1.1953</v>
      </c>
      <c r="G1033" s="184">
        <v>0.626</v>
      </c>
      <c r="H1033" s="184">
        <v>1.9256</v>
      </c>
      <c r="I1033" s="184">
        <v>3.2555000000000001</v>
      </c>
      <c r="J1033" s="184">
        <v>7.0576999999999996</v>
      </c>
      <c r="K1033" s="184">
        <v>9.6232000000000006</v>
      </c>
      <c r="L1033" s="184">
        <v>31.119499999999999</v>
      </c>
      <c r="M1033" s="184">
        <v>54.560099999999998</v>
      </c>
      <c r="N1033" s="184">
        <v>72.820599999999999</v>
      </c>
      <c r="O1033" s="184">
        <v>12.1944</v>
      </c>
      <c r="P1033" s="184">
        <v>12.988200000000001</v>
      </c>
      <c r="Q1033" s="184">
        <v>12.474</v>
      </c>
      <c r="R1033" s="184">
        <v>19.680499999999999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1.0854032786885248</v>
      </c>
      <c r="G1034" s="186">
        <v>0.6737819672131149</v>
      </c>
      <c r="H1034" s="186">
        <v>1.5496327868852464</v>
      </c>
      <c r="I1034" s="186">
        <v>3.5144245901639337</v>
      </c>
      <c r="J1034" s="186">
        <v>7.2502311475409842</v>
      </c>
      <c r="K1034" s="186">
        <v>7.7025032786885257</v>
      </c>
      <c r="L1034" s="186">
        <v>24.278134426229506</v>
      </c>
      <c r="M1034" s="186">
        <v>46.820089830508465</v>
      </c>
      <c r="N1034" s="186">
        <v>65.077338983050879</v>
      </c>
      <c r="O1034" s="186">
        <v>14.112532653061223</v>
      </c>
      <c r="P1034" s="186">
        <v>15.648338775510206</v>
      </c>
      <c r="Q1034" s="186">
        <v>18.372191803278685</v>
      </c>
      <c r="R1034" s="186">
        <v>20.55171132075472</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1.0396000000000001</v>
      </c>
      <c r="G1035" s="186">
        <v>0.64219999999999999</v>
      </c>
      <c r="H1035" s="186">
        <v>1.3945000000000001</v>
      </c>
      <c r="I1035" s="186">
        <v>3.2984</v>
      </c>
      <c r="J1035" s="186">
        <v>7.2317999999999998</v>
      </c>
      <c r="K1035" s="186">
        <v>7.4870000000000001</v>
      </c>
      <c r="L1035" s="186">
        <v>24.472999999999999</v>
      </c>
      <c r="M1035" s="186">
        <v>47.248600000000003</v>
      </c>
      <c r="N1035" s="186">
        <v>65.959299999999999</v>
      </c>
      <c r="O1035" s="186">
        <v>14.0954</v>
      </c>
      <c r="P1035" s="186">
        <v>15.5581</v>
      </c>
      <c r="Q1035" s="186">
        <v>17.203399999999998</v>
      </c>
      <c r="R1035" s="186">
        <v>20.4819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44357</v>
      </c>
      <c r="E1038" s="184">
        <v>303.8</v>
      </c>
      <c r="F1038" s="184">
        <v>0.93689999999999996</v>
      </c>
      <c r="G1038" s="184">
        <v>0.4829</v>
      </c>
      <c r="H1038" s="184">
        <v>0.87660000000000005</v>
      </c>
      <c r="I1038" s="184">
        <v>2.8784000000000001</v>
      </c>
      <c r="J1038" s="184">
        <v>5.7393999999999998</v>
      </c>
      <c r="K1038" s="184">
        <v>4.4847999999999999</v>
      </c>
      <c r="L1038" s="184">
        <v>18.658000000000001</v>
      </c>
      <c r="M1038" s="184">
        <v>40.459600000000002</v>
      </c>
      <c r="N1038" s="184">
        <v>57.213799999999999</v>
      </c>
      <c r="O1038" s="184">
        <v>11.781599999999999</v>
      </c>
      <c r="P1038" s="184">
        <v>12.8574</v>
      </c>
      <c r="Q1038" s="184">
        <v>19.997599999999998</v>
      </c>
      <c r="R1038" s="184">
        <v>15.321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44357</v>
      </c>
      <c r="E1039" s="184">
        <v>303.8</v>
      </c>
      <c r="F1039" s="184">
        <v>0.93689999999999996</v>
      </c>
      <c r="G1039" s="184">
        <v>0.4829</v>
      </c>
      <c r="H1039" s="184">
        <v>0.87660000000000005</v>
      </c>
      <c r="I1039" s="184">
        <v>2.8784000000000001</v>
      </c>
      <c r="J1039" s="184">
        <v>5.7393999999999998</v>
      </c>
      <c r="K1039" s="184">
        <v>4.4847999999999999</v>
      </c>
      <c r="L1039" s="184">
        <v>18.658000000000001</v>
      </c>
      <c r="M1039" s="184">
        <v>40.459600000000002</v>
      </c>
      <c r="N1039" s="184">
        <v>57.213799999999999</v>
      </c>
      <c r="O1039" s="184">
        <v>11.781599999999999</v>
      </c>
      <c r="P1039" s="184">
        <v>12.8574</v>
      </c>
      <c r="Q1039" s="184">
        <v>19.921099999999999</v>
      </c>
      <c r="R1039" s="184">
        <v>15.321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44357</v>
      </c>
      <c r="E1040" s="184">
        <v>326.58999999999997</v>
      </c>
      <c r="F1040" s="184">
        <v>0.93959999999999999</v>
      </c>
      <c r="G1040" s="184">
        <v>0.48920000000000002</v>
      </c>
      <c r="H1040" s="184">
        <v>0.88970000000000005</v>
      </c>
      <c r="I1040" s="184">
        <v>2.9051</v>
      </c>
      <c r="J1040" s="184">
        <v>5.7987000000000002</v>
      </c>
      <c r="K1040" s="184">
        <v>4.6494</v>
      </c>
      <c r="L1040" s="184">
        <v>19.032699999999998</v>
      </c>
      <c r="M1040" s="184">
        <v>41.154899999999998</v>
      </c>
      <c r="N1040" s="184">
        <v>58.285299999999999</v>
      </c>
      <c r="O1040" s="184">
        <v>12.5756</v>
      </c>
      <c r="P1040" s="184">
        <v>13.8127</v>
      </c>
      <c r="Q1040" s="184">
        <v>15.0138</v>
      </c>
      <c r="R1040" s="184">
        <v>16.076699999999999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44357</v>
      </c>
      <c r="E1041" s="184">
        <v>45.89</v>
      </c>
      <c r="F1041" s="184">
        <v>1.1907000000000001</v>
      </c>
      <c r="G1041" s="184">
        <v>0.56979999999999997</v>
      </c>
      <c r="H1041" s="184">
        <v>0.4597</v>
      </c>
      <c r="I1041" s="184">
        <v>2.7081</v>
      </c>
      <c r="J1041" s="184">
        <v>5.2523</v>
      </c>
      <c r="K1041" s="184">
        <v>4.2244000000000002</v>
      </c>
      <c r="L1041" s="184">
        <v>14.182600000000001</v>
      </c>
      <c r="M1041" s="184">
        <v>35.089799999999997</v>
      </c>
      <c r="N1041" s="184">
        <v>49.332900000000002</v>
      </c>
      <c r="O1041" s="184">
        <v>17.157299999999999</v>
      </c>
      <c r="P1041" s="184">
        <v>17.929400000000001</v>
      </c>
      <c r="Q1041" s="184">
        <v>17.010200000000001</v>
      </c>
      <c r="R1041" s="184">
        <v>19.388000000000002</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44357</v>
      </c>
      <c r="E1042" s="184">
        <v>41.55</v>
      </c>
      <c r="F1042" s="184">
        <v>1.1934</v>
      </c>
      <c r="G1042" s="184">
        <v>0.55659999999999998</v>
      </c>
      <c r="H1042" s="184">
        <v>0.43509999999999999</v>
      </c>
      <c r="I1042" s="184">
        <v>2.6686000000000001</v>
      </c>
      <c r="J1042" s="184">
        <v>5.1365999999999996</v>
      </c>
      <c r="K1042" s="184">
        <v>3.9009999999999998</v>
      </c>
      <c r="L1042" s="184">
        <v>13.493600000000001</v>
      </c>
      <c r="M1042" s="184">
        <v>33.902700000000003</v>
      </c>
      <c r="N1042" s="184">
        <v>47.497300000000003</v>
      </c>
      <c r="O1042" s="184">
        <v>15.692500000000001</v>
      </c>
      <c r="P1042" s="184">
        <v>16.4681</v>
      </c>
      <c r="Q1042" s="184">
        <v>13.2639</v>
      </c>
      <c r="R1042" s="184">
        <v>17.974399999999999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44357</v>
      </c>
      <c r="E1043" s="184">
        <v>19.86</v>
      </c>
      <c r="F1043" s="184">
        <v>0.6079</v>
      </c>
      <c r="G1043" s="184">
        <v>0</v>
      </c>
      <c r="H1043" s="184">
        <v>0.45519999999999999</v>
      </c>
      <c r="I1043" s="184">
        <v>2.2130999999999998</v>
      </c>
      <c r="J1043" s="184">
        <v>4.4164000000000003</v>
      </c>
      <c r="K1043" s="184">
        <v>2.4767999999999999</v>
      </c>
      <c r="L1043" s="184">
        <v>16.412700000000001</v>
      </c>
      <c r="M1043" s="184">
        <v>36.213999999999999</v>
      </c>
      <c r="N1043" s="184">
        <v>50.682899999999997</v>
      </c>
      <c r="O1043" s="184">
        <v>12.8642</v>
      </c>
      <c r="P1043" s="184">
        <v>13.3504</v>
      </c>
      <c r="Q1043" s="184">
        <v>6.4509999999999996</v>
      </c>
      <c r="R1043" s="184">
        <v>15.6608</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44357</v>
      </c>
      <c r="E1044" s="184">
        <v>21.08</v>
      </c>
      <c r="F1044" s="184">
        <v>0.62050000000000005</v>
      </c>
      <c r="G1044" s="184">
        <v>0</v>
      </c>
      <c r="H1044" s="184">
        <v>0.47660000000000002</v>
      </c>
      <c r="I1044" s="184">
        <v>2.2307999999999999</v>
      </c>
      <c r="J1044" s="184">
        <v>4.4599000000000002</v>
      </c>
      <c r="K1044" s="184">
        <v>2.6789999999999998</v>
      </c>
      <c r="L1044" s="184">
        <v>16.9163</v>
      </c>
      <c r="M1044" s="184">
        <v>37.061100000000003</v>
      </c>
      <c r="N1044" s="184">
        <v>51.873199999999997</v>
      </c>
      <c r="O1044" s="184">
        <v>13.69</v>
      </c>
      <c r="P1044" s="184">
        <v>14.239599999999999</v>
      </c>
      <c r="Q1044" s="184">
        <v>12.1753</v>
      </c>
      <c r="R1044" s="184">
        <v>16.519500000000001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44357</v>
      </c>
      <c r="E1045" s="184">
        <v>126.02</v>
      </c>
      <c r="F1045" s="184">
        <v>0.87250000000000005</v>
      </c>
      <c r="G1045" s="184">
        <v>6.3500000000000001E-2</v>
      </c>
      <c r="H1045" s="184">
        <v>0.159</v>
      </c>
      <c r="I1045" s="184">
        <v>2.1232000000000002</v>
      </c>
      <c r="J1045" s="184">
        <v>5.2359</v>
      </c>
      <c r="K1045" s="184">
        <v>2.9659</v>
      </c>
      <c r="L1045" s="184">
        <v>14.761900000000001</v>
      </c>
      <c r="M1045" s="184">
        <v>34.177999999999997</v>
      </c>
      <c r="N1045" s="184">
        <v>47.236800000000002</v>
      </c>
      <c r="O1045" s="184">
        <v>14.603300000000001</v>
      </c>
      <c r="P1045" s="184">
        <v>13.3386</v>
      </c>
      <c r="Q1045" s="184">
        <v>16.3598</v>
      </c>
      <c r="R1045" s="184">
        <v>17.088799999999999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44357</v>
      </c>
      <c r="E1046" s="184">
        <v>138.4</v>
      </c>
      <c r="F1046" s="184">
        <v>0.88200000000000001</v>
      </c>
      <c r="G1046" s="184">
        <v>7.9500000000000001E-2</v>
      </c>
      <c r="H1046" s="184">
        <v>0.18820000000000001</v>
      </c>
      <c r="I1046" s="184">
        <v>2.1703999999999999</v>
      </c>
      <c r="J1046" s="184">
        <v>5.3513000000000002</v>
      </c>
      <c r="K1046" s="184">
        <v>3.2835999999999999</v>
      </c>
      <c r="L1046" s="184">
        <v>15.468</v>
      </c>
      <c r="M1046" s="184">
        <v>35.420699999999997</v>
      </c>
      <c r="N1046" s="184">
        <v>49.025500000000001</v>
      </c>
      <c r="O1046" s="184">
        <v>15.9734</v>
      </c>
      <c r="P1046" s="184">
        <v>14.7552</v>
      </c>
      <c r="Q1046" s="184">
        <v>15.851599999999999</v>
      </c>
      <c r="R1046" s="184">
        <v>18.442299999999999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44357</v>
      </c>
      <c r="E1047" s="184">
        <v>41.24</v>
      </c>
      <c r="F1047" s="184">
        <v>0.90529999999999999</v>
      </c>
      <c r="G1047" s="184">
        <v>0.34060000000000001</v>
      </c>
      <c r="H1047" s="184">
        <v>0.56079999999999997</v>
      </c>
      <c r="I1047" s="184">
        <v>2.9456000000000002</v>
      </c>
      <c r="J1047" s="184">
        <v>5.5000999999999998</v>
      </c>
      <c r="K1047" s="184">
        <v>4.6700999999999997</v>
      </c>
      <c r="L1047" s="184">
        <v>18.403700000000001</v>
      </c>
      <c r="M1047" s="184">
        <v>38.528700000000001</v>
      </c>
      <c r="N1047" s="184">
        <v>55.0959</v>
      </c>
      <c r="O1047" s="184">
        <v>18.995999999999999</v>
      </c>
      <c r="P1047" s="184">
        <v>18.420999999999999</v>
      </c>
      <c r="Q1047" s="184">
        <v>15.7201</v>
      </c>
      <c r="R1047" s="184">
        <v>23.188600000000001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44357</v>
      </c>
      <c r="E1048" s="184">
        <v>37.67</v>
      </c>
      <c r="F1048" s="184">
        <v>0.88380000000000003</v>
      </c>
      <c r="G1048" s="184">
        <v>0.3196</v>
      </c>
      <c r="H1048" s="184">
        <v>0.53380000000000005</v>
      </c>
      <c r="I1048" s="184">
        <v>2.8954</v>
      </c>
      <c r="J1048" s="184">
        <v>5.3705999999999996</v>
      </c>
      <c r="K1048" s="184">
        <v>4.2624000000000004</v>
      </c>
      <c r="L1048" s="184">
        <v>17.4984</v>
      </c>
      <c r="M1048" s="184">
        <v>36.882300000000001</v>
      </c>
      <c r="N1048" s="184">
        <v>52.695599999999999</v>
      </c>
      <c r="O1048" s="184">
        <v>17.3828</v>
      </c>
      <c r="P1048" s="184">
        <v>16.951499999999999</v>
      </c>
      <c r="Q1048" s="184">
        <v>13.0486</v>
      </c>
      <c r="R1048" s="184">
        <v>21.414899999999999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44357</v>
      </c>
      <c r="E1049" s="184">
        <v>288.59899999999999</v>
      </c>
      <c r="F1049" s="184">
        <v>1.0246</v>
      </c>
      <c r="G1049" s="184">
        <v>0.83009999999999995</v>
      </c>
      <c r="H1049" s="184">
        <v>0.79100000000000004</v>
      </c>
      <c r="I1049" s="184">
        <v>2.2650000000000001</v>
      </c>
      <c r="J1049" s="184">
        <v>6.0050999999999997</v>
      </c>
      <c r="K1049" s="184">
        <v>5.9596</v>
      </c>
      <c r="L1049" s="184">
        <v>17.461300000000001</v>
      </c>
      <c r="M1049" s="184">
        <v>38.128599999999999</v>
      </c>
      <c r="N1049" s="184">
        <v>52.472000000000001</v>
      </c>
      <c r="O1049" s="184">
        <v>11.4016</v>
      </c>
      <c r="P1049" s="184">
        <v>12.8507</v>
      </c>
      <c r="Q1049" s="184">
        <v>11.9603</v>
      </c>
      <c r="R1049" s="184">
        <v>13.9313</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44357</v>
      </c>
      <c r="E1050" s="184">
        <v>272.94499999999999</v>
      </c>
      <c r="F1050" s="184">
        <v>1.0226</v>
      </c>
      <c r="G1050" s="184">
        <v>0.82450000000000001</v>
      </c>
      <c r="H1050" s="184">
        <v>0.7772</v>
      </c>
      <c r="I1050" s="184">
        <v>2.2353999999999998</v>
      </c>
      <c r="J1050" s="184">
        <v>5.9359000000000002</v>
      </c>
      <c r="K1050" s="184">
        <v>5.7521000000000004</v>
      </c>
      <c r="L1050" s="184">
        <v>17.0047</v>
      </c>
      <c r="M1050" s="184">
        <v>37.3294</v>
      </c>
      <c r="N1050" s="184">
        <v>51.308300000000003</v>
      </c>
      <c r="O1050" s="184">
        <v>10.593299999999999</v>
      </c>
      <c r="P1050" s="184">
        <v>12.042899999999999</v>
      </c>
      <c r="Q1050" s="184">
        <v>19.845300000000002</v>
      </c>
      <c r="R1050" s="184">
        <v>13.076000000000001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44357</v>
      </c>
      <c r="E1051" s="184">
        <v>49.2</v>
      </c>
      <c r="F1051" s="184">
        <v>0.77839999999999998</v>
      </c>
      <c r="G1051" s="184">
        <v>0.36720000000000003</v>
      </c>
      <c r="H1051" s="184">
        <v>0.6341</v>
      </c>
      <c r="I1051" s="184">
        <v>2.7997999999999998</v>
      </c>
      <c r="J1051" s="184">
        <v>5.1281999999999996</v>
      </c>
      <c r="K1051" s="184">
        <v>3.7974999999999999</v>
      </c>
      <c r="L1051" s="184">
        <v>15.873799999999999</v>
      </c>
      <c r="M1051" s="184">
        <v>35.799100000000003</v>
      </c>
      <c r="N1051" s="184">
        <v>52.510800000000003</v>
      </c>
      <c r="O1051" s="184">
        <v>12.653499999999999</v>
      </c>
      <c r="P1051" s="184">
        <v>14.236800000000001</v>
      </c>
      <c r="Q1051" s="184">
        <v>14.1168</v>
      </c>
      <c r="R1051" s="184">
        <v>15.9663</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44357</v>
      </c>
      <c r="E1052" s="184">
        <v>53.04</v>
      </c>
      <c r="F1052" s="184">
        <v>0.75990000000000002</v>
      </c>
      <c r="G1052" s="184">
        <v>0.35949999999999999</v>
      </c>
      <c r="H1052" s="184">
        <v>0.6452</v>
      </c>
      <c r="I1052" s="184">
        <v>2.8504999999999998</v>
      </c>
      <c r="J1052" s="184">
        <v>5.2381000000000002</v>
      </c>
      <c r="K1052" s="184">
        <v>4.1634000000000002</v>
      </c>
      <c r="L1052" s="184">
        <v>16.6997</v>
      </c>
      <c r="M1052" s="184">
        <v>37.302599999999998</v>
      </c>
      <c r="N1052" s="184">
        <v>54.951799999999999</v>
      </c>
      <c r="O1052" s="184">
        <v>14.1828</v>
      </c>
      <c r="P1052" s="184">
        <v>15.5396</v>
      </c>
      <c r="Q1052" s="184">
        <v>15.0029</v>
      </c>
      <c r="R1052" s="184">
        <v>17.761199999999999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44357</v>
      </c>
      <c r="E1053" s="184">
        <v>1577.1709010967099</v>
      </c>
      <c r="F1053" s="184">
        <v>0.73799999999999999</v>
      </c>
      <c r="G1053" s="184">
        <v>-4.7000000000000002E-3</v>
      </c>
      <c r="H1053" s="184">
        <v>0.48930000000000001</v>
      </c>
      <c r="I1053" s="184">
        <v>1.9077999999999999</v>
      </c>
      <c r="J1053" s="184">
        <v>6.0587</v>
      </c>
      <c r="K1053" s="184">
        <v>6.2257999999999996</v>
      </c>
      <c r="L1053" s="184">
        <v>25.490100000000002</v>
      </c>
      <c r="M1053" s="184">
        <v>54.452800000000003</v>
      </c>
      <c r="N1053" s="184">
        <v>60.7988</v>
      </c>
      <c r="O1053" s="184">
        <v>13.0944</v>
      </c>
      <c r="P1053" s="184">
        <v>12.516</v>
      </c>
      <c r="Q1053" s="184">
        <v>20.170999999999999</v>
      </c>
      <c r="R1053" s="184">
        <v>18.3062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44357</v>
      </c>
      <c r="E1054" s="184">
        <v>704.37480000000005</v>
      </c>
      <c r="F1054" s="184">
        <v>0.74</v>
      </c>
      <c r="G1054" s="184">
        <v>1.4E-3</v>
      </c>
      <c r="H1054" s="184">
        <v>0.50329999999999997</v>
      </c>
      <c r="I1054" s="184">
        <v>1.9360999999999999</v>
      </c>
      <c r="J1054" s="184">
        <v>6.1242999999999999</v>
      </c>
      <c r="K1054" s="184">
        <v>6.4198000000000004</v>
      </c>
      <c r="L1054" s="184">
        <v>25.9453</v>
      </c>
      <c r="M1054" s="184">
        <v>55.290599999999998</v>
      </c>
      <c r="N1054" s="184">
        <v>61.965899999999998</v>
      </c>
      <c r="O1054" s="184">
        <v>13.9732</v>
      </c>
      <c r="P1054" s="184">
        <v>13.4399</v>
      </c>
      <c r="Q1054" s="184">
        <v>13.6928</v>
      </c>
      <c r="R1054" s="184">
        <v>19.183700000000002</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44357</v>
      </c>
      <c r="E1055" s="184">
        <v>775.52245319151302</v>
      </c>
      <c r="F1055" s="184">
        <v>0.61409999999999998</v>
      </c>
      <c r="G1055" s="184">
        <v>0.19869999999999999</v>
      </c>
      <c r="H1055" s="184">
        <v>1.3110999999999999</v>
      </c>
      <c r="I1055" s="184">
        <v>3.5373000000000001</v>
      </c>
      <c r="J1055" s="184">
        <v>7.1970999999999998</v>
      </c>
      <c r="K1055" s="184">
        <v>5.1509</v>
      </c>
      <c r="L1055" s="184">
        <v>22.790199999999999</v>
      </c>
      <c r="M1055" s="184">
        <v>44.834200000000003</v>
      </c>
      <c r="N1055" s="184">
        <v>57.725200000000001</v>
      </c>
      <c r="O1055" s="184">
        <v>12.213900000000001</v>
      </c>
      <c r="P1055" s="184">
        <v>13.6852</v>
      </c>
      <c r="Q1055" s="184">
        <v>19.191099999999999</v>
      </c>
      <c r="R1055" s="184">
        <v>11.1447</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44357</v>
      </c>
      <c r="E1056" s="184">
        <v>667.49099999999999</v>
      </c>
      <c r="F1056" s="184">
        <v>0.61560000000000004</v>
      </c>
      <c r="G1056" s="184">
        <v>0.20330000000000001</v>
      </c>
      <c r="H1056" s="184">
        <v>1.3223</v>
      </c>
      <c r="I1056" s="184">
        <v>3.5609999999999999</v>
      </c>
      <c r="J1056" s="184">
        <v>7.2511999999999999</v>
      </c>
      <c r="K1056" s="184">
        <v>5.2953999999999999</v>
      </c>
      <c r="L1056" s="184">
        <v>23.1326</v>
      </c>
      <c r="M1056" s="184">
        <v>45.4527</v>
      </c>
      <c r="N1056" s="184">
        <v>58.622399999999999</v>
      </c>
      <c r="O1056" s="184">
        <v>12.8965</v>
      </c>
      <c r="P1056" s="184">
        <v>14.441700000000001</v>
      </c>
      <c r="Q1056" s="184">
        <v>13.6656</v>
      </c>
      <c r="R1056" s="184">
        <v>11.771699999999999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44357</v>
      </c>
      <c r="E1057" s="184">
        <v>288.67419999999998</v>
      </c>
      <c r="F1057" s="184">
        <v>0.78639999999999999</v>
      </c>
      <c r="G1057" s="184">
        <v>1.14E-2</v>
      </c>
      <c r="H1057" s="184">
        <v>0.2339</v>
      </c>
      <c r="I1057" s="184">
        <v>2.1520999999999999</v>
      </c>
      <c r="J1057" s="184">
        <v>6.3940000000000001</v>
      </c>
      <c r="K1057" s="184">
        <v>2.1768999999999998</v>
      </c>
      <c r="L1057" s="184">
        <v>15.153600000000001</v>
      </c>
      <c r="M1057" s="184">
        <v>36.551900000000003</v>
      </c>
      <c r="N1057" s="184">
        <v>51.161099999999998</v>
      </c>
      <c r="O1057" s="184">
        <v>12.298400000000001</v>
      </c>
      <c r="P1057" s="184">
        <v>13.884499999999999</v>
      </c>
      <c r="Q1057" s="184">
        <v>19.9191</v>
      </c>
      <c r="R1057" s="184">
        <v>15.9819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44357</v>
      </c>
      <c r="E1058" s="184">
        <v>308.51819999999998</v>
      </c>
      <c r="F1058" s="184">
        <v>0.78900000000000003</v>
      </c>
      <c r="G1058" s="184">
        <v>1.9E-2</v>
      </c>
      <c r="H1058" s="184">
        <v>0.25169999999999998</v>
      </c>
      <c r="I1058" s="184">
        <v>2.1884999999999999</v>
      </c>
      <c r="J1058" s="184">
        <v>6.4779</v>
      </c>
      <c r="K1058" s="184">
        <v>2.4196</v>
      </c>
      <c r="L1058" s="184">
        <v>15.6945</v>
      </c>
      <c r="M1058" s="184">
        <v>37.514600000000002</v>
      </c>
      <c r="N1058" s="184">
        <v>52.591999999999999</v>
      </c>
      <c r="O1058" s="184">
        <v>13.2889</v>
      </c>
      <c r="P1058" s="184">
        <v>14.8157</v>
      </c>
      <c r="Q1058" s="184">
        <v>13.336600000000001</v>
      </c>
      <c r="R1058" s="184">
        <v>17.080400000000001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44357</v>
      </c>
      <c r="E1059" s="184">
        <v>57.8</v>
      </c>
      <c r="F1059" s="184">
        <v>0.55669999999999997</v>
      </c>
      <c r="G1059" s="184">
        <v>0</v>
      </c>
      <c r="H1059" s="184">
        <v>0.73199999999999998</v>
      </c>
      <c r="I1059" s="184">
        <v>2.4823</v>
      </c>
      <c r="J1059" s="184">
        <v>4.8051000000000004</v>
      </c>
      <c r="K1059" s="184">
        <v>3.7702</v>
      </c>
      <c r="L1059" s="184">
        <v>18.200399999999998</v>
      </c>
      <c r="M1059" s="184">
        <v>38.476300000000002</v>
      </c>
      <c r="N1059" s="184">
        <v>53.928100000000001</v>
      </c>
      <c r="O1059" s="184">
        <v>12.6716</v>
      </c>
      <c r="P1059" s="184">
        <v>14.468</v>
      </c>
      <c r="Q1059" s="184">
        <v>14.3804</v>
      </c>
      <c r="R1059" s="184">
        <v>15.5405</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44357</v>
      </c>
      <c r="E1060" s="184">
        <v>61.94</v>
      </c>
      <c r="F1060" s="184">
        <v>0.55189999999999995</v>
      </c>
      <c r="G1060" s="184">
        <v>0</v>
      </c>
      <c r="H1060" s="184">
        <v>0.73180000000000001</v>
      </c>
      <c r="I1060" s="184">
        <v>2.4817999999999998</v>
      </c>
      <c r="J1060" s="184">
        <v>4.8409000000000004</v>
      </c>
      <c r="K1060" s="184">
        <v>3.9087000000000001</v>
      </c>
      <c r="L1060" s="184">
        <v>18.5228</v>
      </c>
      <c r="M1060" s="184">
        <v>39.097200000000001</v>
      </c>
      <c r="N1060" s="184">
        <v>54.8887</v>
      </c>
      <c r="O1060" s="184">
        <v>13.4453</v>
      </c>
      <c r="P1060" s="184">
        <v>15.3948</v>
      </c>
      <c r="Q1060" s="184">
        <v>15.348800000000001</v>
      </c>
      <c r="R1060" s="184">
        <v>16.243500000000001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44357</v>
      </c>
      <c r="E1061" s="184">
        <v>34.82</v>
      </c>
      <c r="F1061" s="184">
        <v>0.92749999999999999</v>
      </c>
      <c r="G1061" s="184">
        <v>0.31690000000000002</v>
      </c>
      <c r="H1061" s="184">
        <v>0.69399999999999995</v>
      </c>
      <c r="I1061" s="184">
        <v>3.2315</v>
      </c>
      <c r="J1061" s="184">
        <v>7.0396999999999998</v>
      </c>
      <c r="K1061" s="184">
        <v>6.1261999999999999</v>
      </c>
      <c r="L1061" s="184">
        <v>20.359500000000001</v>
      </c>
      <c r="M1061" s="184">
        <v>40.290100000000002</v>
      </c>
      <c r="N1061" s="184">
        <v>56.424100000000003</v>
      </c>
      <c r="O1061" s="184">
        <v>13.6905</v>
      </c>
      <c r="P1061" s="184">
        <v>12.955299999999999</v>
      </c>
      <c r="Q1061" s="184">
        <v>14.7346</v>
      </c>
      <c r="R1061" s="184">
        <v>19.3569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44357</v>
      </c>
      <c r="E1062" s="184">
        <v>38.17</v>
      </c>
      <c r="F1062" s="184">
        <v>0.9254</v>
      </c>
      <c r="G1062" s="184">
        <v>0.3417</v>
      </c>
      <c r="H1062" s="184">
        <v>0.71240000000000003</v>
      </c>
      <c r="I1062" s="184">
        <v>3.2738</v>
      </c>
      <c r="J1062" s="184">
        <v>7.1589</v>
      </c>
      <c r="K1062" s="184">
        <v>6.4119999999999999</v>
      </c>
      <c r="L1062" s="184">
        <v>21.0593</v>
      </c>
      <c r="M1062" s="184">
        <v>41.475200000000001</v>
      </c>
      <c r="N1062" s="184">
        <v>58.184800000000003</v>
      </c>
      <c r="O1062" s="184">
        <v>15.2121</v>
      </c>
      <c r="P1062" s="184">
        <v>14.5923</v>
      </c>
      <c r="Q1062" s="184">
        <v>14.53</v>
      </c>
      <c r="R1062" s="184">
        <v>20.738900000000001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44357</v>
      </c>
      <c r="E1063" s="184">
        <v>48.34</v>
      </c>
      <c r="F1063" s="184">
        <v>0.87649999999999995</v>
      </c>
      <c r="G1063" s="184">
        <v>0.2281</v>
      </c>
      <c r="H1063" s="184">
        <v>0.43630000000000002</v>
      </c>
      <c r="I1063" s="184">
        <v>2.3719000000000001</v>
      </c>
      <c r="J1063" s="184">
        <v>5.5919999999999996</v>
      </c>
      <c r="K1063" s="184">
        <v>3.8007</v>
      </c>
      <c r="L1063" s="184">
        <v>15.5078</v>
      </c>
      <c r="M1063" s="184">
        <v>32.148699999999998</v>
      </c>
      <c r="N1063" s="184">
        <v>50.545000000000002</v>
      </c>
      <c r="O1063" s="184">
        <v>13.183999999999999</v>
      </c>
      <c r="P1063" s="184">
        <v>14.7621</v>
      </c>
      <c r="Q1063" s="184">
        <v>13.014200000000001</v>
      </c>
      <c r="R1063" s="184">
        <v>16.897300000000001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44357</v>
      </c>
      <c r="E1064" s="184">
        <v>44.23</v>
      </c>
      <c r="F1064" s="184">
        <v>0.86660000000000004</v>
      </c>
      <c r="G1064" s="184">
        <v>0.2039</v>
      </c>
      <c r="H1064" s="184">
        <v>0.40860000000000002</v>
      </c>
      <c r="I1064" s="184">
        <v>2.3132000000000001</v>
      </c>
      <c r="J1064" s="184">
        <v>5.4852999999999996</v>
      </c>
      <c r="K1064" s="184">
        <v>3.4862000000000002</v>
      </c>
      <c r="L1064" s="184">
        <v>14.793699999999999</v>
      </c>
      <c r="M1064" s="184">
        <v>30.9742</v>
      </c>
      <c r="N1064" s="184">
        <v>48.822299999999998</v>
      </c>
      <c r="O1064" s="184">
        <v>12.0405</v>
      </c>
      <c r="P1064" s="184">
        <v>13.5243</v>
      </c>
      <c r="Q1064" s="184">
        <v>10.41</v>
      </c>
      <c r="R1064" s="184">
        <v>15.6783</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44357</v>
      </c>
      <c r="E1065" s="184">
        <v>26.26</v>
      </c>
      <c r="F1065" s="184">
        <v>0.80610000000000004</v>
      </c>
      <c r="G1065" s="184">
        <v>-0.26590000000000003</v>
      </c>
      <c r="H1065" s="184">
        <v>7.6200000000000004E-2</v>
      </c>
      <c r="I1065" s="184">
        <v>2.5381</v>
      </c>
      <c r="J1065" s="184">
        <v>4.7466999999999997</v>
      </c>
      <c r="K1065" s="184">
        <v>1.9410000000000001</v>
      </c>
      <c r="L1065" s="184">
        <v>9.0078999999999994</v>
      </c>
      <c r="M1065" s="184">
        <v>28.978400000000001</v>
      </c>
      <c r="N1065" s="184">
        <v>44.285699999999999</v>
      </c>
      <c r="O1065" s="184">
        <v>9.2934000000000001</v>
      </c>
      <c r="P1065" s="184">
        <v>11.710699999999999</v>
      </c>
      <c r="Q1065" s="184">
        <v>10.893700000000001</v>
      </c>
      <c r="R1065" s="184">
        <v>9.5891999999999999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44357</v>
      </c>
      <c r="E1066" s="184">
        <v>29.8</v>
      </c>
      <c r="F1066" s="184">
        <v>0.77780000000000005</v>
      </c>
      <c r="G1066" s="184">
        <v>-0.23430000000000001</v>
      </c>
      <c r="H1066" s="184">
        <v>0.1008</v>
      </c>
      <c r="I1066" s="184">
        <v>2.6171000000000002</v>
      </c>
      <c r="J1066" s="184">
        <v>4.8556999999999997</v>
      </c>
      <c r="K1066" s="184">
        <v>2.3351999999999999</v>
      </c>
      <c r="L1066" s="184">
        <v>9.7606000000000002</v>
      </c>
      <c r="M1066" s="184">
        <v>30.358699999999999</v>
      </c>
      <c r="N1066" s="184">
        <v>46.509300000000003</v>
      </c>
      <c r="O1066" s="184">
        <v>10.9337</v>
      </c>
      <c r="P1066" s="184">
        <v>13.4651</v>
      </c>
      <c r="Q1066" s="184">
        <v>12.8842</v>
      </c>
      <c r="R1066" s="184">
        <v>11.2056</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44357</v>
      </c>
      <c r="E1067" s="184">
        <v>38.700000000000003</v>
      </c>
      <c r="F1067" s="184">
        <v>0.624</v>
      </c>
      <c r="G1067" s="184">
        <v>-0.23200000000000001</v>
      </c>
      <c r="H1067" s="184">
        <v>-2.58E-2</v>
      </c>
      <c r="I1067" s="184">
        <v>2.0838999999999999</v>
      </c>
      <c r="J1067" s="184">
        <v>6.8765999999999998</v>
      </c>
      <c r="K1067" s="184">
        <v>5.4782999999999999</v>
      </c>
      <c r="L1067" s="184">
        <v>17.308299999999999</v>
      </c>
      <c r="M1067" s="184">
        <v>33.081200000000003</v>
      </c>
      <c r="N1067" s="184">
        <v>49.018099999999997</v>
      </c>
      <c r="O1067" s="184">
        <v>11.865399999999999</v>
      </c>
      <c r="P1067" s="184">
        <v>12.8156</v>
      </c>
      <c r="Q1067" s="184">
        <v>12.139799999999999</v>
      </c>
      <c r="R1067" s="184">
        <v>15.061999999999999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44357</v>
      </c>
      <c r="E1068" s="184">
        <v>43.8</v>
      </c>
      <c r="F1068" s="184">
        <v>0.62029999999999996</v>
      </c>
      <c r="G1068" s="184">
        <v>-0.2505</v>
      </c>
      <c r="H1068" s="184">
        <v>-2.2800000000000001E-2</v>
      </c>
      <c r="I1068" s="184">
        <v>2.1217000000000001</v>
      </c>
      <c r="J1068" s="184">
        <v>6.9858000000000002</v>
      </c>
      <c r="K1068" s="184">
        <v>5.8227000000000002</v>
      </c>
      <c r="L1068" s="184">
        <v>18.091100000000001</v>
      </c>
      <c r="M1068" s="184">
        <v>34.397100000000002</v>
      </c>
      <c r="N1068" s="184">
        <v>50.930399999999999</v>
      </c>
      <c r="O1068" s="184">
        <v>13.4811</v>
      </c>
      <c r="P1068" s="184">
        <v>14.5905</v>
      </c>
      <c r="Q1068" s="184">
        <v>15.4506</v>
      </c>
      <c r="R1068" s="184">
        <v>16.532900000000001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44357</v>
      </c>
      <c r="E1069" s="184">
        <v>11.521800000000001</v>
      </c>
      <c r="F1069" s="184">
        <v>0.7661</v>
      </c>
      <c r="G1069" s="184">
        <v>-0.18540000000000001</v>
      </c>
      <c r="H1069" s="184">
        <v>0.21479999999999999</v>
      </c>
      <c r="I1069" s="184">
        <v>2.5345</v>
      </c>
      <c r="J1069" s="184">
        <v>5.3228999999999997</v>
      </c>
      <c r="K1069" s="184">
        <v>2.8999000000000001</v>
      </c>
      <c r="L1069" s="184"/>
      <c r="M1069" s="184"/>
      <c r="N1069" s="184"/>
      <c r="O1069" s="184"/>
      <c r="P1069" s="184"/>
      <c r="Q1069" s="184">
        <v>15.218</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44357</v>
      </c>
      <c r="E1070" s="184">
        <v>11.3935</v>
      </c>
      <c r="F1070" s="184">
        <v>0.76060000000000005</v>
      </c>
      <c r="G1070" s="184">
        <v>-0.2041</v>
      </c>
      <c r="H1070" s="184">
        <v>0.17230000000000001</v>
      </c>
      <c r="I1070" s="184">
        <v>2.4466000000000001</v>
      </c>
      <c r="J1070" s="184">
        <v>5.1215999999999999</v>
      </c>
      <c r="K1070" s="184">
        <v>2.2288000000000001</v>
      </c>
      <c r="L1070" s="184"/>
      <c r="M1070" s="184"/>
      <c r="N1070" s="184"/>
      <c r="O1070" s="184"/>
      <c r="P1070" s="184"/>
      <c r="Q1070" s="184">
        <v>13.935</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44357</v>
      </c>
      <c r="E1071" s="184">
        <v>87.971400000000003</v>
      </c>
      <c r="F1071" s="184">
        <v>0.58530000000000004</v>
      </c>
      <c r="G1071" s="184">
        <v>-1.7000000000000001E-2</v>
      </c>
      <c r="H1071" s="184">
        <v>0.73499999999999999</v>
      </c>
      <c r="I1071" s="184">
        <v>2.8431000000000002</v>
      </c>
      <c r="J1071" s="184">
        <v>4.7397999999999998</v>
      </c>
      <c r="K1071" s="184">
        <v>3.6633</v>
      </c>
      <c r="L1071" s="184">
        <v>12.0177</v>
      </c>
      <c r="M1071" s="184">
        <v>24.851199999999999</v>
      </c>
      <c r="N1071" s="184">
        <v>35.7958</v>
      </c>
      <c r="O1071" s="184">
        <v>10.8588</v>
      </c>
      <c r="P1071" s="184">
        <v>10.445600000000001</v>
      </c>
      <c r="Q1071" s="184">
        <v>8.6496999999999993</v>
      </c>
      <c r="R1071" s="184">
        <v>14.5427</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44357</v>
      </c>
      <c r="E1072" s="184">
        <v>96.295900000000003</v>
      </c>
      <c r="F1072" s="184">
        <v>0.58830000000000005</v>
      </c>
      <c r="G1072" s="184">
        <v>-7.9000000000000008E-3</v>
      </c>
      <c r="H1072" s="184">
        <v>0.75629999999999997</v>
      </c>
      <c r="I1072" s="184">
        <v>2.8864999999999998</v>
      </c>
      <c r="J1072" s="184">
        <v>4.8377999999999997</v>
      </c>
      <c r="K1072" s="184">
        <v>3.9512</v>
      </c>
      <c r="L1072" s="184">
        <v>12.6335</v>
      </c>
      <c r="M1072" s="184">
        <v>25.882300000000001</v>
      </c>
      <c r="N1072" s="184">
        <v>37.2973</v>
      </c>
      <c r="O1072" s="184">
        <v>11.996700000000001</v>
      </c>
      <c r="P1072" s="184">
        <v>11.667299999999999</v>
      </c>
      <c r="Q1072" s="184">
        <v>12.2874</v>
      </c>
      <c r="R1072" s="184">
        <v>15.732900000000001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44357</v>
      </c>
      <c r="E1073" s="184">
        <v>338.11700000000002</v>
      </c>
      <c r="F1073" s="184">
        <v>0.81789999999999996</v>
      </c>
      <c r="G1073" s="184">
        <v>0.27579999999999999</v>
      </c>
      <c r="H1073" s="184">
        <v>0.86719999999999997</v>
      </c>
      <c r="I1073" s="184">
        <v>3.1436000000000002</v>
      </c>
      <c r="J1073" s="184">
        <v>6.8880999999999997</v>
      </c>
      <c r="K1073" s="184">
        <v>4.8470000000000004</v>
      </c>
      <c r="L1073" s="184">
        <v>19.335999999999999</v>
      </c>
      <c r="M1073" s="184">
        <v>39.690600000000003</v>
      </c>
      <c r="N1073" s="184">
        <v>58.6785</v>
      </c>
      <c r="O1073" s="184">
        <v>14.8055</v>
      </c>
      <c r="P1073" s="184">
        <v>14.026400000000001</v>
      </c>
      <c r="Q1073" s="184">
        <v>19.925000000000001</v>
      </c>
      <c r="R1073" s="184">
        <v>18.829499999999999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44357</v>
      </c>
      <c r="E1074" s="184">
        <v>370.05</v>
      </c>
      <c r="F1074" s="184">
        <v>0.82089999999999996</v>
      </c>
      <c r="G1074" s="184">
        <v>0.28539999999999999</v>
      </c>
      <c r="H1074" s="184">
        <v>0.88959999999999995</v>
      </c>
      <c r="I1074" s="184">
        <v>3.1903999999999999</v>
      </c>
      <c r="J1074" s="184">
        <v>6.9957000000000003</v>
      </c>
      <c r="K1074" s="184">
        <v>5.1669999999999998</v>
      </c>
      <c r="L1074" s="184">
        <v>20.0533</v>
      </c>
      <c r="M1074" s="184">
        <v>40.929000000000002</v>
      </c>
      <c r="N1074" s="184">
        <v>60.544400000000003</v>
      </c>
      <c r="O1074" s="184">
        <v>16.094799999999999</v>
      </c>
      <c r="P1074" s="184">
        <v>15.397500000000001</v>
      </c>
      <c r="Q1074" s="184">
        <v>15.314399999999999</v>
      </c>
      <c r="R1074" s="184">
        <v>20.180199999999999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44357</v>
      </c>
      <c r="E1075" s="184">
        <v>451.13414920430699</v>
      </c>
      <c r="F1075" s="184">
        <v>0.81769999999999998</v>
      </c>
      <c r="G1075" s="184">
        <v>0.2757</v>
      </c>
      <c r="H1075" s="184">
        <v>0.86899999999999999</v>
      </c>
      <c r="I1075" s="184">
        <v>3.1455000000000002</v>
      </c>
      <c r="J1075" s="184">
        <v>6.8890000000000002</v>
      </c>
      <c r="K1075" s="184">
        <v>4.8476999999999997</v>
      </c>
      <c r="L1075" s="184">
        <v>19.336500000000001</v>
      </c>
      <c r="M1075" s="184">
        <v>39.692</v>
      </c>
      <c r="N1075" s="184">
        <v>58.677700000000002</v>
      </c>
      <c r="O1075" s="184">
        <v>14.3339</v>
      </c>
      <c r="P1075" s="184">
        <v>13.709</v>
      </c>
      <c r="Q1075" s="184">
        <v>18.4802</v>
      </c>
      <c r="R1075" s="184">
        <v>18.297699999999999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44357</v>
      </c>
      <c r="E1076" s="184">
        <v>101.76492915087699</v>
      </c>
      <c r="F1076" s="184">
        <v>0.82199999999999995</v>
      </c>
      <c r="G1076" s="184">
        <v>0.28689999999999999</v>
      </c>
      <c r="H1076" s="184">
        <v>0.89059999999999995</v>
      </c>
      <c r="I1076" s="184">
        <v>3.1901000000000002</v>
      </c>
      <c r="J1076" s="184">
        <v>6.9958999999999998</v>
      </c>
      <c r="K1076" s="184">
        <v>5.1680000000000001</v>
      </c>
      <c r="L1076" s="184">
        <v>20.0533</v>
      </c>
      <c r="M1076" s="184">
        <v>40.929099999999998</v>
      </c>
      <c r="N1076" s="184">
        <v>60.543999999999997</v>
      </c>
      <c r="O1076" s="184">
        <v>15.622400000000001</v>
      </c>
      <c r="P1076" s="184">
        <v>15.084099999999999</v>
      </c>
      <c r="Q1076" s="184">
        <v>14.829700000000001</v>
      </c>
      <c r="R1076" s="184">
        <v>19.649999999999999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44357</v>
      </c>
      <c r="E1077" s="184">
        <v>39.29</v>
      </c>
      <c r="F1077" s="184">
        <v>0.68420000000000003</v>
      </c>
      <c r="G1077" s="184">
        <v>0.18099999999999999</v>
      </c>
      <c r="H1077" s="184">
        <v>0.43969999999999998</v>
      </c>
      <c r="I1077" s="184">
        <v>2.3443999999999998</v>
      </c>
      <c r="J1077" s="184">
        <v>5.4850000000000003</v>
      </c>
      <c r="K1077" s="184">
        <v>4.5168999999999997</v>
      </c>
      <c r="L1077" s="184">
        <v>17.374700000000001</v>
      </c>
      <c r="M1077" s="184">
        <v>36.121099999999998</v>
      </c>
      <c r="N1077" s="184">
        <v>52.891300000000001</v>
      </c>
      <c r="O1077" s="184">
        <v>13.343999999999999</v>
      </c>
      <c r="P1077" s="184">
        <v>13.677300000000001</v>
      </c>
      <c r="Q1077" s="184">
        <v>14.023199999999999</v>
      </c>
      <c r="R1077" s="184">
        <v>15.3194</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44357</v>
      </c>
      <c r="E1078" s="184">
        <v>36.859000000000002</v>
      </c>
      <c r="F1078" s="184">
        <v>0.68289999999999995</v>
      </c>
      <c r="G1078" s="184">
        <v>0.17119999999999999</v>
      </c>
      <c r="H1078" s="184">
        <v>0.41959999999999997</v>
      </c>
      <c r="I1078" s="184">
        <v>2.3065000000000002</v>
      </c>
      <c r="J1078" s="184">
        <v>5.3987999999999996</v>
      </c>
      <c r="K1078" s="184">
        <v>4.2717000000000001</v>
      </c>
      <c r="L1078" s="184">
        <v>16.849499999999999</v>
      </c>
      <c r="M1078" s="184">
        <v>35.212800000000001</v>
      </c>
      <c r="N1078" s="184">
        <v>51.521000000000001</v>
      </c>
      <c r="O1078" s="184">
        <v>12.3705</v>
      </c>
      <c r="P1078" s="184">
        <v>12.7463</v>
      </c>
      <c r="Q1078" s="184">
        <v>10.035299999999999</v>
      </c>
      <c r="R1078" s="184">
        <v>14.3056</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44357</v>
      </c>
      <c r="E1079" s="184">
        <v>40.411305428636098</v>
      </c>
      <c r="F1079" s="184">
        <v>1.0926</v>
      </c>
      <c r="G1079" s="184">
        <v>0.4199</v>
      </c>
      <c r="H1079" s="184">
        <v>0.51359999999999995</v>
      </c>
      <c r="I1079" s="184">
        <v>2.7210000000000001</v>
      </c>
      <c r="J1079" s="184">
        <v>5.5984999999999996</v>
      </c>
      <c r="K1079" s="184">
        <v>3.9575</v>
      </c>
      <c r="L1079" s="184">
        <v>13.6067</v>
      </c>
      <c r="M1079" s="184">
        <v>34.299399999999999</v>
      </c>
      <c r="N1079" s="184">
        <v>47.664200000000001</v>
      </c>
      <c r="O1079" s="184">
        <v>12.720599999999999</v>
      </c>
      <c r="P1079" s="184">
        <v>12.660500000000001</v>
      </c>
      <c r="Q1079" s="184">
        <v>10.2684</v>
      </c>
      <c r="R1079" s="184">
        <v>15.3515</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44357</v>
      </c>
      <c r="E1080" s="184">
        <v>39.3294</v>
      </c>
      <c r="F1080" s="184">
        <v>1.0971</v>
      </c>
      <c r="G1080" s="184">
        <v>0.43340000000000001</v>
      </c>
      <c r="H1080" s="184">
        <v>0.54530000000000001</v>
      </c>
      <c r="I1080" s="184">
        <v>2.7862</v>
      </c>
      <c r="J1080" s="184">
        <v>5.7481</v>
      </c>
      <c r="K1080" s="184">
        <v>4.3929</v>
      </c>
      <c r="L1080" s="184">
        <v>14.475099999999999</v>
      </c>
      <c r="M1080" s="184">
        <v>35.695799999999998</v>
      </c>
      <c r="N1080" s="184">
        <v>49.588099999999997</v>
      </c>
      <c r="O1080" s="184">
        <v>13.9732</v>
      </c>
      <c r="P1080" s="184">
        <v>13.907400000000001</v>
      </c>
      <c r="Q1080" s="184">
        <v>13.5814</v>
      </c>
      <c r="R1080" s="184">
        <v>16.6265</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44357</v>
      </c>
      <c r="E1081" s="184">
        <v>14.8566</v>
      </c>
      <c r="F1081" s="184">
        <v>0.84440000000000004</v>
      </c>
      <c r="G1081" s="184">
        <v>7.9500000000000001E-2</v>
      </c>
      <c r="H1081" s="184">
        <v>0.75890000000000002</v>
      </c>
      <c r="I1081" s="184">
        <v>2.8188</v>
      </c>
      <c r="J1081" s="184">
        <v>4.9424999999999999</v>
      </c>
      <c r="K1081" s="184">
        <v>6.5072999999999999</v>
      </c>
      <c r="L1081" s="184">
        <v>23.233000000000001</v>
      </c>
      <c r="M1081" s="184">
        <v>46.082599999999999</v>
      </c>
      <c r="N1081" s="184">
        <v>60.241199999999999</v>
      </c>
      <c r="O1081" s="184"/>
      <c r="P1081" s="184"/>
      <c r="Q1081" s="184">
        <v>19.319700000000001</v>
      </c>
      <c r="R1081" s="184">
        <v>19.6951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44357</v>
      </c>
      <c r="E1082" s="184">
        <v>14.2363</v>
      </c>
      <c r="F1082" s="184">
        <v>0.8387</v>
      </c>
      <c r="G1082" s="184">
        <v>6.54E-2</v>
      </c>
      <c r="H1082" s="184">
        <v>0.72519999999999996</v>
      </c>
      <c r="I1082" s="184">
        <v>2.7505999999999999</v>
      </c>
      <c r="J1082" s="184">
        <v>4.7888999999999999</v>
      </c>
      <c r="K1082" s="184">
        <v>6.0456000000000003</v>
      </c>
      <c r="L1082" s="184">
        <v>22.1738</v>
      </c>
      <c r="M1082" s="184">
        <v>44.186999999999998</v>
      </c>
      <c r="N1082" s="184">
        <v>57.3733</v>
      </c>
      <c r="O1082" s="184"/>
      <c r="P1082" s="184"/>
      <c r="Q1082" s="184">
        <v>17.070499999999999</v>
      </c>
      <c r="R1082" s="184">
        <v>17.474599999999999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44357</v>
      </c>
      <c r="E1083" s="184">
        <v>76.037000000000006</v>
      </c>
      <c r="F1083" s="184">
        <v>0.69130000000000003</v>
      </c>
      <c r="G1083" s="184">
        <v>0.1343</v>
      </c>
      <c r="H1083" s="184">
        <v>0.49430000000000002</v>
      </c>
      <c r="I1083" s="184">
        <v>3.0465</v>
      </c>
      <c r="J1083" s="184">
        <v>6.1657999999999999</v>
      </c>
      <c r="K1083" s="184">
        <v>4.3432000000000004</v>
      </c>
      <c r="L1083" s="184">
        <v>17.7973</v>
      </c>
      <c r="M1083" s="184">
        <v>36.142600000000002</v>
      </c>
      <c r="N1083" s="184">
        <v>57.1922</v>
      </c>
      <c r="O1083" s="184">
        <v>15.4476</v>
      </c>
      <c r="P1083" s="184">
        <v>17.195499999999999</v>
      </c>
      <c r="Q1083" s="184">
        <v>17.987400000000001</v>
      </c>
      <c r="R1083" s="184">
        <v>17.1404</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44357</v>
      </c>
      <c r="E1084" s="184">
        <v>70.311000000000007</v>
      </c>
      <c r="F1084" s="184">
        <v>0.68879999999999997</v>
      </c>
      <c r="G1084" s="184">
        <v>0.12529999999999999</v>
      </c>
      <c r="H1084" s="184">
        <v>0.47299999999999998</v>
      </c>
      <c r="I1084" s="184">
        <v>3.0032000000000001</v>
      </c>
      <c r="J1084" s="184">
        <v>6.0674000000000001</v>
      </c>
      <c r="K1084" s="184">
        <v>4.0549999999999997</v>
      </c>
      <c r="L1084" s="184">
        <v>17.1557</v>
      </c>
      <c r="M1084" s="184">
        <v>35.0291</v>
      </c>
      <c r="N1084" s="184">
        <v>55.486499999999999</v>
      </c>
      <c r="O1084" s="184">
        <v>14.2262</v>
      </c>
      <c r="P1084" s="184">
        <v>16.104500000000002</v>
      </c>
      <c r="Q1084" s="184">
        <v>15.933400000000001</v>
      </c>
      <c r="R1084" s="184">
        <v>15.868600000000001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44357</v>
      </c>
      <c r="E1085" s="184">
        <v>30.8154</v>
      </c>
      <c r="F1085" s="184">
        <v>0.94669999999999999</v>
      </c>
      <c r="G1085" s="184">
        <v>0.26219999999999999</v>
      </c>
      <c r="H1085" s="184">
        <v>0.95630000000000004</v>
      </c>
      <c r="I1085" s="184">
        <v>3.0857000000000001</v>
      </c>
      <c r="J1085" s="184">
        <v>5.4223999999999997</v>
      </c>
      <c r="K1085" s="184">
        <v>3.6181000000000001</v>
      </c>
      <c r="L1085" s="184">
        <v>17.8874</v>
      </c>
      <c r="M1085" s="184">
        <v>37.267899999999997</v>
      </c>
      <c r="N1085" s="184">
        <v>51.844099999999997</v>
      </c>
      <c r="O1085" s="184">
        <v>11.258800000000001</v>
      </c>
      <c r="P1085" s="184">
        <v>12.411300000000001</v>
      </c>
      <c r="Q1085" s="184">
        <v>12.293100000000001</v>
      </c>
      <c r="R1085" s="184">
        <v>14.1257</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44357</v>
      </c>
      <c r="E1086" s="184">
        <v>34.704599999999999</v>
      </c>
      <c r="F1086" s="184">
        <v>0.95209999999999995</v>
      </c>
      <c r="G1086" s="184">
        <v>0.27879999999999999</v>
      </c>
      <c r="H1086" s="184">
        <v>0.99529999999999996</v>
      </c>
      <c r="I1086" s="184">
        <v>3.1656</v>
      </c>
      <c r="J1086" s="184">
        <v>5.6044999999999998</v>
      </c>
      <c r="K1086" s="184">
        <v>4.1932999999999998</v>
      </c>
      <c r="L1086" s="184">
        <v>19.178699999999999</v>
      </c>
      <c r="M1086" s="184">
        <v>39.365299999999998</v>
      </c>
      <c r="N1086" s="184">
        <v>54.804099999999998</v>
      </c>
      <c r="O1086" s="184">
        <v>13.181699999999999</v>
      </c>
      <c r="P1086" s="184">
        <v>14.1379</v>
      </c>
      <c r="Q1086" s="184">
        <v>13.578799999999999</v>
      </c>
      <c r="R1086" s="184">
        <v>16.128499999999999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44357</v>
      </c>
      <c r="E1087" s="184">
        <v>44.251300000000001</v>
      </c>
      <c r="F1087" s="184">
        <v>0.86529999999999996</v>
      </c>
      <c r="G1087" s="184">
        <v>0.32579999999999998</v>
      </c>
      <c r="H1087" s="184">
        <v>0.83579999999999999</v>
      </c>
      <c r="I1087" s="184">
        <v>2.9579</v>
      </c>
      <c r="J1087" s="184">
        <v>6.7172999999999998</v>
      </c>
      <c r="K1087" s="184">
        <v>4.7157</v>
      </c>
      <c r="L1087" s="184">
        <v>22.1753</v>
      </c>
      <c r="M1087" s="184">
        <v>43.882300000000001</v>
      </c>
      <c r="N1087" s="184">
        <v>58.676200000000001</v>
      </c>
      <c r="O1087" s="184">
        <v>11.085100000000001</v>
      </c>
      <c r="P1087" s="184">
        <v>13.805099999999999</v>
      </c>
      <c r="Q1087" s="184">
        <v>11.337</v>
      </c>
      <c r="R1087" s="184">
        <v>11.2996</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44357</v>
      </c>
      <c r="E1088" s="184">
        <v>47.671100000000003</v>
      </c>
      <c r="F1088" s="184">
        <v>0.86750000000000005</v>
      </c>
      <c r="G1088" s="184">
        <v>0.33250000000000002</v>
      </c>
      <c r="H1088" s="184">
        <v>0.85129999999999995</v>
      </c>
      <c r="I1088" s="184">
        <v>2.9885000000000002</v>
      </c>
      <c r="J1088" s="184">
        <v>6.7912999999999997</v>
      </c>
      <c r="K1088" s="184">
        <v>4.9476000000000004</v>
      </c>
      <c r="L1088" s="184">
        <v>22.659400000000002</v>
      </c>
      <c r="M1088" s="184">
        <v>44.754800000000003</v>
      </c>
      <c r="N1088" s="184">
        <v>59.99</v>
      </c>
      <c r="O1088" s="184">
        <v>12.065200000000001</v>
      </c>
      <c r="P1088" s="184">
        <v>14.913</v>
      </c>
      <c r="Q1088" s="184">
        <v>15.0604</v>
      </c>
      <c r="R1088" s="184">
        <v>12.2471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44357</v>
      </c>
      <c r="E1089" s="184">
        <v>230.98</v>
      </c>
      <c r="F1089" s="184">
        <v>0.69750000000000001</v>
      </c>
      <c r="G1089" s="184">
        <v>0.25169999999999998</v>
      </c>
      <c r="H1089" s="184">
        <v>0.8911</v>
      </c>
      <c r="I1089" s="184">
        <v>2.7490999999999999</v>
      </c>
      <c r="J1089" s="184">
        <v>4.9337</v>
      </c>
      <c r="K1089" s="184">
        <v>5.5088999999999997</v>
      </c>
      <c r="L1089" s="184">
        <v>18.2028</v>
      </c>
      <c r="M1089" s="184">
        <v>37.529000000000003</v>
      </c>
      <c r="N1089" s="184">
        <v>55.741399999999999</v>
      </c>
      <c r="O1089" s="184">
        <v>12.887499999999999</v>
      </c>
      <c r="P1089" s="184">
        <v>12.778700000000001</v>
      </c>
      <c r="Q1089" s="184">
        <v>18.636399999999998</v>
      </c>
      <c r="R1089" s="184">
        <v>15.585699999999999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44357</v>
      </c>
      <c r="E1090" s="184">
        <v>257.57</v>
      </c>
      <c r="F1090" s="184">
        <v>0.69979999999999998</v>
      </c>
      <c r="G1090" s="184">
        <v>0.26469999999999999</v>
      </c>
      <c r="H1090" s="184">
        <v>0.92079999999999995</v>
      </c>
      <c r="I1090" s="184">
        <v>2.8058999999999998</v>
      </c>
      <c r="J1090" s="184">
        <v>5.0663</v>
      </c>
      <c r="K1090" s="184">
        <v>5.9086999999999996</v>
      </c>
      <c r="L1090" s="184">
        <v>19.102</v>
      </c>
      <c r="M1090" s="184">
        <v>39.091700000000003</v>
      </c>
      <c r="N1090" s="184">
        <v>58.105699999999999</v>
      </c>
      <c r="O1090" s="184">
        <v>14.4809</v>
      </c>
      <c r="P1090" s="184">
        <v>14.4528</v>
      </c>
      <c r="Q1090" s="184">
        <v>15.2181</v>
      </c>
      <c r="R1090" s="184">
        <v>17.214099999999998</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44357</v>
      </c>
      <c r="E1091" s="184">
        <v>13.27</v>
      </c>
      <c r="F1091" s="184">
        <v>0.75929999999999997</v>
      </c>
      <c r="G1091" s="184">
        <v>0.2266</v>
      </c>
      <c r="H1091" s="184">
        <v>0.45419999999999999</v>
      </c>
      <c r="I1091" s="184">
        <v>2.5501999999999998</v>
      </c>
      <c r="J1091" s="184">
        <v>5.4848999999999997</v>
      </c>
      <c r="K1091" s="184">
        <v>5.9058000000000002</v>
      </c>
      <c r="L1091" s="184">
        <v>16.813400000000001</v>
      </c>
      <c r="M1091" s="184"/>
      <c r="N1091" s="184"/>
      <c r="O1091" s="184"/>
      <c r="P1091" s="184"/>
      <c r="Q1091" s="184">
        <v>32.700000000000003</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44357</v>
      </c>
      <c r="E1092" s="184">
        <v>13.09</v>
      </c>
      <c r="F1092" s="184">
        <v>0.69230000000000003</v>
      </c>
      <c r="G1092" s="184">
        <v>0.153</v>
      </c>
      <c r="H1092" s="184">
        <v>0.46050000000000002</v>
      </c>
      <c r="I1092" s="184">
        <v>2.4257</v>
      </c>
      <c r="J1092" s="184">
        <v>5.3097000000000003</v>
      </c>
      <c r="K1092" s="184">
        <v>5.3944999999999999</v>
      </c>
      <c r="L1092" s="184">
        <v>15.635999999999999</v>
      </c>
      <c r="M1092" s="184"/>
      <c r="N1092" s="184"/>
      <c r="O1092" s="184"/>
      <c r="P1092" s="184"/>
      <c r="Q1092" s="184">
        <v>30.9</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44357</v>
      </c>
      <c r="E1093" s="184">
        <v>59.278300000000002</v>
      </c>
      <c r="F1093" s="184">
        <v>0.67559999999999998</v>
      </c>
      <c r="G1093" s="184">
        <v>4.24E-2</v>
      </c>
      <c r="H1093" s="184">
        <v>0.45760000000000001</v>
      </c>
      <c r="I1093" s="184">
        <v>2.6753999999999998</v>
      </c>
      <c r="J1093" s="184">
        <v>5.5029000000000003</v>
      </c>
      <c r="K1093" s="184">
        <v>2.7675999999999998</v>
      </c>
      <c r="L1093" s="184">
        <v>18.481200000000001</v>
      </c>
      <c r="M1093" s="184">
        <v>42.654699999999998</v>
      </c>
      <c r="N1093" s="184">
        <v>59.995800000000003</v>
      </c>
      <c r="O1093" s="184">
        <v>13.633100000000001</v>
      </c>
      <c r="P1093" s="184">
        <v>14.1</v>
      </c>
      <c r="Q1093" s="184">
        <v>16.170500000000001</v>
      </c>
      <c r="R1093" s="184">
        <v>17.425799999999999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44357</v>
      </c>
      <c r="E1094" s="184">
        <v>55.0959</v>
      </c>
      <c r="F1094" s="184">
        <v>0.67349999999999999</v>
      </c>
      <c r="G1094" s="184">
        <v>3.6499999999999998E-2</v>
      </c>
      <c r="H1094" s="184">
        <v>0.44340000000000002</v>
      </c>
      <c r="I1094" s="184">
        <v>2.6459000000000001</v>
      </c>
      <c r="J1094" s="184">
        <v>5.4341999999999997</v>
      </c>
      <c r="K1094" s="184">
        <v>2.5626000000000002</v>
      </c>
      <c r="L1094" s="184">
        <v>18.020299999999999</v>
      </c>
      <c r="M1094" s="184">
        <v>41.857900000000001</v>
      </c>
      <c r="N1094" s="184">
        <v>58.820399999999999</v>
      </c>
      <c r="O1094" s="184">
        <v>12.730600000000001</v>
      </c>
      <c r="P1094" s="184">
        <v>13.0479</v>
      </c>
      <c r="Q1094" s="184">
        <v>11.720599999999999</v>
      </c>
      <c r="R1094" s="184">
        <v>16.521899999999999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44357</v>
      </c>
      <c r="E1095" s="184">
        <v>13.4366</v>
      </c>
      <c r="F1095" s="184">
        <v>0.87460000000000004</v>
      </c>
      <c r="G1095" s="184">
        <v>0.2298</v>
      </c>
      <c r="H1095" s="184">
        <v>0.88980000000000004</v>
      </c>
      <c r="I1095" s="184">
        <v>2.9142999999999999</v>
      </c>
      <c r="J1095" s="184">
        <v>6.1435000000000004</v>
      </c>
      <c r="K1095" s="184">
        <v>5.6261999999999999</v>
      </c>
      <c r="L1095" s="184">
        <v>19.2255</v>
      </c>
      <c r="M1095" s="184"/>
      <c r="N1095" s="184"/>
      <c r="O1095" s="184"/>
      <c r="P1095" s="184"/>
      <c r="Q1095" s="184">
        <v>34.366</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44357</v>
      </c>
      <c r="E1096" s="184">
        <v>13.26</v>
      </c>
      <c r="F1096" s="184">
        <v>0.86870000000000003</v>
      </c>
      <c r="G1096" s="184">
        <v>0.21390000000000001</v>
      </c>
      <c r="H1096" s="184">
        <v>0.8518</v>
      </c>
      <c r="I1096" s="184">
        <v>2.8369</v>
      </c>
      <c r="J1096" s="184">
        <v>5.9664000000000001</v>
      </c>
      <c r="K1096" s="184">
        <v>5.0963000000000003</v>
      </c>
      <c r="L1096" s="184">
        <v>18.055599999999998</v>
      </c>
      <c r="M1096" s="184"/>
      <c r="N1096" s="184"/>
      <c r="O1096" s="184"/>
      <c r="P1096" s="184"/>
      <c r="Q1096" s="184">
        <v>32.6</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44357</v>
      </c>
      <c r="E1097" s="184">
        <v>649.66686714774005</v>
      </c>
      <c r="F1097" s="184">
        <v>0.77759999999999996</v>
      </c>
      <c r="G1097" s="184">
        <v>0.26100000000000001</v>
      </c>
      <c r="H1097" s="184">
        <v>0.49049999999999999</v>
      </c>
      <c r="I1097" s="184">
        <v>2.2219000000000002</v>
      </c>
      <c r="J1097" s="184">
        <v>5.3113000000000001</v>
      </c>
      <c r="K1097" s="184">
        <v>4.5140000000000002</v>
      </c>
      <c r="L1097" s="184">
        <v>23.0304</v>
      </c>
      <c r="M1097" s="184">
        <v>41.967599999999997</v>
      </c>
      <c r="N1097" s="184">
        <v>58.2654</v>
      </c>
      <c r="O1097" s="184">
        <v>12.589600000000001</v>
      </c>
      <c r="P1097" s="184">
        <v>12.5396</v>
      </c>
      <c r="Q1097" s="184">
        <v>19.795100000000001</v>
      </c>
      <c r="R1097" s="184">
        <v>13.822800000000001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44357</v>
      </c>
      <c r="E1098" s="184">
        <v>326.3587</v>
      </c>
      <c r="F1098" s="184">
        <v>0.77949999999999997</v>
      </c>
      <c r="G1098" s="184">
        <v>0.26669999999999999</v>
      </c>
      <c r="H1098" s="184">
        <v>0.50360000000000005</v>
      </c>
      <c r="I1098" s="184">
        <v>2.2486000000000002</v>
      </c>
      <c r="J1098" s="184">
        <v>5.3726000000000003</v>
      </c>
      <c r="K1098" s="184">
        <v>4.6977000000000002</v>
      </c>
      <c r="L1098" s="184">
        <v>23.491499999999998</v>
      </c>
      <c r="M1098" s="184">
        <v>42.785299999999999</v>
      </c>
      <c r="N1098" s="184">
        <v>59.511200000000002</v>
      </c>
      <c r="O1098" s="184">
        <v>13.653</v>
      </c>
      <c r="P1098" s="184">
        <v>13.915100000000001</v>
      </c>
      <c r="Q1098" s="184">
        <v>13.9193</v>
      </c>
      <c r="R1098" s="184">
        <v>14.7767</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44357</v>
      </c>
      <c r="E1099" s="184">
        <v>100.35</v>
      </c>
      <c r="F1099" s="184">
        <v>0.54100000000000004</v>
      </c>
      <c r="G1099" s="184">
        <v>-0.26829999999999998</v>
      </c>
      <c r="H1099" s="184">
        <v>0.26979999999999998</v>
      </c>
      <c r="I1099" s="184">
        <v>2.3875000000000002</v>
      </c>
      <c r="J1099" s="184">
        <v>5.1997</v>
      </c>
      <c r="K1099" s="184">
        <v>5.6760999999999999</v>
      </c>
      <c r="L1099" s="184">
        <v>15.623900000000001</v>
      </c>
      <c r="M1099" s="184">
        <v>33.408700000000003</v>
      </c>
      <c r="N1099" s="184">
        <v>48.512700000000002</v>
      </c>
      <c r="O1099" s="184">
        <v>10.32</v>
      </c>
      <c r="P1099" s="184">
        <v>10.3216</v>
      </c>
      <c r="Q1099" s="184">
        <v>10.1858</v>
      </c>
      <c r="R1099" s="184">
        <v>12.3256</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44357</v>
      </c>
      <c r="E1100" s="184">
        <v>127.026666666667</v>
      </c>
      <c r="F1100" s="184">
        <v>0.54879999999999995</v>
      </c>
      <c r="G1100" s="184">
        <v>-0.26169999999999999</v>
      </c>
      <c r="H1100" s="184">
        <v>0.2737</v>
      </c>
      <c r="I1100" s="184">
        <v>2.3858000000000001</v>
      </c>
      <c r="J1100" s="184">
        <v>5.1894</v>
      </c>
      <c r="K1100" s="184">
        <v>5.6559999999999997</v>
      </c>
      <c r="L1100" s="184">
        <v>15.5909</v>
      </c>
      <c r="M1100" s="184">
        <v>33.319299999999998</v>
      </c>
      <c r="N1100" s="184">
        <v>48.395600000000002</v>
      </c>
      <c r="O1100" s="184">
        <v>10.011100000000001</v>
      </c>
      <c r="P1100" s="184">
        <v>9.8333999999999993</v>
      </c>
      <c r="Q1100" s="184">
        <v>10.1477</v>
      </c>
      <c r="R1100" s="184">
        <v>12.129200000000001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44357</v>
      </c>
      <c r="E1101" s="184">
        <v>15.2</v>
      </c>
      <c r="F1101" s="184">
        <v>1.0638000000000001</v>
      </c>
      <c r="G1101" s="184">
        <v>0.59560000000000002</v>
      </c>
      <c r="H1101" s="184">
        <v>1.0638000000000001</v>
      </c>
      <c r="I1101" s="184">
        <v>3.4014000000000002</v>
      </c>
      <c r="J1101" s="184">
        <v>6.5918999999999999</v>
      </c>
      <c r="K1101" s="184">
        <v>4.6111000000000004</v>
      </c>
      <c r="L1101" s="184">
        <v>17.647099999999998</v>
      </c>
      <c r="M1101" s="184">
        <v>37.432200000000002</v>
      </c>
      <c r="N1101" s="184">
        <v>53.846200000000003</v>
      </c>
      <c r="O1101" s="184">
        <v>12.482900000000001</v>
      </c>
      <c r="P1101" s="184"/>
      <c r="Q1101" s="184">
        <v>10.793900000000001</v>
      </c>
      <c r="R1101" s="184">
        <v>16.265000000000001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44357</v>
      </c>
      <c r="E1102" s="184">
        <v>14.78</v>
      </c>
      <c r="F1102" s="184">
        <v>1.0944</v>
      </c>
      <c r="G1102" s="184">
        <v>0.68120000000000003</v>
      </c>
      <c r="H1102" s="184">
        <v>1.0944</v>
      </c>
      <c r="I1102" s="184">
        <v>3.4289999999999998</v>
      </c>
      <c r="J1102" s="184">
        <v>6.5609000000000002</v>
      </c>
      <c r="K1102" s="184">
        <v>4.4523000000000001</v>
      </c>
      <c r="L1102" s="184">
        <v>17.3948</v>
      </c>
      <c r="M1102" s="184">
        <v>36.851900000000001</v>
      </c>
      <c r="N1102" s="184">
        <v>53.002099999999999</v>
      </c>
      <c r="O1102" s="184">
        <v>11.8598</v>
      </c>
      <c r="P1102" s="184"/>
      <c r="Q1102" s="184">
        <v>10.0365</v>
      </c>
      <c r="R1102" s="184">
        <v>15.5776</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44357</v>
      </c>
      <c r="E1103" s="184">
        <v>183.65989999999999</v>
      </c>
      <c r="F1103" s="184">
        <v>1.2944</v>
      </c>
      <c r="G1103" s="184">
        <v>0.86229999999999996</v>
      </c>
      <c r="H1103" s="184">
        <v>1.2132000000000001</v>
      </c>
      <c r="I1103" s="184">
        <v>2.9802</v>
      </c>
      <c r="J1103" s="184">
        <v>5.6844999999999999</v>
      </c>
      <c r="K1103" s="184">
        <v>5.6582999999999997</v>
      </c>
      <c r="L1103" s="184">
        <v>18.595199999999998</v>
      </c>
      <c r="M1103" s="184">
        <v>41.359200000000001</v>
      </c>
      <c r="N1103" s="184">
        <v>57.9206</v>
      </c>
      <c r="O1103" s="184">
        <v>14.827199999999999</v>
      </c>
      <c r="P1103" s="184">
        <v>15.153</v>
      </c>
      <c r="Q1103" s="184">
        <v>14.6333</v>
      </c>
      <c r="R1103" s="184">
        <v>19.298500000000001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44357</v>
      </c>
      <c r="E1104" s="184">
        <v>82.433557890135006</v>
      </c>
      <c r="F1104" s="184">
        <v>1.2945</v>
      </c>
      <c r="G1104" s="184">
        <v>0.86240000000000006</v>
      </c>
      <c r="H1104" s="184">
        <v>1.2131000000000001</v>
      </c>
      <c r="I1104" s="184">
        <v>2.9801000000000002</v>
      </c>
      <c r="J1104" s="184">
        <v>5.6845999999999997</v>
      </c>
      <c r="K1104" s="184">
        <v>5.6582999999999997</v>
      </c>
      <c r="L1104" s="184">
        <v>18.594999999999999</v>
      </c>
      <c r="M1104" s="184">
        <v>41.359000000000002</v>
      </c>
      <c r="N1104" s="184">
        <v>57.920900000000003</v>
      </c>
      <c r="O1104" s="184">
        <v>14.301399999999999</v>
      </c>
      <c r="P1104" s="184">
        <v>14.835800000000001</v>
      </c>
      <c r="Q1104" s="184">
        <v>14.4465</v>
      </c>
      <c r="R1104" s="184">
        <v>19.012</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44357</v>
      </c>
      <c r="E1105" s="184">
        <v>173.70599999999999</v>
      </c>
      <c r="F1105" s="184">
        <v>1.2917000000000001</v>
      </c>
      <c r="G1105" s="184">
        <v>0.85429999999999995</v>
      </c>
      <c r="H1105" s="184">
        <v>1.1956</v>
      </c>
      <c r="I1105" s="184">
        <v>2.9451999999999998</v>
      </c>
      <c r="J1105" s="184">
        <v>5.6037999999999997</v>
      </c>
      <c r="K1105" s="184">
        <v>5.4153000000000002</v>
      </c>
      <c r="L1105" s="184">
        <v>18.0609</v>
      </c>
      <c r="M1105" s="184">
        <v>40.410899999999998</v>
      </c>
      <c r="N1105" s="184">
        <v>56.456800000000001</v>
      </c>
      <c r="O1105" s="184">
        <v>13.8264</v>
      </c>
      <c r="P1105" s="184">
        <v>14.2149</v>
      </c>
      <c r="Q1105" s="184">
        <v>13.575100000000001</v>
      </c>
      <c r="R1105" s="184">
        <v>18.2639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44357</v>
      </c>
      <c r="E1106" s="184">
        <v>854.79569439950899</v>
      </c>
      <c r="F1106" s="184">
        <v>1.2918000000000001</v>
      </c>
      <c r="G1106" s="184">
        <v>0.85450000000000004</v>
      </c>
      <c r="H1106" s="184">
        <v>1.1956</v>
      </c>
      <c r="I1106" s="184">
        <v>2.9453999999999998</v>
      </c>
      <c r="J1106" s="184">
        <v>5.6039000000000003</v>
      </c>
      <c r="K1106" s="184">
        <v>5.4153000000000002</v>
      </c>
      <c r="L1106" s="184">
        <v>18.0608</v>
      </c>
      <c r="M1106" s="184">
        <v>40.411299999999997</v>
      </c>
      <c r="N1106" s="184">
        <v>56.457299999999996</v>
      </c>
      <c r="O1106" s="184">
        <v>13.1273</v>
      </c>
      <c r="P1106" s="184">
        <v>13.7926</v>
      </c>
      <c r="Q1106" s="184">
        <v>13.686999999999999</v>
      </c>
      <c r="R1106" s="184">
        <v>17.723800000000001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0.83362463768115935</v>
      </c>
      <c r="G1107" s="186">
        <v>0.23113333333333327</v>
      </c>
      <c r="H1107" s="186">
        <v>0.63767391304347787</v>
      </c>
      <c r="I1107" s="186">
        <v>2.7021681159420288</v>
      </c>
      <c r="J1107" s="186">
        <v>5.7299028985507254</v>
      </c>
      <c r="K1107" s="186">
        <v>4.5128565217391321</v>
      </c>
      <c r="L1107" s="186">
        <v>17.895034328358214</v>
      </c>
      <c r="M1107" s="186">
        <v>38.281565079365087</v>
      </c>
      <c r="N1107" s="186">
        <v>53.897774603174604</v>
      </c>
      <c r="O1107" s="186">
        <v>13.26275737704918</v>
      </c>
      <c r="P1107" s="186">
        <v>13.925205084745762</v>
      </c>
      <c r="Q1107" s="186">
        <v>15.538559420289854</v>
      </c>
      <c r="R1107" s="186">
        <v>16.288931746031746</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0.81769999999999998</v>
      </c>
      <c r="G1108" s="186">
        <v>0.2281</v>
      </c>
      <c r="H1108" s="186">
        <v>0.6341</v>
      </c>
      <c r="I1108" s="186">
        <v>2.7505999999999999</v>
      </c>
      <c r="J1108" s="186">
        <v>5.5919999999999996</v>
      </c>
      <c r="K1108" s="186">
        <v>4.5168999999999997</v>
      </c>
      <c r="L1108" s="186">
        <v>18.020299999999999</v>
      </c>
      <c r="M1108" s="186">
        <v>37.529000000000003</v>
      </c>
      <c r="N1108" s="186">
        <v>54.8887</v>
      </c>
      <c r="O1108" s="186">
        <v>13.1273</v>
      </c>
      <c r="P1108" s="186">
        <v>13.884499999999999</v>
      </c>
      <c r="Q1108" s="186">
        <v>14.53</v>
      </c>
      <c r="R1108" s="186">
        <v>16.243500000000001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44357</v>
      </c>
      <c r="E1111" s="184">
        <v>223.25509716459899</v>
      </c>
      <c r="F1111" s="184">
        <v>2.9763999999999999</v>
      </c>
      <c r="G1111" s="184">
        <v>3.7241</v>
      </c>
      <c r="H1111" s="184">
        <v>3.7263999999999999</v>
      </c>
      <c r="I1111" s="184">
        <v>3.9411</v>
      </c>
      <c r="J1111" s="184">
        <v>3.7831999999999999</v>
      </c>
      <c r="K1111" s="184">
        <v>3.7256</v>
      </c>
      <c r="L1111" s="184">
        <v>3.4544000000000001</v>
      </c>
      <c r="M1111" s="184">
        <v>3.3668</v>
      </c>
      <c r="N1111" s="184">
        <v>3.37</v>
      </c>
      <c r="O1111" s="184">
        <v>5.5998000000000001</v>
      </c>
      <c r="P1111" s="184">
        <v>6.1513</v>
      </c>
      <c r="Q1111" s="184">
        <v>6.9372999999999996</v>
      </c>
      <c r="R1111" s="184">
        <v>4.5115999999999996</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44357</v>
      </c>
      <c r="E1112" s="184">
        <v>331.32780000000002</v>
      </c>
      <c r="F1112" s="184">
        <v>3.3933</v>
      </c>
      <c r="G1112" s="184">
        <v>3.4306999999999999</v>
      </c>
      <c r="H1112" s="184">
        <v>3.3258999999999999</v>
      </c>
      <c r="I1112" s="184">
        <v>3.2846000000000002</v>
      </c>
      <c r="J1112" s="184">
        <v>3.2387999999999999</v>
      </c>
      <c r="K1112" s="184">
        <v>3.2446000000000002</v>
      </c>
      <c r="L1112" s="184">
        <v>3.1297000000000001</v>
      </c>
      <c r="M1112" s="184">
        <v>3.1391</v>
      </c>
      <c r="N1112" s="184">
        <v>3.2740999999999998</v>
      </c>
      <c r="O1112" s="184">
        <v>5.5201000000000002</v>
      </c>
      <c r="P1112" s="184">
        <v>6.0750000000000002</v>
      </c>
      <c r="Q1112" s="184">
        <v>7.2087000000000003</v>
      </c>
      <c r="R1112" s="184">
        <v>4.5284000000000004</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44357</v>
      </c>
      <c r="E1113" s="184">
        <v>333.64400000000001</v>
      </c>
      <c r="F1113" s="184">
        <v>3.512</v>
      </c>
      <c r="G1113" s="184">
        <v>3.5419</v>
      </c>
      <c r="H1113" s="184">
        <v>3.4405000000000001</v>
      </c>
      <c r="I1113" s="184">
        <v>3.3997000000000002</v>
      </c>
      <c r="J1113" s="184">
        <v>3.3687999999999998</v>
      </c>
      <c r="K1113" s="184">
        <v>3.3656999999999999</v>
      </c>
      <c r="L1113" s="184">
        <v>3.2456</v>
      </c>
      <c r="M1113" s="184">
        <v>3.2511999999999999</v>
      </c>
      <c r="N1113" s="184">
        <v>3.3877999999999999</v>
      </c>
      <c r="O1113" s="184">
        <v>5.6226000000000003</v>
      </c>
      <c r="P1113" s="184">
        <v>6.1726000000000001</v>
      </c>
      <c r="Q1113" s="184">
        <v>7.3021000000000003</v>
      </c>
      <c r="R1113" s="184">
        <v>4.6336000000000004</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44357</v>
      </c>
      <c r="E1114" s="184">
        <v>551.76469999999995</v>
      </c>
      <c r="F1114" s="184">
        <v>3.3938999999999999</v>
      </c>
      <c r="G1114" s="184">
        <v>3.4276</v>
      </c>
      <c r="H1114" s="184">
        <v>3.3258000000000001</v>
      </c>
      <c r="I1114" s="184">
        <v>3.2848000000000002</v>
      </c>
      <c r="J1114" s="184">
        <v>3.2387999999999999</v>
      </c>
      <c r="K1114" s="184">
        <v>3.2446999999999999</v>
      </c>
      <c r="L1114" s="184">
        <v>3.1297999999999999</v>
      </c>
      <c r="M1114" s="184">
        <v>3.1392000000000002</v>
      </c>
      <c r="N1114" s="184">
        <v>3.2742</v>
      </c>
      <c r="O1114" s="184">
        <v>5.5202999999999998</v>
      </c>
      <c r="P1114" s="184">
        <v>6.0751999999999997</v>
      </c>
      <c r="Q1114" s="184">
        <v>6.9336000000000002</v>
      </c>
      <c r="R1114" s="184">
        <v>4.5284000000000004</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44357</v>
      </c>
      <c r="E1115" s="184">
        <v>537.6739</v>
      </c>
      <c r="F1115" s="184">
        <v>3.3877999999999999</v>
      </c>
      <c r="G1115" s="184">
        <v>3.4268999999999998</v>
      </c>
      <c r="H1115" s="184">
        <v>3.3246000000000002</v>
      </c>
      <c r="I1115" s="184">
        <v>3.2844000000000002</v>
      </c>
      <c r="J1115" s="184">
        <v>3.2387000000000001</v>
      </c>
      <c r="K1115" s="184">
        <v>3.2446999999999999</v>
      </c>
      <c r="L1115" s="184">
        <v>3.1297999999999999</v>
      </c>
      <c r="M1115" s="184">
        <v>3.1392000000000002</v>
      </c>
      <c r="N1115" s="184">
        <v>3.2742</v>
      </c>
      <c r="O1115" s="184">
        <v>5.5202999999999998</v>
      </c>
      <c r="P1115" s="184">
        <v>6.0751999999999997</v>
      </c>
      <c r="Q1115" s="184">
        <v>7.2601000000000004</v>
      </c>
      <c r="R1115" s="184">
        <v>4.5284000000000004</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44357</v>
      </c>
      <c r="E1116" s="184">
        <v>2299.1095</v>
      </c>
      <c r="F1116" s="184">
        <v>3.4247000000000001</v>
      </c>
      <c r="G1116" s="184">
        <v>3.5413000000000001</v>
      </c>
      <c r="H1116" s="184">
        <v>3.411</v>
      </c>
      <c r="I1116" s="184">
        <v>3.37</v>
      </c>
      <c r="J1116" s="184">
        <v>3.2928999999999999</v>
      </c>
      <c r="K1116" s="184">
        <v>3.3168000000000002</v>
      </c>
      <c r="L1116" s="184">
        <v>3.2143999999999999</v>
      </c>
      <c r="M1116" s="184">
        <v>3.2383000000000002</v>
      </c>
      <c r="N1116" s="184">
        <v>3.3157999999999999</v>
      </c>
      <c r="O1116" s="184">
        <v>5.5713999999999997</v>
      </c>
      <c r="P1116" s="184">
        <v>6.1498999999999997</v>
      </c>
      <c r="Q1116" s="184">
        <v>7.2496999999999998</v>
      </c>
      <c r="R1116" s="184">
        <v>4.5621</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44357</v>
      </c>
      <c r="E1117" s="184">
        <v>2286.6556999999998</v>
      </c>
      <c r="F1117" s="184">
        <v>3.3523999999999998</v>
      </c>
      <c r="G1117" s="184">
        <v>3.4695999999999998</v>
      </c>
      <c r="H1117" s="184">
        <v>3.3395999999999999</v>
      </c>
      <c r="I1117" s="184">
        <v>3.2986</v>
      </c>
      <c r="J1117" s="184">
        <v>3.2214999999999998</v>
      </c>
      <c r="K1117" s="184">
        <v>3.2452999999999999</v>
      </c>
      <c r="L1117" s="184">
        <v>3.1425999999999998</v>
      </c>
      <c r="M1117" s="184">
        <v>3.1656</v>
      </c>
      <c r="N1117" s="184">
        <v>3.2423000000000002</v>
      </c>
      <c r="O1117" s="184">
        <v>5.5084999999999997</v>
      </c>
      <c r="P1117" s="184">
        <v>6.0818000000000003</v>
      </c>
      <c r="Q1117" s="184">
        <v>7.3400999999999996</v>
      </c>
      <c r="R1117" s="184">
        <v>4.4965000000000002</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44357</v>
      </c>
      <c r="E1118" s="184">
        <v>2136.7411000000002</v>
      </c>
      <c r="F1118" s="184">
        <v>2.8529</v>
      </c>
      <c r="G1118" s="184">
        <v>2.9695999999999998</v>
      </c>
      <c r="H1118" s="184">
        <v>2.8384</v>
      </c>
      <c r="I1118" s="184">
        <v>2.7978999999999998</v>
      </c>
      <c r="J1118" s="184">
        <v>2.7201</v>
      </c>
      <c r="K1118" s="184">
        <v>2.7416</v>
      </c>
      <c r="L1118" s="184">
        <v>2.6354000000000002</v>
      </c>
      <c r="M1118" s="184">
        <v>2.6545999999999998</v>
      </c>
      <c r="N1118" s="184">
        <v>2.7273000000000001</v>
      </c>
      <c r="O1118" s="184">
        <v>4.9892000000000003</v>
      </c>
      <c r="P1118" s="184">
        <v>5.5349000000000004</v>
      </c>
      <c r="Q1118" s="184">
        <v>6.9598000000000004</v>
      </c>
      <c r="R1118" s="184">
        <v>4.0037000000000003</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44357</v>
      </c>
      <c r="E1119" s="184">
        <v>2365.4079000000002</v>
      </c>
      <c r="F1119" s="184">
        <v>3.2330000000000001</v>
      </c>
      <c r="G1119" s="184">
        <v>3.3226</v>
      </c>
      <c r="H1119" s="184">
        <v>3.2873000000000001</v>
      </c>
      <c r="I1119" s="184">
        <v>3.2757999999999998</v>
      </c>
      <c r="J1119" s="184">
        <v>3.2498</v>
      </c>
      <c r="K1119" s="184">
        <v>3.3201000000000001</v>
      </c>
      <c r="L1119" s="184">
        <v>3.2037</v>
      </c>
      <c r="M1119" s="184">
        <v>3.2017000000000002</v>
      </c>
      <c r="N1119" s="184">
        <v>3.2122999999999999</v>
      </c>
      <c r="O1119" s="184">
        <v>5.4646999999999997</v>
      </c>
      <c r="P1119" s="184">
        <v>6.0559000000000003</v>
      </c>
      <c r="Q1119" s="184">
        <v>7.2195999999999998</v>
      </c>
      <c r="R1119" s="184">
        <v>4.4385000000000003</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44357</v>
      </c>
      <c r="E1120" s="184">
        <v>2384.6320999999998</v>
      </c>
      <c r="F1120" s="184">
        <v>3.3325</v>
      </c>
      <c r="G1120" s="184">
        <v>3.423</v>
      </c>
      <c r="H1120" s="184">
        <v>3.3875000000000002</v>
      </c>
      <c r="I1120" s="184">
        <v>3.3757999999999999</v>
      </c>
      <c r="J1120" s="184">
        <v>3.35</v>
      </c>
      <c r="K1120" s="184">
        <v>3.4209999999999998</v>
      </c>
      <c r="L1120" s="184">
        <v>3.3052999999999999</v>
      </c>
      <c r="M1120" s="184">
        <v>3.3041</v>
      </c>
      <c r="N1120" s="184">
        <v>3.3155000000000001</v>
      </c>
      <c r="O1120" s="184">
        <v>5.5688000000000004</v>
      </c>
      <c r="P1120" s="184">
        <v>6.1635999999999997</v>
      </c>
      <c r="Q1120" s="184">
        <v>7.2896000000000001</v>
      </c>
      <c r="R1120" s="184">
        <v>4.5429000000000004</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44357</v>
      </c>
      <c r="E1121" s="184">
        <v>3480.6884</v>
      </c>
      <c r="F1121" s="184">
        <v>3.2343000000000002</v>
      </c>
      <c r="G1121" s="184">
        <v>3.3233999999999999</v>
      </c>
      <c r="H1121" s="184">
        <v>3.2877999999999998</v>
      </c>
      <c r="I1121" s="184">
        <v>3.2759999999999998</v>
      </c>
      <c r="J1121" s="184">
        <v>3.2498999999999998</v>
      </c>
      <c r="K1121" s="184">
        <v>3.3201999999999998</v>
      </c>
      <c r="L1121" s="184">
        <v>3.2037</v>
      </c>
      <c r="M1121" s="184">
        <v>3.2017000000000002</v>
      </c>
      <c r="N1121" s="184">
        <v>3.2122999999999999</v>
      </c>
      <c r="O1121" s="184">
        <v>5.4646999999999997</v>
      </c>
      <c r="P1121" s="184">
        <v>5.9850000000000003</v>
      </c>
      <c r="Q1121" s="184">
        <v>6.6703000000000001</v>
      </c>
      <c r="R1121" s="184">
        <v>4.4385000000000003</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44357</v>
      </c>
      <c r="E1122" s="184">
        <v>3160.9407000000001</v>
      </c>
      <c r="F1122" s="184">
        <v>3.2231000000000001</v>
      </c>
      <c r="G1122" s="184">
        <v>3.4925000000000002</v>
      </c>
      <c r="H1122" s="184">
        <v>3.4251999999999998</v>
      </c>
      <c r="I1122" s="184">
        <v>3.3279999999999998</v>
      </c>
      <c r="J1122" s="184">
        <v>3.3111999999999999</v>
      </c>
      <c r="K1122" s="184">
        <v>3.2989999999999999</v>
      </c>
      <c r="L1122" s="184">
        <v>3.2431999999999999</v>
      </c>
      <c r="M1122" s="184">
        <v>3.2363</v>
      </c>
      <c r="N1122" s="184">
        <v>3.2427999999999999</v>
      </c>
      <c r="O1122" s="184">
        <v>5.4828000000000001</v>
      </c>
      <c r="P1122" s="184">
        <v>6.0323000000000002</v>
      </c>
      <c r="Q1122" s="184">
        <v>7.0989000000000004</v>
      </c>
      <c r="R1122" s="184">
        <v>4.4663000000000004</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44357</v>
      </c>
      <c r="E1123" s="184">
        <v>3187.2871</v>
      </c>
      <c r="F1123" s="184">
        <v>3.3235999999999999</v>
      </c>
      <c r="G1123" s="184">
        <v>3.5931000000000002</v>
      </c>
      <c r="H1123" s="184">
        <v>3.5253999999999999</v>
      </c>
      <c r="I1123" s="184">
        <v>3.4281999999999999</v>
      </c>
      <c r="J1123" s="184">
        <v>3.4115000000000002</v>
      </c>
      <c r="K1123" s="184">
        <v>3.3997000000000002</v>
      </c>
      <c r="L1123" s="184">
        <v>3.3449</v>
      </c>
      <c r="M1123" s="184">
        <v>3.3388</v>
      </c>
      <c r="N1123" s="184">
        <v>3.3462000000000001</v>
      </c>
      <c r="O1123" s="184">
        <v>5.6056999999999997</v>
      </c>
      <c r="P1123" s="184">
        <v>6.1433</v>
      </c>
      <c r="Q1123" s="184">
        <v>7.2312000000000003</v>
      </c>
      <c r="R1123" s="184">
        <v>4.5795000000000003</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44357</v>
      </c>
      <c r="E1124" s="184">
        <v>2987.5279</v>
      </c>
      <c r="F1124" s="184">
        <v>3.1878000000000002</v>
      </c>
      <c r="G1124" s="184">
        <v>3.4577</v>
      </c>
      <c r="H1124" s="184">
        <v>3.3898999999999999</v>
      </c>
      <c r="I1124" s="184">
        <v>3.2927</v>
      </c>
      <c r="J1124" s="184">
        <v>3.2757000000000001</v>
      </c>
      <c r="K1124" s="184">
        <v>3.2633000000000001</v>
      </c>
      <c r="L1124" s="184">
        <v>3.2073</v>
      </c>
      <c r="M1124" s="184">
        <v>3.2</v>
      </c>
      <c r="N1124" s="184">
        <v>3.2061999999999999</v>
      </c>
      <c r="O1124" s="184">
        <v>5.4427000000000003</v>
      </c>
      <c r="P1124" s="184">
        <v>5.9827000000000004</v>
      </c>
      <c r="Q1124" s="184">
        <v>6.7393999999999998</v>
      </c>
      <c r="R1124" s="184">
        <v>4.4379999999999997</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44357</v>
      </c>
      <c r="E1125" s="184">
        <v>2381.8472000000002</v>
      </c>
      <c r="F1125" s="184">
        <v>3.1968999999999999</v>
      </c>
      <c r="G1125" s="184">
        <v>3.3252000000000002</v>
      </c>
      <c r="H1125" s="184">
        <v>3.2980999999999998</v>
      </c>
      <c r="I1125" s="184">
        <v>3.2629999999999999</v>
      </c>
      <c r="J1125" s="184">
        <v>3.2212999999999998</v>
      </c>
      <c r="K1125" s="184">
        <v>3.2884000000000002</v>
      </c>
      <c r="L1125" s="184">
        <v>3.2004000000000001</v>
      </c>
      <c r="M1125" s="184">
        <v>3.2098</v>
      </c>
      <c r="N1125" s="184">
        <v>3.2631999999999999</v>
      </c>
      <c r="O1125" s="184">
        <v>5.4546000000000001</v>
      </c>
      <c r="P1125" s="184">
        <v>6.0839999999999996</v>
      </c>
      <c r="Q1125" s="184">
        <v>7.2178000000000004</v>
      </c>
      <c r="R1125" s="184">
        <v>4.4177</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44357</v>
      </c>
      <c r="E1126" s="184">
        <v>2363.1516999999999</v>
      </c>
      <c r="F1126" s="184">
        <v>3.1263999999999998</v>
      </c>
      <c r="G1126" s="184">
        <v>3.2557</v>
      </c>
      <c r="H1126" s="184">
        <v>3.2286000000000001</v>
      </c>
      <c r="I1126" s="184">
        <v>3.1934999999999998</v>
      </c>
      <c r="J1126" s="184">
        <v>3.1518000000000002</v>
      </c>
      <c r="K1126" s="184">
        <v>3.2122999999999999</v>
      </c>
      <c r="L1126" s="184">
        <v>3.1206</v>
      </c>
      <c r="M1126" s="184">
        <v>3.1278999999999999</v>
      </c>
      <c r="N1126" s="184">
        <v>3.1798999999999999</v>
      </c>
      <c r="O1126" s="184">
        <v>5.3662999999999998</v>
      </c>
      <c r="P1126" s="184">
        <v>5.9912999999999998</v>
      </c>
      <c r="Q1126" s="184">
        <v>6.8886000000000003</v>
      </c>
      <c r="R1126" s="184">
        <v>4.3323999999999998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44357</v>
      </c>
      <c r="E1127" s="184">
        <v>2482.1221999999998</v>
      </c>
      <c r="F1127" s="184">
        <v>3.1707000000000001</v>
      </c>
      <c r="G1127" s="184">
        <v>3.2452999999999999</v>
      </c>
      <c r="H1127" s="184">
        <v>3.1846000000000001</v>
      </c>
      <c r="I1127" s="184">
        <v>3.2376999999999998</v>
      </c>
      <c r="J1127" s="184">
        <v>3.2153</v>
      </c>
      <c r="K1127" s="184">
        <v>3.2448999999999999</v>
      </c>
      <c r="L1127" s="184">
        <v>3.1476000000000002</v>
      </c>
      <c r="M1127" s="184">
        <v>3.1515</v>
      </c>
      <c r="N1127" s="184">
        <v>3.1595</v>
      </c>
      <c r="O1127" s="184">
        <v>5.2210000000000001</v>
      </c>
      <c r="P1127" s="184">
        <v>5.8586</v>
      </c>
      <c r="Q1127" s="184">
        <v>7.0433000000000003</v>
      </c>
      <c r="R1127" s="184">
        <v>4.1219000000000001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44357</v>
      </c>
      <c r="E1128" s="184">
        <v>2474.2937999999999</v>
      </c>
      <c r="F1128" s="184">
        <v>3.1497999999999999</v>
      </c>
      <c r="G1128" s="184">
        <v>3.2250999999999999</v>
      </c>
      <c r="H1128" s="184">
        <v>3.1646999999999998</v>
      </c>
      <c r="I1128" s="184">
        <v>3.2176</v>
      </c>
      <c r="J1128" s="184">
        <v>3.1951999999999998</v>
      </c>
      <c r="K1128" s="184">
        <v>3.2223000000000002</v>
      </c>
      <c r="L1128" s="184">
        <v>3.1164999999999998</v>
      </c>
      <c r="M1128" s="184">
        <v>3.1233</v>
      </c>
      <c r="N1128" s="184">
        <v>3.1322000000000001</v>
      </c>
      <c r="O1128" s="184">
        <v>5.1905000000000001</v>
      </c>
      <c r="P1128" s="184">
        <v>5.8262999999999998</v>
      </c>
      <c r="Q1128" s="184">
        <v>7.2321</v>
      </c>
      <c r="R1128" s="184">
        <v>4.0974000000000004</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44357</v>
      </c>
      <c r="E1129" s="184">
        <v>1117.0066090554899</v>
      </c>
      <c r="F1129" s="184">
        <v>2.6147</v>
      </c>
      <c r="G1129" s="184">
        <v>2.5924999999999998</v>
      </c>
      <c r="H1129" s="184">
        <v>2.6387</v>
      </c>
      <c r="I1129" s="184">
        <v>2.6251000000000002</v>
      </c>
      <c r="J1129" s="184">
        <v>2.6493000000000002</v>
      </c>
      <c r="K1129" s="184">
        <v>2.7530999999999999</v>
      </c>
      <c r="L1129" s="184">
        <v>2.6337000000000002</v>
      </c>
      <c r="M1129" s="184">
        <v>2.6053000000000002</v>
      </c>
      <c r="N1129" s="184">
        <v>2.5613999999999999</v>
      </c>
      <c r="O1129" s="184">
        <v>3.3982000000000001</v>
      </c>
      <c r="P1129" s="184"/>
      <c r="Q1129" s="184">
        <v>3.47</v>
      </c>
      <c r="R1129" s="184">
        <v>2.9272999999999998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44357</v>
      </c>
      <c r="E1130" s="184">
        <v>2959.8027999999999</v>
      </c>
      <c r="F1130" s="184">
        <v>3.5026000000000002</v>
      </c>
      <c r="G1130" s="184">
        <v>3.4592999999999998</v>
      </c>
      <c r="H1130" s="184">
        <v>3.3866000000000001</v>
      </c>
      <c r="I1130" s="184">
        <v>3.3738999999999999</v>
      </c>
      <c r="J1130" s="184">
        <v>3.2982999999999998</v>
      </c>
      <c r="K1130" s="184">
        <v>3.3414999999999999</v>
      </c>
      <c r="L1130" s="184">
        <v>3.2368999999999999</v>
      </c>
      <c r="M1130" s="184">
        <v>3.2363</v>
      </c>
      <c r="N1130" s="184">
        <v>3.2843</v>
      </c>
      <c r="O1130" s="184">
        <v>5.5168999999999997</v>
      </c>
      <c r="P1130" s="184">
        <v>6.1044</v>
      </c>
      <c r="Q1130" s="184">
        <v>7.2119999999999997</v>
      </c>
      <c r="R1130" s="184">
        <v>4.4931000000000001</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44357</v>
      </c>
      <c r="E1131" s="184">
        <v>2937.6473000000001</v>
      </c>
      <c r="F1131" s="184">
        <v>3.4022999999999999</v>
      </c>
      <c r="G1131" s="184">
        <v>3.3593999999999999</v>
      </c>
      <c r="H1131" s="184">
        <v>3.2867000000000002</v>
      </c>
      <c r="I1131" s="184">
        <v>3.2774000000000001</v>
      </c>
      <c r="J1131" s="184">
        <v>3.2052</v>
      </c>
      <c r="K1131" s="184">
        <v>3.2452000000000001</v>
      </c>
      <c r="L1131" s="184">
        <v>3.1461999999999999</v>
      </c>
      <c r="M1131" s="184">
        <v>3.1509999999999998</v>
      </c>
      <c r="N1131" s="184">
        <v>3.2014</v>
      </c>
      <c r="O1131" s="184">
        <v>5.4203999999999999</v>
      </c>
      <c r="P1131" s="184">
        <v>5.9961000000000002</v>
      </c>
      <c r="Q1131" s="184">
        <v>7.1715</v>
      </c>
      <c r="R1131" s="184">
        <v>4.4010999999999996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44357</v>
      </c>
      <c r="E1132" s="184">
        <v>2671.3966999999998</v>
      </c>
      <c r="F1132" s="184">
        <v>2.7751999999999999</v>
      </c>
      <c r="G1132" s="184">
        <v>3.4952000000000001</v>
      </c>
      <c r="H1132" s="184">
        <v>3.4022000000000001</v>
      </c>
      <c r="I1132" s="184">
        <v>3.48</v>
      </c>
      <c r="J1132" s="184">
        <v>3.4868000000000001</v>
      </c>
      <c r="K1132" s="184">
        <v>3.5207000000000002</v>
      </c>
      <c r="L1132" s="184">
        <v>3.4104000000000001</v>
      </c>
      <c r="M1132" s="184">
        <v>3.4079000000000002</v>
      </c>
      <c r="N1132" s="184">
        <v>3.4007999999999998</v>
      </c>
      <c r="O1132" s="184">
        <v>5.6584000000000003</v>
      </c>
      <c r="P1132" s="184">
        <v>6.0965999999999996</v>
      </c>
      <c r="Q1132" s="184">
        <v>7.1646999999999998</v>
      </c>
      <c r="R1132" s="184">
        <v>4.6825000000000001</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44357</v>
      </c>
      <c r="E1133" s="184">
        <v>2639.7071000000001</v>
      </c>
      <c r="F1133" s="184">
        <v>2.5249999999999999</v>
      </c>
      <c r="G1133" s="184">
        <v>3.2456999999999998</v>
      </c>
      <c r="H1133" s="184">
        <v>3.1522000000000001</v>
      </c>
      <c r="I1133" s="184">
        <v>3.2296999999999998</v>
      </c>
      <c r="J1133" s="184">
        <v>3.2362000000000002</v>
      </c>
      <c r="K1133" s="184">
        <v>3.2686000000000002</v>
      </c>
      <c r="L1133" s="184">
        <v>3.1562999999999999</v>
      </c>
      <c r="M1133" s="184">
        <v>3.1516999999999999</v>
      </c>
      <c r="N1133" s="184">
        <v>3.1425999999999998</v>
      </c>
      <c r="O1133" s="184">
        <v>5.4440999999999997</v>
      </c>
      <c r="P1133" s="184">
        <v>5.9242999999999997</v>
      </c>
      <c r="Q1133" s="184">
        <v>7.2393999999999998</v>
      </c>
      <c r="R1133" s="184">
        <v>4.4177</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44357</v>
      </c>
      <c r="E1134" s="184">
        <v>2400.6261</v>
      </c>
      <c r="F1134" s="184">
        <v>2.5255999999999998</v>
      </c>
      <c r="G1134" s="184">
        <v>3.246</v>
      </c>
      <c r="H1134" s="184">
        <v>3.1524999999999999</v>
      </c>
      <c r="I1134" s="184">
        <v>3.2299000000000002</v>
      </c>
      <c r="J1134" s="184">
        <v>3.2366999999999999</v>
      </c>
      <c r="K1134" s="184">
        <v>3.2690999999999999</v>
      </c>
      <c r="L1134" s="184">
        <v>3.1566999999999998</v>
      </c>
      <c r="M1134" s="184">
        <v>3.1520000000000001</v>
      </c>
      <c r="N1134" s="184">
        <v>3.1429</v>
      </c>
      <c r="O1134" s="184">
        <v>5.4439000000000002</v>
      </c>
      <c r="P1134" s="184">
        <v>5.9081999999999999</v>
      </c>
      <c r="Q1134" s="184">
        <v>6.5865999999999998</v>
      </c>
      <c r="R1134" s="184">
        <v>4.4175000000000004</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44357</v>
      </c>
      <c r="E1136" s="184">
        <v>4781.3296</v>
      </c>
      <c r="F1136" s="184">
        <v>2.6301000000000001</v>
      </c>
      <c r="G1136" s="184">
        <v>2.8308</v>
      </c>
      <c r="H1136" s="184">
        <v>2.6707999999999998</v>
      </c>
      <c r="I1136" s="184">
        <v>2.5888</v>
      </c>
      <c r="J1136" s="184">
        <v>2.5508000000000002</v>
      </c>
      <c r="K1136" s="184">
        <v>2.5588000000000002</v>
      </c>
      <c r="L1136" s="184">
        <v>2.4485999999999999</v>
      </c>
      <c r="M1136" s="184">
        <v>2.4538000000000002</v>
      </c>
      <c r="N1136" s="184">
        <v>2.488</v>
      </c>
      <c r="O1136" s="184">
        <v>4.9111000000000002</v>
      </c>
      <c r="P1136" s="184">
        <v>5.4297000000000004</v>
      </c>
      <c r="Q1136" s="184">
        <v>6.9984999999999999</v>
      </c>
      <c r="R1136" s="184">
        <v>3.9043999999999999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44357</v>
      </c>
      <c r="E1137" s="184">
        <v>3094.6882999999998</v>
      </c>
      <c r="F1137" s="184">
        <v>3.2921</v>
      </c>
      <c r="G1137" s="184">
        <v>3.4921000000000002</v>
      </c>
      <c r="H1137" s="184">
        <v>3.3329</v>
      </c>
      <c r="I1137" s="184">
        <v>3.2511999999999999</v>
      </c>
      <c r="J1137" s="184">
        <v>3.2174999999999998</v>
      </c>
      <c r="K1137" s="184">
        <v>3.2332000000000001</v>
      </c>
      <c r="L1137" s="184">
        <v>3.1286</v>
      </c>
      <c r="M1137" s="184">
        <v>3.1387999999999998</v>
      </c>
      <c r="N1137" s="184">
        <v>3.1777000000000002</v>
      </c>
      <c r="O1137" s="184">
        <v>5.6242000000000001</v>
      </c>
      <c r="P1137" s="184">
        <v>6.1425000000000001</v>
      </c>
      <c r="Q1137" s="184">
        <v>7.4211</v>
      </c>
      <c r="R1137" s="184">
        <v>4.6066000000000003</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44357</v>
      </c>
      <c r="E1138" s="184">
        <v>3111.1424000000002</v>
      </c>
      <c r="F1138" s="184">
        <v>3.3685999999999998</v>
      </c>
      <c r="G1138" s="184">
        <v>3.5691000000000002</v>
      </c>
      <c r="H1138" s="184">
        <v>3.4089999999999998</v>
      </c>
      <c r="I1138" s="184">
        <v>3.3273000000000001</v>
      </c>
      <c r="J1138" s="184">
        <v>3.294</v>
      </c>
      <c r="K1138" s="184">
        <v>3.3102999999999998</v>
      </c>
      <c r="L1138" s="184">
        <v>3.2067000000000001</v>
      </c>
      <c r="M1138" s="184">
        <v>3.2193999999999998</v>
      </c>
      <c r="N1138" s="184">
        <v>3.2610999999999999</v>
      </c>
      <c r="O1138" s="184">
        <v>5.6962999999999999</v>
      </c>
      <c r="P1138" s="184">
        <v>6.2121000000000004</v>
      </c>
      <c r="Q1138" s="184">
        <v>7.3463000000000003</v>
      </c>
      <c r="R1138" s="184">
        <v>4.6843000000000004</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44357</v>
      </c>
      <c r="E1139" s="184">
        <v>4041.6864999999998</v>
      </c>
      <c r="F1139" s="184">
        <v>3.0373000000000001</v>
      </c>
      <c r="G1139" s="184">
        <v>3.3327</v>
      </c>
      <c r="H1139" s="184">
        <v>3.2987000000000002</v>
      </c>
      <c r="I1139" s="184">
        <v>3.2589999999999999</v>
      </c>
      <c r="J1139" s="184">
        <v>3.1930000000000001</v>
      </c>
      <c r="K1139" s="184">
        <v>3.1583000000000001</v>
      </c>
      <c r="L1139" s="184">
        <v>3.0459000000000001</v>
      </c>
      <c r="M1139" s="184">
        <v>3.0640999999999998</v>
      </c>
      <c r="N1139" s="184">
        <v>3.1400999999999999</v>
      </c>
      <c r="O1139" s="184">
        <v>5.3586</v>
      </c>
      <c r="P1139" s="184">
        <v>5.9223999999999997</v>
      </c>
      <c r="Q1139" s="184">
        <v>6.9939</v>
      </c>
      <c r="R1139" s="184">
        <v>4.3498999999999999</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44357</v>
      </c>
      <c r="E1140" s="184">
        <v>4070.4747000000002</v>
      </c>
      <c r="F1140" s="184">
        <v>3.1377999999999999</v>
      </c>
      <c r="G1140" s="184">
        <v>3.4329000000000001</v>
      </c>
      <c r="H1140" s="184">
        <v>3.3988</v>
      </c>
      <c r="I1140" s="184">
        <v>3.3593000000000002</v>
      </c>
      <c r="J1140" s="184">
        <v>3.2934999999999999</v>
      </c>
      <c r="K1140" s="184">
        <v>3.2574999999999998</v>
      </c>
      <c r="L1140" s="184">
        <v>3.1467000000000001</v>
      </c>
      <c r="M1140" s="184">
        <v>3.1659999999999999</v>
      </c>
      <c r="N1140" s="184">
        <v>3.2429999999999999</v>
      </c>
      <c r="O1140" s="184">
        <v>5.4641000000000002</v>
      </c>
      <c r="P1140" s="184">
        <v>6.0285000000000002</v>
      </c>
      <c r="Q1140" s="184">
        <v>7.1852</v>
      </c>
      <c r="R1140" s="184">
        <v>4.4542999999999999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44357</v>
      </c>
      <c r="E1141" s="184">
        <v>2050.8058000000001</v>
      </c>
      <c r="F1141" s="184">
        <v>3.1558000000000002</v>
      </c>
      <c r="G1141" s="184">
        <v>3.2917000000000001</v>
      </c>
      <c r="H1141" s="184">
        <v>3.2624</v>
      </c>
      <c r="I1141" s="184">
        <v>3.2332000000000001</v>
      </c>
      <c r="J1141" s="184">
        <v>3.2048000000000001</v>
      </c>
      <c r="K1141" s="184">
        <v>3.2040000000000002</v>
      </c>
      <c r="L1141" s="184">
        <v>3.1208</v>
      </c>
      <c r="M1141" s="184">
        <v>3.1208999999999998</v>
      </c>
      <c r="N1141" s="184">
        <v>3.1926000000000001</v>
      </c>
      <c r="O1141" s="184">
        <v>5.4226000000000001</v>
      </c>
      <c r="P1141" s="184">
        <v>6.0126999999999997</v>
      </c>
      <c r="Q1141" s="184">
        <v>4.3061999999999996</v>
      </c>
      <c r="R1141" s="184">
        <v>4.3689</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44357</v>
      </c>
      <c r="E1142" s="184">
        <v>2061.6469999999999</v>
      </c>
      <c r="F1142" s="184">
        <v>3.2507999999999999</v>
      </c>
      <c r="G1142" s="184">
        <v>3.3866000000000001</v>
      </c>
      <c r="H1142" s="184">
        <v>3.3576000000000001</v>
      </c>
      <c r="I1142" s="184">
        <v>3.3285999999999998</v>
      </c>
      <c r="J1142" s="184">
        <v>3.3003</v>
      </c>
      <c r="K1142" s="184">
        <v>3.3010999999999999</v>
      </c>
      <c r="L1142" s="184">
        <v>3.2206000000000001</v>
      </c>
      <c r="M1142" s="184">
        <v>3.2219000000000002</v>
      </c>
      <c r="N1142" s="184">
        <v>3.2945000000000002</v>
      </c>
      <c r="O1142" s="184">
        <v>5.5129999999999999</v>
      </c>
      <c r="P1142" s="184">
        <v>6.0926999999999998</v>
      </c>
      <c r="Q1142" s="184">
        <v>7.2054</v>
      </c>
      <c r="R1142" s="184">
        <v>4.4726999999999997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44357</v>
      </c>
      <c r="E1143" s="184">
        <v>2992.7165</v>
      </c>
      <c r="F1143" s="184">
        <v>2.3589000000000002</v>
      </c>
      <c r="G1143" s="184">
        <v>2.4950999999999999</v>
      </c>
      <c r="H1143" s="184">
        <v>2.4653</v>
      </c>
      <c r="I1143" s="184">
        <v>2.4359999999999999</v>
      </c>
      <c r="J1143" s="184">
        <v>2.4064999999999999</v>
      </c>
      <c r="K1143" s="184">
        <v>2.4028999999999998</v>
      </c>
      <c r="L1143" s="184">
        <v>2.3157999999999999</v>
      </c>
      <c r="M1143" s="184">
        <v>2.3111000000000002</v>
      </c>
      <c r="N1143" s="184">
        <v>2.3771</v>
      </c>
      <c r="O1143" s="184">
        <v>4.5677000000000003</v>
      </c>
      <c r="P1143" s="184">
        <v>5.1308999999999996</v>
      </c>
      <c r="Q1143" s="184">
        <v>6.0945999999999998</v>
      </c>
      <c r="R1143" s="184">
        <v>3.5459000000000001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44357</v>
      </c>
      <c r="E1144" s="184">
        <v>1088.3540985357799</v>
      </c>
      <c r="F1144" s="184">
        <v>2.5686</v>
      </c>
      <c r="G1144" s="184">
        <v>2.5464000000000002</v>
      </c>
      <c r="H1144" s="184">
        <v>2.5651999999999999</v>
      </c>
      <c r="I1144" s="184">
        <v>2.5695000000000001</v>
      </c>
      <c r="J1144" s="184">
        <v>2.6006999999999998</v>
      </c>
      <c r="K1144" s="184">
        <v>2.581</v>
      </c>
      <c r="L1144" s="184">
        <v>2.5175999999999998</v>
      </c>
      <c r="M1144" s="184">
        <v>2.4832000000000001</v>
      </c>
      <c r="N1144" s="184">
        <v>2.4961000000000002</v>
      </c>
      <c r="O1144" s="184"/>
      <c r="P1144" s="184"/>
      <c r="Q1144" s="184">
        <v>3.1656</v>
      </c>
      <c r="R1144" s="184">
        <v>2.7865000000000002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44357</v>
      </c>
      <c r="E1145" s="184">
        <v>304.86799999999999</v>
      </c>
      <c r="F1145" s="184">
        <v>3.2806999999999999</v>
      </c>
      <c r="G1145" s="184">
        <v>3.3692000000000002</v>
      </c>
      <c r="H1145" s="184">
        <v>3.2654000000000001</v>
      </c>
      <c r="I1145" s="184">
        <v>3.2606000000000002</v>
      </c>
      <c r="J1145" s="184">
        <v>3.1920999999999999</v>
      </c>
      <c r="K1145" s="184">
        <v>3.1977000000000002</v>
      </c>
      <c r="L1145" s="184">
        <v>3.101</v>
      </c>
      <c r="M1145" s="184">
        <v>3.1286999999999998</v>
      </c>
      <c r="N1145" s="184">
        <v>3.2359</v>
      </c>
      <c r="O1145" s="184">
        <v>5.4733000000000001</v>
      </c>
      <c r="P1145" s="184">
        <v>6.0408999999999997</v>
      </c>
      <c r="Q1145" s="184">
        <v>7.4206000000000003</v>
      </c>
      <c r="R1145" s="184">
        <v>4.4752000000000001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44357</v>
      </c>
      <c r="E1146" s="184">
        <v>306.64299999999997</v>
      </c>
      <c r="F1146" s="184">
        <v>3.4045999999999998</v>
      </c>
      <c r="G1146" s="184">
        <v>3.4885999999999999</v>
      </c>
      <c r="H1146" s="184">
        <v>3.3860999999999999</v>
      </c>
      <c r="I1146" s="184">
        <v>3.3815</v>
      </c>
      <c r="J1146" s="184">
        <v>3.3126000000000002</v>
      </c>
      <c r="K1146" s="184">
        <v>3.3187000000000002</v>
      </c>
      <c r="L1146" s="184">
        <v>3.2229999999999999</v>
      </c>
      <c r="M1146" s="184">
        <v>3.2515999999999998</v>
      </c>
      <c r="N1146" s="184">
        <v>3.3597999999999999</v>
      </c>
      <c r="O1146" s="184">
        <v>5.5701000000000001</v>
      </c>
      <c r="P1146" s="184">
        <v>6.1214000000000004</v>
      </c>
      <c r="Q1146" s="184">
        <v>7.2434000000000003</v>
      </c>
      <c r="R1146" s="184">
        <v>4.5823999999999998</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44357</v>
      </c>
      <c r="E1147" s="184">
        <v>2210.4132</v>
      </c>
      <c r="F1147" s="184">
        <v>3.4003000000000001</v>
      </c>
      <c r="G1147" s="184">
        <v>3.4643000000000002</v>
      </c>
      <c r="H1147" s="184">
        <v>3.4361999999999999</v>
      </c>
      <c r="I1147" s="184">
        <v>3.4628000000000001</v>
      </c>
      <c r="J1147" s="184">
        <v>3.4014000000000002</v>
      </c>
      <c r="K1147" s="184">
        <v>3.3814000000000002</v>
      </c>
      <c r="L1147" s="184">
        <v>3.3041999999999998</v>
      </c>
      <c r="M1147" s="184">
        <v>3.3374999999999999</v>
      </c>
      <c r="N1147" s="184">
        <v>3.4573</v>
      </c>
      <c r="O1147" s="184">
        <v>5.625</v>
      </c>
      <c r="P1147" s="184">
        <v>6.1116000000000001</v>
      </c>
      <c r="Q1147" s="184">
        <v>7.5275999999999996</v>
      </c>
      <c r="R1147" s="184">
        <v>4.6792999999999996</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44357</v>
      </c>
      <c r="E1148" s="184">
        <v>2227.7098000000001</v>
      </c>
      <c r="F1148" s="184">
        <v>3.4411</v>
      </c>
      <c r="G1148" s="184">
        <v>3.504</v>
      </c>
      <c r="H1148" s="184">
        <v>3.4761000000000002</v>
      </c>
      <c r="I1148" s="184">
        <v>3.5028000000000001</v>
      </c>
      <c r="J1148" s="184">
        <v>3.4420999999999999</v>
      </c>
      <c r="K1148" s="184">
        <v>3.4218999999999999</v>
      </c>
      <c r="L1148" s="184">
        <v>3.3449</v>
      </c>
      <c r="M1148" s="184">
        <v>3.3786</v>
      </c>
      <c r="N1148" s="184">
        <v>3.4986999999999999</v>
      </c>
      <c r="O1148" s="184">
        <v>5.7023000000000001</v>
      </c>
      <c r="P1148" s="184">
        <v>6.2051999999999996</v>
      </c>
      <c r="Q1148" s="184">
        <v>7.2572999999999999</v>
      </c>
      <c r="R1148" s="184">
        <v>4.7348999999999997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44357</v>
      </c>
      <c r="E1149" s="184">
        <v>2501.4299000000001</v>
      </c>
      <c r="F1149" s="184">
        <v>3.4512999999999998</v>
      </c>
      <c r="G1149" s="184">
        <v>3.3955000000000002</v>
      </c>
      <c r="H1149" s="184">
        <v>3.2711999999999999</v>
      </c>
      <c r="I1149" s="184">
        <v>3.2873000000000001</v>
      </c>
      <c r="J1149" s="184">
        <v>3.2528000000000001</v>
      </c>
      <c r="K1149" s="184">
        <v>3.2730000000000001</v>
      </c>
      <c r="L1149" s="184">
        <v>3.1576</v>
      </c>
      <c r="M1149" s="184">
        <v>3.1756000000000002</v>
      </c>
      <c r="N1149" s="184">
        <v>3.2225000000000001</v>
      </c>
      <c r="O1149" s="184">
        <v>5.3573000000000004</v>
      </c>
      <c r="P1149" s="184">
        <v>5.9859999999999998</v>
      </c>
      <c r="Q1149" s="184">
        <v>7.1445999999999996</v>
      </c>
      <c r="R1149" s="184">
        <v>4.3410000000000002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44357</v>
      </c>
      <c r="E1150" s="184">
        <v>2488.6001000000001</v>
      </c>
      <c r="F1150" s="184">
        <v>3.403</v>
      </c>
      <c r="G1150" s="184">
        <v>3.3458999999999999</v>
      </c>
      <c r="H1150" s="184">
        <v>3.2214</v>
      </c>
      <c r="I1150" s="184">
        <v>3.2372000000000001</v>
      </c>
      <c r="J1150" s="184">
        <v>3.2027000000000001</v>
      </c>
      <c r="K1150" s="184">
        <v>3.2225999999999999</v>
      </c>
      <c r="L1150" s="184">
        <v>3.1069</v>
      </c>
      <c r="M1150" s="184">
        <v>3.1244000000000001</v>
      </c>
      <c r="N1150" s="184">
        <v>3.1709000000000001</v>
      </c>
      <c r="O1150" s="184">
        <v>5.2946999999999997</v>
      </c>
      <c r="P1150" s="184">
        <v>5.9149000000000003</v>
      </c>
      <c r="Q1150" s="184">
        <v>5.4428999999999998</v>
      </c>
      <c r="R1150" s="184">
        <v>4.2874999999999996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44357</v>
      </c>
      <c r="E1151" s="184">
        <v>1599.0547999999999</v>
      </c>
      <c r="F1151" s="184">
        <v>2.9859</v>
      </c>
      <c r="G1151" s="184">
        <v>3.0282</v>
      </c>
      <c r="H1151" s="184">
        <v>3.0386000000000002</v>
      </c>
      <c r="I1151" s="184">
        <v>3.0133999999999999</v>
      </c>
      <c r="J1151" s="184">
        <v>2.9988999999999999</v>
      </c>
      <c r="K1151" s="184">
        <v>2.9567000000000001</v>
      </c>
      <c r="L1151" s="184">
        <v>2.8593000000000002</v>
      </c>
      <c r="M1151" s="184">
        <v>2.8393000000000002</v>
      </c>
      <c r="N1151" s="184">
        <v>2.9062000000000001</v>
      </c>
      <c r="O1151" s="184">
        <v>4.8638000000000003</v>
      </c>
      <c r="P1151" s="184">
        <v>5.5155000000000003</v>
      </c>
      <c r="Q1151" s="184">
        <v>6.3869999999999996</v>
      </c>
      <c r="R1151" s="184">
        <v>3.8841000000000001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44357</v>
      </c>
      <c r="E1152" s="184">
        <v>1593.0017</v>
      </c>
      <c r="F1152" s="184">
        <v>2.9354</v>
      </c>
      <c r="G1152" s="184">
        <v>2.9779</v>
      </c>
      <c r="H1152" s="184">
        <v>2.9885000000000002</v>
      </c>
      <c r="I1152" s="184">
        <v>2.9632000000000001</v>
      </c>
      <c r="J1152" s="184">
        <v>2.9487000000000001</v>
      </c>
      <c r="K1152" s="184">
        <v>2.9062999999999999</v>
      </c>
      <c r="L1152" s="184">
        <v>2.8086000000000002</v>
      </c>
      <c r="M1152" s="184">
        <v>2.7883</v>
      </c>
      <c r="N1152" s="184">
        <v>2.8548</v>
      </c>
      <c r="O1152" s="184">
        <v>4.8113999999999999</v>
      </c>
      <c r="P1152" s="184">
        <v>5.4629000000000003</v>
      </c>
      <c r="Q1152" s="184">
        <v>6.3337000000000003</v>
      </c>
      <c r="R1152" s="184">
        <v>3.8323</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44357</v>
      </c>
      <c r="E1153" s="184">
        <v>2000.9192</v>
      </c>
      <c r="F1153" s="184">
        <v>2.9079000000000002</v>
      </c>
      <c r="G1153" s="184">
        <v>2.7016</v>
      </c>
      <c r="H1153" s="184">
        <v>2.8445999999999998</v>
      </c>
      <c r="I1153" s="184">
        <v>2.8424</v>
      </c>
      <c r="J1153" s="184">
        <v>2.8340000000000001</v>
      </c>
      <c r="K1153" s="184">
        <v>2.8391000000000002</v>
      </c>
      <c r="L1153" s="184">
        <v>3.2044000000000001</v>
      </c>
      <c r="M1153" s="184">
        <v>3.1421999999999999</v>
      </c>
      <c r="N1153" s="184">
        <v>3.1231</v>
      </c>
      <c r="O1153" s="184">
        <v>5.32</v>
      </c>
      <c r="P1153" s="184">
        <v>5.9882999999999997</v>
      </c>
      <c r="Q1153" s="184">
        <v>7.4660000000000002</v>
      </c>
      <c r="R1153" s="184">
        <v>4.2839999999999998</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44357</v>
      </c>
      <c r="E1154" s="184">
        <v>2017.5410999999999</v>
      </c>
      <c r="F1154" s="184">
        <v>2.9870999999999999</v>
      </c>
      <c r="G1154" s="184">
        <v>2.8210999999999999</v>
      </c>
      <c r="H1154" s="184">
        <v>2.9477000000000002</v>
      </c>
      <c r="I1154" s="184">
        <v>2.9439000000000002</v>
      </c>
      <c r="J1154" s="184">
        <v>2.9342000000000001</v>
      </c>
      <c r="K1154" s="184">
        <v>2.9386999999999999</v>
      </c>
      <c r="L1154" s="184">
        <v>3.3069999999999999</v>
      </c>
      <c r="M1154" s="184">
        <v>3.2452000000000001</v>
      </c>
      <c r="N1154" s="184">
        <v>3.2269000000000001</v>
      </c>
      <c r="O1154" s="184">
        <v>5.4255000000000004</v>
      </c>
      <c r="P1154" s="184">
        <v>6.0948000000000002</v>
      </c>
      <c r="Q1154" s="184">
        <v>7.2491000000000003</v>
      </c>
      <c r="R1154" s="184">
        <v>4.3884999999999996</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44357</v>
      </c>
      <c r="E1155" s="184">
        <v>2006.0902000000001</v>
      </c>
      <c r="F1155" s="184">
        <v>1.3683000000000001</v>
      </c>
      <c r="G1155" s="184">
        <v>1.3677999999999999</v>
      </c>
      <c r="H1155" s="184">
        <v>1.3683000000000001</v>
      </c>
      <c r="I1155" s="184">
        <v>1.3687</v>
      </c>
      <c r="J1155" s="184">
        <v>1.9449000000000001</v>
      </c>
      <c r="K1155" s="184">
        <v>2.4988999999999999</v>
      </c>
      <c r="L1155" s="184">
        <v>2.8048000000000002</v>
      </c>
      <c r="M1155" s="184">
        <v>2.7149000000000001</v>
      </c>
      <c r="N1155" s="184">
        <v>2.6981999999999999</v>
      </c>
      <c r="O1155" s="184"/>
      <c r="P1155" s="184"/>
      <c r="Q1155" s="184">
        <v>3.2858999999999998</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44357</v>
      </c>
      <c r="E1156" s="184">
        <v>2017.7995000000001</v>
      </c>
      <c r="F1156" s="184">
        <v>2.9216000000000002</v>
      </c>
      <c r="G1156" s="184">
        <v>2.7193999999999998</v>
      </c>
      <c r="H1156" s="184">
        <v>2.8361000000000001</v>
      </c>
      <c r="I1156" s="184">
        <v>2.8203</v>
      </c>
      <c r="J1156" s="184">
        <v>2.8616999999999999</v>
      </c>
      <c r="K1156" s="184">
        <v>2.9257</v>
      </c>
      <c r="L1156" s="184">
        <v>3.2909999999999999</v>
      </c>
      <c r="M1156" s="184">
        <v>3.2221000000000002</v>
      </c>
      <c r="N1156" s="184">
        <v>3.2048000000000001</v>
      </c>
      <c r="O1156" s="184"/>
      <c r="P1156" s="184"/>
      <c r="Q1156" s="184">
        <v>3.7073</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44357</v>
      </c>
      <c r="E1157" s="184">
        <v>2017.9543000000001</v>
      </c>
      <c r="F1157" s="184">
        <v>2.9883000000000002</v>
      </c>
      <c r="G1157" s="184">
        <v>2.7951999999999999</v>
      </c>
      <c r="H1157" s="184">
        <v>2.9424000000000001</v>
      </c>
      <c r="I1157" s="184">
        <v>2.9409999999999998</v>
      </c>
      <c r="J1157" s="184">
        <v>2.952</v>
      </c>
      <c r="K1157" s="184">
        <v>2.9470000000000001</v>
      </c>
      <c r="L1157" s="184">
        <v>3.3111000000000002</v>
      </c>
      <c r="M1157" s="184">
        <v>3.2479</v>
      </c>
      <c r="N1157" s="184">
        <v>3.2290000000000001</v>
      </c>
      <c r="O1157" s="184"/>
      <c r="P1157" s="184"/>
      <c r="Q1157" s="184">
        <v>3.7143999999999999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44357</v>
      </c>
      <c r="E1158" s="184">
        <v>2017.4957999999999</v>
      </c>
      <c r="F1158" s="184">
        <v>3.1608999999999998</v>
      </c>
      <c r="G1158" s="184">
        <v>2.8096999999999999</v>
      </c>
      <c r="H1158" s="184">
        <v>2.9043000000000001</v>
      </c>
      <c r="I1158" s="184">
        <v>2.8843999999999999</v>
      </c>
      <c r="J1158" s="184">
        <v>2.8910999999999998</v>
      </c>
      <c r="K1158" s="184">
        <v>2.9253</v>
      </c>
      <c r="L1158" s="184">
        <v>3.2942</v>
      </c>
      <c r="M1158" s="184">
        <v>3.2204999999999999</v>
      </c>
      <c r="N1158" s="184">
        <v>3.1972</v>
      </c>
      <c r="O1158" s="184"/>
      <c r="P1158" s="184"/>
      <c r="Q1158" s="184">
        <v>3.6949000000000001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44357</v>
      </c>
      <c r="E1159" s="184">
        <v>2827.308</v>
      </c>
      <c r="F1159" s="184">
        <v>3.1890000000000001</v>
      </c>
      <c r="G1159" s="184">
        <v>3.3048999999999999</v>
      </c>
      <c r="H1159" s="184">
        <v>3.2627000000000002</v>
      </c>
      <c r="I1159" s="184">
        <v>3.2557999999999998</v>
      </c>
      <c r="J1159" s="184">
        <v>3.2342</v>
      </c>
      <c r="K1159" s="184">
        <v>3.2063999999999999</v>
      </c>
      <c r="L1159" s="184">
        <v>3.1251000000000002</v>
      </c>
      <c r="M1159" s="184">
        <v>3.1435</v>
      </c>
      <c r="N1159" s="184">
        <v>3.2029999999999998</v>
      </c>
      <c r="O1159" s="184">
        <v>5.3795999999999999</v>
      </c>
      <c r="P1159" s="184">
        <v>5.9922000000000004</v>
      </c>
      <c r="Q1159" s="184">
        <v>7.3925000000000001</v>
      </c>
      <c r="R1159" s="184">
        <v>4.3365</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44357</v>
      </c>
      <c r="E1160" s="184">
        <v>2843.6179999999999</v>
      </c>
      <c r="F1160" s="184">
        <v>3.2593000000000001</v>
      </c>
      <c r="G1160" s="184">
        <v>3.375</v>
      </c>
      <c r="H1160" s="184">
        <v>3.3328000000000002</v>
      </c>
      <c r="I1160" s="184">
        <v>3.3260000000000001</v>
      </c>
      <c r="J1160" s="184">
        <v>3.3046000000000002</v>
      </c>
      <c r="K1160" s="184">
        <v>3.2770999999999999</v>
      </c>
      <c r="L1160" s="184">
        <v>3.1964000000000001</v>
      </c>
      <c r="M1160" s="184">
        <v>3.2153999999999998</v>
      </c>
      <c r="N1160" s="184">
        <v>3.2755000000000001</v>
      </c>
      <c r="O1160" s="184">
        <v>5.4535</v>
      </c>
      <c r="P1160" s="184">
        <v>6.0664999999999996</v>
      </c>
      <c r="Q1160" s="184">
        <v>7.2121000000000004</v>
      </c>
      <c r="R1160" s="184">
        <v>4.4097</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44357</v>
      </c>
      <c r="E1161" s="184">
        <v>2558.0241999999998</v>
      </c>
      <c r="F1161" s="184">
        <v>2.6585000000000001</v>
      </c>
      <c r="G1161" s="184">
        <v>2.7749999999999999</v>
      </c>
      <c r="H1161" s="184">
        <v>2.7323</v>
      </c>
      <c r="I1161" s="184">
        <v>2.7250999999999999</v>
      </c>
      <c r="J1161" s="184">
        <v>2.7029000000000001</v>
      </c>
      <c r="K1161" s="184">
        <v>2.6724999999999999</v>
      </c>
      <c r="L1161" s="184">
        <v>2.5876000000000001</v>
      </c>
      <c r="M1161" s="184">
        <v>2.6021000000000001</v>
      </c>
      <c r="N1161" s="184">
        <v>2.6575000000000002</v>
      </c>
      <c r="O1161" s="184">
        <v>4.8246000000000002</v>
      </c>
      <c r="P1161" s="184">
        <v>5.4044999999999996</v>
      </c>
      <c r="Q1161" s="184">
        <v>6.6574999999999998</v>
      </c>
      <c r="R1161" s="184">
        <v>3.7877999999999998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44357</v>
      </c>
      <c r="E1162" s="184">
        <v>1086.4195</v>
      </c>
      <c r="F1162" s="184">
        <v>3.0440999999999998</v>
      </c>
      <c r="G1162" s="184">
        <v>3.0928</v>
      </c>
      <c r="H1162" s="184">
        <v>3.1436999999999999</v>
      </c>
      <c r="I1162" s="184">
        <v>3.0964999999999998</v>
      </c>
      <c r="J1162" s="184">
        <v>3.1120000000000001</v>
      </c>
      <c r="K1162" s="184">
        <v>3.0727000000000002</v>
      </c>
      <c r="L1162" s="184">
        <v>3.0171999999999999</v>
      </c>
      <c r="M1162" s="184">
        <v>3.0084</v>
      </c>
      <c r="N1162" s="184">
        <v>2.9973000000000001</v>
      </c>
      <c r="O1162" s="184"/>
      <c r="P1162" s="184"/>
      <c r="Q1162" s="184">
        <v>3.9609999999999999</v>
      </c>
      <c r="R1162" s="184">
        <v>3.7831999999999999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44357</v>
      </c>
      <c r="E1163" s="184">
        <v>1083.8732</v>
      </c>
      <c r="F1163" s="184">
        <v>2.9333999999999998</v>
      </c>
      <c r="G1163" s="184">
        <v>2.9821</v>
      </c>
      <c r="H1163" s="184">
        <v>3.0335000000000001</v>
      </c>
      <c r="I1163" s="184">
        <v>2.9863</v>
      </c>
      <c r="J1163" s="184">
        <v>3.0017</v>
      </c>
      <c r="K1163" s="184">
        <v>2.9613</v>
      </c>
      <c r="L1163" s="184">
        <v>2.9051</v>
      </c>
      <c r="M1163" s="184">
        <v>2.8957000000000002</v>
      </c>
      <c r="N1163" s="184">
        <v>2.8839000000000001</v>
      </c>
      <c r="O1163" s="184"/>
      <c r="P1163" s="184"/>
      <c r="Q1163" s="184">
        <v>3.8468</v>
      </c>
      <c r="R1163" s="184">
        <v>3.6692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44357</v>
      </c>
      <c r="E1164" s="184">
        <v>56.226700000000001</v>
      </c>
      <c r="F1164" s="184">
        <v>3.4409000000000001</v>
      </c>
      <c r="G1164" s="184">
        <v>3.3332999999999999</v>
      </c>
      <c r="H1164" s="184">
        <v>3.2942</v>
      </c>
      <c r="I1164" s="184">
        <v>3.3056000000000001</v>
      </c>
      <c r="J1164" s="184">
        <v>3.2673999999999999</v>
      </c>
      <c r="K1164" s="184">
        <v>3.2875999999999999</v>
      </c>
      <c r="L1164" s="184">
        <v>3.1854</v>
      </c>
      <c r="M1164" s="184">
        <v>3.1606999999999998</v>
      </c>
      <c r="N1164" s="184">
        <v>3.2040000000000002</v>
      </c>
      <c r="O1164" s="184">
        <v>5.3994</v>
      </c>
      <c r="P1164" s="184">
        <v>6.0190000000000001</v>
      </c>
      <c r="Q1164" s="184">
        <v>7.6391</v>
      </c>
      <c r="R1164" s="184">
        <v>4.3258000000000001</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44357</v>
      </c>
      <c r="E1165" s="184">
        <v>56.604500000000002</v>
      </c>
      <c r="F1165" s="184">
        <v>3.4824000000000002</v>
      </c>
      <c r="G1165" s="184">
        <v>3.3969999999999998</v>
      </c>
      <c r="H1165" s="184">
        <v>3.3645</v>
      </c>
      <c r="I1165" s="184">
        <v>3.3805000000000001</v>
      </c>
      <c r="J1165" s="184">
        <v>3.3458999999999999</v>
      </c>
      <c r="K1165" s="184">
        <v>3.3673999999999999</v>
      </c>
      <c r="L1165" s="184">
        <v>3.2665999999999999</v>
      </c>
      <c r="M1165" s="184">
        <v>3.2425999999999999</v>
      </c>
      <c r="N1165" s="184">
        <v>3.2867000000000002</v>
      </c>
      <c r="O1165" s="184">
        <v>5.4836999999999998</v>
      </c>
      <c r="P1165" s="184">
        <v>6.1031000000000004</v>
      </c>
      <c r="Q1165" s="184">
        <v>7.2607999999999997</v>
      </c>
      <c r="R1165" s="184">
        <v>4.4090999999999996</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44357</v>
      </c>
      <c r="E1166" s="184">
        <v>32.331699999999998</v>
      </c>
      <c r="F1166" s="184">
        <v>3.3871000000000002</v>
      </c>
      <c r="G1166" s="184">
        <v>3.3123999999999998</v>
      </c>
      <c r="H1166" s="184">
        <v>3.2759</v>
      </c>
      <c r="I1166" s="184">
        <v>3.2942</v>
      </c>
      <c r="J1166" s="184">
        <v>3.2646999999999999</v>
      </c>
      <c r="K1166" s="184">
        <v>3.2860999999999998</v>
      </c>
      <c r="L1166" s="184">
        <v>3.1854</v>
      </c>
      <c r="M1166" s="184">
        <v>3.1608000000000001</v>
      </c>
      <c r="N1166" s="184">
        <v>3.2042000000000002</v>
      </c>
      <c r="O1166" s="184">
        <v>5.3996000000000004</v>
      </c>
      <c r="P1166" s="184">
        <v>6.0190999999999999</v>
      </c>
      <c r="Q1166" s="184">
        <v>7.1157000000000004</v>
      </c>
      <c r="R1166" s="184">
        <v>4.3262</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44357</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44357</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44357</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44357</v>
      </c>
      <c r="E1170" s="184">
        <v>56.606699999999996</v>
      </c>
      <c r="F1170" s="184">
        <v>3.5467</v>
      </c>
      <c r="G1170" s="184">
        <v>3.4184000000000001</v>
      </c>
      <c r="H1170" s="184">
        <v>3.3736000000000002</v>
      </c>
      <c r="I1170" s="184">
        <v>3.3849999999999998</v>
      </c>
      <c r="J1170" s="184">
        <v>3.3479000000000001</v>
      </c>
      <c r="K1170" s="184">
        <v>3.3679999999999999</v>
      </c>
      <c r="L1170" s="184">
        <v>3.2667999999999999</v>
      </c>
      <c r="M1170" s="184">
        <v>3.2427000000000001</v>
      </c>
      <c r="N1170" s="184">
        <v>3.2865000000000002</v>
      </c>
      <c r="O1170" s="184">
        <v>5.4836999999999998</v>
      </c>
      <c r="P1170" s="184">
        <v>6.1039000000000003</v>
      </c>
      <c r="Q1170" s="184">
        <v>6.1860999999999997</v>
      </c>
      <c r="R1170" s="184">
        <v>4.4090999999999996</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44357</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44357</v>
      </c>
      <c r="E1172" s="184">
        <v>56.606699999999996</v>
      </c>
      <c r="F1172" s="184">
        <v>3.4823</v>
      </c>
      <c r="G1172" s="184">
        <v>3.4184000000000001</v>
      </c>
      <c r="H1172" s="184">
        <v>3.3736000000000002</v>
      </c>
      <c r="I1172" s="184">
        <v>3.3849999999999998</v>
      </c>
      <c r="J1172" s="184">
        <v>3.3479000000000001</v>
      </c>
      <c r="K1172" s="184">
        <v>3.3679999999999999</v>
      </c>
      <c r="L1172" s="184">
        <v>3.2667999999999999</v>
      </c>
      <c r="M1172" s="184">
        <v>3.2427000000000001</v>
      </c>
      <c r="N1172" s="184">
        <v>3.2865000000000002</v>
      </c>
      <c r="O1172" s="184">
        <v>5.4836999999999998</v>
      </c>
      <c r="P1172" s="184">
        <v>6.1039000000000003</v>
      </c>
      <c r="Q1172" s="184">
        <v>6.1860999999999997</v>
      </c>
      <c r="R1172" s="184">
        <v>4.4090999999999996</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44357</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44357</v>
      </c>
      <c r="E1174" s="184">
        <v>4185.2635</v>
      </c>
      <c r="F1174" s="184">
        <v>3.3614000000000002</v>
      </c>
      <c r="G1174" s="184">
        <v>3.4891000000000001</v>
      </c>
      <c r="H1174" s="184">
        <v>3.4022999999999999</v>
      </c>
      <c r="I1174" s="184">
        <v>3.3862000000000001</v>
      </c>
      <c r="J1174" s="184">
        <v>3.3309000000000002</v>
      </c>
      <c r="K1174" s="184">
        <v>3.3565999999999998</v>
      </c>
      <c r="L1174" s="184">
        <v>3.2048999999999999</v>
      </c>
      <c r="M1174" s="184">
        <v>3.2252000000000001</v>
      </c>
      <c r="N1174" s="184">
        <v>3.3186</v>
      </c>
      <c r="O1174" s="184">
        <v>5.4470000000000001</v>
      </c>
      <c r="P1174" s="184">
        <v>6.0392999999999999</v>
      </c>
      <c r="Q1174" s="184">
        <v>7.1805000000000003</v>
      </c>
      <c r="R1174" s="184">
        <v>4.4404000000000003</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44357</v>
      </c>
      <c r="E1175" s="184">
        <v>4165.9156000000003</v>
      </c>
      <c r="F1175" s="184">
        <v>3.2393999999999998</v>
      </c>
      <c r="G1175" s="184">
        <v>3.3668</v>
      </c>
      <c r="H1175" s="184">
        <v>3.2801</v>
      </c>
      <c r="I1175" s="184">
        <v>3.2639999999999998</v>
      </c>
      <c r="J1175" s="184">
        <v>3.2084999999999999</v>
      </c>
      <c r="K1175" s="184">
        <v>3.2336999999999998</v>
      </c>
      <c r="L1175" s="184">
        <v>3.0903999999999998</v>
      </c>
      <c r="M1175" s="184">
        <v>3.1168</v>
      </c>
      <c r="N1175" s="184">
        <v>3.2214999999999998</v>
      </c>
      <c r="O1175" s="184">
        <v>5.3781999999999996</v>
      </c>
      <c r="P1175" s="184">
        <v>5.9766000000000004</v>
      </c>
      <c r="Q1175" s="184">
        <v>7.0849000000000002</v>
      </c>
      <c r="R1175" s="184">
        <v>4.3643999999999998</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44357</v>
      </c>
      <c r="E1176" s="184">
        <v>2823.2633999999998</v>
      </c>
      <c r="F1176" s="184">
        <v>3.2349000000000001</v>
      </c>
      <c r="G1176" s="184">
        <v>3.2972000000000001</v>
      </c>
      <c r="H1176" s="184">
        <v>3.2934000000000001</v>
      </c>
      <c r="I1176" s="184">
        <v>3.2608999999999999</v>
      </c>
      <c r="J1176" s="184">
        <v>3.2029000000000001</v>
      </c>
      <c r="K1176" s="184">
        <v>3.2124000000000001</v>
      </c>
      <c r="L1176" s="184">
        <v>3.1206999999999998</v>
      </c>
      <c r="M1176" s="184">
        <v>3.141</v>
      </c>
      <c r="N1176" s="184">
        <v>3.2263000000000002</v>
      </c>
      <c r="O1176" s="184">
        <v>5.4390999999999998</v>
      </c>
      <c r="P1176" s="184">
        <v>6.0316999999999998</v>
      </c>
      <c r="Q1176" s="184">
        <v>7.3178000000000001</v>
      </c>
      <c r="R1176" s="184">
        <v>4.4248000000000003</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44357</v>
      </c>
      <c r="E1177" s="184">
        <v>2836.3184000000001</v>
      </c>
      <c r="F1177" s="184">
        <v>3.2844000000000002</v>
      </c>
      <c r="G1177" s="184">
        <v>3.3472</v>
      </c>
      <c r="H1177" s="184">
        <v>3.3435999999999999</v>
      </c>
      <c r="I1177" s="184">
        <v>3.3111000000000002</v>
      </c>
      <c r="J1177" s="184">
        <v>3.2530000000000001</v>
      </c>
      <c r="K1177" s="184">
        <v>3.2627999999999999</v>
      </c>
      <c r="L1177" s="184">
        <v>3.1715</v>
      </c>
      <c r="M1177" s="184">
        <v>3.1922000000000001</v>
      </c>
      <c r="N1177" s="184">
        <v>3.2778999999999998</v>
      </c>
      <c r="O1177" s="184">
        <v>5.4930000000000003</v>
      </c>
      <c r="P1177" s="184">
        <v>6.0895999999999999</v>
      </c>
      <c r="Q1177" s="184">
        <v>7.2077999999999998</v>
      </c>
      <c r="R1177" s="184">
        <v>4.4770000000000003</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44357</v>
      </c>
      <c r="E1178" s="184">
        <v>3725.4848999999999</v>
      </c>
      <c r="F1178" s="184">
        <v>3.2726000000000002</v>
      </c>
      <c r="G1178" s="184">
        <v>3.4186000000000001</v>
      </c>
      <c r="H1178" s="184">
        <v>3.2526999999999999</v>
      </c>
      <c r="I1178" s="184">
        <v>3.2473999999999998</v>
      </c>
      <c r="J1178" s="184">
        <v>3.2111000000000001</v>
      </c>
      <c r="K1178" s="184">
        <v>3.2141000000000002</v>
      </c>
      <c r="L1178" s="184">
        <v>3.1614</v>
      </c>
      <c r="M1178" s="184">
        <v>3.1558999999999999</v>
      </c>
      <c r="N1178" s="184">
        <v>3.2382</v>
      </c>
      <c r="O1178" s="184">
        <v>5.4394</v>
      </c>
      <c r="P1178" s="184">
        <v>6.0030000000000001</v>
      </c>
      <c r="Q1178" s="184">
        <v>7.0681000000000003</v>
      </c>
      <c r="R1178" s="184">
        <v>4.4725000000000001</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44357</v>
      </c>
      <c r="E1179" s="184">
        <v>3760.7260999999999</v>
      </c>
      <c r="F1179" s="184">
        <v>3.4117999999999999</v>
      </c>
      <c r="G1179" s="184">
        <v>3.5585</v>
      </c>
      <c r="H1179" s="184">
        <v>3.3927999999999998</v>
      </c>
      <c r="I1179" s="184">
        <v>3.3875999999999999</v>
      </c>
      <c r="J1179" s="184">
        <v>3.3515000000000001</v>
      </c>
      <c r="K1179" s="184">
        <v>3.3553000000000002</v>
      </c>
      <c r="L1179" s="184">
        <v>3.3043999999999998</v>
      </c>
      <c r="M1179" s="184">
        <v>3.2978999999999998</v>
      </c>
      <c r="N1179" s="184">
        <v>3.3818000000000001</v>
      </c>
      <c r="O1179" s="184">
        <v>5.5848000000000004</v>
      </c>
      <c r="P1179" s="184">
        <v>6.1501000000000001</v>
      </c>
      <c r="Q1179" s="184">
        <v>7.2336999999999998</v>
      </c>
      <c r="R1179" s="184">
        <v>4.6154999999999999</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44357</v>
      </c>
      <c r="E1180" s="184">
        <v>1345.8982000000001</v>
      </c>
      <c r="F1180" s="184">
        <v>3.6478999999999999</v>
      </c>
      <c r="G1180" s="184">
        <v>3.6160999999999999</v>
      </c>
      <c r="H1180" s="184">
        <v>3.5173999999999999</v>
      </c>
      <c r="I1180" s="184">
        <v>3.4619</v>
      </c>
      <c r="J1180" s="184">
        <v>3.4386000000000001</v>
      </c>
      <c r="K1180" s="184">
        <v>3.4441000000000002</v>
      </c>
      <c r="L1180" s="184">
        <v>3.3243</v>
      </c>
      <c r="M1180" s="184">
        <v>3.3441999999999998</v>
      </c>
      <c r="N1180" s="184">
        <v>3.4434</v>
      </c>
      <c r="O1180" s="184">
        <v>5.6677999999999997</v>
      </c>
      <c r="P1180" s="184"/>
      <c r="Q1180" s="184">
        <v>6.1982999999999997</v>
      </c>
      <c r="R1180" s="184">
        <v>4.6628999999999996</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44357</v>
      </c>
      <c r="E1181" s="184">
        <v>1337.6130000000001</v>
      </c>
      <c r="F1181" s="184">
        <v>3.5394999999999999</v>
      </c>
      <c r="G1181" s="184">
        <v>3.5065</v>
      </c>
      <c r="H1181" s="184">
        <v>3.4077000000000002</v>
      </c>
      <c r="I1181" s="184">
        <v>3.3519000000000001</v>
      </c>
      <c r="J1181" s="184">
        <v>3.3283</v>
      </c>
      <c r="K1181" s="184">
        <v>3.3332000000000002</v>
      </c>
      <c r="L1181" s="184">
        <v>3.2124999999999999</v>
      </c>
      <c r="M1181" s="184">
        <v>3.2313999999999998</v>
      </c>
      <c r="N1181" s="184">
        <v>3.3294000000000001</v>
      </c>
      <c r="O1181" s="184">
        <v>5.5476999999999999</v>
      </c>
      <c r="P1181" s="184"/>
      <c r="Q1181" s="184">
        <v>6.0655999999999999</v>
      </c>
      <c r="R1181" s="184">
        <v>4.548</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44357</v>
      </c>
      <c r="E1182" s="184">
        <v>2185.4951000000001</v>
      </c>
      <c r="F1182" s="184">
        <v>3.5627</v>
      </c>
      <c r="G1182" s="184">
        <v>3.6185</v>
      </c>
      <c r="H1182" s="184">
        <v>3.4670000000000001</v>
      </c>
      <c r="I1182" s="184">
        <v>3.4573</v>
      </c>
      <c r="J1182" s="184">
        <v>3.391</v>
      </c>
      <c r="K1182" s="184">
        <v>3.4056000000000002</v>
      </c>
      <c r="L1182" s="184">
        <v>3.3397999999999999</v>
      </c>
      <c r="M1182" s="184">
        <v>3.3582999999999998</v>
      </c>
      <c r="N1182" s="184">
        <v>3.3997000000000002</v>
      </c>
      <c r="O1182" s="184">
        <v>5.5429000000000004</v>
      </c>
      <c r="P1182" s="184">
        <v>6.0769000000000002</v>
      </c>
      <c r="Q1182" s="184">
        <v>7.0206999999999997</v>
      </c>
      <c r="R1182" s="184">
        <v>4.5473999999999997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44357</v>
      </c>
      <c r="E1183" s="184">
        <v>2157.2932000000001</v>
      </c>
      <c r="F1183" s="184">
        <v>3.4620000000000002</v>
      </c>
      <c r="G1183" s="184">
        <v>3.5186000000000002</v>
      </c>
      <c r="H1183" s="184">
        <v>3.3668999999999998</v>
      </c>
      <c r="I1183" s="184">
        <v>3.3574000000000002</v>
      </c>
      <c r="J1183" s="184">
        <v>3.2921</v>
      </c>
      <c r="K1183" s="184">
        <v>3.3089</v>
      </c>
      <c r="L1183" s="184">
        <v>3.2421000000000002</v>
      </c>
      <c r="M1183" s="184">
        <v>3.2591000000000001</v>
      </c>
      <c r="N1183" s="184">
        <v>3.3014999999999999</v>
      </c>
      <c r="O1183" s="184">
        <v>5.4560000000000004</v>
      </c>
      <c r="P1183" s="184">
        <v>5.9836999999999998</v>
      </c>
      <c r="Q1183" s="184">
        <v>6.3879999999999999</v>
      </c>
      <c r="R1183" s="184">
        <v>4.4455999999999998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44357</v>
      </c>
      <c r="E1184" s="184">
        <v>11.1005</v>
      </c>
      <c r="F1184" s="184">
        <v>2.9596</v>
      </c>
      <c r="G1184" s="184">
        <v>3.0697000000000001</v>
      </c>
      <c r="H1184" s="184">
        <v>3.0550999999999999</v>
      </c>
      <c r="I1184" s="184">
        <v>3.1038999999999999</v>
      </c>
      <c r="J1184" s="184">
        <v>3.0520999999999998</v>
      </c>
      <c r="K1184" s="184">
        <v>2.9887999999999999</v>
      </c>
      <c r="L1184" s="184">
        <v>2.9626999999999999</v>
      </c>
      <c r="M1184" s="184">
        <v>2.9771999999999998</v>
      </c>
      <c r="N1184" s="184">
        <v>2.9941</v>
      </c>
      <c r="O1184" s="184"/>
      <c r="P1184" s="184"/>
      <c r="Q1184" s="184">
        <v>4.3056000000000001</v>
      </c>
      <c r="R1184" s="184">
        <v>3.8687999999999998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44357</v>
      </c>
      <c r="E1185" s="184">
        <v>11.0593</v>
      </c>
      <c r="F1185" s="184">
        <v>2.6404999999999998</v>
      </c>
      <c r="G1185" s="184">
        <v>2.9710999999999999</v>
      </c>
      <c r="H1185" s="184">
        <v>2.8776000000000002</v>
      </c>
      <c r="I1185" s="184">
        <v>2.9500999999999999</v>
      </c>
      <c r="J1185" s="184">
        <v>2.903</v>
      </c>
      <c r="K1185" s="184">
        <v>2.8399000000000001</v>
      </c>
      <c r="L1185" s="184">
        <v>2.8096999999999999</v>
      </c>
      <c r="M1185" s="184">
        <v>2.8231999999999999</v>
      </c>
      <c r="N1185" s="184">
        <v>2.8389000000000002</v>
      </c>
      <c r="O1185" s="184"/>
      <c r="P1185" s="184"/>
      <c r="Q1185" s="184">
        <v>4.1490999999999998</v>
      </c>
      <c r="R1185" s="184">
        <v>3.7124000000000001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44357</v>
      </c>
      <c r="E1186" s="184">
        <v>2262.5441999999998</v>
      </c>
      <c r="F1186" s="184">
        <v>3.2928999999999999</v>
      </c>
      <c r="G1186" s="184">
        <v>3.2955999999999999</v>
      </c>
      <c r="H1186" s="184">
        <v>3.0808</v>
      </c>
      <c r="I1186" s="184">
        <v>3.1459999999999999</v>
      </c>
      <c r="J1186" s="184">
        <v>3.1983999999999999</v>
      </c>
      <c r="K1186" s="184">
        <v>3.2216</v>
      </c>
      <c r="L1186" s="184">
        <v>3.1417000000000002</v>
      </c>
      <c r="M1186" s="184">
        <v>3.0804</v>
      </c>
      <c r="N1186" s="184">
        <v>3.1019000000000001</v>
      </c>
      <c r="O1186" s="184">
        <v>5.2374999999999998</v>
      </c>
      <c r="P1186" s="184">
        <v>5.9962999999999997</v>
      </c>
      <c r="Q1186" s="184">
        <v>7.2129000000000003</v>
      </c>
      <c r="R1186" s="184">
        <v>4.0690999999999997</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44357</v>
      </c>
      <c r="E1187" s="184">
        <v>2246.7314999999999</v>
      </c>
      <c r="F1187" s="184">
        <v>3.2429999999999999</v>
      </c>
      <c r="G1187" s="184">
        <v>3.2446000000000002</v>
      </c>
      <c r="H1187" s="184">
        <v>3.0304000000000002</v>
      </c>
      <c r="I1187" s="184">
        <v>3.0954000000000002</v>
      </c>
      <c r="J1187" s="184">
        <v>3.1480000000000001</v>
      </c>
      <c r="K1187" s="184">
        <v>3.1711999999999998</v>
      </c>
      <c r="L1187" s="184">
        <v>3.0910000000000002</v>
      </c>
      <c r="M1187" s="184">
        <v>3.0293000000000001</v>
      </c>
      <c r="N1187" s="184">
        <v>3.0505</v>
      </c>
      <c r="O1187" s="184">
        <v>5.1558000000000002</v>
      </c>
      <c r="P1187" s="184">
        <v>5.9016000000000002</v>
      </c>
      <c r="Q1187" s="184">
        <v>7.4179000000000004</v>
      </c>
      <c r="R1187" s="184">
        <v>4.0053000000000001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44357</v>
      </c>
      <c r="E1188" s="184">
        <v>2302.22390832875</v>
      </c>
      <c r="F1188" s="184">
        <v>2.5659000000000001</v>
      </c>
      <c r="G1188" s="184">
        <v>2.5657000000000001</v>
      </c>
      <c r="H1188" s="184">
        <v>1.8429</v>
      </c>
      <c r="I1188" s="184">
        <v>1.845</v>
      </c>
      <c r="J1188" s="184">
        <v>2.2812999999999999</v>
      </c>
      <c r="K1188" s="184">
        <v>2.4581</v>
      </c>
      <c r="L1188" s="184">
        <v>2.3774000000000002</v>
      </c>
      <c r="M1188" s="184">
        <v>2.3866999999999998</v>
      </c>
      <c r="N1188" s="184">
        <v>2.4098000000000002</v>
      </c>
      <c r="O1188" s="184">
        <v>3.2132999999999998</v>
      </c>
      <c r="P1188" s="184">
        <v>3.5581</v>
      </c>
      <c r="Q1188" s="184">
        <v>4.7587000000000002</v>
      </c>
      <c r="R1188" s="184">
        <v>2.7021999999999999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44357</v>
      </c>
      <c r="E1189" s="184">
        <v>5027.4816000000001</v>
      </c>
      <c r="F1189" s="184">
        <v>3.2056</v>
      </c>
      <c r="G1189" s="184">
        <v>3.3426999999999998</v>
      </c>
      <c r="H1189" s="184">
        <v>3.2454000000000001</v>
      </c>
      <c r="I1189" s="184">
        <v>3.226</v>
      </c>
      <c r="J1189" s="184">
        <v>3.1648000000000001</v>
      </c>
      <c r="K1189" s="184">
        <v>3.1953999999999998</v>
      </c>
      <c r="L1189" s="184">
        <v>3.0951</v>
      </c>
      <c r="M1189" s="184">
        <v>3.1139000000000001</v>
      </c>
      <c r="N1189" s="184">
        <v>3.2238000000000002</v>
      </c>
      <c r="O1189" s="184">
        <v>5.5174000000000003</v>
      </c>
      <c r="P1189" s="184">
        <v>6.0765000000000002</v>
      </c>
      <c r="Q1189" s="184">
        <v>7.0664999999999996</v>
      </c>
      <c r="R1189" s="184">
        <v>4.4920999999999998</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44357</v>
      </c>
      <c r="E1190" s="184">
        <v>5064.2235000000001</v>
      </c>
      <c r="F1190" s="184">
        <v>3.3452999999999999</v>
      </c>
      <c r="G1190" s="184">
        <v>3.4826999999999999</v>
      </c>
      <c r="H1190" s="184">
        <v>3.3852000000000002</v>
      </c>
      <c r="I1190" s="184">
        <v>3.3658000000000001</v>
      </c>
      <c r="J1190" s="184">
        <v>3.3050999999999999</v>
      </c>
      <c r="K1190" s="184">
        <v>3.3601000000000001</v>
      </c>
      <c r="L1190" s="184">
        <v>3.2479</v>
      </c>
      <c r="M1190" s="184">
        <v>3.2507000000000001</v>
      </c>
      <c r="N1190" s="184">
        <v>3.3517000000000001</v>
      </c>
      <c r="O1190" s="184">
        <v>5.6208999999999998</v>
      </c>
      <c r="P1190" s="184">
        <v>6.173</v>
      </c>
      <c r="Q1190" s="184">
        <v>7.2785000000000002</v>
      </c>
      <c r="R1190" s="184">
        <v>4.6040000000000001</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44357</v>
      </c>
      <c r="E1191" s="184">
        <v>4560.7019</v>
      </c>
      <c r="F1191" s="184">
        <v>2.5851999999999999</v>
      </c>
      <c r="G1191" s="184">
        <v>2.7225000000000001</v>
      </c>
      <c r="H1191" s="184">
        <v>2.625</v>
      </c>
      <c r="I1191" s="184">
        <v>2.6052</v>
      </c>
      <c r="J1191" s="184">
        <v>2.5434000000000001</v>
      </c>
      <c r="K1191" s="184">
        <v>2.5708000000000002</v>
      </c>
      <c r="L1191" s="184">
        <v>2.4649999999999999</v>
      </c>
      <c r="M1191" s="184">
        <v>2.4664000000000001</v>
      </c>
      <c r="N1191" s="184">
        <v>2.5615999999999999</v>
      </c>
      <c r="O1191" s="184">
        <v>4.7591000000000001</v>
      </c>
      <c r="P1191" s="184">
        <v>5.2576999999999998</v>
      </c>
      <c r="Q1191" s="184">
        <v>6.7454999999999998</v>
      </c>
      <c r="R1191" s="184">
        <v>3.8035000000000001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44357</v>
      </c>
      <c r="E1192" s="184">
        <v>1160.0635</v>
      </c>
      <c r="F1192" s="184">
        <v>3.2126999999999999</v>
      </c>
      <c r="G1192" s="184">
        <v>3.3496999999999999</v>
      </c>
      <c r="H1192" s="184">
        <v>3.2743000000000002</v>
      </c>
      <c r="I1192" s="184">
        <v>3.2395999999999998</v>
      </c>
      <c r="J1192" s="184">
        <v>3.2155999999999998</v>
      </c>
      <c r="K1192" s="184">
        <v>3.1615000000000002</v>
      </c>
      <c r="L1192" s="184">
        <v>3.0766</v>
      </c>
      <c r="M1192" s="184">
        <v>3.0937000000000001</v>
      </c>
      <c r="N1192" s="184">
        <v>3.113</v>
      </c>
      <c r="O1192" s="184">
        <v>4.8921000000000001</v>
      </c>
      <c r="P1192" s="184"/>
      <c r="Q1192" s="184">
        <v>4.9306000000000001</v>
      </c>
      <c r="R1192" s="184">
        <v>4.1060999999999996</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44357</v>
      </c>
      <c r="E1193" s="184">
        <v>1156.3643</v>
      </c>
      <c r="F1193" s="184">
        <v>3.1124999999999998</v>
      </c>
      <c r="G1193" s="184">
        <v>3.2488000000000001</v>
      </c>
      <c r="H1193" s="184">
        <v>3.1741999999999999</v>
      </c>
      <c r="I1193" s="184">
        <v>3.1387999999999998</v>
      </c>
      <c r="J1193" s="184">
        <v>3.1151</v>
      </c>
      <c r="K1193" s="184">
        <v>3.0611000000000002</v>
      </c>
      <c r="L1193" s="184">
        <v>2.9759000000000002</v>
      </c>
      <c r="M1193" s="184">
        <v>2.9918999999999998</v>
      </c>
      <c r="N1193" s="184">
        <v>3.0102000000000002</v>
      </c>
      <c r="O1193" s="184">
        <v>4.7843</v>
      </c>
      <c r="P1193" s="184"/>
      <c r="Q1193" s="184">
        <v>4.8220000000000001</v>
      </c>
      <c r="R1193" s="184">
        <v>4.0023999999999997</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44357</v>
      </c>
      <c r="E1194" s="184">
        <v>267.92259999999999</v>
      </c>
      <c r="F1194" s="184">
        <v>2.8338999999999999</v>
      </c>
      <c r="G1194" s="184">
        <v>3.2887</v>
      </c>
      <c r="H1194" s="184">
        <v>3.3126000000000002</v>
      </c>
      <c r="I1194" s="184">
        <v>3.343</v>
      </c>
      <c r="J1194" s="184">
        <v>3.2681</v>
      </c>
      <c r="K1194" s="184">
        <v>3.2797999999999998</v>
      </c>
      <c r="L1194" s="184">
        <v>3.1524000000000001</v>
      </c>
      <c r="M1194" s="184">
        <v>3.1461999999999999</v>
      </c>
      <c r="N1194" s="184">
        <v>3.2423000000000002</v>
      </c>
      <c r="O1194" s="184">
        <v>5.5125999999999999</v>
      </c>
      <c r="P1194" s="184">
        <v>6.0755999999999997</v>
      </c>
      <c r="Q1194" s="184">
        <v>7.4164000000000003</v>
      </c>
      <c r="R1194" s="184">
        <v>4.4702999999999999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44357</v>
      </c>
      <c r="E1195" s="184">
        <v>269.79700000000003</v>
      </c>
      <c r="F1195" s="184">
        <v>2.9359999999999999</v>
      </c>
      <c r="G1195" s="184">
        <v>3.3875999999999999</v>
      </c>
      <c r="H1195" s="184">
        <v>3.4134000000000002</v>
      </c>
      <c r="I1195" s="184">
        <v>3.4437000000000002</v>
      </c>
      <c r="J1195" s="184">
        <v>3.3691</v>
      </c>
      <c r="K1195" s="184">
        <v>3.3929</v>
      </c>
      <c r="L1195" s="184">
        <v>3.2881</v>
      </c>
      <c r="M1195" s="184">
        <v>3.2848999999999999</v>
      </c>
      <c r="N1195" s="184">
        <v>3.3875000000000002</v>
      </c>
      <c r="O1195" s="184">
        <v>5.6303000000000001</v>
      </c>
      <c r="P1195" s="184">
        <v>6.1688999999999998</v>
      </c>
      <c r="Q1195" s="184">
        <v>7.2595999999999998</v>
      </c>
      <c r="R1195" s="184">
        <v>4.617</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44357</v>
      </c>
      <c r="E1196" s="184">
        <v>2907.8899200000001</v>
      </c>
      <c r="F1196" s="184">
        <v>3.0449000000000002</v>
      </c>
      <c r="G1196" s="184">
        <v>3.1880999999999999</v>
      </c>
      <c r="H1196" s="184">
        <v>3.1814</v>
      </c>
      <c r="I1196" s="184">
        <v>3.1638999999999999</v>
      </c>
      <c r="J1196" s="184">
        <v>3.1661000000000001</v>
      </c>
      <c r="K1196" s="184">
        <v>3.1432000000000002</v>
      </c>
      <c r="L1196" s="184">
        <v>3.0798999999999999</v>
      </c>
      <c r="M1196" s="184">
        <v>3.0798999999999999</v>
      </c>
      <c r="N1196" s="184">
        <v>3.1113</v>
      </c>
      <c r="O1196" s="184">
        <v>2.0623</v>
      </c>
      <c r="P1196" s="184">
        <v>3.9990999999999999</v>
      </c>
      <c r="Q1196" s="184">
        <v>6.5643000000000002</v>
      </c>
      <c r="R1196" s="184">
        <v>4.1220999999999997</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44357</v>
      </c>
      <c r="E1197" s="184">
        <v>2925.8097600000001</v>
      </c>
      <c r="F1197" s="184">
        <v>3.1360000000000001</v>
      </c>
      <c r="G1197" s="184">
        <v>3.2784</v>
      </c>
      <c r="H1197" s="184">
        <v>3.2715000000000001</v>
      </c>
      <c r="I1197" s="184">
        <v>3.2536999999999998</v>
      </c>
      <c r="J1197" s="184">
        <v>3.2564000000000002</v>
      </c>
      <c r="K1197" s="184">
        <v>3.2328000000000001</v>
      </c>
      <c r="L1197" s="184">
        <v>3.1705999999999999</v>
      </c>
      <c r="M1197" s="184">
        <v>3.1631999999999998</v>
      </c>
      <c r="N1197" s="184">
        <v>3.1976</v>
      </c>
      <c r="O1197" s="184">
        <v>2.1271</v>
      </c>
      <c r="P1197" s="184">
        <v>4.0673000000000004</v>
      </c>
      <c r="Q1197" s="184">
        <v>6.0119999999999996</v>
      </c>
      <c r="R1197" s="184">
        <v>4.1806000000000001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44357</v>
      </c>
      <c r="E1198" s="184">
        <v>10.353899999999999</v>
      </c>
      <c r="F1198" s="184">
        <v>3.8782000000000001</v>
      </c>
      <c r="G1198" s="184">
        <v>4.1142000000000003</v>
      </c>
      <c r="H1198" s="184">
        <v>4.2842000000000002</v>
      </c>
      <c r="I1198" s="184">
        <v>4.3887</v>
      </c>
      <c r="J1198" s="184">
        <v>4.5205000000000002</v>
      </c>
      <c r="K1198" s="184">
        <v>4.7933000000000003</v>
      </c>
      <c r="L1198" s="184">
        <v>4.6494</v>
      </c>
      <c r="M1198" s="184"/>
      <c r="N1198" s="184"/>
      <c r="O1198" s="184"/>
      <c r="P1198" s="184"/>
      <c r="Q1198" s="184">
        <v>4.8019999999999996</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44357</v>
      </c>
      <c r="E1199" s="184">
        <v>10.3544</v>
      </c>
      <c r="F1199" s="184">
        <v>3.5253999999999999</v>
      </c>
      <c r="G1199" s="184">
        <v>3.9964</v>
      </c>
      <c r="H1199" s="184">
        <v>4.2839999999999998</v>
      </c>
      <c r="I1199" s="184">
        <v>4.3632999999999997</v>
      </c>
      <c r="J1199" s="184">
        <v>4.5087999999999999</v>
      </c>
      <c r="K1199" s="184">
        <v>4.8166000000000002</v>
      </c>
      <c r="L1199" s="184">
        <v>4.6614000000000004</v>
      </c>
      <c r="M1199" s="184"/>
      <c r="N1199" s="184"/>
      <c r="O1199" s="184"/>
      <c r="P1199" s="184"/>
      <c r="Q1199" s="184">
        <v>4.8087999999999997</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44357</v>
      </c>
      <c r="E1200" s="184">
        <v>10.353899999999999</v>
      </c>
      <c r="F1200" s="184">
        <v>3.8782000000000001</v>
      </c>
      <c r="G1200" s="184">
        <v>4.1142000000000003</v>
      </c>
      <c r="H1200" s="184">
        <v>4.2842000000000002</v>
      </c>
      <c r="I1200" s="184">
        <v>4.3887</v>
      </c>
      <c r="J1200" s="184">
        <v>4.5205000000000002</v>
      </c>
      <c r="K1200" s="184">
        <v>4.7933000000000003</v>
      </c>
      <c r="L1200" s="184">
        <v>4.6494</v>
      </c>
      <c r="M1200" s="184"/>
      <c r="N1200" s="184"/>
      <c r="O1200" s="184"/>
      <c r="P1200" s="184"/>
      <c r="Q1200" s="184">
        <v>4.8019999999999996</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44357</v>
      </c>
      <c r="E1201" s="184">
        <v>10.3553</v>
      </c>
      <c r="F1201" s="184">
        <v>3.8776999999999999</v>
      </c>
      <c r="G1201" s="184">
        <v>4.1135999999999999</v>
      </c>
      <c r="H1201" s="184">
        <v>4.3339999999999996</v>
      </c>
      <c r="I1201" s="184">
        <v>4.3628999999999998</v>
      </c>
      <c r="J1201" s="184">
        <v>4.5312999999999999</v>
      </c>
      <c r="K1201" s="184">
        <v>4.8201000000000001</v>
      </c>
      <c r="L1201" s="184">
        <v>4.6711</v>
      </c>
      <c r="M1201" s="184"/>
      <c r="N1201" s="184"/>
      <c r="O1201" s="184"/>
      <c r="P1201" s="184"/>
      <c r="Q1201" s="184">
        <v>4.8209999999999997</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44357</v>
      </c>
      <c r="E1202" s="184">
        <v>32.710099999999997</v>
      </c>
      <c r="F1202" s="184">
        <v>3.3479000000000001</v>
      </c>
      <c r="G1202" s="184">
        <v>3.609</v>
      </c>
      <c r="H1202" s="184">
        <v>3.8445999999999998</v>
      </c>
      <c r="I1202" s="184">
        <v>3.9592999999999998</v>
      </c>
      <c r="J1202" s="184">
        <v>4.1032999999999999</v>
      </c>
      <c r="K1202" s="184">
        <v>4.3777999999999997</v>
      </c>
      <c r="L1202" s="184">
        <v>4.2352999999999996</v>
      </c>
      <c r="M1202" s="184">
        <v>4.3917999999999999</v>
      </c>
      <c r="N1202" s="184">
        <v>4.4240000000000004</v>
      </c>
      <c r="O1202" s="184">
        <v>6.0339</v>
      </c>
      <c r="P1202" s="184">
        <v>6.3867000000000003</v>
      </c>
      <c r="Q1202" s="184">
        <v>7.8369999999999997</v>
      </c>
      <c r="R1202" s="184">
        <v>5.2805</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44357</v>
      </c>
      <c r="E1203" s="184">
        <v>33.211399999999998</v>
      </c>
      <c r="F1203" s="184">
        <v>3.6271</v>
      </c>
      <c r="G1203" s="184">
        <v>3.9211</v>
      </c>
      <c r="H1203" s="184">
        <v>4.1795999999999998</v>
      </c>
      <c r="I1203" s="184">
        <v>4.3090000000000002</v>
      </c>
      <c r="J1203" s="184">
        <v>4.4518000000000004</v>
      </c>
      <c r="K1203" s="184">
        <v>4.7337999999999996</v>
      </c>
      <c r="L1203" s="184">
        <v>4.5930999999999997</v>
      </c>
      <c r="M1203" s="184">
        <v>4.7523999999999997</v>
      </c>
      <c r="N1203" s="184">
        <v>4.7880000000000003</v>
      </c>
      <c r="O1203" s="184">
        <v>6.3677999999999999</v>
      </c>
      <c r="P1203" s="184">
        <v>6.6140999999999996</v>
      </c>
      <c r="Q1203" s="184">
        <v>7.7332999999999998</v>
      </c>
      <c r="R1203" s="184">
        <v>5.6458000000000004</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44357</v>
      </c>
      <c r="E1204" s="184">
        <v>27.953399999999998</v>
      </c>
      <c r="F1204" s="184">
        <v>3.1341000000000001</v>
      </c>
      <c r="G1204" s="184">
        <v>3.3088000000000002</v>
      </c>
      <c r="H1204" s="184">
        <v>3.3224</v>
      </c>
      <c r="I1204" s="184">
        <v>3.2311000000000001</v>
      </c>
      <c r="J1204" s="184">
        <v>3.1676000000000002</v>
      </c>
      <c r="K1204" s="184">
        <v>3.1313</v>
      </c>
      <c r="L1204" s="184">
        <v>3.0710999999999999</v>
      </c>
      <c r="M1204" s="184">
        <v>3.0916999999999999</v>
      </c>
      <c r="N1204" s="184">
        <v>3.1095000000000002</v>
      </c>
      <c r="O1204" s="184">
        <v>4.9635999999999996</v>
      </c>
      <c r="P1204" s="184">
        <v>5.46</v>
      </c>
      <c r="Q1204" s="184">
        <v>7.0033000000000003</v>
      </c>
      <c r="R1204" s="184">
        <v>4.0484999999999998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44357</v>
      </c>
      <c r="E1205" s="184">
        <v>27.870999999999999</v>
      </c>
      <c r="F1205" s="184">
        <v>3.0123000000000002</v>
      </c>
      <c r="G1205" s="184">
        <v>3.1875</v>
      </c>
      <c r="H1205" s="184">
        <v>3.2199</v>
      </c>
      <c r="I1205" s="184">
        <v>3.1280999999999999</v>
      </c>
      <c r="J1205" s="184">
        <v>3.0665</v>
      </c>
      <c r="K1205" s="184">
        <v>3.0293999999999999</v>
      </c>
      <c r="L1205" s="184">
        <v>2.9698000000000002</v>
      </c>
      <c r="M1205" s="184">
        <v>2.9891999999999999</v>
      </c>
      <c r="N1205" s="184">
        <v>3.0062000000000002</v>
      </c>
      <c r="O1205" s="184">
        <v>4.8825000000000003</v>
      </c>
      <c r="P1205" s="184">
        <v>5.3893000000000004</v>
      </c>
      <c r="Q1205" s="184">
        <v>6.9438000000000004</v>
      </c>
      <c r="R1205" s="184">
        <v>3.9580000000000002</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44357</v>
      </c>
      <c r="E1206" s="184">
        <v>3222.5099</v>
      </c>
      <c r="F1206" s="184">
        <v>3.1444999999999999</v>
      </c>
      <c r="G1206" s="184">
        <v>3.3645</v>
      </c>
      <c r="H1206" s="184">
        <v>3.2475999999999998</v>
      </c>
      <c r="I1206" s="184">
        <v>3.2456999999999998</v>
      </c>
      <c r="J1206" s="184">
        <v>3.2023000000000001</v>
      </c>
      <c r="K1206" s="184">
        <v>3.2368999999999999</v>
      </c>
      <c r="L1206" s="184">
        <v>3.1238000000000001</v>
      </c>
      <c r="M1206" s="184">
        <v>3.1469999999999998</v>
      </c>
      <c r="N1206" s="184">
        <v>3.2267000000000001</v>
      </c>
      <c r="O1206" s="184">
        <v>5.4017999999999997</v>
      </c>
      <c r="P1206" s="184">
        <v>5.9599000000000002</v>
      </c>
      <c r="Q1206" s="184">
        <v>6.9218000000000002</v>
      </c>
      <c r="R1206" s="184">
        <v>4.4097</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44357</v>
      </c>
      <c r="E1207" s="184">
        <v>3241.6523000000002</v>
      </c>
      <c r="F1207" s="184">
        <v>3.2452999999999999</v>
      </c>
      <c r="G1207" s="184">
        <v>3.4517000000000002</v>
      </c>
      <c r="H1207" s="184">
        <v>3.3308</v>
      </c>
      <c r="I1207" s="184">
        <v>3.3273999999999999</v>
      </c>
      <c r="J1207" s="184">
        <v>3.2831999999999999</v>
      </c>
      <c r="K1207" s="184">
        <v>3.3170999999999999</v>
      </c>
      <c r="L1207" s="184">
        <v>3.2048999999999999</v>
      </c>
      <c r="M1207" s="184">
        <v>3.2288000000000001</v>
      </c>
      <c r="N1207" s="184">
        <v>3.3092999999999999</v>
      </c>
      <c r="O1207" s="184">
        <v>5.4889999999999999</v>
      </c>
      <c r="P1207" s="184">
        <v>6.0395000000000003</v>
      </c>
      <c r="Q1207" s="184">
        <v>7.1745999999999999</v>
      </c>
      <c r="R1207" s="184">
        <v>4.4897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44357</v>
      </c>
      <c r="E1208" s="184">
        <v>3252.9553000000001</v>
      </c>
      <c r="F1208" s="184">
        <v>3.1476000000000002</v>
      </c>
      <c r="G1208" s="184">
        <v>3.3664000000000001</v>
      </c>
      <c r="H1208" s="184">
        <v>3.2484999999999999</v>
      </c>
      <c r="I1208" s="184">
        <v>3.2471000000000001</v>
      </c>
      <c r="J1208" s="184">
        <v>3.2038000000000002</v>
      </c>
      <c r="K1208" s="184">
        <v>3.2383999999999999</v>
      </c>
      <c r="L1208" s="184">
        <v>3.1246</v>
      </c>
      <c r="M1208" s="184">
        <v>3.1476000000000002</v>
      </c>
      <c r="N1208" s="184">
        <v>3.2271999999999998</v>
      </c>
      <c r="O1208" s="184">
        <v>5.4025999999999996</v>
      </c>
      <c r="P1208" s="184">
        <v>5.9610000000000003</v>
      </c>
      <c r="Q1208" s="184">
        <v>6.9462999999999999</v>
      </c>
      <c r="R1208" s="184">
        <v>4.4104000000000001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44357</v>
      </c>
      <c r="E1209" s="184">
        <v>43.672199999999997</v>
      </c>
      <c r="F1209" s="184">
        <v>3.3433999999999999</v>
      </c>
      <c r="G1209" s="184">
        <v>3.4554999999999998</v>
      </c>
      <c r="H1209" s="184">
        <v>3.4049999999999998</v>
      </c>
      <c r="I1209" s="184">
        <v>3.3353999999999999</v>
      </c>
      <c r="J1209" s="184">
        <v>3.3254999999999999</v>
      </c>
      <c r="K1209" s="184">
        <v>3.3769999999999998</v>
      </c>
      <c r="L1209" s="184">
        <v>3.2839</v>
      </c>
      <c r="M1209" s="184">
        <v>3.3062</v>
      </c>
      <c r="N1209" s="184">
        <v>3.3561000000000001</v>
      </c>
      <c r="O1209" s="184">
        <v>5.5537999999999998</v>
      </c>
      <c r="P1209" s="184">
        <v>6.1147999999999998</v>
      </c>
      <c r="Q1209" s="184">
        <v>7.2298</v>
      </c>
      <c r="R1209" s="184">
        <v>4.5293000000000001</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44357</v>
      </c>
      <c r="E1210" s="184">
        <v>43.3857</v>
      </c>
      <c r="F1210" s="184">
        <v>3.2812999999999999</v>
      </c>
      <c r="G1210" s="184">
        <v>3.3660999999999999</v>
      </c>
      <c r="H1210" s="184">
        <v>3.3071999999999999</v>
      </c>
      <c r="I1210" s="184">
        <v>3.2490000000000001</v>
      </c>
      <c r="J1210" s="184">
        <v>3.2355999999999998</v>
      </c>
      <c r="K1210" s="184">
        <v>3.2824</v>
      </c>
      <c r="L1210" s="184">
        <v>3.1905000000000001</v>
      </c>
      <c r="M1210" s="184">
        <v>3.2124999999999999</v>
      </c>
      <c r="N1210" s="184">
        <v>3.2618999999999998</v>
      </c>
      <c r="O1210" s="184">
        <v>5.4679000000000002</v>
      </c>
      <c r="P1210" s="184">
        <v>6.0236000000000001</v>
      </c>
      <c r="Q1210" s="184">
        <v>7.3281000000000001</v>
      </c>
      <c r="R1210" s="184">
        <v>4.4391999999999996</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44357</v>
      </c>
      <c r="E1211" s="184">
        <v>40.546300000000002</v>
      </c>
      <c r="F1211" s="184">
        <v>3.3311000000000002</v>
      </c>
      <c r="G1211" s="184">
        <v>3.3616999999999999</v>
      </c>
      <c r="H1211" s="184">
        <v>3.32</v>
      </c>
      <c r="I1211" s="184">
        <v>3.2511999999999999</v>
      </c>
      <c r="J1211" s="184">
        <v>3.2351000000000001</v>
      </c>
      <c r="K1211" s="184">
        <v>3.2823000000000002</v>
      </c>
      <c r="L1211" s="184">
        <v>3.1903000000000001</v>
      </c>
      <c r="M1211" s="184">
        <v>3.2126000000000001</v>
      </c>
      <c r="N1211" s="184">
        <v>3.2618999999999998</v>
      </c>
      <c r="O1211" s="184">
        <v>5.4680999999999997</v>
      </c>
      <c r="P1211" s="184">
        <v>6.0244</v>
      </c>
      <c r="Q1211" s="184">
        <v>6.8006000000000002</v>
      </c>
      <c r="R1211" s="184">
        <v>4.4394999999999998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44357</v>
      </c>
      <c r="E1212" s="184">
        <v>3268.0891999999999</v>
      </c>
      <c r="F1212" s="184">
        <v>3.3542000000000001</v>
      </c>
      <c r="G1212" s="184">
        <v>3.4483999999999999</v>
      </c>
      <c r="H1212" s="184">
        <v>3.3525999999999998</v>
      </c>
      <c r="I1212" s="184">
        <v>3.3553000000000002</v>
      </c>
      <c r="J1212" s="184">
        <v>3.3086000000000002</v>
      </c>
      <c r="K1212" s="184">
        <v>3.3393000000000002</v>
      </c>
      <c r="L1212" s="184">
        <v>3.2014</v>
      </c>
      <c r="M1212" s="184">
        <v>3.2403</v>
      </c>
      <c r="N1212" s="184">
        <v>3.3246000000000002</v>
      </c>
      <c r="O1212" s="184">
        <v>5.5909000000000004</v>
      </c>
      <c r="P1212" s="184">
        <v>6.1482999999999999</v>
      </c>
      <c r="Q1212" s="184">
        <v>7.2781000000000002</v>
      </c>
      <c r="R1212" s="184">
        <v>4.5987</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44357</v>
      </c>
      <c r="E1213" s="184">
        <v>3244.3836999999999</v>
      </c>
      <c r="F1213" s="184">
        <v>3.2448000000000001</v>
      </c>
      <c r="G1213" s="184">
        <v>3.3380999999999998</v>
      </c>
      <c r="H1213" s="184">
        <v>3.2425999999999999</v>
      </c>
      <c r="I1213" s="184">
        <v>3.2452000000000001</v>
      </c>
      <c r="J1213" s="184">
        <v>3.1983999999999999</v>
      </c>
      <c r="K1213" s="184">
        <v>3.2218</v>
      </c>
      <c r="L1213" s="184">
        <v>3.0804</v>
      </c>
      <c r="M1213" s="184">
        <v>3.1214</v>
      </c>
      <c r="N1213" s="184">
        <v>3.2059000000000002</v>
      </c>
      <c r="O1213" s="184">
        <v>5.4855999999999998</v>
      </c>
      <c r="P1213" s="184">
        <v>6.0593000000000004</v>
      </c>
      <c r="Q1213" s="184">
        <v>7.2641</v>
      </c>
      <c r="R1213" s="184">
        <v>4.4745999999999997</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44357</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44357</v>
      </c>
      <c r="E1218" s="184">
        <v>1004.3228</v>
      </c>
      <c r="F1218" s="184">
        <v>2.9948999999999999</v>
      </c>
      <c r="G1218" s="184">
        <v>3.2898999999999998</v>
      </c>
      <c r="H1218" s="184">
        <v>3.3201999999999998</v>
      </c>
      <c r="I1218" s="184">
        <v>3.3106</v>
      </c>
      <c r="J1218" s="184">
        <v>3.3201999999999998</v>
      </c>
      <c r="K1218" s="184"/>
      <c r="L1218" s="184"/>
      <c r="M1218" s="184"/>
      <c r="N1218" s="184"/>
      <c r="O1218" s="184"/>
      <c r="P1218" s="184"/>
      <c r="Q1218" s="184">
        <v>3.2871000000000001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44357</v>
      </c>
      <c r="E1219" s="184">
        <v>1004.1205</v>
      </c>
      <c r="F1219" s="184">
        <v>2.8464</v>
      </c>
      <c r="G1219" s="184">
        <v>3.1402999999999999</v>
      </c>
      <c r="H1219" s="184">
        <v>3.1701000000000001</v>
      </c>
      <c r="I1219" s="184">
        <v>3.1602999999999999</v>
      </c>
      <c r="J1219" s="184">
        <v>3.1697000000000002</v>
      </c>
      <c r="K1219" s="184"/>
      <c r="L1219" s="184"/>
      <c r="M1219" s="184"/>
      <c r="N1219" s="184"/>
      <c r="O1219" s="184"/>
      <c r="P1219" s="184"/>
      <c r="Q1219" s="184">
        <v>3.1333000000000002</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44357</v>
      </c>
      <c r="E1220" s="184">
        <v>1978.3404</v>
      </c>
      <c r="F1220" s="184">
        <v>3.3047</v>
      </c>
      <c r="G1220" s="184">
        <v>3.2898999999999998</v>
      </c>
      <c r="H1220" s="184">
        <v>3.2707999999999999</v>
      </c>
      <c r="I1220" s="184">
        <v>3.2656000000000001</v>
      </c>
      <c r="J1220" s="184">
        <v>3.2347000000000001</v>
      </c>
      <c r="K1220" s="184">
        <v>3.2799</v>
      </c>
      <c r="L1220" s="184">
        <v>3.1873999999999998</v>
      </c>
      <c r="M1220" s="184">
        <v>3.1787999999999998</v>
      </c>
      <c r="N1220" s="184">
        <v>3.2477999999999998</v>
      </c>
      <c r="O1220" s="184">
        <v>4.1794000000000002</v>
      </c>
      <c r="P1220" s="184">
        <v>5.2016999999999998</v>
      </c>
      <c r="Q1220" s="184">
        <v>7.0628000000000002</v>
      </c>
      <c r="R1220" s="184">
        <v>4.4687999999999999</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44357</v>
      </c>
      <c r="E1221" s="184">
        <v>1994.7132999999999</v>
      </c>
      <c r="F1221" s="184">
        <v>3.3818999999999999</v>
      </c>
      <c r="G1221" s="184">
        <v>3.3683999999999998</v>
      </c>
      <c r="H1221" s="184">
        <v>3.3492000000000002</v>
      </c>
      <c r="I1221" s="184">
        <v>3.3515000000000001</v>
      </c>
      <c r="J1221" s="184">
        <v>3.3288000000000002</v>
      </c>
      <c r="K1221" s="184">
        <v>3.3761999999999999</v>
      </c>
      <c r="L1221" s="184">
        <v>3.2774999999999999</v>
      </c>
      <c r="M1221" s="184">
        <v>3.2734999999999999</v>
      </c>
      <c r="N1221" s="184">
        <v>3.3452999999999999</v>
      </c>
      <c r="O1221" s="184">
        <v>4.2849000000000004</v>
      </c>
      <c r="P1221" s="184">
        <v>5.3171999999999997</v>
      </c>
      <c r="Q1221" s="184">
        <v>6.73</v>
      </c>
      <c r="R1221" s="184">
        <v>4.5702999999999996</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44357</v>
      </c>
      <c r="E1222" s="184">
        <v>3391.7489</v>
      </c>
      <c r="F1222" s="184">
        <v>3.3374000000000001</v>
      </c>
      <c r="G1222" s="184">
        <v>3.4794</v>
      </c>
      <c r="H1222" s="184">
        <v>3.3778999999999999</v>
      </c>
      <c r="I1222" s="184">
        <v>3.3666999999999998</v>
      </c>
      <c r="J1222" s="184">
        <v>3.3209</v>
      </c>
      <c r="K1222" s="184">
        <v>3.3203</v>
      </c>
      <c r="L1222" s="184">
        <v>3.2332000000000001</v>
      </c>
      <c r="M1222" s="184">
        <v>3.2523</v>
      </c>
      <c r="N1222" s="184">
        <v>3.3340999999999998</v>
      </c>
      <c r="O1222" s="184">
        <v>5.5513000000000003</v>
      </c>
      <c r="P1222" s="184">
        <v>6.1144999999999996</v>
      </c>
      <c r="Q1222" s="184">
        <v>7.2089999999999996</v>
      </c>
      <c r="R1222" s="184">
        <v>4.5277000000000003</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44357</v>
      </c>
      <c r="E1223" s="184">
        <v>3116.5394000000001</v>
      </c>
      <c r="F1223" s="184">
        <v>2.7079</v>
      </c>
      <c r="G1223" s="184">
        <v>2.8500999999999999</v>
      </c>
      <c r="H1223" s="184">
        <v>2.7483</v>
      </c>
      <c r="I1223" s="184">
        <v>2.7364999999999999</v>
      </c>
      <c r="J1223" s="184">
        <v>2.6899000000000002</v>
      </c>
      <c r="K1223" s="184">
        <v>2.6960000000000002</v>
      </c>
      <c r="L1223" s="184">
        <v>2.6078000000000001</v>
      </c>
      <c r="M1223" s="184">
        <v>2.6238000000000001</v>
      </c>
      <c r="N1223" s="184">
        <v>2.7023999999999999</v>
      </c>
      <c r="O1223" s="184">
        <v>4.8932000000000002</v>
      </c>
      <c r="P1223" s="184">
        <v>5.4318999999999997</v>
      </c>
      <c r="Q1223" s="184">
        <v>6.5290999999999997</v>
      </c>
      <c r="R1223" s="184">
        <v>3.8862999999999999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44357</v>
      </c>
      <c r="E1224" s="184">
        <v>3373.7168000000001</v>
      </c>
      <c r="F1224" s="184">
        <v>3.2469999999999999</v>
      </c>
      <c r="G1224" s="184">
        <v>3.3894000000000002</v>
      </c>
      <c r="H1224" s="184">
        <v>3.2877999999999998</v>
      </c>
      <c r="I1224" s="184">
        <v>3.2765</v>
      </c>
      <c r="J1224" s="184">
        <v>3.2305999999999999</v>
      </c>
      <c r="K1224" s="184">
        <v>3.2355999999999998</v>
      </c>
      <c r="L1224" s="184">
        <v>3.1499000000000001</v>
      </c>
      <c r="M1224" s="184">
        <v>3.1701999999999999</v>
      </c>
      <c r="N1224" s="184">
        <v>3.2517999999999998</v>
      </c>
      <c r="O1224" s="184">
        <v>5.4713000000000003</v>
      </c>
      <c r="P1224" s="184">
        <v>6.0486000000000004</v>
      </c>
      <c r="Q1224" s="184">
        <v>7.0549999999999997</v>
      </c>
      <c r="R1224" s="184">
        <v>4.4402999999999997</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44357</v>
      </c>
      <c r="E1225" s="184">
        <v>1118.558</v>
      </c>
      <c r="F1225" s="184">
        <v>2.9108999999999998</v>
      </c>
      <c r="G1225" s="184">
        <v>2.9026999999999998</v>
      </c>
      <c r="H1225" s="184">
        <v>2.9239999999999999</v>
      </c>
      <c r="I1225" s="184">
        <v>2.927</v>
      </c>
      <c r="J1225" s="184">
        <v>2.9798</v>
      </c>
      <c r="K1225" s="184">
        <v>3.0348999999999999</v>
      </c>
      <c r="L1225" s="184">
        <v>3.0038999999999998</v>
      </c>
      <c r="M1225" s="184">
        <v>3.0306999999999999</v>
      </c>
      <c r="N1225" s="184">
        <v>3.0347</v>
      </c>
      <c r="O1225" s="184"/>
      <c r="P1225" s="184"/>
      <c r="Q1225" s="184">
        <v>4.7686999999999999</v>
      </c>
      <c r="R1225" s="184">
        <v>4.2291999999999996</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44357</v>
      </c>
      <c r="E1226" s="184">
        <v>1116.4328</v>
      </c>
      <c r="F1226" s="184">
        <v>2.8315000000000001</v>
      </c>
      <c r="G1226" s="184">
        <v>2.8210000000000002</v>
      </c>
      <c r="H1226" s="184">
        <v>2.8445</v>
      </c>
      <c r="I1226" s="184">
        <v>2.8472</v>
      </c>
      <c r="J1226" s="184">
        <v>2.8996</v>
      </c>
      <c r="K1226" s="184">
        <v>2.9544999999999999</v>
      </c>
      <c r="L1226" s="184">
        <v>2.9228999999999998</v>
      </c>
      <c r="M1226" s="184">
        <v>2.9491000000000001</v>
      </c>
      <c r="N1226" s="184">
        <v>2.9525000000000001</v>
      </c>
      <c r="O1226" s="184"/>
      <c r="P1226" s="184"/>
      <c r="Q1226" s="184">
        <v>4.6858000000000004</v>
      </c>
      <c r="R1226" s="184">
        <v>4.1468999999999996</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2.9977080357142856</v>
      </c>
      <c r="G1227" s="186">
        <v>3.1106232142857144</v>
      </c>
      <c r="H1227" s="186">
        <v>3.0696276785714276</v>
      </c>
      <c r="I1227" s="186">
        <v>3.0643116071428578</v>
      </c>
      <c r="J1227" s="186">
        <v>3.0539098214285709</v>
      </c>
      <c r="K1227" s="186">
        <v>3.0821609090909075</v>
      </c>
      <c r="L1227" s="186">
        <v>3.0143254545454545</v>
      </c>
      <c r="M1227" s="186">
        <v>2.955975471698113</v>
      </c>
      <c r="N1227" s="186">
        <v>3.0904097087378637</v>
      </c>
      <c r="O1227" s="186">
        <v>5.0858793478260855</v>
      </c>
      <c r="P1227" s="186">
        <v>5.7513197674418617</v>
      </c>
      <c r="Q1227" s="186">
        <v>6.0854999999999988</v>
      </c>
      <c r="R1227" s="186">
        <v>4.1846585858585863</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3.2280500000000001</v>
      </c>
      <c r="G1228" s="186">
        <v>3.3442999999999996</v>
      </c>
      <c r="H1228" s="186">
        <v>3.2869999999999999</v>
      </c>
      <c r="I1228" s="186">
        <v>3.2607499999999998</v>
      </c>
      <c r="J1228" s="186">
        <v>3.2324000000000002</v>
      </c>
      <c r="K1228" s="186">
        <v>3.2446999999999999</v>
      </c>
      <c r="L1228" s="186">
        <v>3.1564999999999999</v>
      </c>
      <c r="M1228" s="186">
        <v>3.15185</v>
      </c>
      <c r="N1228" s="186">
        <v>3.2238000000000002</v>
      </c>
      <c r="O1228" s="186">
        <v>5.4540500000000005</v>
      </c>
      <c r="P1228" s="186">
        <v>6.0301</v>
      </c>
      <c r="Q1228" s="186">
        <v>7.0008999999999997</v>
      </c>
      <c r="R1228" s="186">
        <v>4.4177</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44357</v>
      </c>
      <c r="E1231" s="184">
        <v>71.866699999999994</v>
      </c>
      <c r="F1231" s="184">
        <v>32.5336</v>
      </c>
      <c r="G1231" s="184">
        <v>34.838799999999999</v>
      </c>
      <c r="H1231" s="184">
        <v>21.4407</v>
      </c>
      <c r="I1231" s="184">
        <v>1.2594000000000001</v>
      </c>
      <c r="J1231" s="184">
        <v>4.2289000000000003</v>
      </c>
      <c r="K1231" s="184">
        <v>13.2448</v>
      </c>
      <c r="L1231" s="184">
        <v>-0.46329999999999999</v>
      </c>
      <c r="M1231" s="184">
        <v>3.0663999999999998</v>
      </c>
      <c r="N1231" s="184">
        <v>3.3885000000000001</v>
      </c>
      <c r="O1231" s="184">
        <v>10.1831</v>
      </c>
      <c r="P1231" s="184">
        <v>8.7438000000000002</v>
      </c>
      <c r="Q1231" s="184">
        <v>8.9789999999999992</v>
      </c>
      <c r="R1231" s="184">
        <v>8.5687999999999995</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44357</v>
      </c>
      <c r="E1232" s="184">
        <v>76.9161</v>
      </c>
      <c r="F1232" s="184">
        <v>33.200699999999998</v>
      </c>
      <c r="G1232" s="184">
        <v>35.456499999999998</v>
      </c>
      <c r="H1232" s="184">
        <v>22.050599999999999</v>
      </c>
      <c r="I1232" s="184">
        <v>1.8588</v>
      </c>
      <c r="J1232" s="184">
        <v>4.8324999999999996</v>
      </c>
      <c r="K1232" s="184">
        <v>13.8658</v>
      </c>
      <c r="L1232" s="184">
        <v>0.13589999999999999</v>
      </c>
      <c r="M1232" s="184">
        <v>3.6817000000000002</v>
      </c>
      <c r="N1232" s="184">
        <v>4.0110000000000001</v>
      </c>
      <c r="O1232" s="184">
        <v>10.7948</v>
      </c>
      <c r="P1232" s="184">
        <v>9.4712999999999994</v>
      </c>
      <c r="Q1232" s="184">
        <v>9.2545000000000002</v>
      </c>
      <c r="R1232" s="184">
        <v>9.1501000000000001</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44357</v>
      </c>
      <c r="E1233" s="184">
        <v>13.837</v>
      </c>
      <c r="F1233" s="184">
        <v>-2.3738999999999999</v>
      </c>
      <c r="G1233" s="184">
        <v>34.035299999999999</v>
      </c>
      <c r="H1233" s="184">
        <v>22.5566</v>
      </c>
      <c r="I1233" s="184">
        <v>-6.4467999999999996</v>
      </c>
      <c r="J1233" s="184">
        <v>-1.8606</v>
      </c>
      <c r="K1233" s="184">
        <v>6.4157000000000002</v>
      </c>
      <c r="L1233" s="184">
        <v>-0.2475</v>
      </c>
      <c r="M1233" s="184">
        <v>3.5510000000000002</v>
      </c>
      <c r="N1233" s="184">
        <v>3.6293000000000002</v>
      </c>
      <c r="O1233" s="184"/>
      <c r="P1233" s="184"/>
      <c r="Q1233" s="184">
        <v>11.715199999999999</v>
      </c>
      <c r="R1233" s="184">
        <v>9.1023999999999994</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44357</v>
      </c>
      <c r="E1234" s="184">
        <v>13.9697</v>
      </c>
      <c r="F1234" s="184">
        <v>-2.0901000000000001</v>
      </c>
      <c r="G1234" s="184">
        <v>34.324199999999998</v>
      </c>
      <c r="H1234" s="184">
        <v>22.868500000000001</v>
      </c>
      <c r="I1234" s="184">
        <v>-6.1627999999999998</v>
      </c>
      <c r="J1234" s="184">
        <v>-1.5824</v>
      </c>
      <c r="K1234" s="184">
        <v>6.6942000000000004</v>
      </c>
      <c r="L1234" s="184">
        <v>5.4600000000000003E-2</v>
      </c>
      <c r="M1234" s="184">
        <v>3.8732000000000002</v>
      </c>
      <c r="N1234" s="184">
        <v>3.9582000000000002</v>
      </c>
      <c r="O1234" s="184"/>
      <c r="P1234" s="184"/>
      <c r="Q1234" s="184">
        <v>12.079599999999999</v>
      </c>
      <c r="R1234" s="184">
        <v>9.4506999999999994</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15.317574999999998</v>
      </c>
      <c r="G1235" s="186">
        <v>34.663699999999999</v>
      </c>
      <c r="H1235" s="186">
        <v>22.229099999999999</v>
      </c>
      <c r="I1235" s="186">
        <v>-2.3728499999999997</v>
      </c>
      <c r="J1235" s="186">
        <v>1.4045999999999998</v>
      </c>
      <c r="K1235" s="186">
        <v>10.055125</v>
      </c>
      <c r="L1235" s="186">
        <v>-0.130075</v>
      </c>
      <c r="M1235" s="186">
        <v>3.543075</v>
      </c>
      <c r="N1235" s="186">
        <v>3.74675</v>
      </c>
      <c r="O1235" s="186">
        <v>10.488949999999999</v>
      </c>
      <c r="P1235" s="186">
        <v>9.1075499999999998</v>
      </c>
      <c r="Q1235" s="186">
        <v>10.507075</v>
      </c>
      <c r="R1235" s="186">
        <v>9.0679999999999996</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15.22175</v>
      </c>
      <c r="G1236" s="186">
        <v>34.581499999999998</v>
      </c>
      <c r="H1236" s="186">
        <v>22.303599999999999</v>
      </c>
      <c r="I1236" s="186">
        <v>-2.4516999999999998</v>
      </c>
      <c r="J1236" s="186">
        <v>1.32325</v>
      </c>
      <c r="K1236" s="186">
        <v>9.9695</v>
      </c>
      <c r="L1236" s="186">
        <v>-9.6450000000000008E-2</v>
      </c>
      <c r="M1236" s="186">
        <v>3.6163500000000002</v>
      </c>
      <c r="N1236" s="186">
        <v>3.7937500000000002</v>
      </c>
      <c r="O1236" s="186">
        <v>10.488949999999999</v>
      </c>
      <c r="P1236" s="186">
        <v>9.1075499999999998</v>
      </c>
      <c r="Q1236" s="186">
        <v>10.48485</v>
      </c>
      <c r="R1236" s="186">
        <v>9.1262499999999989</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44357</v>
      </c>
      <c r="E1239" s="184">
        <v>520.96960000000001</v>
      </c>
      <c r="F1239" s="184">
        <v>9.3065999999999995</v>
      </c>
      <c r="G1239" s="184">
        <v>9.9990000000000006</v>
      </c>
      <c r="H1239" s="184">
        <v>8.0294000000000008</v>
      </c>
      <c r="I1239" s="184">
        <v>6.6256000000000004</v>
      </c>
      <c r="J1239" s="184">
        <v>5.0888999999999998</v>
      </c>
      <c r="K1239" s="184">
        <v>5.6151999999999997</v>
      </c>
      <c r="L1239" s="184">
        <v>3.7395</v>
      </c>
      <c r="M1239" s="184">
        <v>4.6618000000000004</v>
      </c>
      <c r="N1239" s="184">
        <v>5.915</v>
      </c>
      <c r="O1239" s="184">
        <v>7.3563000000000001</v>
      </c>
      <c r="P1239" s="184">
        <v>7.1468999999999996</v>
      </c>
      <c r="Q1239" s="184">
        <v>7.4097999999999997</v>
      </c>
      <c r="R1239" s="184">
        <v>6.9071999999999996</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44357</v>
      </c>
      <c r="E1240" s="184">
        <v>558.46400000000006</v>
      </c>
      <c r="F1240" s="184">
        <v>10.0875</v>
      </c>
      <c r="G1240" s="184">
        <v>10.7805</v>
      </c>
      <c r="H1240" s="184">
        <v>8.8148</v>
      </c>
      <c r="I1240" s="184">
        <v>7.4097</v>
      </c>
      <c r="J1240" s="184">
        <v>5.9183000000000003</v>
      </c>
      <c r="K1240" s="184">
        <v>6.3752000000000004</v>
      </c>
      <c r="L1240" s="184">
        <v>4.5187999999999997</v>
      </c>
      <c r="M1240" s="184">
        <v>5.4741</v>
      </c>
      <c r="N1240" s="184">
        <v>6.7567000000000004</v>
      </c>
      <c r="O1240" s="184">
        <v>8.2416</v>
      </c>
      <c r="P1240" s="184">
        <v>8.0390999999999995</v>
      </c>
      <c r="Q1240" s="184">
        <v>8.6367999999999991</v>
      </c>
      <c r="R1240" s="184">
        <v>7.7851999999999997</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44357</v>
      </c>
      <c r="E1241" s="184">
        <v>2507.0626999999999</v>
      </c>
      <c r="F1241" s="184">
        <v>8.5625999999999998</v>
      </c>
      <c r="G1241" s="184">
        <v>8.2502999999999993</v>
      </c>
      <c r="H1241" s="184">
        <v>7.3048000000000002</v>
      </c>
      <c r="I1241" s="184">
        <v>5.1281999999999996</v>
      </c>
      <c r="J1241" s="184">
        <v>4.7588999999999997</v>
      </c>
      <c r="K1241" s="184">
        <v>5.3834</v>
      </c>
      <c r="L1241" s="184">
        <v>4.1845999999999997</v>
      </c>
      <c r="M1241" s="184">
        <v>4.9218999999999999</v>
      </c>
      <c r="N1241" s="184">
        <v>5.8390000000000004</v>
      </c>
      <c r="O1241" s="184">
        <v>7.8223000000000003</v>
      </c>
      <c r="P1241" s="184">
        <v>7.6548999999999996</v>
      </c>
      <c r="Q1241" s="184">
        <v>8.3095999999999997</v>
      </c>
      <c r="R1241" s="184">
        <v>7.1852999999999998</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44357</v>
      </c>
      <c r="E1242" s="184">
        <v>2423.143</v>
      </c>
      <c r="F1242" s="184">
        <v>8.2459000000000007</v>
      </c>
      <c r="G1242" s="184">
        <v>7.9329000000000001</v>
      </c>
      <c r="H1242" s="184">
        <v>6.9867999999999997</v>
      </c>
      <c r="I1242" s="184">
        <v>4.8097000000000003</v>
      </c>
      <c r="J1242" s="184">
        <v>4.4397000000000002</v>
      </c>
      <c r="K1242" s="184">
        <v>5.0601000000000003</v>
      </c>
      <c r="L1242" s="184">
        <v>3.8589000000000002</v>
      </c>
      <c r="M1242" s="184">
        <v>4.5944000000000003</v>
      </c>
      <c r="N1242" s="184">
        <v>5.5065</v>
      </c>
      <c r="O1242" s="184">
        <v>7.4511000000000003</v>
      </c>
      <c r="P1242" s="184">
        <v>7.2106000000000003</v>
      </c>
      <c r="Q1242" s="184">
        <v>7.8743999999999996</v>
      </c>
      <c r="R1242" s="184">
        <v>6.8571999999999997</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44357</v>
      </c>
      <c r="E1243" s="184">
        <v>1567.3235</v>
      </c>
      <c r="F1243" s="184">
        <v>6.2609000000000004</v>
      </c>
      <c r="G1243" s="184">
        <v>10.2469</v>
      </c>
      <c r="H1243" s="184">
        <v>6.1722999999999999</v>
      </c>
      <c r="I1243" s="184">
        <v>3.9359999999999999</v>
      </c>
      <c r="J1243" s="184">
        <v>4.0418000000000003</v>
      </c>
      <c r="K1243" s="184">
        <v>6.4108999999999998</v>
      </c>
      <c r="L1243" s="184">
        <v>9.5063999999999993</v>
      </c>
      <c r="M1243" s="184">
        <v>8.9867000000000008</v>
      </c>
      <c r="N1243" s="184">
        <v>36.532899999999998</v>
      </c>
      <c r="O1243" s="184">
        <v>-8.5467999999999993</v>
      </c>
      <c r="P1243" s="184">
        <v>-2.3832</v>
      </c>
      <c r="Q1243" s="184">
        <v>3.8254999999999999</v>
      </c>
      <c r="R1243" s="184">
        <v>-6.6505999999999998</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44357</v>
      </c>
      <c r="E1244" s="184">
        <v>1607.932</v>
      </c>
      <c r="F1244" s="184">
        <v>6.4706000000000001</v>
      </c>
      <c r="G1244" s="184">
        <v>10.457000000000001</v>
      </c>
      <c r="H1244" s="184">
        <v>6.3829000000000002</v>
      </c>
      <c r="I1244" s="184">
        <v>4.1471</v>
      </c>
      <c r="J1244" s="184">
        <v>4.2530000000000001</v>
      </c>
      <c r="K1244" s="184">
        <v>6.6243999999999996</v>
      </c>
      <c r="L1244" s="184">
        <v>9.7262000000000004</v>
      </c>
      <c r="M1244" s="184">
        <v>9.2110000000000003</v>
      </c>
      <c r="N1244" s="184">
        <v>36.819899999999997</v>
      </c>
      <c r="O1244" s="184">
        <v>-8.2988999999999997</v>
      </c>
      <c r="P1244" s="184">
        <v>-2.0903</v>
      </c>
      <c r="Q1244" s="184">
        <v>2.5144000000000002</v>
      </c>
      <c r="R1244" s="184">
        <v>-6.4085999999999999</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44357</v>
      </c>
      <c r="E1247" s="184">
        <v>32.055199999999999</v>
      </c>
      <c r="F1247" s="184">
        <v>7.4028</v>
      </c>
      <c r="G1247" s="184">
        <v>6.4558</v>
      </c>
      <c r="H1247" s="184">
        <v>5.5202</v>
      </c>
      <c r="I1247" s="184">
        <v>4.2850999999999999</v>
      </c>
      <c r="J1247" s="184">
        <v>4.4169</v>
      </c>
      <c r="K1247" s="184">
        <v>5.3498999999999999</v>
      </c>
      <c r="L1247" s="184">
        <v>3.6852</v>
      </c>
      <c r="M1247" s="184">
        <v>4.4427000000000003</v>
      </c>
      <c r="N1247" s="184">
        <v>5.1638000000000002</v>
      </c>
      <c r="O1247" s="184">
        <v>6.8052000000000001</v>
      </c>
      <c r="P1247" s="184">
        <v>6.7845000000000004</v>
      </c>
      <c r="Q1247" s="184">
        <v>7.7290999999999999</v>
      </c>
      <c r="R1247" s="184">
        <v>7.0237999999999996</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44357</v>
      </c>
      <c r="E1248" s="184">
        <v>34.0383</v>
      </c>
      <c r="F1248" s="184">
        <v>8.2586999999999993</v>
      </c>
      <c r="G1248" s="184">
        <v>7.2603999999999997</v>
      </c>
      <c r="H1248" s="184">
        <v>6.3497000000000003</v>
      </c>
      <c r="I1248" s="184">
        <v>5.1342999999999996</v>
      </c>
      <c r="J1248" s="184">
        <v>5.2813999999999997</v>
      </c>
      <c r="K1248" s="184">
        <v>6.2210999999999999</v>
      </c>
      <c r="L1248" s="184">
        <v>4.516</v>
      </c>
      <c r="M1248" s="184">
        <v>5.2742000000000004</v>
      </c>
      <c r="N1248" s="184">
        <v>6.0205000000000002</v>
      </c>
      <c r="O1248" s="184">
        <v>7.6673999999999998</v>
      </c>
      <c r="P1248" s="184">
        <v>7.5621</v>
      </c>
      <c r="Q1248" s="184">
        <v>8.2324999999999999</v>
      </c>
      <c r="R1248" s="184">
        <v>7.9067999999999996</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44357</v>
      </c>
      <c r="E1249" s="184">
        <v>33.872999999999998</v>
      </c>
      <c r="F1249" s="184">
        <v>6.4664999999999999</v>
      </c>
      <c r="G1249" s="184">
        <v>7.0800999999999998</v>
      </c>
      <c r="H1249" s="184">
        <v>5.3007999999999997</v>
      </c>
      <c r="I1249" s="184">
        <v>3.9544999999999999</v>
      </c>
      <c r="J1249" s="184">
        <v>3.5947</v>
      </c>
      <c r="K1249" s="184">
        <v>4.2534000000000001</v>
      </c>
      <c r="L1249" s="184">
        <v>3.4024999999999999</v>
      </c>
      <c r="M1249" s="184">
        <v>4.0449000000000002</v>
      </c>
      <c r="N1249" s="184">
        <v>4.5995999999999997</v>
      </c>
      <c r="O1249" s="184">
        <v>6.9317000000000002</v>
      </c>
      <c r="P1249" s="184">
        <v>7.069</v>
      </c>
      <c r="Q1249" s="184">
        <v>7.8220999999999998</v>
      </c>
      <c r="R1249" s="184">
        <v>6.2398999999999996</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44357</v>
      </c>
      <c r="E1250" s="184">
        <v>33.331299999999999</v>
      </c>
      <c r="F1250" s="184">
        <v>6.2428999999999997</v>
      </c>
      <c r="G1250" s="184">
        <v>6.7931999999999997</v>
      </c>
      <c r="H1250" s="184">
        <v>5.0265000000000004</v>
      </c>
      <c r="I1250" s="184">
        <v>3.6892999999999998</v>
      </c>
      <c r="J1250" s="184">
        <v>3.3298999999999999</v>
      </c>
      <c r="K1250" s="184">
        <v>3.9744999999999999</v>
      </c>
      <c r="L1250" s="184">
        <v>3.1410999999999998</v>
      </c>
      <c r="M1250" s="184">
        <v>3.7831999999999999</v>
      </c>
      <c r="N1250" s="184">
        <v>4.3295000000000003</v>
      </c>
      <c r="O1250" s="184">
        <v>6.6741000000000001</v>
      </c>
      <c r="P1250" s="184">
        <v>6.8391000000000002</v>
      </c>
      <c r="Q1250" s="184">
        <v>7.6756000000000002</v>
      </c>
      <c r="R1250" s="184">
        <v>5.9809000000000001</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44357</v>
      </c>
      <c r="E1251" s="184">
        <v>15.9636</v>
      </c>
      <c r="F1251" s="184">
        <v>5.0308999999999999</v>
      </c>
      <c r="G1251" s="184">
        <v>6.7106000000000003</v>
      </c>
      <c r="H1251" s="184">
        <v>6.3772000000000002</v>
      </c>
      <c r="I1251" s="184">
        <v>4.6792999999999996</v>
      </c>
      <c r="J1251" s="184">
        <v>3.8776000000000002</v>
      </c>
      <c r="K1251" s="184">
        <v>5.2043999999999997</v>
      </c>
      <c r="L1251" s="184">
        <v>3.8384999999999998</v>
      </c>
      <c r="M1251" s="184">
        <v>4.4884000000000004</v>
      </c>
      <c r="N1251" s="184">
        <v>5.0997000000000003</v>
      </c>
      <c r="O1251" s="184">
        <v>7.4801000000000002</v>
      </c>
      <c r="P1251" s="184">
        <v>7.4103000000000003</v>
      </c>
      <c r="Q1251" s="184">
        <v>7.7610000000000001</v>
      </c>
      <c r="R1251" s="184">
        <v>7.8597000000000001</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44357</v>
      </c>
      <c r="E1252" s="184">
        <v>15.6531</v>
      </c>
      <c r="F1252" s="184">
        <v>4.6642000000000001</v>
      </c>
      <c r="G1252" s="184">
        <v>6.3769</v>
      </c>
      <c r="H1252" s="184">
        <v>6.0697999999999999</v>
      </c>
      <c r="I1252" s="184">
        <v>4.3711000000000002</v>
      </c>
      <c r="J1252" s="184">
        <v>3.5838000000000001</v>
      </c>
      <c r="K1252" s="184">
        <v>4.9215999999999998</v>
      </c>
      <c r="L1252" s="184">
        <v>3.5598000000000001</v>
      </c>
      <c r="M1252" s="184">
        <v>4.2104999999999997</v>
      </c>
      <c r="N1252" s="184">
        <v>4.8173000000000004</v>
      </c>
      <c r="O1252" s="184">
        <v>7.1729000000000003</v>
      </c>
      <c r="P1252" s="184">
        <v>7.0831</v>
      </c>
      <c r="Q1252" s="184">
        <v>7.4233000000000002</v>
      </c>
      <c r="R1252" s="184">
        <v>7.5537999999999998</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44357</v>
      </c>
      <c r="E1255" s="184">
        <v>23.594100000000001</v>
      </c>
      <c r="F1255" s="184">
        <v>-3.8671000000000002</v>
      </c>
      <c r="G1255" s="184">
        <v>12.026899999999999</v>
      </c>
      <c r="H1255" s="184">
        <v>15.449299999999999</v>
      </c>
      <c r="I1255" s="184">
        <v>14.936299999999999</v>
      </c>
      <c r="J1255" s="184">
        <v>-1.0170999999999999</v>
      </c>
      <c r="K1255" s="184">
        <v>9.7072000000000003</v>
      </c>
      <c r="L1255" s="184">
        <v>11.026199999999999</v>
      </c>
      <c r="M1255" s="184">
        <v>12.700900000000001</v>
      </c>
      <c r="N1255" s="184">
        <v>13.4092</v>
      </c>
      <c r="O1255" s="184">
        <v>5.3903999999999996</v>
      </c>
      <c r="P1255" s="184">
        <v>6.6654999999999998</v>
      </c>
      <c r="Q1255" s="184">
        <v>8.2077000000000009</v>
      </c>
      <c r="R1255" s="184">
        <v>3.7048999999999999</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44357</v>
      </c>
      <c r="E1256" s="184">
        <v>24.232199999999999</v>
      </c>
      <c r="F1256" s="184">
        <v>-3.9159000000000002</v>
      </c>
      <c r="G1256" s="184">
        <v>12.011699999999999</v>
      </c>
      <c r="H1256" s="184">
        <v>15.430899999999999</v>
      </c>
      <c r="I1256" s="184">
        <v>14.932499999999999</v>
      </c>
      <c r="J1256" s="184">
        <v>-1.0145999999999999</v>
      </c>
      <c r="K1256" s="184">
        <v>9.7185000000000006</v>
      </c>
      <c r="L1256" s="184">
        <v>11.2212</v>
      </c>
      <c r="M1256" s="184">
        <v>12.967599999999999</v>
      </c>
      <c r="N1256" s="184">
        <v>13.7187</v>
      </c>
      <c r="O1256" s="184">
        <v>5.7416999999999998</v>
      </c>
      <c r="P1256" s="184">
        <v>7.0232000000000001</v>
      </c>
      <c r="Q1256" s="184">
        <v>8.2193000000000005</v>
      </c>
      <c r="R1256" s="184">
        <v>4.0373999999999999</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44357</v>
      </c>
      <c r="E1257" s="184">
        <v>43.768384639268803</v>
      </c>
      <c r="F1257" s="184">
        <v>-3.6901000000000002</v>
      </c>
      <c r="G1257" s="184">
        <v>12.09</v>
      </c>
      <c r="H1257" s="184">
        <v>15.4306</v>
      </c>
      <c r="I1257" s="184">
        <v>14.943</v>
      </c>
      <c r="J1257" s="184">
        <v>-1.0164</v>
      </c>
      <c r="K1257" s="184">
        <v>9.7097999999999995</v>
      </c>
      <c r="L1257" s="184">
        <v>11.0288</v>
      </c>
      <c r="M1257" s="184">
        <v>12.702</v>
      </c>
      <c r="N1257" s="184">
        <v>13.4099</v>
      </c>
      <c r="O1257" s="184">
        <v>4.173</v>
      </c>
      <c r="P1257" s="184">
        <v>4.9375</v>
      </c>
      <c r="Q1257" s="184">
        <v>7.1584000000000003</v>
      </c>
      <c r="R1257" s="184">
        <v>3.0344000000000002</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44357</v>
      </c>
      <c r="E1258" s="184">
        <v>17.321854899616898</v>
      </c>
      <c r="F1258" s="184">
        <v>-3.8887999999999998</v>
      </c>
      <c r="G1258" s="184">
        <v>12.0037</v>
      </c>
      <c r="H1258" s="184">
        <v>15.417299999999999</v>
      </c>
      <c r="I1258" s="184">
        <v>14.924300000000001</v>
      </c>
      <c r="J1258" s="184">
        <v>-1.0133000000000001</v>
      </c>
      <c r="K1258" s="184">
        <v>9.7195</v>
      </c>
      <c r="L1258" s="184">
        <v>11.220499999999999</v>
      </c>
      <c r="M1258" s="184">
        <v>12.9674</v>
      </c>
      <c r="N1258" s="184">
        <v>13.7188</v>
      </c>
      <c r="O1258" s="184">
        <v>4.5510000000000002</v>
      </c>
      <c r="P1258" s="184">
        <v>5.3238000000000003</v>
      </c>
      <c r="Q1258" s="184">
        <v>6.2694000000000001</v>
      </c>
      <c r="R1258" s="184">
        <v>3.3831000000000002</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44357</v>
      </c>
      <c r="E1265" s="184">
        <v>45.482700000000001</v>
      </c>
      <c r="F1265" s="184">
        <v>12.2021</v>
      </c>
      <c r="G1265" s="184">
        <v>11.808199999999999</v>
      </c>
      <c r="H1265" s="184">
        <v>8.4169</v>
      </c>
      <c r="I1265" s="184">
        <v>6.2169999999999996</v>
      </c>
      <c r="J1265" s="184">
        <v>5.6025999999999998</v>
      </c>
      <c r="K1265" s="184">
        <v>4.9385000000000003</v>
      </c>
      <c r="L1265" s="184">
        <v>3.9655</v>
      </c>
      <c r="M1265" s="184">
        <v>5.2779999999999996</v>
      </c>
      <c r="N1265" s="184">
        <v>6.6059999999999999</v>
      </c>
      <c r="O1265" s="184">
        <v>7.3273000000000001</v>
      </c>
      <c r="P1265" s="184">
        <v>7.1303999999999998</v>
      </c>
      <c r="Q1265" s="184">
        <v>7.2731000000000003</v>
      </c>
      <c r="R1265" s="184">
        <v>7.0151000000000003</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44357</v>
      </c>
      <c r="E1266" s="184">
        <v>48.130499999999998</v>
      </c>
      <c r="F1266" s="184">
        <v>12.7448</v>
      </c>
      <c r="G1266" s="184">
        <v>12.399100000000001</v>
      </c>
      <c r="H1266" s="184">
        <v>9.0075000000000003</v>
      </c>
      <c r="I1266" s="184">
        <v>6.8159000000000001</v>
      </c>
      <c r="J1266" s="184">
        <v>6.2046000000000001</v>
      </c>
      <c r="K1266" s="184">
        <v>5.5465</v>
      </c>
      <c r="L1266" s="184">
        <v>4.5781000000000001</v>
      </c>
      <c r="M1266" s="184">
        <v>5.9034000000000004</v>
      </c>
      <c r="N1266" s="184">
        <v>7.2477</v>
      </c>
      <c r="O1266" s="184">
        <v>7.9781000000000004</v>
      </c>
      <c r="P1266" s="184">
        <v>7.8146000000000004</v>
      </c>
      <c r="Q1266" s="184">
        <v>8.2452000000000005</v>
      </c>
      <c r="R1266" s="184">
        <v>7.6581999999999999</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44357</v>
      </c>
      <c r="E1267" s="184">
        <v>16.320900000000002</v>
      </c>
      <c r="F1267" s="184">
        <v>2.0129000000000001</v>
      </c>
      <c r="G1267" s="184">
        <v>5.6681999999999997</v>
      </c>
      <c r="H1267" s="184">
        <v>6.0453000000000001</v>
      </c>
      <c r="I1267" s="184">
        <v>4.0156999999999998</v>
      </c>
      <c r="J1267" s="184">
        <v>3.2553999999999998</v>
      </c>
      <c r="K1267" s="184">
        <v>4.9020999999999999</v>
      </c>
      <c r="L1267" s="184">
        <v>3.1450999999999998</v>
      </c>
      <c r="M1267" s="184">
        <v>3.8715000000000002</v>
      </c>
      <c r="N1267" s="184">
        <v>12.832599999999999</v>
      </c>
      <c r="O1267" s="184">
        <v>2.0177</v>
      </c>
      <c r="P1267" s="184">
        <v>3.7690000000000001</v>
      </c>
      <c r="Q1267" s="184">
        <v>3.3984999999999999</v>
      </c>
      <c r="R1267" s="184">
        <v>4.3342999999999998</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44357</v>
      </c>
      <c r="E1268" s="184">
        <v>17.3794</v>
      </c>
      <c r="F1268" s="184">
        <v>2.9405000000000001</v>
      </c>
      <c r="G1268" s="184">
        <v>6.5141</v>
      </c>
      <c r="H1268" s="184">
        <v>6.8796999999999997</v>
      </c>
      <c r="I1268" s="184">
        <v>4.8394000000000004</v>
      </c>
      <c r="J1268" s="184">
        <v>4.0789999999999997</v>
      </c>
      <c r="K1268" s="184">
        <v>5.7339000000000002</v>
      </c>
      <c r="L1268" s="184">
        <v>3.9801000000000002</v>
      </c>
      <c r="M1268" s="184">
        <v>4.7172999999999998</v>
      </c>
      <c r="N1268" s="184">
        <v>13.762600000000001</v>
      </c>
      <c r="O1268" s="184">
        <v>2.8464</v>
      </c>
      <c r="P1268" s="184">
        <v>4.6136999999999997</v>
      </c>
      <c r="Q1268" s="184">
        <v>6.4728000000000003</v>
      </c>
      <c r="R1268" s="184">
        <v>5.1864999999999997</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44357</v>
      </c>
      <c r="E1269" s="184">
        <v>420.78039999999999</v>
      </c>
      <c r="F1269" s="184">
        <v>6.3072999999999997</v>
      </c>
      <c r="G1269" s="184">
        <v>9.8186</v>
      </c>
      <c r="H1269" s="184">
        <v>8.4413999999999998</v>
      </c>
      <c r="I1269" s="184">
        <v>6.9791999999999996</v>
      </c>
      <c r="J1269" s="184">
        <v>6.6143999999999998</v>
      </c>
      <c r="K1269" s="184">
        <v>4.71</v>
      </c>
      <c r="L1269" s="184">
        <v>3.8727</v>
      </c>
      <c r="M1269" s="184">
        <v>5.3234000000000004</v>
      </c>
      <c r="N1269" s="184">
        <v>6.5879000000000003</v>
      </c>
      <c r="O1269" s="184">
        <v>7.8220999999999998</v>
      </c>
      <c r="P1269" s="184">
        <v>7.6542000000000003</v>
      </c>
      <c r="Q1269" s="184">
        <v>7.9804000000000004</v>
      </c>
      <c r="R1269" s="184">
        <v>7.4611000000000001</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44357</v>
      </c>
      <c r="E1270" s="184">
        <v>424.59960000000001</v>
      </c>
      <c r="F1270" s="184">
        <v>6.4139999999999997</v>
      </c>
      <c r="G1270" s="184">
        <v>9.9283000000000001</v>
      </c>
      <c r="H1270" s="184">
        <v>8.5513999999999992</v>
      </c>
      <c r="I1270" s="184">
        <v>7.0896999999999997</v>
      </c>
      <c r="J1270" s="184">
        <v>6.7249999999999996</v>
      </c>
      <c r="K1270" s="184">
        <v>4.8215000000000003</v>
      </c>
      <c r="L1270" s="184">
        <v>3.9849000000000001</v>
      </c>
      <c r="M1270" s="184">
        <v>5.4378000000000002</v>
      </c>
      <c r="N1270" s="184">
        <v>6.7039999999999997</v>
      </c>
      <c r="O1270" s="184">
        <v>7.9467999999999996</v>
      </c>
      <c r="P1270" s="184">
        <v>7.7859999999999996</v>
      </c>
      <c r="Q1270" s="184">
        <v>8.4237000000000002</v>
      </c>
      <c r="R1270" s="184">
        <v>7.5678999999999998</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44357</v>
      </c>
      <c r="E1271" s="184">
        <v>30.939900000000002</v>
      </c>
      <c r="F1271" s="184">
        <v>9.7942</v>
      </c>
      <c r="G1271" s="184">
        <v>9.5631000000000004</v>
      </c>
      <c r="H1271" s="184">
        <v>7.7469999999999999</v>
      </c>
      <c r="I1271" s="184">
        <v>5.218</v>
      </c>
      <c r="J1271" s="184">
        <v>4.4157000000000002</v>
      </c>
      <c r="K1271" s="184">
        <v>5.3688000000000002</v>
      </c>
      <c r="L1271" s="184">
        <v>3.8879000000000001</v>
      </c>
      <c r="M1271" s="184">
        <v>4.4452999999999996</v>
      </c>
      <c r="N1271" s="184">
        <v>5.2926000000000002</v>
      </c>
      <c r="O1271" s="184">
        <v>7.3792</v>
      </c>
      <c r="P1271" s="184">
        <v>7.3834999999999997</v>
      </c>
      <c r="Q1271" s="184">
        <v>8.1542999999999992</v>
      </c>
      <c r="R1271" s="184">
        <v>6.7286000000000001</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44357</v>
      </c>
      <c r="E1272" s="184">
        <v>30.510300000000001</v>
      </c>
      <c r="F1272" s="184">
        <v>9.4534000000000002</v>
      </c>
      <c r="G1272" s="184">
        <v>9.3783999999999992</v>
      </c>
      <c r="H1272" s="184">
        <v>7.5305999999999997</v>
      </c>
      <c r="I1272" s="184">
        <v>5.0084999999999997</v>
      </c>
      <c r="J1272" s="184">
        <v>4.2058999999999997</v>
      </c>
      <c r="K1272" s="184">
        <v>5.1584000000000003</v>
      </c>
      <c r="L1272" s="184">
        <v>3.6741000000000001</v>
      </c>
      <c r="M1272" s="184">
        <v>4.2244999999999999</v>
      </c>
      <c r="N1272" s="184">
        <v>5.0651999999999999</v>
      </c>
      <c r="O1272" s="184">
        <v>7.1451000000000002</v>
      </c>
      <c r="P1272" s="184">
        <v>7.1726999999999999</v>
      </c>
      <c r="Q1272" s="184">
        <v>7.5094000000000003</v>
      </c>
      <c r="R1272" s="184">
        <v>6.5003000000000002</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44357</v>
      </c>
      <c r="E1273" s="184">
        <v>2991.6610999999998</v>
      </c>
      <c r="F1273" s="184">
        <v>8.0016999999999996</v>
      </c>
      <c r="G1273" s="184">
        <v>9.2644000000000002</v>
      </c>
      <c r="H1273" s="184">
        <v>7.3044000000000002</v>
      </c>
      <c r="I1273" s="184">
        <v>4.8250999999999999</v>
      </c>
      <c r="J1273" s="184">
        <v>3.9339</v>
      </c>
      <c r="K1273" s="184">
        <v>5.0876999999999999</v>
      </c>
      <c r="L1273" s="184">
        <v>3.6810999999999998</v>
      </c>
      <c r="M1273" s="184">
        <v>4.2801</v>
      </c>
      <c r="N1273" s="184">
        <v>5.1250999999999998</v>
      </c>
      <c r="O1273" s="184">
        <v>7.3693</v>
      </c>
      <c r="P1273" s="184">
        <v>7.1454000000000004</v>
      </c>
      <c r="Q1273" s="184">
        <v>7.9039000000000001</v>
      </c>
      <c r="R1273" s="184">
        <v>6.7228000000000003</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44357</v>
      </c>
      <c r="E1274" s="184">
        <v>3080.7970999999998</v>
      </c>
      <c r="F1274" s="184">
        <v>8.3318999999999992</v>
      </c>
      <c r="G1274" s="184">
        <v>9.5945999999999998</v>
      </c>
      <c r="H1274" s="184">
        <v>7.6346999999999996</v>
      </c>
      <c r="I1274" s="184">
        <v>5.1558999999999999</v>
      </c>
      <c r="J1274" s="184">
        <v>4.2649999999999997</v>
      </c>
      <c r="K1274" s="184">
        <v>5.4221000000000004</v>
      </c>
      <c r="L1274" s="184">
        <v>4.0172999999999996</v>
      </c>
      <c r="M1274" s="184">
        <v>4.6211000000000002</v>
      </c>
      <c r="N1274" s="184">
        <v>5.4699</v>
      </c>
      <c r="O1274" s="184">
        <v>7.7008000000000001</v>
      </c>
      <c r="P1274" s="184">
        <v>7.5346000000000002</v>
      </c>
      <c r="Q1274" s="184">
        <v>8.1550999999999991</v>
      </c>
      <c r="R1274" s="184">
        <v>7.0570000000000004</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44357</v>
      </c>
      <c r="E1275" s="184">
        <v>29.4132</v>
      </c>
      <c r="F1275" s="184">
        <v>6.4539999999999997</v>
      </c>
      <c r="G1275" s="184">
        <v>7.4088000000000003</v>
      </c>
      <c r="H1275" s="184">
        <v>5.3414999999999999</v>
      </c>
      <c r="I1275" s="184">
        <v>4.0214999999999996</v>
      </c>
      <c r="J1275" s="184">
        <v>3.5695000000000001</v>
      </c>
      <c r="K1275" s="184">
        <v>4.0387000000000004</v>
      </c>
      <c r="L1275" s="184">
        <v>3.0659999999999998</v>
      </c>
      <c r="M1275" s="184">
        <v>3.6436000000000002</v>
      </c>
      <c r="N1275" s="184">
        <v>24.950900000000001</v>
      </c>
      <c r="O1275" s="184">
        <v>5.6249000000000002</v>
      </c>
      <c r="P1275" s="184">
        <v>6.1825999999999999</v>
      </c>
      <c r="Q1275" s="184">
        <v>7.6086</v>
      </c>
      <c r="R1275" s="184">
        <v>10.7074</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44357</v>
      </c>
      <c r="E1276" s="184">
        <v>29.7041</v>
      </c>
      <c r="F1276" s="184">
        <v>6.7595999999999998</v>
      </c>
      <c r="G1276" s="184">
        <v>7.7462999999999997</v>
      </c>
      <c r="H1276" s="184">
        <v>5.641</v>
      </c>
      <c r="I1276" s="184">
        <v>4.3167</v>
      </c>
      <c r="J1276" s="184">
        <v>3.8734999999999999</v>
      </c>
      <c r="K1276" s="184">
        <v>4.3423999999999996</v>
      </c>
      <c r="L1276" s="184">
        <v>3.3491</v>
      </c>
      <c r="M1276" s="184">
        <v>3.8685</v>
      </c>
      <c r="N1276" s="184">
        <v>25.186900000000001</v>
      </c>
      <c r="O1276" s="184">
        <v>5.7626999999999997</v>
      </c>
      <c r="P1276" s="184">
        <v>6.3181000000000003</v>
      </c>
      <c r="Q1276" s="184">
        <v>7.3784000000000001</v>
      </c>
      <c r="R1276" s="184">
        <v>10.867599999999999</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44357</v>
      </c>
      <c r="E1277" s="184">
        <v>2654.0257000000001</v>
      </c>
      <c r="F1277" s="184">
        <v>-6.3182999999999998</v>
      </c>
      <c r="G1277" s="184">
        <v>2.8643999999999998</v>
      </c>
      <c r="H1277" s="184">
        <v>4.95</v>
      </c>
      <c r="I1277" s="184">
        <v>4.6813000000000002</v>
      </c>
      <c r="J1277" s="184">
        <v>4.8738000000000001</v>
      </c>
      <c r="K1277" s="184">
        <v>5.1078000000000001</v>
      </c>
      <c r="L1277" s="184">
        <v>3.4613999999999998</v>
      </c>
      <c r="M1277" s="184">
        <v>4.5454999999999997</v>
      </c>
      <c r="N1277" s="184">
        <v>5.87</v>
      </c>
      <c r="O1277" s="184">
        <v>7.4253999999999998</v>
      </c>
      <c r="P1277" s="184">
        <v>7.4611999999999998</v>
      </c>
      <c r="Q1277" s="184">
        <v>7.6321000000000003</v>
      </c>
      <c r="R1277" s="184">
        <v>7.2112999999999996</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44357</v>
      </c>
      <c r="E1278" s="184">
        <v>2805.4140000000002</v>
      </c>
      <c r="F1278" s="184">
        <v>-5.5391000000000004</v>
      </c>
      <c r="G1278" s="184">
        <v>3.6444999999999999</v>
      </c>
      <c r="H1278" s="184">
        <v>5.7308000000000003</v>
      </c>
      <c r="I1278" s="184">
        <v>5.4650999999999996</v>
      </c>
      <c r="J1278" s="184">
        <v>5.6692999999999998</v>
      </c>
      <c r="K1278" s="184">
        <v>5.9038000000000004</v>
      </c>
      <c r="L1278" s="184">
        <v>4.2582000000000004</v>
      </c>
      <c r="M1278" s="184">
        <v>5.3507999999999996</v>
      </c>
      <c r="N1278" s="184">
        <v>6.6868999999999996</v>
      </c>
      <c r="O1278" s="184">
        <v>8.2388999999999992</v>
      </c>
      <c r="P1278" s="184">
        <v>8.2706</v>
      </c>
      <c r="Q1278" s="184">
        <v>8.6247000000000007</v>
      </c>
      <c r="R1278" s="184">
        <v>8.0274000000000001</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44357</v>
      </c>
      <c r="E1279" s="184">
        <v>23.1114</v>
      </c>
      <c r="F1279" s="184">
        <v>9.3202999999999996</v>
      </c>
      <c r="G1279" s="184">
        <v>10.8543</v>
      </c>
      <c r="H1279" s="184">
        <v>8.4063999999999997</v>
      </c>
      <c r="I1279" s="184">
        <v>5.3693999999999997</v>
      </c>
      <c r="J1279" s="184">
        <v>4.7468000000000004</v>
      </c>
      <c r="K1279" s="184">
        <v>5.5827</v>
      </c>
      <c r="L1279" s="184">
        <v>4.2988</v>
      </c>
      <c r="M1279" s="184">
        <v>5.1855000000000002</v>
      </c>
      <c r="N1279" s="184">
        <v>8.1584000000000003</v>
      </c>
      <c r="O1279" s="184">
        <v>6.5746000000000002</v>
      </c>
      <c r="P1279" s="184">
        <v>7.3489000000000004</v>
      </c>
      <c r="Q1279" s="184">
        <v>8.1059999999999999</v>
      </c>
      <c r="R1279" s="184">
        <v>6.8555999999999999</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44357</v>
      </c>
      <c r="E1280" s="184">
        <v>22.3673</v>
      </c>
      <c r="F1280" s="184">
        <v>8.4876000000000005</v>
      </c>
      <c r="G1280" s="184">
        <v>10.180400000000001</v>
      </c>
      <c r="H1280" s="184">
        <v>7.7511000000000001</v>
      </c>
      <c r="I1280" s="184">
        <v>4.7176</v>
      </c>
      <c r="J1280" s="184">
        <v>4.0884999999999998</v>
      </c>
      <c r="K1280" s="184">
        <v>4.9240000000000004</v>
      </c>
      <c r="L1280" s="184">
        <v>3.6360000000000001</v>
      </c>
      <c r="M1280" s="184">
        <v>4.5114000000000001</v>
      </c>
      <c r="N1280" s="184">
        <v>7.4721000000000002</v>
      </c>
      <c r="O1280" s="184">
        <v>6.0021000000000004</v>
      </c>
      <c r="P1280" s="184">
        <v>6.8403999999999998</v>
      </c>
      <c r="Q1280" s="184">
        <v>7.95</v>
      </c>
      <c r="R1280" s="184">
        <v>6.2480000000000002</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44357</v>
      </c>
      <c r="E1281" s="184">
        <v>31.6021</v>
      </c>
      <c r="F1281" s="184">
        <v>8.4332999999999991</v>
      </c>
      <c r="G1281" s="184">
        <v>7.859</v>
      </c>
      <c r="H1281" s="184">
        <v>5.9798</v>
      </c>
      <c r="I1281" s="184">
        <v>4.1810999999999998</v>
      </c>
      <c r="J1281" s="184">
        <v>3.6589</v>
      </c>
      <c r="K1281" s="184">
        <v>4.2610000000000001</v>
      </c>
      <c r="L1281" s="184">
        <v>4.3837000000000002</v>
      </c>
      <c r="M1281" s="184">
        <v>4.6007999999999996</v>
      </c>
      <c r="N1281" s="184">
        <v>6.1780999999999997</v>
      </c>
      <c r="O1281" s="184">
        <v>5.6219999999999999</v>
      </c>
      <c r="P1281" s="184">
        <v>6.1719999999999997</v>
      </c>
      <c r="Q1281" s="184">
        <v>6.5898000000000003</v>
      </c>
      <c r="R1281" s="184">
        <v>8.2178000000000004</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44357</v>
      </c>
      <c r="E1282" s="184">
        <v>33.417400000000001</v>
      </c>
      <c r="F1282" s="184">
        <v>8.9586000000000006</v>
      </c>
      <c r="G1282" s="184">
        <v>8.4161000000000001</v>
      </c>
      <c r="H1282" s="184">
        <v>6.5304000000000002</v>
      </c>
      <c r="I1282" s="184">
        <v>4.7207999999999997</v>
      </c>
      <c r="J1282" s="184">
        <v>4.2007000000000003</v>
      </c>
      <c r="K1282" s="184">
        <v>4.8101000000000003</v>
      </c>
      <c r="L1282" s="184">
        <v>4.9340000000000002</v>
      </c>
      <c r="M1282" s="184">
        <v>5.1592000000000002</v>
      </c>
      <c r="N1282" s="184">
        <v>6.7549999999999999</v>
      </c>
      <c r="O1282" s="184">
        <v>6.1708999999999996</v>
      </c>
      <c r="P1282" s="184">
        <v>6.7935999999999996</v>
      </c>
      <c r="Q1282" s="184">
        <v>7.6840000000000002</v>
      </c>
      <c r="R1282" s="184">
        <v>8.7898999999999994</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44357</v>
      </c>
      <c r="E1283" s="184">
        <v>1357.1438000000001</v>
      </c>
      <c r="F1283" s="184">
        <v>10.273999999999999</v>
      </c>
      <c r="G1283" s="184">
        <v>8.6769999999999996</v>
      </c>
      <c r="H1283" s="184">
        <v>6.8059000000000003</v>
      </c>
      <c r="I1283" s="184">
        <v>4.9013</v>
      </c>
      <c r="J1283" s="184">
        <v>5.0980999999999996</v>
      </c>
      <c r="K1283" s="184">
        <v>5.5098000000000003</v>
      </c>
      <c r="L1283" s="184">
        <v>4.1628999999999996</v>
      </c>
      <c r="M1283" s="184">
        <v>4.7514000000000003</v>
      </c>
      <c r="N1283" s="184">
        <v>5.5415000000000001</v>
      </c>
      <c r="O1283" s="184">
        <v>7.4748999999999999</v>
      </c>
      <c r="P1283" s="184"/>
      <c r="Q1283" s="184">
        <v>7.3287000000000004</v>
      </c>
      <c r="R1283" s="184">
        <v>6.8368000000000002</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44357</v>
      </c>
      <c r="E1284" s="184">
        <v>1306.4331</v>
      </c>
      <c r="F1284" s="184">
        <v>9.4736999999999991</v>
      </c>
      <c r="G1284" s="184">
        <v>7.8762999999999996</v>
      </c>
      <c r="H1284" s="184">
        <v>6.0049000000000001</v>
      </c>
      <c r="I1284" s="184">
        <v>4.0997000000000003</v>
      </c>
      <c r="J1284" s="184">
        <v>4.2889999999999997</v>
      </c>
      <c r="K1284" s="184">
        <v>4.6837</v>
      </c>
      <c r="L1284" s="184">
        <v>3.3298000000000001</v>
      </c>
      <c r="M1284" s="184">
        <v>3.9066000000000001</v>
      </c>
      <c r="N1284" s="184">
        <v>4.6810999999999998</v>
      </c>
      <c r="O1284" s="184">
        <v>6.5811999999999999</v>
      </c>
      <c r="P1284" s="184"/>
      <c r="Q1284" s="184">
        <v>6.3863000000000003</v>
      </c>
      <c r="R1284" s="184">
        <v>5.97</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44357</v>
      </c>
      <c r="E1285" s="184">
        <v>1908.0943</v>
      </c>
      <c r="F1285" s="184">
        <v>9.5287000000000006</v>
      </c>
      <c r="G1285" s="184">
        <v>8.1831999999999994</v>
      </c>
      <c r="H1285" s="184">
        <v>6.5560999999999998</v>
      </c>
      <c r="I1285" s="184">
        <v>4.6351000000000004</v>
      </c>
      <c r="J1285" s="184">
        <v>4.2869000000000002</v>
      </c>
      <c r="K1285" s="184">
        <v>5.2096999999999998</v>
      </c>
      <c r="L1285" s="184">
        <v>3.8250000000000002</v>
      </c>
      <c r="M1285" s="184">
        <v>4.6245000000000003</v>
      </c>
      <c r="N1285" s="184">
        <v>5.9428000000000001</v>
      </c>
      <c r="O1285" s="184">
        <v>6.6497000000000002</v>
      </c>
      <c r="P1285" s="184">
        <v>6.75</v>
      </c>
      <c r="Q1285" s="184">
        <v>7.3940000000000001</v>
      </c>
      <c r="R1285" s="184">
        <v>6.4328000000000003</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44357</v>
      </c>
      <c r="E1286" s="184">
        <v>1797.1358</v>
      </c>
      <c r="F1286" s="184">
        <v>8.8817000000000004</v>
      </c>
      <c r="G1286" s="184">
        <v>7.5355999999999996</v>
      </c>
      <c r="H1286" s="184">
        <v>5.9078999999999997</v>
      </c>
      <c r="I1286" s="184">
        <v>3.9876</v>
      </c>
      <c r="J1286" s="184">
        <v>3.6387</v>
      </c>
      <c r="K1286" s="184">
        <v>4.5399000000000003</v>
      </c>
      <c r="L1286" s="184">
        <v>3.1676000000000002</v>
      </c>
      <c r="M1286" s="184">
        <v>3.9622999999999999</v>
      </c>
      <c r="N1286" s="184">
        <v>5.2790999999999997</v>
      </c>
      <c r="O1286" s="184">
        <v>5.9657</v>
      </c>
      <c r="P1286" s="184">
        <v>6.0111999999999997</v>
      </c>
      <c r="Q1286" s="184">
        <v>4.5151000000000003</v>
      </c>
      <c r="R1286" s="184">
        <v>5.7680999999999996</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44357</v>
      </c>
      <c r="E1287" s="184">
        <v>2956.1558</v>
      </c>
      <c r="F1287" s="184">
        <v>11.517300000000001</v>
      </c>
      <c r="G1287" s="184">
        <v>10.703200000000001</v>
      </c>
      <c r="H1287" s="184">
        <v>8.4803999999999995</v>
      </c>
      <c r="I1287" s="184">
        <v>5.8775000000000004</v>
      </c>
      <c r="J1287" s="184">
        <v>5.8209</v>
      </c>
      <c r="K1287" s="184">
        <v>6.2586000000000004</v>
      </c>
      <c r="L1287" s="184">
        <v>4.5599999999999996</v>
      </c>
      <c r="M1287" s="184">
        <v>5.2919</v>
      </c>
      <c r="N1287" s="184">
        <v>6.3498000000000001</v>
      </c>
      <c r="O1287" s="184">
        <v>6.9779</v>
      </c>
      <c r="P1287" s="184">
        <v>6.9893999999999998</v>
      </c>
      <c r="Q1287" s="184">
        <v>7.9112999999999998</v>
      </c>
      <c r="R1287" s="184">
        <v>7.2079000000000004</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44357</v>
      </c>
      <c r="E1288" s="184">
        <v>3057.8380000000002</v>
      </c>
      <c r="F1288" s="184">
        <v>12.208</v>
      </c>
      <c r="G1288" s="184">
        <v>11.3949</v>
      </c>
      <c r="H1288" s="184">
        <v>9.1715999999999998</v>
      </c>
      <c r="I1288" s="184">
        <v>6.5690999999999997</v>
      </c>
      <c r="J1288" s="184">
        <v>6.5144000000000002</v>
      </c>
      <c r="K1288" s="184">
        <v>6.9603000000000002</v>
      </c>
      <c r="L1288" s="184">
        <v>5.2670000000000003</v>
      </c>
      <c r="M1288" s="184">
        <v>6.0110999999999999</v>
      </c>
      <c r="N1288" s="184">
        <v>7.0892999999999997</v>
      </c>
      <c r="O1288" s="184">
        <v>7.5114000000000001</v>
      </c>
      <c r="P1288" s="184">
        <v>7.4471999999999996</v>
      </c>
      <c r="Q1288" s="184">
        <v>8.2117000000000004</v>
      </c>
      <c r="R1288" s="184">
        <v>7.8441000000000001</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44357</v>
      </c>
      <c r="E1289" s="184">
        <v>23.5246</v>
      </c>
      <c r="F1289" s="184">
        <v>1.0861000000000001</v>
      </c>
      <c r="G1289" s="184">
        <v>4.8635000000000002</v>
      </c>
      <c r="H1289" s="184">
        <v>4.6367000000000003</v>
      </c>
      <c r="I1289" s="184">
        <v>4.6296999999999997</v>
      </c>
      <c r="J1289" s="184">
        <v>3.9773999999999998</v>
      </c>
      <c r="K1289" s="184">
        <v>4.3322000000000003</v>
      </c>
      <c r="L1289" s="184">
        <v>3.7747000000000002</v>
      </c>
      <c r="M1289" s="184">
        <v>4.4805999999999999</v>
      </c>
      <c r="N1289" s="184">
        <v>2.5131000000000001</v>
      </c>
      <c r="O1289" s="184">
        <v>-0.55500000000000005</v>
      </c>
      <c r="P1289" s="184">
        <v>2.5308000000000002</v>
      </c>
      <c r="Q1289" s="184">
        <v>6.3112000000000004</v>
      </c>
      <c r="R1289" s="184">
        <v>4.5788000000000002</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44357</v>
      </c>
      <c r="E1290" s="184">
        <v>24.776299999999999</v>
      </c>
      <c r="F1290" s="184">
        <v>1.9152</v>
      </c>
      <c r="G1290" s="184">
        <v>5.5514999999999999</v>
      </c>
      <c r="H1290" s="184">
        <v>5.3299000000000003</v>
      </c>
      <c r="I1290" s="184">
        <v>5.3143000000000002</v>
      </c>
      <c r="J1290" s="184">
        <v>4.6708999999999996</v>
      </c>
      <c r="K1290" s="184">
        <v>5.0285000000000002</v>
      </c>
      <c r="L1290" s="184">
        <v>4.4718</v>
      </c>
      <c r="M1290" s="184">
        <v>5.1939000000000002</v>
      </c>
      <c r="N1290" s="184">
        <v>3.2290000000000001</v>
      </c>
      <c r="O1290" s="184">
        <v>0.16109999999999999</v>
      </c>
      <c r="P1290" s="184">
        <v>3.2111000000000001</v>
      </c>
      <c r="Q1290" s="184">
        <v>5.8638000000000003</v>
      </c>
      <c r="R1290" s="184">
        <v>5.3372000000000002</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44357</v>
      </c>
      <c r="E1291" s="184">
        <v>2753.6678000000002</v>
      </c>
      <c r="F1291" s="184">
        <v>7.5263999999999998</v>
      </c>
      <c r="G1291" s="184">
        <v>9.2476000000000003</v>
      </c>
      <c r="H1291" s="184">
        <v>6.8539000000000003</v>
      </c>
      <c r="I1291" s="184">
        <v>4.3802000000000003</v>
      </c>
      <c r="J1291" s="184">
        <v>3.7694999999999999</v>
      </c>
      <c r="K1291" s="184">
        <v>4.5347</v>
      </c>
      <c r="L1291" s="184">
        <v>3.5646</v>
      </c>
      <c r="M1291" s="184">
        <v>3.9291</v>
      </c>
      <c r="N1291" s="184">
        <v>9.9108999999999998</v>
      </c>
      <c r="O1291" s="184">
        <v>-0.48630000000000001</v>
      </c>
      <c r="P1291" s="184">
        <v>2.6040999999999999</v>
      </c>
      <c r="Q1291" s="184">
        <v>6.2347000000000001</v>
      </c>
      <c r="R1291" s="184">
        <v>5.8635999999999999</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44357</v>
      </c>
      <c r="E1292" s="184">
        <v>2872.0493000000001</v>
      </c>
      <c r="F1292" s="184">
        <v>7.8365999999999998</v>
      </c>
      <c r="G1292" s="184">
        <v>9.5615000000000006</v>
      </c>
      <c r="H1292" s="184">
        <v>7.1651999999999996</v>
      </c>
      <c r="I1292" s="184">
        <v>4.6904000000000003</v>
      </c>
      <c r="J1292" s="184">
        <v>4.0898000000000003</v>
      </c>
      <c r="K1292" s="184">
        <v>4.8833000000000002</v>
      </c>
      <c r="L1292" s="184">
        <v>3.9163999999999999</v>
      </c>
      <c r="M1292" s="184">
        <v>4.2798999999999996</v>
      </c>
      <c r="N1292" s="184">
        <v>10.2629</v>
      </c>
      <c r="O1292" s="184">
        <v>-0.20219999999999999</v>
      </c>
      <c r="P1292" s="184">
        <v>2.9470000000000001</v>
      </c>
      <c r="Q1292" s="184">
        <v>5.5194999999999999</v>
      </c>
      <c r="R1292" s="184">
        <v>6.1207000000000003</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44357</v>
      </c>
      <c r="E1293" s="184">
        <v>2771.9974999999999</v>
      </c>
      <c r="F1293" s="184">
        <v>8.8282000000000007</v>
      </c>
      <c r="G1293" s="184">
        <v>7.6326999999999998</v>
      </c>
      <c r="H1293" s="184">
        <v>5.9946999999999999</v>
      </c>
      <c r="I1293" s="184">
        <v>4.8617999999999997</v>
      </c>
      <c r="J1293" s="184">
        <v>4.0471000000000004</v>
      </c>
      <c r="K1293" s="184">
        <v>3.9485000000000001</v>
      </c>
      <c r="L1293" s="184">
        <v>3.1922000000000001</v>
      </c>
      <c r="M1293" s="184">
        <v>3.9401000000000002</v>
      </c>
      <c r="N1293" s="184">
        <v>4.5980999999999996</v>
      </c>
      <c r="O1293" s="184">
        <v>6.9725000000000001</v>
      </c>
      <c r="P1293" s="184">
        <v>6.9842000000000004</v>
      </c>
      <c r="Q1293" s="184">
        <v>7.6193</v>
      </c>
      <c r="R1293" s="184">
        <v>6.2708000000000004</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44357</v>
      </c>
      <c r="E1294" s="184">
        <v>2820.7174</v>
      </c>
      <c r="F1294" s="184">
        <v>9.3721999999999994</v>
      </c>
      <c r="G1294" s="184">
        <v>8.1767000000000003</v>
      </c>
      <c r="H1294" s="184">
        <v>6.5335999999999999</v>
      </c>
      <c r="I1294" s="184">
        <v>5.3901000000000003</v>
      </c>
      <c r="J1294" s="184">
        <v>4.5753000000000004</v>
      </c>
      <c r="K1294" s="184">
        <v>4.5079000000000002</v>
      </c>
      <c r="L1294" s="184">
        <v>3.6995</v>
      </c>
      <c r="M1294" s="184">
        <v>4.5109000000000004</v>
      </c>
      <c r="N1294" s="184">
        <v>5.2051999999999996</v>
      </c>
      <c r="O1294" s="184">
        <v>7.4260000000000002</v>
      </c>
      <c r="P1294" s="184">
        <v>7.2999000000000001</v>
      </c>
      <c r="Q1294" s="184">
        <v>7.9785000000000004</v>
      </c>
      <c r="R1294" s="184">
        <v>6.8795000000000002</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44357</v>
      </c>
      <c r="E1295" s="184">
        <v>27.3507</v>
      </c>
      <c r="F1295" s="184">
        <v>9.3439999999999994</v>
      </c>
      <c r="G1295" s="184">
        <v>9.1259999999999994</v>
      </c>
      <c r="H1295" s="184">
        <v>7.1208</v>
      </c>
      <c r="I1295" s="184">
        <v>4.6982999999999997</v>
      </c>
      <c r="J1295" s="184">
        <v>4.4465000000000003</v>
      </c>
      <c r="K1295" s="184">
        <v>4.9181999999999997</v>
      </c>
      <c r="L1295" s="184">
        <v>3.9081000000000001</v>
      </c>
      <c r="M1295" s="184">
        <v>4.2523999999999997</v>
      </c>
      <c r="N1295" s="184">
        <v>5.0528000000000004</v>
      </c>
      <c r="O1295" s="184">
        <v>3.5817000000000001</v>
      </c>
      <c r="P1295" s="184">
        <v>5.1111000000000004</v>
      </c>
      <c r="Q1295" s="184">
        <v>6.8391999999999999</v>
      </c>
      <c r="R1295" s="184">
        <v>4.1433</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44357</v>
      </c>
      <c r="E1296" s="184">
        <v>26.161899999999999</v>
      </c>
      <c r="F1296" s="184">
        <v>8.6519999999999992</v>
      </c>
      <c r="G1296" s="184">
        <v>8.4232999999999993</v>
      </c>
      <c r="H1296" s="184">
        <v>6.4256000000000002</v>
      </c>
      <c r="I1296" s="184">
        <v>4.0122999999999998</v>
      </c>
      <c r="J1296" s="184">
        <v>3.7564000000000002</v>
      </c>
      <c r="K1296" s="184">
        <v>4.0861000000000001</v>
      </c>
      <c r="L1296" s="184">
        <v>3.1724000000000001</v>
      </c>
      <c r="M1296" s="184">
        <v>3.5846</v>
      </c>
      <c r="N1296" s="184">
        <v>4.4124999999999996</v>
      </c>
      <c r="O1296" s="184">
        <v>3.0164</v>
      </c>
      <c r="P1296" s="184">
        <v>4.4939999999999998</v>
      </c>
      <c r="Q1296" s="184">
        <v>7.0368000000000004</v>
      </c>
      <c r="R1296" s="184">
        <v>3.5933000000000002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44357</v>
      </c>
      <c r="E1297" s="184">
        <v>3103.9395</v>
      </c>
      <c r="F1297" s="184">
        <v>10.975899999999999</v>
      </c>
      <c r="G1297" s="184">
        <v>9.9313000000000002</v>
      </c>
      <c r="H1297" s="184">
        <v>7.9046000000000003</v>
      </c>
      <c r="I1297" s="184">
        <v>4.9471999999999996</v>
      </c>
      <c r="J1297" s="184">
        <v>4.5254000000000003</v>
      </c>
      <c r="K1297" s="184">
        <v>5.3178000000000001</v>
      </c>
      <c r="L1297" s="184">
        <v>3.7126999999999999</v>
      </c>
      <c r="M1297" s="184">
        <v>4.5678000000000001</v>
      </c>
      <c r="N1297" s="184">
        <v>5.4840999999999998</v>
      </c>
      <c r="O1297" s="184">
        <v>5.2632000000000003</v>
      </c>
      <c r="P1297" s="184">
        <v>6.0401999999999996</v>
      </c>
      <c r="Q1297" s="184">
        <v>7.4466999999999999</v>
      </c>
      <c r="R1297" s="184">
        <v>6.0423</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44357</v>
      </c>
      <c r="E1298" s="184">
        <v>31.121300000000002</v>
      </c>
      <c r="F1298" s="184">
        <v>0</v>
      </c>
      <c r="G1298" s="184">
        <v>0</v>
      </c>
      <c r="H1298" s="184">
        <v>0</v>
      </c>
      <c r="I1298" s="184">
        <v>-2.5100000000000001E-2</v>
      </c>
      <c r="J1298" s="184">
        <v>-1.1299999999999999E-2</v>
      </c>
      <c r="K1298" s="184">
        <v>-3.8E-3</v>
      </c>
      <c r="L1298" s="184">
        <v>-1.9E-3</v>
      </c>
      <c r="M1298" s="184">
        <v>-1.2999999999999999E-3</v>
      </c>
      <c r="N1298" s="184">
        <v>-7.0225999999999997</v>
      </c>
      <c r="O1298" s="184"/>
      <c r="P1298" s="184"/>
      <c r="Q1298" s="184">
        <v>-18.004999999999999</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44357</v>
      </c>
      <c r="E1299" s="184">
        <v>3149.8236000000002</v>
      </c>
      <c r="F1299" s="184">
        <v>11.1754</v>
      </c>
      <c r="G1299" s="184">
        <v>10.1317</v>
      </c>
      <c r="H1299" s="184">
        <v>8.1038999999999994</v>
      </c>
      <c r="I1299" s="184">
        <v>5.1524000000000001</v>
      </c>
      <c r="J1299" s="184">
        <v>4.7619999999999996</v>
      </c>
      <c r="K1299" s="184">
        <v>5.5419</v>
      </c>
      <c r="L1299" s="184">
        <v>3.9325000000000001</v>
      </c>
      <c r="M1299" s="184">
        <v>4.7790999999999997</v>
      </c>
      <c r="N1299" s="184">
        <v>5.6939000000000002</v>
      </c>
      <c r="O1299" s="184">
        <v>5.4581999999999997</v>
      </c>
      <c r="P1299" s="184">
        <v>6.2450000000000001</v>
      </c>
      <c r="Q1299" s="184">
        <v>7.4210000000000003</v>
      </c>
      <c r="R1299" s="184">
        <v>6.2346000000000004</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44357</v>
      </c>
      <c r="E1300" s="184">
        <v>31.465800000000002</v>
      </c>
      <c r="F1300" s="184">
        <v>0</v>
      </c>
      <c r="G1300" s="184">
        <v>0</v>
      </c>
      <c r="H1300" s="184">
        <v>0</v>
      </c>
      <c r="I1300" s="184">
        <v>-9.9400000000000002E-2</v>
      </c>
      <c r="J1300" s="184">
        <v>-4.4900000000000002E-2</v>
      </c>
      <c r="K1300" s="184">
        <v>-1.5100000000000001E-2</v>
      </c>
      <c r="L1300" s="184">
        <v>-7.6E-3</v>
      </c>
      <c r="M1300" s="184">
        <v>-5.1000000000000004E-3</v>
      </c>
      <c r="N1300" s="184">
        <v>-7.0252999999999997</v>
      </c>
      <c r="O1300" s="184"/>
      <c r="P1300" s="184"/>
      <c r="Q1300" s="184">
        <v>-18.0078</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44357</v>
      </c>
      <c r="E1301" s="184">
        <v>2669.8272000000002</v>
      </c>
      <c r="F1301" s="184">
        <v>6.2625000000000002</v>
      </c>
      <c r="G1301" s="184">
        <v>9.1187000000000005</v>
      </c>
      <c r="H1301" s="184">
        <v>7.7060000000000004</v>
      </c>
      <c r="I1301" s="184">
        <v>5.7461000000000002</v>
      </c>
      <c r="J1301" s="184">
        <v>4.6378000000000004</v>
      </c>
      <c r="K1301" s="184">
        <v>5.2766000000000002</v>
      </c>
      <c r="L1301" s="184">
        <v>3.9674</v>
      </c>
      <c r="M1301" s="184">
        <v>4.5118999999999998</v>
      </c>
      <c r="N1301" s="184">
        <v>5.3613</v>
      </c>
      <c r="O1301" s="184">
        <v>3.0994000000000002</v>
      </c>
      <c r="P1301" s="184">
        <v>4.8341000000000003</v>
      </c>
      <c r="Q1301" s="184">
        <v>6.6429</v>
      </c>
      <c r="R1301" s="184">
        <v>7.5461999999999998</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44357</v>
      </c>
      <c r="E1302" s="184">
        <v>2639.6763999999998</v>
      </c>
      <c r="F1302" s="184">
        <v>6.1722000000000001</v>
      </c>
      <c r="G1302" s="184">
        <v>9.0286000000000008</v>
      </c>
      <c r="H1302" s="184">
        <v>7.6158000000000001</v>
      </c>
      <c r="I1302" s="184">
        <v>5.6558999999999999</v>
      </c>
      <c r="J1302" s="184">
        <v>4.5475000000000003</v>
      </c>
      <c r="K1302" s="184">
        <v>5.1891999999999996</v>
      </c>
      <c r="L1302" s="184">
        <v>3.8841000000000001</v>
      </c>
      <c r="M1302" s="184">
        <v>4.4314999999999998</v>
      </c>
      <c r="N1302" s="184">
        <v>5.28</v>
      </c>
      <c r="O1302" s="184">
        <v>2.9826999999999999</v>
      </c>
      <c r="P1302" s="184">
        <v>4.7008000000000001</v>
      </c>
      <c r="Q1302" s="184">
        <v>7.1044</v>
      </c>
      <c r="R1302" s="184">
        <v>7.4474</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6.2486499999999996</v>
      </c>
      <c r="G1303" s="186">
        <v>8.417592592592591</v>
      </c>
      <c r="H1303" s="186">
        <v>7.264272222222222</v>
      </c>
      <c r="I1303" s="186">
        <v>5.5734888888888898</v>
      </c>
      <c r="J1303" s="186">
        <v>3.9611740740740733</v>
      </c>
      <c r="K1303" s="186">
        <v>5.2892055555555544</v>
      </c>
      <c r="L1303" s="186">
        <v>4.4786555555555561</v>
      </c>
      <c r="M1303" s="186">
        <v>5.2111592592592615</v>
      </c>
      <c r="N1303" s="186">
        <v>8.0638592592592566</v>
      </c>
      <c r="O1303" s="186">
        <v>5.2201134615384612</v>
      </c>
      <c r="P1303" s="186">
        <v>5.9973539999999979</v>
      </c>
      <c r="Q1303" s="186">
        <v>6.2576148148148159</v>
      </c>
      <c r="R1303" s="186">
        <v>6.0706653846153857</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7.9191500000000001</v>
      </c>
      <c r="G1304" s="186">
        <v>8.8528000000000002</v>
      </c>
      <c r="H1304" s="186">
        <v>6.8667999999999996</v>
      </c>
      <c r="I1304" s="186">
        <v>4.8506</v>
      </c>
      <c r="J1304" s="186">
        <v>4.2590000000000003</v>
      </c>
      <c r="K1304" s="186">
        <v>5.1331000000000007</v>
      </c>
      <c r="L1304" s="186">
        <v>3.8860000000000001</v>
      </c>
      <c r="M1304" s="186">
        <v>4.5811000000000002</v>
      </c>
      <c r="N1304" s="186">
        <v>5.8925000000000001</v>
      </c>
      <c r="O1304" s="186">
        <v>6.6154500000000001</v>
      </c>
      <c r="P1304" s="186">
        <v>6.8397500000000004</v>
      </c>
      <c r="Q1304" s="186">
        <v>7.4780499999999996</v>
      </c>
      <c r="R1304" s="186">
        <v>6.7827000000000002</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44357</v>
      </c>
      <c r="E1307" s="184">
        <v>25.999199999999998</v>
      </c>
      <c r="F1307" s="184">
        <v>24.584599999999998</v>
      </c>
      <c r="G1307" s="184">
        <v>19.2637</v>
      </c>
      <c r="H1307" s="184">
        <v>17.163699999999999</v>
      </c>
      <c r="I1307" s="184">
        <v>13.3954</v>
      </c>
      <c r="J1307" s="184">
        <v>11.7087</v>
      </c>
      <c r="K1307" s="184">
        <v>9.4808000000000003</v>
      </c>
      <c r="L1307" s="184">
        <v>10.279</v>
      </c>
      <c r="M1307" s="184">
        <v>11.6793</v>
      </c>
      <c r="N1307" s="184">
        <v>17.1204</v>
      </c>
      <c r="O1307" s="184">
        <v>4.5232999999999999</v>
      </c>
      <c r="P1307" s="184">
        <v>6.0799000000000003</v>
      </c>
      <c r="Q1307" s="184">
        <v>8.1122999999999994</v>
      </c>
      <c r="R1307" s="184">
        <v>4.3071999999999999</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44357</v>
      </c>
      <c r="E1308" s="184">
        <v>24.609200000000001</v>
      </c>
      <c r="F1308" s="184">
        <v>23.8949</v>
      </c>
      <c r="G1308" s="184">
        <v>18.617699999999999</v>
      </c>
      <c r="H1308" s="184">
        <v>16.515499999999999</v>
      </c>
      <c r="I1308" s="184">
        <v>12.7432</v>
      </c>
      <c r="J1308" s="184">
        <v>11.269</v>
      </c>
      <c r="K1308" s="184">
        <v>9.1033000000000008</v>
      </c>
      <c r="L1308" s="184">
        <v>9.8222000000000005</v>
      </c>
      <c r="M1308" s="184">
        <v>11.1294</v>
      </c>
      <c r="N1308" s="184">
        <v>16.404</v>
      </c>
      <c r="O1308" s="184">
        <v>3.8206000000000002</v>
      </c>
      <c r="P1308" s="184">
        <v>5.3281000000000001</v>
      </c>
      <c r="Q1308" s="184">
        <v>7.6482000000000001</v>
      </c>
      <c r="R1308" s="184">
        <v>3.6316000000000002</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44357</v>
      </c>
      <c r="E1309" s="184">
        <v>1.3931</v>
      </c>
      <c r="F1309" s="184">
        <v>0</v>
      </c>
      <c r="G1309" s="184">
        <v>0</v>
      </c>
      <c r="H1309" s="184">
        <v>0</v>
      </c>
      <c r="I1309" s="184">
        <v>0</v>
      </c>
      <c r="J1309" s="184">
        <v>0</v>
      </c>
      <c r="K1309" s="184">
        <v>0</v>
      </c>
      <c r="L1309" s="184">
        <v>0</v>
      </c>
      <c r="M1309" s="184">
        <v>0</v>
      </c>
      <c r="N1309" s="184">
        <v>0</v>
      </c>
      <c r="O1309" s="184"/>
      <c r="P1309" s="184"/>
      <c r="Q1309" s="184">
        <v>-16.253900000000002</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44357</v>
      </c>
      <c r="E1310" s="184">
        <v>1.3322000000000001</v>
      </c>
      <c r="F1310" s="184">
        <v>0</v>
      </c>
      <c r="G1310" s="184">
        <v>0</v>
      </c>
      <c r="H1310" s="184">
        <v>0</v>
      </c>
      <c r="I1310" s="184">
        <v>0</v>
      </c>
      <c r="J1310" s="184">
        <v>0</v>
      </c>
      <c r="K1310" s="184">
        <v>0</v>
      </c>
      <c r="L1310" s="184">
        <v>0</v>
      </c>
      <c r="M1310" s="184">
        <v>0</v>
      </c>
      <c r="N1310" s="184">
        <v>0</v>
      </c>
      <c r="O1310" s="184"/>
      <c r="P1310" s="184"/>
      <c r="Q1310" s="184">
        <v>-16.2559</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44357</v>
      </c>
      <c r="E1311" s="184">
        <v>22.9999</v>
      </c>
      <c r="F1311" s="184">
        <v>5.8727</v>
      </c>
      <c r="G1311" s="184">
        <v>17.693899999999999</v>
      </c>
      <c r="H1311" s="184">
        <v>14.230700000000001</v>
      </c>
      <c r="I1311" s="184">
        <v>10.059200000000001</v>
      </c>
      <c r="J1311" s="184">
        <v>9.6357999999999997</v>
      </c>
      <c r="K1311" s="184">
        <v>10.4834</v>
      </c>
      <c r="L1311" s="184">
        <v>6.5274999999999999</v>
      </c>
      <c r="M1311" s="184">
        <v>8.5748999999999995</v>
      </c>
      <c r="N1311" s="184">
        <v>9.8277000000000001</v>
      </c>
      <c r="O1311" s="184">
        <v>9.0776000000000003</v>
      </c>
      <c r="P1311" s="184">
        <v>8.9944000000000006</v>
      </c>
      <c r="Q1311" s="184">
        <v>9.3135999999999992</v>
      </c>
      <c r="R1311" s="184">
        <v>10.025499999999999</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44357</v>
      </c>
      <c r="E1312" s="184">
        <v>21.5124</v>
      </c>
      <c r="F1312" s="184">
        <v>5.0907999999999998</v>
      </c>
      <c r="G1312" s="184">
        <v>16.933900000000001</v>
      </c>
      <c r="H1312" s="184">
        <v>13.5359</v>
      </c>
      <c r="I1312" s="184">
        <v>9.3530999999999995</v>
      </c>
      <c r="J1312" s="184">
        <v>8.9171999999999993</v>
      </c>
      <c r="K1312" s="184">
        <v>9.7598000000000003</v>
      </c>
      <c r="L1312" s="184">
        <v>5.7973999999999997</v>
      </c>
      <c r="M1312" s="184">
        <v>7.8220000000000001</v>
      </c>
      <c r="N1312" s="184">
        <v>9.0539000000000005</v>
      </c>
      <c r="O1312" s="184">
        <v>8.3438999999999997</v>
      </c>
      <c r="P1312" s="184">
        <v>8.2736999999999998</v>
      </c>
      <c r="Q1312" s="184">
        <v>8.6750000000000007</v>
      </c>
      <c r="R1312" s="184">
        <v>9.2673000000000005</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44357</v>
      </c>
      <c r="E1313" s="184">
        <v>15.088800000000001</v>
      </c>
      <c r="F1313" s="184">
        <v>33.4129</v>
      </c>
      <c r="G1313" s="184">
        <v>26.991399999999999</v>
      </c>
      <c r="H1313" s="184">
        <v>18.2407</v>
      </c>
      <c r="I1313" s="184">
        <v>7.0861999999999998</v>
      </c>
      <c r="J1313" s="184">
        <v>6.0156999999999998</v>
      </c>
      <c r="K1313" s="184">
        <v>9.4184999999999999</v>
      </c>
      <c r="L1313" s="184">
        <v>2.4117999999999999</v>
      </c>
      <c r="M1313" s="184">
        <v>5.0998000000000001</v>
      </c>
      <c r="N1313" s="184">
        <v>4.6932</v>
      </c>
      <c r="O1313" s="184">
        <v>3.2103000000000002</v>
      </c>
      <c r="P1313" s="184">
        <v>4.2877999999999998</v>
      </c>
      <c r="Q1313" s="184">
        <v>5.8117000000000001</v>
      </c>
      <c r="R1313" s="184">
        <v>9.2379999999999995</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44357</v>
      </c>
      <c r="E1314" s="184">
        <v>15.910399999999999</v>
      </c>
      <c r="F1314" s="184">
        <v>33.984200000000001</v>
      </c>
      <c r="G1314" s="184">
        <v>27.514800000000001</v>
      </c>
      <c r="H1314" s="184">
        <v>18.813700000000001</v>
      </c>
      <c r="I1314" s="184">
        <v>7.6585000000000001</v>
      </c>
      <c r="J1314" s="184">
        <v>6.5933999999999999</v>
      </c>
      <c r="K1314" s="184">
        <v>10.0113</v>
      </c>
      <c r="L1314" s="184">
        <v>2.9988000000000001</v>
      </c>
      <c r="M1314" s="184">
        <v>5.6683000000000003</v>
      </c>
      <c r="N1314" s="184">
        <v>5.2407000000000004</v>
      </c>
      <c r="O1314" s="184">
        <v>3.8401999999999998</v>
      </c>
      <c r="P1314" s="184">
        <v>4.9821</v>
      </c>
      <c r="Q1314" s="184">
        <v>6.5857999999999999</v>
      </c>
      <c r="R1314" s="184">
        <v>9.8422000000000001</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44357</v>
      </c>
      <c r="E1315" s="184">
        <v>67.604299999999995</v>
      </c>
      <c r="F1315" s="184">
        <v>25.609500000000001</v>
      </c>
      <c r="G1315" s="184">
        <v>38.037999999999997</v>
      </c>
      <c r="H1315" s="184">
        <v>21.437200000000001</v>
      </c>
      <c r="I1315" s="184">
        <v>10.893599999999999</v>
      </c>
      <c r="J1315" s="184">
        <v>9.4664000000000001</v>
      </c>
      <c r="K1315" s="184">
        <v>10.188800000000001</v>
      </c>
      <c r="L1315" s="184">
        <v>4.5119999999999996</v>
      </c>
      <c r="M1315" s="184">
        <v>5.8719999999999999</v>
      </c>
      <c r="N1315" s="184">
        <v>6.3859000000000004</v>
      </c>
      <c r="O1315" s="184">
        <v>6.0580999999999996</v>
      </c>
      <c r="P1315" s="184">
        <v>6.8647</v>
      </c>
      <c r="Q1315" s="184">
        <v>7.5563000000000002</v>
      </c>
      <c r="R1315" s="184">
        <v>8.3609000000000009</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44357</v>
      </c>
      <c r="E1316" s="184">
        <v>64.584699999999998</v>
      </c>
      <c r="F1316" s="184">
        <v>25.166499999999999</v>
      </c>
      <c r="G1316" s="184">
        <v>37.623100000000001</v>
      </c>
      <c r="H1316" s="184">
        <v>21.0273</v>
      </c>
      <c r="I1316" s="184">
        <v>10.4933</v>
      </c>
      <c r="J1316" s="184">
        <v>9.0641999999999996</v>
      </c>
      <c r="K1316" s="184">
        <v>9.7736999999999998</v>
      </c>
      <c r="L1316" s="184">
        <v>4.1021999999999998</v>
      </c>
      <c r="M1316" s="184">
        <v>5.4771999999999998</v>
      </c>
      <c r="N1316" s="184">
        <v>5.9897</v>
      </c>
      <c r="O1316" s="184">
        <v>5.6250999999999998</v>
      </c>
      <c r="P1316" s="184">
        <v>6.3806000000000003</v>
      </c>
      <c r="Q1316" s="184">
        <v>8.0366999999999997</v>
      </c>
      <c r="R1316" s="184">
        <v>7.9330999999999996</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44357</v>
      </c>
      <c r="E1317" s="184">
        <v>64.584699999999998</v>
      </c>
      <c r="F1317" s="184">
        <v>25.166499999999999</v>
      </c>
      <c r="G1317" s="184">
        <v>37.623100000000001</v>
      </c>
      <c r="H1317" s="184">
        <v>21.0273</v>
      </c>
      <c r="I1317" s="184">
        <v>10.4933</v>
      </c>
      <c r="J1317" s="184">
        <v>9.0641999999999996</v>
      </c>
      <c r="K1317" s="184">
        <v>9.7736999999999998</v>
      </c>
      <c r="L1317" s="184">
        <v>4.1021999999999998</v>
      </c>
      <c r="M1317" s="184">
        <v>5.4771999999999998</v>
      </c>
      <c r="N1317" s="184">
        <v>5.9897</v>
      </c>
      <c r="O1317" s="184">
        <v>5.6250999999999998</v>
      </c>
      <c r="P1317" s="184">
        <v>6.3806000000000003</v>
      </c>
      <c r="Q1317" s="184">
        <v>8.0366999999999997</v>
      </c>
      <c r="R1317" s="184">
        <v>7.9330999999999996</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44357</v>
      </c>
      <c r="E1322" s="184">
        <v>23.601500000000001</v>
      </c>
      <c r="F1322" s="184">
        <v>-36.461199999999998</v>
      </c>
      <c r="G1322" s="184">
        <v>15.7949</v>
      </c>
      <c r="H1322" s="184">
        <v>18.2684</v>
      </c>
      <c r="I1322" s="184">
        <v>3.6282999999999999</v>
      </c>
      <c r="J1322" s="184">
        <v>12.116400000000001</v>
      </c>
      <c r="K1322" s="184">
        <v>19.892900000000001</v>
      </c>
      <c r="L1322" s="184">
        <v>18.864699999999999</v>
      </c>
      <c r="M1322" s="184">
        <v>24.029399999999999</v>
      </c>
      <c r="N1322" s="184">
        <v>10.1823</v>
      </c>
      <c r="O1322" s="184">
        <v>4.5006000000000004</v>
      </c>
      <c r="P1322" s="184">
        <v>6.1242999999999999</v>
      </c>
      <c r="Q1322" s="184">
        <v>7.7502000000000004</v>
      </c>
      <c r="R1322" s="184">
        <v>2.3664000000000001</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44357</v>
      </c>
      <c r="E1323" s="184">
        <v>25.155899999999999</v>
      </c>
      <c r="F1323" s="184">
        <v>-36.382599999999996</v>
      </c>
      <c r="G1323" s="184">
        <v>15.7875</v>
      </c>
      <c r="H1323" s="184">
        <v>18.262799999999999</v>
      </c>
      <c r="I1323" s="184">
        <v>3.6219999999999999</v>
      </c>
      <c r="J1323" s="184">
        <v>12.1196</v>
      </c>
      <c r="K1323" s="184">
        <v>19.9465</v>
      </c>
      <c r="L1323" s="184">
        <v>19.260999999999999</v>
      </c>
      <c r="M1323" s="184">
        <v>24.583100000000002</v>
      </c>
      <c r="N1323" s="184">
        <v>10.7584</v>
      </c>
      <c r="O1323" s="184">
        <v>5.2397</v>
      </c>
      <c r="P1323" s="184">
        <v>6.8696999999999999</v>
      </c>
      <c r="Q1323" s="184">
        <v>8.1613000000000007</v>
      </c>
      <c r="R1323" s="184">
        <v>3.0468999999999999</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44357</v>
      </c>
      <c r="E1324" s="184">
        <v>44.282499999999999</v>
      </c>
      <c r="F1324" s="184">
        <v>39.524500000000003</v>
      </c>
      <c r="G1324" s="184">
        <v>30.242699999999999</v>
      </c>
      <c r="H1324" s="184">
        <v>19.264199999999999</v>
      </c>
      <c r="I1324" s="184">
        <v>11.074199999999999</v>
      </c>
      <c r="J1324" s="184">
        <v>11.3149</v>
      </c>
      <c r="K1324" s="184">
        <v>11.5861</v>
      </c>
      <c r="L1324" s="184">
        <v>5.5410000000000004</v>
      </c>
      <c r="M1324" s="184">
        <v>8.3618000000000006</v>
      </c>
      <c r="N1324" s="184">
        <v>10.2935</v>
      </c>
      <c r="O1324" s="184">
        <v>8.6393000000000004</v>
      </c>
      <c r="P1324" s="184">
        <v>8.0039999999999996</v>
      </c>
      <c r="Q1324" s="184">
        <v>7.9919000000000002</v>
      </c>
      <c r="R1324" s="184">
        <v>8.7058999999999997</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44357</v>
      </c>
      <c r="E1325" s="184">
        <v>46.722799999999999</v>
      </c>
      <c r="F1325" s="184">
        <v>40.354700000000001</v>
      </c>
      <c r="G1325" s="184">
        <v>31.0669</v>
      </c>
      <c r="H1325" s="184">
        <v>20.075800000000001</v>
      </c>
      <c r="I1325" s="184">
        <v>11.889200000000001</v>
      </c>
      <c r="J1325" s="184">
        <v>12.1264</v>
      </c>
      <c r="K1325" s="184">
        <v>12.423</v>
      </c>
      <c r="L1325" s="184">
        <v>6.3807</v>
      </c>
      <c r="M1325" s="184">
        <v>9.2279</v>
      </c>
      <c r="N1325" s="184">
        <v>11.2064</v>
      </c>
      <c r="O1325" s="184">
        <v>9.5193999999999992</v>
      </c>
      <c r="P1325" s="184">
        <v>8.8019999999999996</v>
      </c>
      <c r="Q1325" s="184">
        <v>8.9372000000000007</v>
      </c>
      <c r="R1325" s="184">
        <v>9.5904000000000007</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44357</v>
      </c>
      <c r="E1326" s="184">
        <v>34.628399999999999</v>
      </c>
      <c r="F1326" s="184">
        <v>35.872900000000001</v>
      </c>
      <c r="G1326" s="184">
        <v>25.244</v>
      </c>
      <c r="H1326" s="184">
        <v>18.754000000000001</v>
      </c>
      <c r="I1326" s="184">
        <v>9.1191999999999993</v>
      </c>
      <c r="J1326" s="184">
        <v>9.7674000000000003</v>
      </c>
      <c r="K1326" s="184">
        <v>11.2288</v>
      </c>
      <c r="L1326" s="184">
        <v>6.1985000000000001</v>
      </c>
      <c r="M1326" s="184">
        <v>8.8686000000000007</v>
      </c>
      <c r="N1326" s="184">
        <v>10.523</v>
      </c>
      <c r="O1326" s="184">
        <v>8.8184000000000005</v>
      </c>
      <c r="P1326" s="184">
        <v>8.0928000000000004</v>
      </c>
      <c r="Q1326" s="184">
        <v>7.6996000000000002</v>
      </c>
      <c r="R1326" s="184">
        <v>9.7260000000000009</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44357</v>
      </c>
      <c r="E1327" s="184">
        <v>37.022500000000001</v>
      </c>
      <c r="F1327" s="184">
        <v>36.415500000000002</v>
      </c>
      <c r="G1327" s="184">
        <v>25.885200000000001</v>
      </c>
      <c r="H1327" s="184">
        <v>19.409400000000002</v>
      </c>
      <c r="I1327" s="184">
        <v>9.7757000000000005</v>
      </c>
      <c r="J1327" s="184">
        <v>10.4339</v>
      </c>
      <c r="K1327" s="184">
        <v>11.9337</v>
      </c>
      <c r="L1327" s="184">
        <v>6.9497999999999998</v>
      </c>
      <c r="M1327" s="184">
        <v>9.6277000000000008</v>
      </c>
      <c r="N1327" s="184">
        <v>11.291</v>
      </c>
      <c r="O1327" s="184">
        <v>9.5508000000000006</v>
      </c>
      <c r="P1327" s="184">
        <v>8.9207000000000001</v>
      </c>
      <c r="Q1327" s="184">
        <v>9.2157</v>
      </c>
      <c r="R1327" s="184">
        <v>10.423500000000001</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44357</v>
      </c>
      <c r="E1328" s="184">
        <v>39.3414</v>
      </c>
      <c r="F1328" s="184">
        <v>24.231000000000002</v>
      </c>
      <c r="G1328" s="184">
        <v>25.474299999999999</v>
      </c>
      <c r="H1328" s="184">
        <v>16.766999999999999</v>
      </c>
      <c r="I1328" s="184">
        <v>7.0301999999999998</v>
      </c>
      <c r="J1328" s="184">
        <v>6.8875999999999999</v>
      </c>
      <c r="K1328" s="184">
        <v>11.021800000000001</v>
      </c>
      <c r="L1328" s="184">
        <v>2.8283</v>
      </c>
      <c r="M1328" s="184">
        <v>5.8848000000000003</v>
      </c>
      <c r="N1328" s="184">
        <v>6.1238999999999999</v>
      </c>
      <c r="O1328" s="184">
        <v>9.3033999999999999</v>
      </c>
      <c r="P1328" s="184">
        <v>8.3269000000000002</v>
      </c>
      <c r="Q1328" s="184">
        <v>8.5559999999999992</v>
      </c>
      <c r="R1328" s="184">
        <v>8.8918999999999997</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44357</v>
      </c>
      <c r="E1329" s="184">
        <v>37.1541</v>
      </c>
      <c r="F1329" s="184">
        <v>23.396000000000001</v>
      </c>
      <c r="G1329" s="184">
        <v>24.741099999999999</v>
      </c>
      <c r="H1329" s="184">
        <v>16.048200000000001</v>
      </c>
      <c r="I1329" s="184">
        <v>6.3236999999999997</v>
      </c>
      <c r="J1329" s="184">
        <v>6.1833999999999998</v>
      </c>
      <c r="K1329" s="184">
        <v>10.308199999999999</v>
      </c>
      <c r="L1329" s="184">
        <v>2.1352000000000002</v>
      </c>
      <c r="M1329" s="184">
        <v>5.1764999999999999</v>
      </c>
      <c r="N1329" s="184">
        <v>5.4067999999999996</v>
      </c>
      <c r="O1329" s="184">
        <v>8.5831</v>
      </c>
      <c r="P1329" s="184">
        <v>7.6180000000000003</v>
      </c>
      <c r="Q1329" s="184">
        <v>7.5915999999999997</v>
      </c>
      <c r="R1329" s="184">
        <v>8.1643000000000008</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44357</v>
      </c>
      <c r="E1332" s="184">
        <v>17.699200000000001</v>
      </c>
      <c r="F1332" s="184">
        <v>22.285799999999998</v>
      </c>
      <c r="G1332" s="184">
        <v>25.4876</v>
      </c>
      <c r="H1332" s="184">
        <v>19.487100000000002</v>
      </c>
      <c r="I1332" s="184">
        <v>11.3324</v>
      </c>
      <c r="J1332" s="184">
        <v>11.1068</v>
      </c>
      <c r="K1332" s="184">
        <v>10.6525</v>
      </c>
      <c r="L1332" s="184">
        <v>4.6241000000000003</v>
      </c>
      <c r="M1332" s="184">
        <v>7.7294</v>
      </c>
      <c r="N1332" s="184">
        <v>9.6204000000000001</v>
      </c>
      <c r="O1332" s="184">
        <v>7.2314999999999996</v>
      </c>
      <c r="P1332" s="184">
        <v>7.2382999999999997</v>
      </c>
      <c r="Q1332" s="184">
        <v>8.2200000000000006</v>
      </c>
      <c r="R1332" s="184">
        <v>7.9215999999999998</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44357</v>
      </c>
      <c r="E1333" s="184">
        <v>18.887799999999999</v>
      </c>
      <c r="F1333" s="184">
        <v>23.2043</v>
      </c>
      <c r="G1333" s="184">
        <v>26.532499999999999</v>
      </c>
      <c r="H1333" s="184">
        <v>20.5093</v>
      </c>
      <c r="I1333" s="184">
        <v>12.356999999999999</v>
      </c>
      <c r="J1333" s="184">
        <v>12.091699999999999</v>
      </c>
      <c r="K1333" s="184">
        <v>11.592000000000001</v>
      </c>
      <c r="L1333" s="184">
        <v>5.5956999999999999</v>
      </c>
      <c r="M1333" s="184">
        <v>8.7556999999999992</v>
      </c>
      <c r="N1333" s="184">
        <v>10.678900000000001</v>
      </c>
      <c r="O1333" s="184">
        <v>8.1524999999999999</v>
      </c>
      <c r="P1333" s="184">
        <v>8.1717999999999993</v>
      </c>
      <c r="Q1333" s="184">
        <v>9.1975999999999996</v>
      </c>
      <c r="R1333" s="184">
        <v>8.8950999999999993</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44357</v>
      </c>
      <c r="E1334" s="184">
        <v>16.981300000000001</v>
      </c>
      <c r="F1334" s="184">
        <v>25.5961</v>
      </c>
      <c r="G1334" s="184">
        <v>22.970500000000001</v>
      </c>
      <c r="H1334" s="184">
        <v>18.272500000000001</v>
      </c>
      <c r="I1334" s="184">
        <v>10.172499999999999</v>
      </c>
      <c r="J1334" s="184">
        <v>9.4353999999999996</v>
      </c>
      <c r="K1334" s="184">
        <v>10.073700000000001</v>
      </c>
      <c r="L1334" s="184">
        <v>6.4646999999999997</v>
      </c>
      <c r="M1334" s="184">
        <v>10.203799999999999</v>
      </c>
      <c r="N1334" s="184">
        <v>11.9658</v>
      </c>
      <c r="O1334" s="184">
        <v>8.7554999999999996</v>
      </c>
      <c r="P1334" s="184">
        <v>8.2422000000000004</v>
      </c>
      <c r="Q1334" s="184">
        <v>8.6877999999999993</v>
      </c>
      <c r="R1334" s="184">
        <v>9.6054999999999993</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44357</v>
      </c>
      <c r="E1335" s="184">
        <v>16.0562</v>
      </c>
      <c r="F1335" s="184">
        <v>24.567799999999998</v>
      </c>
      <c r="G1335" s="184">
        <v>22.014700000000001</v>
      </c>
      <c r="H1335" s="184">
        <v>17.334199999999999</v>
      </c>
      <c r="I1335" s="184">
        <v>9.2556999999999992</v>
      </c>
      <c r="J1335" s="184">
        <v>8.5236999999999998</v>
      </c>
      <c r="K1335" s="184">
        <v>9.1510999999999996</v>
      </c>
      <c r="L1335" s="184">
        <v>5.5174000000000003</v>
      </c>
      <c r="M1335" s="184">
        <v>9.1798999999999999</v>
      </c>
      <c r="N1335" s="184">
        <v>10.9152</v>
      </c>
      <c r="O1335" s="184">
        <v>7.7854000000000001</v>
      </c>
      <c r="P1335" s="184">
        <v>7.2813999999999997</v>
      </c>
      <c r="Q1335" s="184">
        <v>7.7340999999999998</v>
      </c>
      <c r="R1335" s="184">
        <v>8.6060999999999996</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44357</v>
      </c>
      <c r="E1336" s="184">
        <v>10.8407</v>
      </c>
      <c r="F1336" s="184">
        <v>13.809699999999999</v>
      </c>
      <c r="G1336" s="184">
        <v>21.136199999999999</v>
      </c>
      <c r="H1336" s="184">
        <v>13.9862</v>
      </c>
      <c r="I1336" s="184">
        <v>5.8330000000000002</v>
      </c>
      <c r="J1336" s="184">
        <v>7.5532000000000004</v>
      </c>
      <c r="K1336" s="184">
        <v>8.0961999999999996</v>
      </c>
      <c r="L1336" s="184">
        <v>4.6992000000000003</v>
      </c>
      <c r="M1336" s="184">
        <v>3.4409000000000001</v>
      </c>
      <c r="N1336" s="184">
        <v>3.4180999999999999</v>
      </c>
      <c r="O1336" s="184">
        <v>-7.9463999999999997</v>
      </c>
      <c r="P1336" s="184">
        <v>-2.1097000000000001</v>
      </c>
      <c r="Q1336" s="184">
        <v>1.1662999999999999</v>
      </c>
      <c r="R1336" s="184">
        <v>-12.1092</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44357</v>
      </c>
      <c r="E1337" s="184">
        <v>11.483499999999999</v>
      </c>
      <c r="F1337" s="184">
        <v>14.3087</v>
      </c>
      <c r="G1337" s="184">
        <v>21.652100000000001</v>
      </c>
      <c r="H1337" s="184">
        <v>14.5251</v>
      </c>
      <c r="I1337" s="184">
        <v>6.3724999999999996</v>
      </c>
      <c r="J1337" s="184">
        <v>8.1041000000000007</v>
      </c>
      <c r="K1337" s="184">
        <v>8.6562000000000001</v>
      </c>
      <c r="L1337" s="184">
        <v>5.2619999999999996</v>
      </c>
      <c r="M1337" s="184">
        <v>4.0052000000000003</v>
      </c>
      <c r="N1337" s="184">
        <v>3.988</v>
      </c>
      <c r="O1337" s="184">
        <v>-7.2443</v>
      </c>
      <c r="P1337" s="184">
        <v>-1.2863</v>
      </c>
      <c r="Q1337" s="184">
        <v>2.0068000000000001</v>
      </c>
      <c r="R1337" s="184">
        <v>-11.532500000000001</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44357</v>
      </c>
      <c r="E1338" s="184">
        <v>4.2500000000000003E-2</v>
      </c>
      <c r="F1338" s="184">
        <v>0</v>
      </c>
      <c r="G1338" s="184">
        <v>0</v>
      </c>
      <c r="H1338" s="184">
        <v>12.297800000000001</v>
      </c>
      <c r="I1338" s="184">
        <v>12.3269</v>
      </c>
      <c r="J1338" s="184">
        <v>11.1869</v>
      </c>
      <c r="K1338" s="184">
        <v>11.5275</v>
      </c>
      <c r="L1338" s="184">
        <v>-41.234499999999997</v>
      </c>
      <c r="M1338" s="184">
        <v>-30.1981</v>
      </c>
      <c r="N1338" s="184">
        <v>-20.8566</v>
      </c>
      <c r="O1338" s="184"/>
      <c r="P1338" s="184"/>
      <c r="Q1338" s="184">
        <v>-14.3748</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44357</v>
      </c>
      <c r="E1339" s="184">
        <v>4.4699999999999997E-2</v>
      </c>
      <c r="F1339" s="184">
        <v>0</v>
      </c>
      <c r="G1339" s="184">
        <v>27.279499999999999</v>
      </c>
      <c r="H1339" s="184">
        <v>11.6912</v>
      </c>
      <c r="I1339" s="184">
        <v>11.717499999999999</v>
      </c>
      <c r="J1339" s="184">
        <v>10.6313</v>
      </c>
      <c r="K1339" s="184">
        <v>11.883900000000001</v>
      </c>
      <c r="L1339" s="184">
        <v>-41.320999999999998</v>
      </c>
      <c r="M1339" s="184">
        <v>-30.123000000000001</v>
      </c>
      <c r="N1339" s="184">
        <v>-20.744700000000002</v>
      </c>
      <c r="O1339" s="184"/>
      <c r="P1339" s="184"/>
      <c r="Q1339" s="184">
        <v>-14.378399999999999</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44357</v>
      </c>
      <c r="E1342" s="184">
        <v>42.210599999999999</v>
      </c>
      <c r="F1342" s="184">
        <v>-12.102</v>
      </c>
      <c r="G1342" s="184">
        <v>4.0942999999999996</v>
      </c>
      <c r="H1342" s="184">
        <v>7.1745999999999999</v>
      </c>
      <c r="I1342" s="184">
        <v>8.9806000000000008</v>
      </c>
      <c r="J1342" s="184">
        <v>9.1981999999999999</v>
      </c>
      <c r="K1342" s="184">
        <v>8.8457000000000008</v>
      </c>
      <c r="L1342" s="184">
        <v>4.1695000000000002</v>
      </c>
      <c r="M1342" s="184">
        <v>7.6302000000000003</v>
      </c>
      <c r="N1342" s="184">
        <v>8.6172000000000004</v>
      </c>
      <c r="O1342" s="184">
        <v>10.4047</v>
      </c>
      <c r="P1342" s="184">
        <v>10.1027</v>
      </c>
      <c r="Q1342" s="184">
        <v>10.050800000000001</v>
      </c>
      <c r="R1342" s="184">
        <v>10.512700000000001</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44357</v>
      </c>
      <c r="E1343" s="184">
        <v>39.896700000000003</v>
      </c>
      <c r="F1343" s="184">
        <v>-12.620699999999999</v>
      </c>
      <c r="G1343" s="184">
        <v>3.569</v>
      </c>
      <c r="H1343" s="184">
        <v>6.6478000000000002</v>
      </c>
      <c r="I1343" s="184">
        <v>8.4505999999999997</v>
      </c>
      <c r="J1343" s="184">
        <v>8.6479999999999997</v>
      </c>
      <c r="K1343" s="184">
        <v>8.2713999999999999</v>
      </c>
      <c r="L1343" s="184">
        <v>3.5920000000000001</v>
      </c>
      <c r="M1343" s="184">
        <v>7.0511999999999997</v>
      </c>
      <c r="N1343" s="184">
        <v>8.0528999999999993</v>
      </c>
      <c r="O1343" s="184">
        <v>9.8554999999999993</v>
      </c>
      <c r="P1343" s="184">
        <v>9.2844999999999995</v>
      </c>
      <c r="Q1343" s="184">
        <v>8.1753</v>
      </c>
      <c r="R1343" s="184">
        <v>10.0131</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44357</v>
      </c>
      <c r="E1344" s="184">
        <v>58.462299999999999</v>
      </c>
      <c r="F1344" s="184">
        <v>-3.9952999999999999</v>
      </c>
      <c r="G1344" s="184">
        <v>9.4347999999999992</v>
      </c>
      <c r="H1344" s="184">
        <v>7.4848999999999997</v>
      </c>
      <c r="I1344" s="184">
        <v>5.4295999999999998</v>
      </c>
      <c r="J1344" s="184">
        <v>5.6540999999999997</v>
      </c>
      <c r="K1344" s="184">
        <v>8.4407999999999994</v>
      </c>
      <c r="L1344" s="184">
        <v>1.8966000000000001</v>
      </c>
      <c r="M1344" s="184">
        <v>3.5444</v>
      </c>
      <c r="N1344" s="184">
        <v>4.6651999999999996</v>
      </c>
      <c r="O1344" s="184">
        <v>6.4099000000000004</v>
      </c>
      <c r="P1344" s="184">
        <v>6.5434000000000001</v>
      </c>
      <c r="Q1344" s="184">
        <v>7.8059000000000003</v>
      </c>
      <c r="R1344" s="184">
        <v>5.7964000000000002</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44357</v>
      </c>
      <c r="E1345" s="184">
        <v>62.897799999999997</v>
      </c>
      <c r="F1345" s="184">
        <v>-2.9592999999999998</v>
      </c>
      <c r="G1345" s="184">
        <v>10.4351</v>
      </c>
      <c r="H1345" s="184">
        <v>8.4946000000000002</v>
      </c>
      <c r="I1345" s="184">
        <v>6.4406999999999996</v>
      </c>
      <c r="J1345" s="184">
        <v>6.6680000000000001</v>
      </c>
      <c r="K1345" s="184">
        <v>9.6747999999999994</v>
      </c>
      <c r="L1345" s="184">
        <v>2.9392</v>
      </c>
      <c r="M1345" s="184">
        <v>4.5439999999999996</v>
      </c>
      <c r="N1345" s="184">
        <v>5.6536</v>
      </c>
      <c r="O1345" s="184">
        <v>7.3704999999999998</v>
      </c>
      <c r="P1345" s="184">
        <v>7.5105000000000004</v>
      </c>
      <c r="Q1345" s="184">
        <v>7.81</v>
      </c>
      <c r="R1345" s="184">
        <v>6.7497999999999996</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44357</v>
      </c>
      <c r="E1346" s="184">
        <v>31.2578</v>
      </c>
      <c r="F1346" s="184">
        <v>32.842100000000002</v>
      </c>
      <c r="G1346" s="184">
        <v>24.7668</v>
      </c>
      <c r="H1346" s="184">
        <v>16.5168</v>
      </c>
      <c r="I1346" s="184">
        <v>8.8460999999999999</v>
      </c>
      <c r="J1346" s="184">
        <v>10.826499999999999</v>
      </c>
      <c r="K1346" s="184">
        <v>11.9854</v>
      </c>
      <c r="L1346" s="184">
        <v>6.0625999999999998</v>
      </c>
      <c r="M1346" s="184">
        <v>7.8726000000000003</v>
      </c>
      <c r="N1346" s="184">
        <v>9.6922999999999995</v>
      </c>
      <c r="O1346" s="184">
        <v>3.5484</v>
      </c>
      <c r="P1346" s="184">
        <v>5.0269000000000004</v>
      </c>
      <c r="Q1346" s="184">
        <v>6.8574999999999999</v>
      </c>
      <c r="R1346" s="184">
        <v>8.5092999999999996</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44357</v>
      </c>
      <c r="E1347" s="184">
        <v>0.83730000000000004</v>
      </c>
      <c r="F1347" s="184">
        <v>0</v>
      </c>
      <c r="G1347" s="184">
        <v>0</v>
      </c>
      <c r="H1347" s="184">
        <v>0</v>
      </c>
      <c r="I1347" s="184">
        <v>0</v>
      </c>
      <c r="J1347" s="184">
        <v>0</v>
      </c>
      <c r="K1347" s="184">
        <v>0</v>
      </c>
      <c r="L1347" s="184">
        <v>0</v>
      </c>
      <c r="M1347" s="184">
        <v>0</v>
      </c>
      <c r="N1347" s="184">
        <v>0</v>
      </c>
      <c r="O1347" s="184"/>
      <c r="P1347" s="184"/>
      <c r="Q1347" s="184">
        <v>-22.835000000000001</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44357</v>
      </c>
      <c r="E1348" s="184">
        <v>28.758299999999998</v>
      </c>
      <c r="F1348" s="184">
        <v>31.884699999999999</v>
      </c>
      <c r="G1348" s="184">
        <v>23.865400000000001</v>
      </c>
      <c r="H1348" s="184">
        <v>15.603300000000001</v>
      </c>
      <c r="I1348" s="184">
        <v>7.9476000000000004</v>
      </c>
      <c r="J1348" s="184">
        <v>9.9129000000000005</v>
      </c>
      <c r="K1348" s="184">
        <v>11.009600000000001</v>
      </c>
      <c r="L1348" s="184">
        <v>5.0231000000000003</v>
      </c>
      <c r="M1348" s="184">
        <v>6.7980999999999998</v>
      </c>
      <c r="N1348" s="184">
        <v>8.5920000000000005</v>
      </c>
      <c r="O1348" s="184">
        <v>2.5916999999999999</v>
      </c>
      <c r="P1348" s="184">
        <v>4.0621999999999998</v>
      </c>
      <c r="Q1348" s="184">
        <v>5.8596000000000004</v>
      </c>
      <c r="R1348" s="184">
        <v>7.4622000000000002</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44357</v>
      </c>
      <c r="E1349" s="184">
        <v>0.7853</v>
      </c>
      <c r="F1349" s="184">
        <v>0</v>
      </c>
      <c r="G1349" s="184">
        <v>0</v>
      </c>
      <c r="H1349" s="184">
        <v>0</v>
      </c>
      <c r="I1349" s="184">
        <v>0</v>
      </c>
      <c r="J1349" s="184">
        <v>0</v>
      </c>
      <c r="K1349" s="184">
        <v>0</v>
      </c>
      <c r="L1349" s="184">
        <v>0</v>
      </c>
      <c r="M1349" s="184">
        <v>0</v>
      </c>
      <c r="N1349" s="184">
        <v>-1.2699999999999999E-2</v>
      </c>
      <c r="O1349" s="184"/>
      <c r="P1349" s="184"/>
      <c r="Q1349" s="184">
        <v>-22.8368</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44357</v>
      </c>
      <c r="E1350" s="184">
        <v>10.4384</v>
      </c>
      <c r="F1350" s="184">
        <v>44.812800000000003</v>
      </c>
      <c r="G1350" s="184">
        <v>29.4434</v>
      </c>
      <c r="H1350" s="184">
        <v>17.995000000000001</v>
      </c>
      <c r="I1350" s="184">
        <v>7.6653000000000002</v>
      </c>
      <c r="J1350" s="184">
        <v>8.9674999999999994</v>
      </c>
      <c r="K1350" s="184">
        <v>11.723599999999999</v>
      </c>
      <c r="L1350" s="184">
        <v>3.4176000000000002</v>
      </c>
      <c r="M1350" s="184"/>
      <c r="N1350" s="184"/>
      <c r="O1350" s="184"/>
      <c r="P1350" s="184"/>
      <c r="Q1350" s="184">
        <v>5.9485999999999999</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44357</v>
      </c>
      <c r="E1351" s="184">
        <v>10.399800000000001</v>
      </c>
      <c r="F1351" s="184">
        <v>44.275599999999997</v>
      </c>
      <c r="G1351" s="184">
        <v>29.082699999999999</v>
      </c>
      <c r="H1351" s="184">
        <v>17.708600000000001</v>
      </c>
      <c r="I1351" s="184">
        <v>7.2904</v>
      </c>
      <c r="J1351" s="184">
        <v>8.5183999999999997</v>
      </c>
      <c r="K1351" s="184">
        <v>11.275499999999999</v>
      </c>
      <c r="L1351" s="184">
        <v>2.9428999999999998</v>
      </c>
      <c r="M1351" s="184"/>
      <c r="N1351" s="184"/>
      <c r="O1351" s="184"/>
      <c r="P1351" s="184"/>
      <c r="Q1351" s="184">
        <v>5.4248000000000003</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44357</v>
      </c>
      <c r="E1354" s="184">
        <v>8.6999999999999994E-2</v>
      </c>
      <c r="F1354" s="184">
        <v>0</v>
      </c>
      <c r="G1354" s="184">
        <v>14.0008</v>
      </c>
      <c r="H1354" s="184">
        <v>12.0145</v>
      </c>
      <c r="I1354" s="184">
        <v>12.042199999999999</v>
      </c>
      <c r="J1354" s="184">
        <v>10.927300000000001</v>
      </c>
      <c r="K1354" s="184">
        <v>11.255000000000001</v>
      </c>
      <c r="L1354" s="184">
        <v>-40.477899999999998</v>
      </c>
      <c r="M1354" s="184">
        <v>-24.684899999999999</v>
      </c>
      <c r="N1354" s="184">
        <v>-16.666699999999999</v>
      </c>
      <c r="O1354" s="184"/>
      <c r="P1354" s="184"/>
      <c r="Q1354" s="184">
        <v>-11.1494</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44357</v>
      </c>
      <c r="E1355" s="184">
        <v>8.3799999999999999E-2</v>
      </c>
      <c r="F1355" s="184">
        <v>43.6081</v>
      </c>
      <c r="G1355" s="184">
        <v>14.536</v>
      </c>
      <c r="H1355" s="184">
        <v>12.474399999999999</v>
      </c>
      <c r="I1355" s="184">
        <v>12.504300000000001</v>
      </c>
      <c r="J1355" s="184">
        <v>11.348599999999999</v>
      </c>
      <c r="K1355" s="184">
        <v>11.6975</v>
      </c>
      <c r="L1355" s="184">
        <v>-40.644199999999998</v>
      </c>
      <c r="M1355" s="184">
        <v>-24.8169</v>
      </c>
      <c r="N1355" s="184">
        <v>-16.782499999999999</v>
      </c>
      <c r="O1355" s="184"/>
      <c r="P1355" s="184"/>
      <c r="Q1355" s="184">
        <v>-11.2441</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44357</v>
      </c>
      <c r="E1356" s="184">
        <v>14.827199999999999</v>
      </c>
      <c r="F1356" s="184">
        <v>16.747199999999999</v>
      </c>
      <c r="G1356" s="184">
        <v>17.2563</v>
      </c>
      <c r="H1356" s="184">
        <v>10.959899999999999</v>
      </c>
      <c r="I1356" s="184">
        <v>6.1688000000000001</v>
      </c>
      <c r="J1356" s="184">
        <v>6.7084000000000001</v>
      </c>
      <c r="K1356" s="184">
        <v>8.0397999999999996</v>
      </c>
      <c r="L1356" s="184">
        <v>3.0790000000000002</v>
      </c>
      <c r="M1356" s="184">
        <v>5.6218000000000004</v>
      </c>
      <c r="N1356" s="184">
        <v>2.4948000000000001</v>
      </c>
      <c r="O1356" s="184">
        <v>4.3207000000000004</v>
      </c>
      <c r="P1356" s="184">
        <v>5.8550000000000004</v>
      </c>
      <c r="Q1356" s="184">
        <v>6.5590000000000002</v>
      </c>
      <c r="R1356" s="184">
        <v>3.4356</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44357</v>
      </c>
      <c r="E1357" s="184">
        <v>14.197800000000001</v>
      </c>
      <c r="F1357" s="184">
        <v>16.203399999999998</v>
      </c>
      <c r="G1357" s="184">
        <v>16.647400000000001</v>
      </c>
      <c r="H1357" s="184">
        <v>10.3405</v>
      </c>
      <c r="I1357" s="184">
        <v>5.5389999999999997</v>
      </c>
      <c r="J1357" s="184">
        <v>6.0768000000000004</v>
      </c>
      <c r="K1357" s="184">
        <v>7.4009</v>
      </c>
      <c r="L1357" s="184">
        <v>2.4521000000000002</v>
      </c>
      <c r="M1357" s="184">
        <v>4.9958</v>
      </c>
      <c r="N1357" s="184">
        <v>1.8983000000000001</v>
      </c>
      <c r="O1357" s="184">
        <v>3.6324999999999998</v>
      </c>
      <c r="P1357" s="184">
        <v>5.1798999999999999</v>
      </c>
      <c r="Q1357" s="184">
        <v>5.8160999999999996</v>
      </c>
      <c r="R1357" s="184">
        <v>2.7530000000000001</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15.9073756097561</v>
      </c>
      <c r="G1358" s="186">
        <v>19.48149512195122</v>
      </c>
      <c r="H1358" s="186">
        <v>14.1551243902439</v>
      </c>
      <c r="I1358" s="186">
        <v>8.0807560975609736</v>
      </c>
      <c r="J1358" s="186">
        <v>8.4090731707317037</v>
      </c>
      <c r="K1358" s="186">
        <v>9.6972536585365869</v>
      </c>
      <c r="L1358" s="186">
        <v>0.55542439024390255</v>
      </c>
      <c r="M1358" s="186">
        <v>3.6951282051282064</v>
      </c>
      <c r="N1358" s="186">
        <v>4.6584615384615393</v>
      </c>
      <c r="O1358" s="186">
        <v>5.7789354838709652</v>
      </c>
      <c r="P1358" s="186">
        <v>6.4978419354838701</v>
      </c>
      <c r="Q1358" s="186">
        <v>2.7724804878048785</v>
      </c>
      <c r="R1358" s="186">
        <v>6.389448387096774</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23.2043</v>
      </c>
      <c r="G1359" s="186">
        <v>21.652100000000001</v>
      </c>
      <c r="H1359" s="186">
        <v>16.515499999999999</v>
      </c>
      <c r="I1359" s="186">
        <v>8.8460999999999999</v>
      </c>
      <c r="J1359" s="186">
        <v>9.0641999999999996</v>
      </c>
      <c r="K1359" s="186">
        <v>10.073700000000001</v>
      </c>
      <c r="L1359" s="186">
        <v>4.1021999999999998</v>
      </c>
      <c r="M1359" s="186">
        <v>5.8719999999999999</v>
      </c>
      <c r="N1359" s="186">
        <v>6.1238999999999999</v>
      </c>
      <c r="O1359" s="186">
        <v>6.4099000000000004</v>
      </c>
      <c r="P1359" s="186">
        <v>6.8696999999999999</v>
      </c>
      <c r="Q1359" s="186">
        <v>7.6482000000000001</v>
      </c>
      <c r="R1359" s="186">
        <v>8.3609000000000009</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44357</v>
      </c>
      <c r="E1362" s="184">
        <v>99.520099999999999</v>
      </c>
      <c r="F1362" s="184">
        <v>24.2957</v>
      </c>
      <c r="G1362" s="184">
        <v>24.548999999999999</v>
      </c>
      <c r="H1362" s="184">
        <v>16.082100000000001</v>
      </c>
      <c r="I1362" s="184">
        <v>8.3231000000000002</v>
      </c>
      <c r="J1362" s="184">
        <v>9.1232000000000006</v>
      </c>
      <c r="K1362" s="184">
        <v>14.1174</v>
      </c>
      <c r="L1362" s="184">
        <v>3.8405</v>
      </c>
      <c r="M1362" s="184">
        <v>6.1417000000000002</v>
      </c>
      <c r="N1362" s="184">
        <v>7.3678999999999997</v>
      </c>
      <c r="O1362" s="184">
        <v>9.9255999999999993</v>
      </c>
      <c r="P1362" s="184">
        <v>8.2144999999999992</v>
      </c>
      <c r="Q1362" s="184">
        <v>9.3698999999999995</v>
      </c>
      <c r="R1362" s="184">
        <v>9.5785999999999998</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44357</v>
      </c>
      <c r="E1363" s="184">
        <v>105.4569</v>
      </c>
      <c r="F1363" s="184">
        <v>24.694600000000001</v>
      </c>
      <c r="G1363" s="184">
        <v>24.9481</v>
      </c>
      <c r="H1363" s="184">
        <v>16.482399999999998</v>
      </c>
      <c r="I1363" s="184">
        <v>8.7239000000000004</v>
      </c>
      <c r="J1363" s="184">
        <v>9.5252999999999997</v>
      </c>
      <c r="K1363" s="184">
        <v>14.530200000000001</v>
      </c>
      <c r="L1363" s="184">
        <v>4.26</v>
      </c>
      <c r="M1363" s="184">
        <v>6.5928000000000004</v>
      </c>
      <c r="N1363" s="184">
        <v>7.8429000000000002</v>
      </c>
      <c r="O1363" s="184">
        <v>10.629099999999999</v>
      </c>
      <c r="P1363" s="184">
        <v>8.9601000000000006</v>
      </c>
      <c r="Q1363" s="184">
        <v>8.7629999999999999</v>
      </c>
      <c r="R1363" s="184">
        <v>10.1904</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44357</v>
      </c>
      <c r="E1364" s="184">
        <v>49.144799999999996</v>
      </c>
      <c r="F1364" s="184">
        <v>23.484500000000001</v>
      </c>
      <c r="G1364" s="184">
        <v>24.161000000000001</v>
      </c>
      <c r="H1364" s="184">
        <v>15.622199999999999</v>
      </c>
      <c r="I1364" s="184">
        <v>6.6748000000000003</v>
      </c>
      <c r="J1364" s="184">
        <v>6.6740000000000004</v>
      </c>
      <c r="K1364" s="184">
        <v>10.3306</v>
      </c>
      <c r="L1364" s="184">
        <v>3.3975</v>
      </c>
      <c r="M1364" s="184">
        <v>5.7198000000000002</v>
      </c>
      <c r="N1364" s="184">
        <v>5.9027000000000003</v>
      </c>
      <c r="O1364" s="184">
        <v>9.8069000000000006</v>
      </c>
      <c r="P1364" s="184">
        <v>8.7835999999999999</v>
      </c>
      <c r="Q1364" s="184">
        <v>8.7804000000000002</v>
      </c>
      <c r="R1364" s="184">
        <v>9.3549000000000007</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44357</v>
      </c>
      <c r="E1365" s="184">
        <v>45.883400000000002</v>
      </c>
      <c r="F1365" s="184">
        <v>22.367100000000001</v>
      </c>
      <c r="G1365" s="184">
        <v>23.086600000000001</v>
      </c>
      <c r="H1365" s="184">
        <v>14.5412</v>
      </c>
      <c r="I1365" s="184">
        <v>5.5975000000000001</v>
      </c>
      <c r="J1365" s="184">
        <v>5.5846</v>
      </c>
      <c r="K1365" s="184">
        <v>9.1838999999999995</v>
      </c>
      <c r="L1365" s="184">
        <v>2.2551000000000001</v>
      </c>
      <c r="M1365" s="184">
        <v>4.5484999999999998</v>
      </c>
      <c r="N1365" s="184">
        <v>4.7167000000000003</v>
      </c>
      <c r="O1365" s="184">
        <v>8.6656999999999993</v>
      </c>
      <c r="P1365" s="184">
        <v>7.7565999999999997</v>
      </c>
      <c r="Q1365" s="184">
        <v>8.4708000000000006</v>
      </c>
      <c r="R1365" s="184">
        <v>8.1577999999999999</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44357</v>
      </c>
      <c r="E1366" s="184">
        <v>47.228099999999998</v>
      </c>
      <c r="F1366" s="184">
        <v>31.1723</v>
      </c>
      <c r="G1366" s="184">
        <v>27.0322</v>
      </c>
      <c r="H1366" s="184">
        <v>16.736000000000001</v>
      </c>
      <c r="I1366" s="184">
        <v>7.6902999999999997</v>
      </c>
      <c r="J1366" s="184">
        <v>7.5143000000000004</v>
      </c>
      <c r="K1366" s="184">
        <v>9.2681000000000004</v>
      </c>
      <c r="L1366" s="184">
        <v>2.1888999999999998</v>
      </c>
      <c r="M1366" s="184">
        <v>4.6489000000000003</v>
      </c>
      <c r="N1366" s="184">
        <v>5.2694999999999999</v>
      </c>
      <c r="O1366" s="184">
        <v>7.8010000000000002</v>
      </c>
      <c r="P1366" s="184">
        <v>6.5735000000000001</v>
      </c>
      <c r="Q1366" s="184">
        <v>7.7649999999999997</v>
      </c>
      <c r="R1366" s="184">
        <v>7.4409999999999998</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44357</v>
      </c>
      <c r="E1367" s="184">
        <v>50.200200000000002</v>
      </c>
      <c r="F1367" s="184">
        <v>32.092799999999997</v>
      </c>
      <c r="G1367" s="184">
        <v>27.960100000000001</v>
      </c>
      <c r="H1367" s="184">
        <v>17.6447</v>
      </c>
      <c r="I1367" s="184">
        <v>8.5975000000000001</v>
      </c>
      <c r="J1367" s="184">
        <v>8.4331999999999994</v>
      </c>
      <c r="K1367" s="184">
        <v>10.354900000000001</v>
      </c>
      <c r="L1367" s="184">
        <v>3.1438000000000001</v>
      </c>
      <c r="M1367" s="184">
        <v>5.5084</v>
      </c>
      <c r="N1367" s="184">
        <v>6.0579999999999998</v>
      </c>
      <c r="O1367" s="184">
        <v>8.4217999999999993</v>
      </c>
      <c r="P1367" s="184">
        <v>7.2332000000000001</v>
      </c>
      <c r="Q1367" s="184">
        <v>7.8734000000000002</v>
      </c>
      <c r="R1367" s="184">
        <v>8.1095000000000006</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44357</v>
      </c>
      <c r="E1368" s="184">
        <v>34.849200000000003</v>
      </c>
      <c r="F1368" s="184">
        <v>27.3568</v>
      </c>
      <c r="G1368" s="184">
        <v>31.362100000000002</v>
      </c>
      <c r="H1368" s="184">
        <v>18.318300000000001</v>
      </c>
      <c r="I1368" s="184">
        <v>6.6603000000000003</v>
      </c>
      <c r="J1368" s="184">
        <v>6.2325999999999997</v>
      </c>
      <c r="K1368" s="184">
        <v>11.8741</v>
      </c>
      <c r="L1368" s="184">
        <v>0.71440000000000003</v>
      </c>
      <c r="M1368" s="184">
        <v>3.9043000000000001</v>
      </c>
      <c r="N1368" s="184">
        <v>3.4718</v>
      </c>
      <c r="O1368" s="184">
        <v>8.5228999999999999</v>
      </c>
      <c r="P1368" s="184">
        <v>6.6025</v>
      </c>
      <c r="Q1368" s="184">
        <v>6.9764999999999997</v>
      </c>
      <c r="R1368" s="184">
        <v>7.1567999999999996</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44357</v>
      </c>
      <c r="E1369" s="184">
        <v>37.249200000000002</v>
      </c>
      <c r="F1369" s="184">
        <v>28.144400000000001</v>
      </c>
      <c r="G1369" s="184">
        <v>32.192599999999999</v>
      </c>
      <c r="H1369" s="184">
        <v>19.164000000000001</v>
      </c>
      <c r="I1369" s="184">
        <v>7.4965999999999999</v>
      </c>
      <c r="J1369" s="184">
        <v>7.0753000000000004</v>
      </c>
      <c r="K1369" s="184">
        <v>12.737500000000001</v>
      </c>
      <c r="L1369" s="184">
        <v>1.5561</v>
      </c>
      <c r="M1369" s="184">
        <v>4.7682000000000002</v>
      </c>
      <c r="N1369" s="184">
        <v>4.3411999999999997</v>
      </c>
      <c r="O1369" s="184">
        <v>9.4010999999999996</v>
      </c>
      <c r="P1369" s="184">
        <v>7.4409999999999998</v>
      </c>
      <c r="Q1369" s="184">
        <v>7.6342999999999996</v>
      </c>
      <c r="R1369" s="184">
        <v>8.0545000000000009</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44357</v>
      </c>
      <c r="E1370" s="184">
        <v>31.377500000000001</v>
      </c>
      <c r="F1370" s="184">
        <v>13.964399999999999</v>
      </c>
      <c r="G1370" s="184">
        <v>30.164100000000001</v>
      </c>
      <c r="H1370" s="184">
        <v>19.063700000000001</v>
      </c>
      <c r="I1370" s="184">
        <v>6.9481000000000002</v>
      </c>
      <c r="J1370" s="184">
        <v>7.6669999999999998</v>
      </c>
      <c r="K1370" s="184">
        <v>11.2258</v>
      </c>
      <c r="L1370" s="184">
        <v>2.8588</v>
      </c>
      <c r="M1370" s="184">
        <v>5.2649999999999997</v>
      </c>
      <c r="N1370" s="184">
        <v>6.9680999999999997</v>
      </c>
      <c r="O1370" s="184">
        <v>9.5528999999999993</v>
      </c>
      <c r="P1370" s="184">
        <v>8.1351999999999993</v>
      </c>
      <c r="Q1370" s="184">
        <v>9.3301999999999996</v>
      </c>
      <c r="R1370" s="184">
        <v>9.4344000000000001</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44357</v>
      </c>
      <c r="E1371" s="184">
        <v>32.584899999999998</v>
      </c>
      <c r="F1371" s="184">
        <v>14.5678</v>
      </c>
      <c r="G1371" s="184">
        <v>30.807300000000001</v>
      </c>
      <c r="H1371" s="184">
        <v>19.7089</v>
      </c>
      <c r="I1371" s="184">
        <v>7.5911</v>
      </c>
      <c r="J1371" s="184">
        <v>8.3111999999999995</v>
      </c>
      <c r="K1371" s="184">
        <v>11.8857</v>
      </c>
      <c r="L1371" s="184">
        <v>3.5087999999999999</v>
      </c>
      <c r="M1371" s="184">
        <v>5.9073000000000002</v>
      </c>
      <c r="N1371" s="184">
        <v>7.6112000000000002</v>
      </c>
      <c r="O1371" s="184">
        <v>10.1745</v>
      </c>
      <c r="P1371" s="184">
        <v>8.7423999999999999</v>
      </c>
      <c r="Q1371" s="184">
        <v>8.9174000000000007</v>
      </c>
      <c r="R1371" s="184">
        <v>10.0436</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44357</v>
      </c>
      <c r="E1372" s="184">
        <v>57.326099999999997</v>
      </c>
      <c r="F1372" s="184">
        <v>28.291799999999999</v>
      </c>
      <c r="G1372" s="184">
        <v>30.660299999999999</v>
      </c>
      <c r="H1372" s="184">
        <v>18.942399999999999</v>
      </c>
      <c r="I1372" s="184">
        <v>7.5210999999999997</v>
      </c>
      <c r="J1372" s="184">
        <v>7.3056000000000001</v>
      </c>
      <c r="K1372" s="184">
        <v>12.913500000000001</v>
      </c>
      <c r="L1372" s="184">
        <v>1.5468999999999999</v>
      </c>
      <c r="M1372" s="184">
        <v>5.3109999999999999</v>
      </c>
      <c r="N1372" s="184">
        <v>4.4901</v>
      </c>
      <c r="O1372" s="184">
        <v>10.303100000000001</v>
      </c>
      <c r="P1372" s="184">
        <v>8.9511000000000003</v>
      </c>
      <c r="Q1372" s="184">
        <v>9.0427</v>
      </c>
      <c r="R1372" s="184">
        <v>9.3506999999999998</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44357</v>
      </c>
      <c r="E1373" s="184">
        <v>53.82</v>
      </c>
      <c r="F1373" s="184">
        <v>27.623100000000001</v>
      </c>
      <c r="G1373" s="184">
        <v>30.0044</v>
      </c>
      <c r="H1373" s="184">
        <v>18.287800000000001</v>
      </c>
      <c r="I1373" s="184">
        <v>6.8677000000000001</v>
      </c>
      <c r="J1373" s="184">
        <v>6.6508000000000003</v>
      </c>
      <c r="K1373" s="184">
        <v>12.215400000000001</v>
      </c>
      <c r="L1373" s="184">
        <v>0.88370000000000004</v>
      </c>
      <c r="M1373" s="184">
        <v>4.6393000000000004</v>
      </c>
      <c r="N1373" s="184">
        <v>3.8218000000000001</v>
      </c>
      <c r="O1373" s="184">
        <v>9.6104000000000003</v>
      </c>
      <c r="P1373" s="184">
        <v>8.1514000000000006</v>
      </c>
      <c r="Q1373" s="184">
        <v>8.3774999999999995</v>
      </c>
      <c r="R1373" s="184">
        <v>8.6677999999999997</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44357</v>
      </c>
      <c r="E1374" s="184">
        <v>50.199399999999997</v>
      </c>
      <c r="F1374" s="184">
        <v>23.5733</v>
      </c>
      <c r="G1374" s="184">
        <v>24.504100000000001</v>
      </c>
      <c r="H1374" s="184">
        <v>13.454800000000001</v>
      </c>
      <c r="I1374" s="184">
        <v>5.9550000000000001</v>
      </c>
      <c r="J1374" s="184">
        <v>4.3102999999999998</v>
      </c>
      <c r="K1374" s="184">
        <v>8.0746000000000002</v>
      </c>
      <c r="L1374" s="184">
        <v>8.6300000000000002E-2</v>
      </c>
      <c r="M1374" s="184">
        <v>2.5825999999999998</v>
      </c>
      <c r="N1374" s="184">
        <v>4.1710000000000003</v>
      </c>
      <c r="O1374" s="184">
        <v>2.2656000000000001</v>
      </c>
      <c r="P1374" s="184">
        <v>3.2084000000000001</v>
      </c>
      <c r="Q1374" s="184">
        <v>6.3087999999999997</v>
      </c>
      <c r="R1374" s="184">
        <v>4.6307</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44357</v>
      </c>
      <c r="E1375" s="184">
        <v>54.610799999999998</v>
      </c>
      <c r="F1375" s="184">
        <v>24.612500000000001</v>
      </c>
      <c r="G1375" s="184">
        <v>25.5182</v>
      </c>
      <c r="H1375" s="184">
        <v>14.4672</v>
      </c>
      <c r="I1375" s="184">
        <v>6.96</v>
      </c>
      <c r="J1375" s="184">
        <v>5.3169000000000004</v>
      </c>
      <c r="K1375" s="184">
        <v>9.0968</v>
      </c>
      <c r="L1375" s="184">
        <v>1.0891999999999999</v>
      </c>
      <c r="M1375" s="184">
        <v>3.6059000000000001</v>
      </c>
      <c r="N1375" s="184">
        <v>5.2183000000000002</v>
      </c>
      <c r="O1375" s="184">
        <v>3.294</v>
      </c>
      <c r="P1375" s="184">
        <v>4.2458</v>
      </c>
      <c r="Q1375" s="184">
        <v>5.7023000000000001</v>
      </c>
      <c r="R1375" s="184">
        <v>5.6833999999999998</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44357</v>
      </c>
      <c r="E1376" s="184">
        <v>65.974900000000005</v>
      </c>
      <c r="F1376" s="184">
        <v>38.546199999999999</v>
      </c>
      <c r="G1376" s="184">
        <v>39.295999999999999</v>
      </c>
      <c r="H1376" s="184">
        <v>25.7654</v>
      </c>
      <c r="I1376" s="184">
        <v>16.311399999999999</v>
      </c>
      <c r="J1376" s="184">
        <v>12.2766</v>
      </c>
      <c r="K1376" s="184">
        <v>10.9024</v>
      </c>
      <c r="L1376" s="184">
        <v>2.0796000000000001</v>
      </c>
      <c r="M1376" s="184">
        <v>6.2849000000000004</v>
      </c>
      <c r="N1376" s="184">
        <v>6.5269000000000004</v>
      </c>
      <c r="O1376" s="184">
        <v>10.317600000000001</v>
      </c>
      <c r="P1376" s="184">
        <v>8.5091999999999999</v>
      </c>
      <c r="Q1376" s="184">
        <v>8.4282000000000004</v>
      </c>
      <c r="R1376" s="184">
        <v>9.9467999999999996</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44357</v>
      </c>
      <c r="E1377" s="184">
        <v>61.338900000000002</v>
      </c>
      <c r="F1377" s="184">
        <v>37.527000000000001</v>
      </c>
      <c r="G1377" s="184">
        <v>38.282899999999998</v>
      </c>
      <c r="H1377" s="184">
        <v>24.734999999999999</v>
      </c>
      <c r="I1377" s="184">
        <v>15.2799</v>
      </c>
      <c r="J1377" s="184">
        <v>11.2376</v>
      </c>
      <c r="K1377" s="184">
        <v>9.7984000000000009</v>
      </c>
      <c r="L1377" s="184">
        <v>0.98240000000000005</v>
      </c>
      <c r="M1377" s="184">
        <v>5.1654999999999998</v>
      </c>
      <c r="N1377" s="184">
        <v>5.3775000000000004</v>
      </c>
      <c r="O1377" s="184">
        <v>9.1890999999999998</v>
      </c>
      <c r="P1377" s="184">
        <v>7.4657999999999998</v>
      </c>
      <c r="Q1377" s="184">
        <v>8.7786000000000008</v>
      </c>
      <c r="R1377" s="184">
        <v>8.7767999999999997</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44357</v>
      </c>
      <c r="E1378" s="184">
        <v>57.532600000000002</v>
      </c>
      <c r="F1378" s="184">
        <v>23.0441</v>
      </c>
      <c r="G1378" s="184">
        <v>17.3444</v>
      </c>
      <c r="H1378" s="184">
        <v>11.3172</v>
      </c>
      <c r="I1378" s="184">
        <v>5.0716000000000001</v>
      </c>
      <c r="J1378" s="184">
        <v>5.5021000000000004</v>
      </c>
      <c r="K1378" s="184">
        <v>8.8653999999999993</v>
      </c>
      <c r="L1378" s="184">
        <v>1.5770999999999999</v>
      </c>
      <c r="M1378" s="184">
        <v>3.2208999999999999</v>
      </c>
      <c r="N1378" s="184">
        <v>3.5518999999999998</v>
      </c>
      <c r="O1378" s="184">
        <v>8.2690000000000001</v>
      </c>
      <c r="P1378" s="184">
        <v>6.9859</v>
      </c>
      <c r="Q1378" s="184">
        <v>8.1532</v>
      </c>
      <c r="R1378" s="184">
        <v>7.4135</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44357</v>
      </c>
      <c r="E1379" s="184">
        <v>60.257599999999996</v>
      </c>
      <c r="F1379" s="184">
        <v>23.274999999999999</v>
      </c>
      <c r="G1379" s="184">
        <v>17.530899999999999</v>
      </c>
      <c r="H1379" s="184">
        <v>11.4909</v>
      </c>
      <c r="I1379" s="184">
        <v>5.2415000000000003</v>
      </c>
      <c r="J1379" s="184">
        <v>5.6722000000000001</v>
      </c>
      <c r="K1379" s="184">
        <v>9.0383999999999993</v>
      </c>
      <c r="L1379" s="184">
        <v>1.8399000000000001</v>
      </c>
      <c r="M1379" s="184">
        <v>3.7006000000000001</v>
      </c>
      <c r="N1379" s="184">
        <v>4.1509999999999998</v>
      </c>
      <c r="O1379" s="184">
        <v>8.9369999999999994</v>
      </c>
      <c r="P1379" s="184">
        <v>7.5704000000000002</v>
      </c>
      <c r="Q1379" s="184">
        <v>7.6840000000000002</v>
      </c>
      <c r="R1379" s="184">
        <v>8.0851000000000006</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44357</v>
      </c>
      <c r="E1380" s="184">
        <v>71.511600000000001</v>
      </c>
      <c r="F1380" s="184">
        <v>27.991700000000002</v>
      </c>
      <c r="G1380" s="184">
        <v>41.055700000000002</v>
      </c>
      <c r="H1380" s="184">
        <v>20.5627</v>
      </c>
      <c r="I1380" s="184">
        <v>5.8023999999999996</v>
      </c>
      <c r="J1380" s="184">
        <v>6.28</v>
      </c>
      <c r="K1380" s="184">
        <v>11.6195</v>
      </c>
      <c r="L1380" s="184">
        <v>0.73939999999999995</v>
      </c>
      <c r="M1380" s="184">
        <v>3.9468000000000001</v>
      </c>
      <c r="N1380" s="184">
        <v>3.9748000000000001</v>
      </c>
      <c r="O1380" s="184">
        <v>9.5616000000000003</v>
      </c>
      <c r="P1380" s="184">
        <v>7.9542000000000002</v>
      </c>
      <c r="Q1380" s="184">
        <v>8.7631999999999994</v>
      </c>
      <c r="R1380" s="184">
        <v>8.3756000000000004</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44357</v>
      </c>
      <c r="E1381" s="184">
        <v>76.874799999999993</v>
      </c>
      <c r="F1381" s="184">
        <v>29.128299999999999</v>
      </c>
      <c r="G1381" s="184">
        <v>42.181199999999997</v>
      </c>
      <c r="H1381" s="184">
        <v>21.679500000000001</v>
      </c>
      <c r="I1381" s="184">
        <v>6.9130000000000003</v>
      </c>
      <c r="J1381" s="184">
        <v>7.4009999999999998</v>
      </c>
      <c r="K1381" s="184">
        <v>12.7736</v>
      </c>
      <c r="L1381" s="184">
        <v>1.9260999999999999</v>
      </c>
      <c r="M1381" s="184">
        <v>5.1109999999999998</v>
      </c>
      <c r="N1381" s="184">
        <v>5.0712999999999999</v>
      </c>
      <c r="O1381" s="184">
        <v>10.4924</v>
      </c>
      <c r="P1381" s="184">
        <v>8.8760999999999992</v>
      </c>
      <c r="Q1381" s="184">
        <v>8.7426999999999992</v>
      </c>
      <c r="R1381" s="184">
        <v>9.3498999999999999</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44357</v>
      </c>
      <c r="E1382" s="184">
        <v>58.360399999999998</v>
      </c>
      <c r="F1382" s="184">
        <v>-11.691700000000001</v>
      </c>
      <c r="G1382" s="184">
        <v>0.33360000000000001</v>
      </c>
      <c r="H1382" s="184">
        <v>5.4827000000000004</v>
      </c>
      <c r="I1382" s="184">
        <v>8.4885999999999999</v>
      </c>
      <c r="J1382" s="184">
        <v>8.1297999999999995</v>
      </c>
      <c r="K1382" s="184">
        <v>9.2018000000000004</v>
      </c>
      <c r="L1382" s="184">
        <v>3.8990999999999998</v>
      </c>
      <c r="M1382" s="184">
        <v>6.7443999999999997</v>
      </c>
      <c r="N1382" s="184">
        <v>7.9863999999999997</v>
      </c>
      <c r="O1382" s="184">
        <v>10.5732</v>
      </c>
      <c r="P1382" s="184">
        <v>9.4940999999999995</v>
      </c>
      <c r="Q1382" s="184">
        <v>8.9064999999999994</v>
      </c>
      <c r="R1382" s="184">
        <v>10.7386</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44357</v>
      </c>
      <c r="E1383" s="184">
        <v>55.577100000000002</v>
      </c>
      <c r="F1383" s="184">
        <v>-12.342599999999999</v>
      </c>
      <c r="G1383" s="184">
        <v>-0.32840000000000003</v>
      </c>
      <c r="H1383" s="184">
        <v>4.8269000000000002</v>
      </c>
      <c r="I1383" s="184">
        <v>7.8292999999999999</v>
      </c>
      <c r="J1383" s="184">
        <v>7.4661</v>
      </c>
      <c r="K1383" s="184">
        <v>8.5272000000000006</v>
      </c>
      <c r="L1383" s="184">
        <v>3.2391999999999999</v>
      </c>
      <c r="M1383" s="184">
        <v>6.0743999999999998</v>
      </c>
      <c r="N1383" s="184">
        <v>7.3061999999999996</v>
      </c>
      <c r="O1383" s="184">
        <v>9.8417999999999992</v>
      </c>
      <c r="P1383" s="184">
        <v>8.7177000000000007</v>
      </c>
      <c r="Q1383" s="184">
        <v>7.8726000000000003</v>
      </c>
      <c r="R1383" s="184">
        <v>10.059200000000001</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44357</v>
      </c>
      <c r="E1384" s="184">
        <v>70.848500000000001</v>
      </c>
      <c r="F1384" s="184">
        <v>25.829000000000001</v>
      </c>
      <c r="G1384" s="184">
        <v>41.026299999999999</v>
      </c>
      <c r="H1384" s="184">
        <v>24.378599999999999</v>
      </c>
      <c r="I1384" s="184">
        <v>14.6989</v>
      </c>
      <c r="J1384" s="184">
        <v>11.013999999999999</v>
      </c>
      <c r="K1384" s="184">
        <v>12.206899999999999</v>
      </c>
      <c r="L1384" s="184">
        <v>3.1941000000000002</v>
      </c>
      <c r="M1384" s="184">
        <v>5.5778999999999996</v>
      </c>
      <c r="N1384" s="184">
        <v>7.7350000000000003</v>
      </c>
      <c r="O1384" s="184">
        <v>9.5579000000000001</v>
      </c>
      <c r="P1384" s="184">
        <v>8.3170999999999999</v>
      </c>
      <c r="Q1384" s="184">
        <v>8.7607999999999997</v>
      </c>
      <c r="R1384" s="184">
        <v>9.7752999999999997</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44357</v>
      </c>
      <c r="E1385" s="184">
        <v>65.985799999999998</v>
      </c>
      <c r="F1385" s="184">
        <v>25.185700000000001</v>
      </c>
      <c r="G1385" s="184">
        <v>40.347299999999997</v>
      </c>
      <c r="H1385" s="184">
        <v>23.6951</v>
      </c>
      <c r="I1385" s="184">
        <v>14.0143</v>
      </c>
      <c r="J1385" s="184">
        <v>10.332100000000001</v>
      </c>
      <c r="K1385" s="184">
        <v>11.4452</v>
      </c>
      <c r="L1385" s="184">
        <v>2.3763000000000001</v>
      </c>
      <c r="M1385" s="184">
        <v>4.7202999999999999</v>
      </c>
      <c r="N1385" s="184">
        <v>6.8409000000000004</v>
      </c>
      <c r="O1385" s="184">
        <v>8.5710999999999995</v>
      </c>
      <c r="P1385" s="184">
        <v>7.2382</v>
      </c>
      <c r="Q1385" s="184">
        <v>8.1318999999999999</v>
      </c>
      <c r="R1385" s="184">
        <v>8.8414999999999999</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44357</v>
      </c>
      <c r="E1386" s="184">
        <v>1.7464</v>
      </c>
      <c r="F1386" s="184">
        <v>10.453099999999999</v>
      </c>
      <c r="G1386" s="184">
        <v>10.459099999999999</v>
      </c>
      <c r="H1386" s="184">
        <v>10.770799999999999</v>
      </c>
      <c r="I1386" s="184">
        <v>10.9437</v>
      </c>
      <c r="J1386" s="184">
        <v>11.093</v>
      </c>
      <c r="K1386" s="184">
        <v>11.3087</v>
      </c>
      <c r="L1386" s="184">
        <v>-40.337400000000002</v>
      </c>
      <c r="M1386" s="184">
        <v>-24.631499999999999</v>
      </c>
      <c r="N1386" s="184">
        <v>-16.643599999999999</v>
      </c>
      <c r="O1386" s="184"/>
      <c r="P1386" s="184"/>
      <c r="Q1386" s="184">
        <v>-11.127000000000001</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44357</v>
      </c>
      <c r="E1387" s="184">
        <v>1.6343000000000001</v>
      </c>
      <c r="F1387" s="184">
        <v>11.170299999999999</v>
      </c>
      <c r="G1387" s="184">
        <v>10.4313</v>
      </c>
      <c r="H1387" s="184">
        <v>10.8704</v>
      </c>
      <c r="I1387" s="184">
        <v>11.054</v>
      </c>
      <c r="J1387" s="184">
        <v>11.0535</v>
      </c>
      <c r="K1387" s="184">
        <v>11.3104</v>
      </c>
      <c r="L1387" s="184">
        <v>-40.6753</v>
      </c>
      <c r="M1387" s="184">
        <v>-24.860600000000002</v>
      </c>
      <c r="N1387" s="184">
        <v>-16.816800000000001</v>
      </c>
      <c r="O1387" s="184"/>
      <c r="P1387" s="184"/>
      <c r="Q1387" s="184">
        <v>-11.2712</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44357</v>
      </c>
      <c r="E1388" s="184">
        <v>54.748600000000003</v>
      </c>
      <c r="F1388" s="184">
        <v>3.1337000000000002</v>
      </c>
      <c r="G1388" s="184">
        <v>13.014200000000001</v>
      </c>
      <c r="H1388" s="184">
        <v>8.7864000000000004</v>
      </c>
      <c r="I1388" s="184">
        <v>4.6608000000000001</v>
      </c>
      <c r="J1388" s="184">
        <v>4.6007999999999996</v>
      </c>
      <c r="K1388" s="184">
        <v>7.1228999999999996</v>
      </c>
      <c r="L1388" s="184">
        <v>2.0318000000000001</v>
      </c>
      <c r="M1388" s="184">
        <v>3.6097999999999999</v>
      </c>
      <c r="N1388" s="184">
        <v>4.585</v>
      </c>
      <c r="O1388" s="184">
        <v>0.44629999999999997</v>
      </c>
      <c r="P1388" s="184">
        <v>3.4293999999999998</v>
      </c>
      <c r="Q1388" s="184">
        <v>5.7477999999999998</v>
      </c>
      <c r="R1388" s="184">
        <v>3.1214</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44357</v>
      </c>
      <c r="E1389" s="184">
        <v>50.985100000000003</v>
      </c>
      <c r="F1389" s="184">
        <v>2.7206000000000001</v>
      </c>
      <c r="G1389" s="184">
        <v>12.588900000000001</v>
      </c>
      <c r="H1389" s="184">
        <v>8.3689</v>
      </c>
      <c r="I1389" s="184">
        <v>4.2408999999999999</v>
      </c>
      <c r="J1389" s="184">
        <v>4.1784999999999997</v>
      </c>
      <c r="K1389" s="184">
        <v>6.6805000000000003</v>
      </c>
      <c r="L1389" s="184">
        <v>1.5747</v>
      </c>
      <c r="M1389" s="184">
        <v>3.1221000000000001</v>
      </c>
      <c r="N1389" s="184">
        <v>4.0629</v>
      </c>
      <c r="O1389" s="184">
        <v>-0.28160000000000002</v>
      </c>
      <c r="P1389" s="184">
        <v>2.6560000000000001</v>
      </c>
      <c r="Q1389" s="184">
        <v>7.3400999999999996</v>
      </c>
      <c r="R1389" s="184">
        <v>2.3603000000000001</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20.721839285714285</v>
      </c>
      <c r="G1390" s="186">
        <v>25.375482142857141</v>
      </c>
      <c r="H1390" s="186">
        <v>16.115935714285719</v>
      </c>
      <c r="I1390" s="186">
        <v>8.2913321428571418</v>
      </c>
      <c r="J1390" s="186">
        <v>7.7129142857142847</v>
      </c>
      <c r="K1390" s="186">
        <v>10.664635714285712</v>
      </c>
      <c r="L1390" s="186">
        <v>-0.86510714285714296</v>
      </c>
      <c r="M1390" s="186">
        <v>2.7475071428571427</v>
      </c>
      <c r="N1390" s="186">
        <v>3.9628785714285715</v>
      </c>
      <c r="O1390" s="186">
        <v>8.2249999999999996</v>
      </c>
      <c r="P1390" s="186">
        <v>7.315900000000001</v>
      </c>
      <c r="Q1390" s="186">
        <v>6.7222714285714291</v>
      </c>
      <c r="R1390" s="186">
        <v>8.1806961538461529</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24.4541</v>
      </c>
      <c r="G1391" s="186">
        <v>26.275199999999998</v>
      </c>
      <c r="H1391" s="186">
        <v>16.609200000000001</v>
      </c>
      <c r="I1391" s="186">
        <v>7.5088499999999998</v>
      </c>
      <c r="J1391" s="186">
        <v>7.4335500000000003</v>
      </c>
      <c r="K1391" s="186">
        <v>11.0641</v>
      </c>
      <c r="L1391" s="186">
        <v>1.97895</v>
      </c>
      <c r="M1391" s="186">
        <v>4.7442500000000001</v>
      </c>
      <c r="N1391" s="186">
        <v>5.1448</v>
      </c>
      <c r="O1391" s="186">
        <v>9.4770000000000003</v>
      </c>
      <c r="P1391" s="186">
        <v>7.8553999999999995</v>
      </c>
      <c r="Q1391" s="186">
        <v>8.2653499999999998</v>
      </c>
      <c r="R1391" s="186">
        <v>8.7223000000000006</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44357</v>
      </c>
      <c r="E1394" s="184">
        <v>396.56</v>
      </c>
      <c r="F1394" s="184">
        <v>1.3312999999999999</v>
      </c>
      <c r="G1394" s="184">
        <v>1.3520000000000001</v>
      </c>
      <c r="H1394" s="184">
        <v>3.0615000000000001</v>
      </c>
      <c r="I1394" s="184">
        <v>5.2580999999999998</v>
      </c>
      <c r="J1394" s="184">
        <v>9.0618999999999996</v>
      </c>
      <c r="K1394" s="184">
        <v>10.5116</v>
      </c>
      <c r="L1394" s="184">
        <v>30.374500000000001</v>
      </c>
      <c r="M1394" s="184">
        <v>53.473399999999998</v>
      </c>
      <c r="N1394" s="184">
        <v>76.264600000000002</v>
      </c>
      <c r="O1394" s="184">
        <v>8.7043999999999997</v>
      </c>
      <c r="P1394" s="184">
        <v>12.241300000000001</v>
      </c>
      <c r="Q1394" s="184">
        <v>21.752300000000002</v>
      </c>
      <c r="R1394" s="184">
        <v>17.439800000000002</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44357</v>
      </c>
      <c r="E1395" s="184">
        <v>426.36</v>
      </c>
      <c r="F1395" s="184">
        <v>1.3357000000000001</v>
      </c>
      <c r="G1395" s="184">
        <v>1.3622000000000001</v>
      </c>
      <c r="H1395" s="184">
        <v>3.0800999999999998</v>
      </c>
      <c r="I1395" s="184">
        <v>5.2949000000000002</v>
      </c>
      <c r="J1395" s="184">
        <v>9.1495999999999995</v>
      </c>
      <c r="K1395" s="184">
        <v>10.768800000000001</v>
      </c>
      <c r="L1395" s="184">
        <v>30.95</v>
      </c>
      <c r="M1395" s="184">
        <v>54.523099999999999</v>
      </c>
      <c r="N1395" s="184">
        <v>77.9392</v>
      </c>
      <c r="O1395" s="184">
        <v>9.6920999999999999</v>
      </c>
      <c r="P1395" s="184">
        <v>13.281700000000001</v>
      </c>
      <c r="Q1395" s="184">
        <v>16.207100000000001</v>
      </c>
      <c r="R1395" s="184">
        <v>18.526399999999999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44357</v>
      </c>
      <c r="E1396" s="184">
        <v>66.47</v>
      </c>
      <c r="F1396" s="184">
        <v>1.3571</v>
      </c>
      <c r="G1396" s="184">
        <v>0.98750000000000004</v>
      </c>
      <c r="H1396" s="184">
        <v>1.7294</v>
      </c>
      <c r="I1396" s="184">
        <v>3.7945000000000002</v>
      </c>
      <c r="J1396" s="184">
        <v>7.8708</v>
      </c>
      <c r="K1396" s="184">
        <v>7.4870999999999999</v>
      </c>
      <c r="L1396" s="184">
        <v>25.367799999999999</v>
      </c>
      <c r="M1396" s="184">
        <v>47.350900000000003</v>
      </c>
      <c r="N1396" s="184">
        <v>64.204499999999996</v>
      </c>
      <c r="O1396" s="184">
        <v>21.1311</v>
      </c>
      <c r="P1396" s="184">
        <v>20.796800000000001</v>
      </c>
      <c r="Q1396" s="184">
        <v>20.578299999999999</v>
      </c>
      <c r="R1396" s="184">
        <v>29.3169</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44357</v>
      </c>
      <c r="E1397" s="184">
        <v>59.94</v>
      </c>
      <c r="F1397" s="184">
        <v>1.3355999999999999</v>
      </c>
      <c r="G1397" s="184">
        <v>0.97709999999999997</v>
      </c>
      <c r="H1397" s="184">
        <v>1.6966000000000001</v>
      </c>
      <c r="I1397" s="184">
        <v>3.7383000000000002</v>
      </c>
      <c r="J1397" s="184">
        <v>7.7282999999999999</v>
      </c>
      <c r="K1397" s="184">
        <v>7.1314000000000002</v>
      </c>
      <c r="L1397" s="184">
        <v>24.537700000000001</v>
      </c>
      <c r="M1397" s="184">
        <v>45.839399999999998</v>
      </c>
      <c r="N1397" s="184">
        <v>61.956200000000003</v>
      </c>
      <c r="O1397" s="184">
        <v>19.5718</v>
      </c>
      <c r="P1397" s="184">
        <v>19.320799999999998</v>
      </c>
      <c r="Q1397" s="184">
        <v>18.9587</v>
      </c>
      <c r="R1397" s="184">
        <v>27.564699999999998</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44357</v>
      </c>
      <c r="E1398" s="184">
        <v>14.29</v>
      </c>
      <c r="F1398" s="184">
        <v>1.4915</v>
      </c>
      <c r="G1398" s="184">
        <v>1.5636000000000001</v>
      </c>
      <c r="H1398" s="184">
        <v>3.7763</v>
      </c>
      <c r="I1398" s="184">
        <v>4.2305000000000001</v>
      </c>
      <c r="J1398" s="184">
        <v>7.9305000000000003</v>
      </c>
      <c r="K1398" s="184">
        <v>9.2507999999999999</v>
      </c>
      <c r="L1398" s="184">
        <v>27.931999999999999</v>
      </c>
      <c r="M1398" s="184">
        <v>52.834200000000003</v>
      </c>
      <c r="N1398" s="184">
        <v>74.481099999999998</v>
      </c>
      <c r="O1398" s="184">
        <v>14.1774</v>
      </c>
      <c r="P1398" s="184">
        <v>16.416599999999999</v>
      </c>
      <c r="Q1398" s="184">
        <v>3.3956</v>
      </c>
      <c r="R1398" s="184">
        <v>25.8277</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44357</v>
      </c>
      <c r="E1399" s="184">
        <v>15.31</v>
      </c>
      <c r="F1399" s="184">
        <v>1.4579</v>
      </c>
      <c r="G1399" s="184">
        <v>1.5251999999999999</v>
      </c>
      <c r="H1399" s="184">
        <v>3.7263000000000002</v>
      </c>
      <c r="I1399" s="184">
        <v>4.2206000000000001</v>
      </c>
      <c r="J1399" s="184">
        <v>7.9690000000000003</v>
      </c>
      <c r="K1399" s="184">
        <v>9.4352999999999998</v>
      </c>
      <c r="L1399" s="184">
        <v>28.439599999999999</v>
      </c>
      <c r="M1399" s="184">
        <v>53.869300000000003</v>
      </c>
      <c r="N1399" s="184">
        <v>75.977000000000004</v>
      </c>
      <c r="O1399" s="184">
        <v>15.1717</v>
      </c>
      <c r="P1399" s="184">
        <v>17.406500000000001</v>
      </c>
      <c r="Q1399" s="184">
        <v>8.9568999999999992</v>
      </c>
      <c r="R1399" s="184">
        <v>26.773399999999999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44357</v>
      </c>
      <c r="E1400" s="184">
        <v>51.658999999999999</v>
      </c>
      <c r="F1400" s="184">
        <v>1.3995</v>
      </c>
      <c r="G1400" s="184">
        <v>0.3906</v>
      </c>
      <c r="H1400" s="184">
        <v>1.8352999999999999</v>
      </c>
      <c r="I1400" s="184">
        <v>4.6830999999999996</v>
      </c>
      <c r="J1400" s="184">
        <v>8.2157999999999998</v>
      </c>
      <c r="K1400" s="184">
        <v>8.1387999999999998</v>
      </c>
      <c r="L1400" s="184">
        <v>31.678999999999998</v>
      </c>
      <c r="M1400" s="184">
        <v>55.020400000000002</v>
      </c>
      <c r="N1400" s="184">
        <v>74.848500000000001</v>
      </c>
      <c r="O1400" s="184">
        <v>16.284099999999999</v>
      </c>
      <c r="P1400" s="184">
        <v>15.122</v>
      </c>
      <c r="Q1400" s="184">
        <v>11.473699999999999</v>
      </c>
      <c r="R1400" s="184">
        <v>26.2181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44357</v>
      </c>
      <c r="E1401" s="184">
        <v>57.819000000000003</v>
      </c>
      <c r="F1401" s="184">
        <v>1.403</v>
      </c>
      <c r="G1401" s="184">
        <v>0.40460000000000002</v>
      </c>
      <c r="H1401" s="184">
        <v>1.8640000000000001</v>
      </c>
      <c r="I1401" s="184">
        <v>4.7427000000000001</v>
      </c>
      <c r="J1401" s="184">
        <v>8.3523999999999994</v>
      </c>
      <c r="K1401" s="184">
        <v>8.5374999999999996</v>
      </c>
      <c r="L1401" s="184">
        <v>32.682400000000001</v>
      </c>
      <c r="M1401" s="184">
        <v>56.788800000000002</v>
      </c>
      <c r="N1401" s="184">
        <v>77.505899999999997</v>
      </c>
      <c r="O1401" s="184">
        <v>18.016300000000001</v>
      </c>
      <c r="P1401" s="184">
        <v>16.8811</v>
      </c>
      <c r="Q1401" s="184">
        <v>19.932300000000001</v>
      </c>
      <c r="R1401" s="184">
        <v>28.063600000000001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44357</v>
      </c>
      <c r="E1402" s="184">
        <v>90.876000000000005</v>
      </c>
      <c r="F1402" s="184">
        <v>1.1915</v>
      </c>
      <c r="G1402" s="184">
        <v>0.56210000000000004</v>
      </c>
      <c r="H1402" s="184">
        <v>1.6999</v>
      </c>
      <c r="I1402" s="184">
        <v>3.4740000000000002</v>
      </c>
      <c r="J1402" s="184">
        <v>9.0620999999999992</v>
      </c>
      <c r="K1402" s="184">
        <v>9.6278000000000006</v>
      </c>
      <c r="L1402" s="184">
        <v>22.148399999999999</v>
      </c>
      <c r="M1402" s="184">
        <v>43.287799999999997</v>
      </c>
      <c r="N1402" s="184">
        <v>63.598999999999997</v>
      </c>
      <c r="O1402" s="184">
        <v>16.500599999999999</v>
      </c>
      <c r="P1402" s="184">
        <v>18.1615</v>
      </c>
      <c r="Q1402" s="184">
        <v>19.505299999999998</v>
      </c>
      <c r="R1402" s="184">
        <v>25.796900000000001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44357</v>
      </c>
      <c r="E1403" s="184">
        <v>85.015000000000001</v>
      </c>
      <c r="F1403" s="184">
        <v>1.1891</v>
      </c>
      <c r="G1403" s="184">
        <v>0.55589999999999995</v>
      </c>
      <c r="H1403" s="184">
        <v>1.6829000000000001</v>
      </c>
      <c r="I1403" s="184">
        <v>3.4371999999999998</v>
      </c>
      <c r="J1403" s="184">
        <v>8.9725999999999999</v>
      </c>
      <c r="K1403" s="184">
        <v>9.3552999999999997</v>
      </c>
      <c r="L1403" s="184">
        <v>21.545500000000001</v>
      </c>
      <c r="M1403" s="184">
        <v>42.236899999999999</v>
      </c>
      <c r="N1403" s="184">
        <v>62.0259</v>
      </c>
      <c r="O1403" s="184">
        <v>15.4336</v>
      </c>
      <c r="P1403" s="184">
        <v>17.113499999999998</v>
      </c>
      <c r="Q1403" s="184">
        <v>15.810499999999999</v>
      </c>
      <c r="R1403" s="184">
        <v>24.6313</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44357</v>
      </c>
      <c r="E1404" s="184">
        <v>48.957000000000001</v>
      </c>
      <c r="F1404" s="184">
        <v>1.3519000000000001</v>
      </c>
      <c r="G1404" s="184">
        <v>1.5621</v>
      </c>
      <c r="H1404" s="184">
        <v>2.7665999999999999</v>
      </c>
      <c r="I1404" s="184">
        <v>4.7164000000000001</v>
      </c>
      <c r="J1404" s="184">
        <v>9.2789999999999999</v>
      </c>
      <c r="K1404" s="184">
        <v>11.018599999999999</v>
      </c>
      <c r="L1404" s="184">
        <v>35.615000000000002</v>
      </c>
      <c r="M1404" s="184">
        <v>63.059600000000003</v>
      </c>
      <c r="N1404" s="184">
        <v>91.410300000000007</v>
      </c>
      <c r="O1404" s="184">
        <v>18.450600000000001</v>
      </c>
      <c r="P1404" s="184">
        <v>19.5822</v>
      </c>
      <c r="Q1404" s="184">
        <v>21.9209</v>
      </c>
      <c r="R1404" s="184">
        <v>30.844200000000001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44357</v>
      </c>
      <c r="E1405" s="184">
        <v>44.499000000000002</v>
      </c>
      <c r="F1405" s="184">
        <v>1.3483000000000001</v>
      </c>
      <c r="G1405" s="184">
        <v>1.5518000000000001</v>
      </c>
      <c r="H1405" s="184">
        <v>2.7382</v>
      </c>
      <c r="I1405" s="184">
        <v>4.6566999999999998</v>
      </c>
      <c r="J1405" s="184">
        <v>9.1410999999999998</v>
      </c>
      <c r="K1405" s="184">
        <v>10.6197</v>
      </c>
      <c r="L1405" s="184">
        <v>34.665900000000001</v>
      </c>
      <c r="M1405" s="184">
        <v>61.350999999999999</v>
      </c>
      <c r="N1405" s="184">
        <v>88.619</v>
      </c>
      <c r="O1405" s="184">
        <v>16.667000000000002</v>
      </c>
      <c r="P1405" s="184">
        <v>18.1511</v>
      </c>
      <c r="Q1405" s="184">
        <v>11.724399999999999</v>
      </c>
      <c r="R1405" s="184">
        <v>28.8386</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44357</v>
      </c>
      <c r="E1406" s="184">
        <v>1377.6134999999999</v>
      </c>
      <c r="F1406" s="184">
        <v>1.0824</v>
      </c>
      <c r="G1406" s="184">
        <v>0.55230000000000001</v>
      </c>
      <c r="H1406" s="184">
        <v>1.6249</v>
      </c>
      <c r="I1406" s="184">
        <v>3.7021000000000002</v>
      </c>
      <c r="J1406" s="184">
        <v>9.2019000000000002</v>
      </c>
      <c r="K1406" s="184">
        <v>6.3693999999999997</v>
      </c>
      <c r="L1406" s="184">
        <v>23.8506</v>
      </c>
      <c r="M1406" s="184">
        <v>52.110500000000002</v>
      </c>
      <c r="N1406" s="184">
        <v>70.610500000000002</v>
      </c>
      <c r="O1406" s="184">
        <v>12.155900000000001</v>
      </c>
      <c r="P1406" s="184">
        <v>14.097</v>
      </c>
      <c r="Q1406" s="184">
        <v>19.5822</v>
      </c>
      <c r="R1406" s="184">
        <v>19.657</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44357</v>
      </c>
      <c r="E1407" s="184">
        <v>1497.5207</v>
      </c>
      <c r="F1407" s="184">
        <v>1.0846</v>
      </c>
      <c r="G1407" s="184">
        <v>0.55920000000000003</v>
      </c>
      <c r="H1407" s="184">
        <v>1.6405000000000001</v>
      </c>
      <c r="I1407" s="184">
        <v>3.734</v>
      </c>
      <c r="J1407" s="184">
        <v>9.2768999999999995</v>
      </c>
      <c r="K1407" s="184">
        <v>6.5857000000000001</v>
      </c>
      <c r="L1407" s="184">
        <v>24.355899999999998</v>
      </c>
      <c r="M1407" s="184">
        <v>53.0383</v>
      </c>
      <c r="N1407" s="184">
        <v>72.002700000000004</v>
      </c>
      <c r="O1407" s="184">
        <v>13.157</v>
      </c>
      <c r="P1407" s="184">
        <v>15.178599999999999</v>
      </c>
      <c r="Q1407" s="184">
        <v>19.481000000000002</v>
      </c>
      <c r="R1407" s="184">
        <v>20.6585</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44357</v>
      </c>
      <c r="E1408" s="184">
        <v>82.91</v>
      </c>
      <c r="F1408" s="184">
        <v>1.2566999999999999</v>
      </c>
      <c r="G1408" s="184">
        <v>1.3545</v>
      </c>
      <c r="H1408" s="184">
        <v>2.8239000000000001</v>
      </c>
      <c r="I1408" s="184">
        <v>4.6486999999999998</v>
      </c>
      <c r="J1408" s="184">
        <v>8.7002000000000006</v>
      </c>
      <c r="K1408" s="184">
        <v>10.647</v>
      </c>
      <c r="L1408" s="184">
        <v>29.575199999999999</v>
      </c>
      <c r="M1408" s="184">
        <v>54.995100000000001</v>
      </c>
      <c r="N1408" s="184">
        <v>80.282200000000003</v>
      </c>
      <c r="O1408" s="184">
        <v>13.447900000000001</v>
      </c>
      <c r="P1408" s="184">
        <v>16.352499999999999</v>
      </c>
      <c r="Q1408" s="184">
        <v>16.347300000000001</v>
      </c>
      <c r="R1408" s="184">
        <v>23.1572</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44357</v>
      </c>
      <c r="E1409" s="184">
        <v>88.811000000000007</v>
      </c>
      <c r="F1409" s="184">
        <v>1.2586999999999999</v>
      </c>
      <c r="G1409" s="184">
        <v>1.3593</v>
      </c>
      <c r="H1409" s="184">
        <v>2.8357000000000001</v>
      </c>
      <c r="I1409" s="184">
        <v>4.6744000000000003</v>
      </c>
      <c r="J1409" s="184">
        <v>8.7609999999999992</v>
      </c>
      <c r="K1409" s="184">
        <v>10.8406</v>
      </c>
      <c r="L1409" s="184">
        <v>30.019300000000001</v>
      </c>
      <c r="M1409" s="184">
        <v>55.786900000000003</v>
      </c>
      <c r="N1409" s="184">
        <v>81.5137</v>
      </c>
      <c r="O1409" s="184">
        <v>14.335100000000001</v>
      </c>
      <c r="P1409" s="184">
        <v>17.366900000000001</v>
      </c>
      <c r="Q1409" s="184">
        <v>20.3017</v>
      </c>
      <c r="R1409" s="184">
        <v>23.974799999999998</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44357</v>
      </c>
      <c r="E1410" s="184">
        <v>145.84</v>
      </c>
      <c r="F1410" s="184">
        <v>1.7157</v>
      </c>
      <c r="G1410" s="184">
        <v>1.2285999999999999</v>
      </c>
      <c r="H1410" s="184">
        <v>3.4472999999999998</v>
      </c>
      <c r="I1410" s="184">
        <v>5.4748000000000001</v>
      </c>
      <c r="J1410" s="184">
        <v>10.8291</v>
      </c>
      <c r="K1410" s="184">
        <v>11.8148</v>
      </c>
      <c r="L1410" s="184">
        <v>33.847299999999997</v>
      </c>
      <c r="M1410" s="184">
        <v>60.387099999999997</v>
      </c>
      <c r="N1410" s="184">
        <v>88.814099999999996</v>
      </c>
      <c r="O1410" s="184">
        <v>13.7399</v>
      </c>
      <c r="P1410" s="184">
        <v>16.534500000000001</v>
      </c>
      <c r="Q1410" s="184">
        <v>17.489100000000001</v>
      </c>
      <c r="R1410" s="184">
        <v>23.4893</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44357</v>
      </c>
      <c r="E1411" s="184">
        <v>157.58000000000001</v>
      </c>
      <c r="F1411" s="184">
        <v>1.7170000000000001</v>
      </c>
      <c r="G1411" s="184">
        <v>1.2335</v>
      </c>
      <c r="H1411" s="184">
        <v>3.4668000000000001</v>
      </c>
      <c r="I1411" s="184">
        <v>5.5105000000000004</v>
      </c>
      <c r="J1411" s="184">
        <v>10.925000000000001</v>
      </c>
      <c r="K1411" s="184">
        <v>12.0688</v>
      </c>
      <c r="L1411" s="184">
        <v>34.430999999999997</v>
      </c>
      <c r="M1411" s="184">
        <v>61.471499999999999</v>
      </c>
      <c r="N1411" s="184">
        <v>90.5441</v>
      </c>
      <c r="O1411" s="184">
        <v>14.842499999999999</v>
      </c>
      <c r="P1411" s="184">
        <v>17.730699999999999</v>
      </c>
      <c r="Q1411" s="184">
        <v>19.87</v>
      </c>
      <c r="R1411" s="184">
        <v>24.617599999999999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44357</v>
      </c>
      <c r="E1412" s="184">
        <v>15.57</v>
      </c>
      <c r="F1412" s="184">
        <v>1.4332</v>
      </c>
      <c r="G1412" s="184">
        <v>0.84199999999999997</v>
      </c>
      <c r="H1412" s="184">
        <v>1.5656000000000001</v>
      </c>
      <c r="I1412" s="184">
        <v>3.8692000000000002</v>
      </c>
      <c r="J1412" s="184">
        <v>7.7508999999999997</v>
      </c>
      <c r="K1412" s="184">
        <v>6.2798999999999996</v>
      </c>
      <c r="L1412" s="184">
        <v>24.659700000000001</v>
      </c>
      <c r="M1412" s="184">
        <v>47.863199999999999</v>
      </c>
      <c r="N1412" s="184">
        <v>68.872</v>
      </c>
      <c r="O1412" s="184">
        <v>10.405900000000001</v>
      </c>
      <c r="P1412" s="184"/>
      <c r="Q1412" s="184">
        <v>10.6492</v>
      </c>
      <c r="R1412" s="184">
        <v>21.393899999999999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44357</v>
      </c>
      <c r="E1413" s="184">
        <v>16.760000000000002</v>
      </c>
      <c r="F1413" s="184">
        <v>1.4528000000000001</v>
      </c>
      <c r="G1413" s="184">
        <v>0.90310000000000001</v>
      </c>
      <c r="H1413" s="184">
        <v>1.5758000000000001</v>
      </c>
      <c r="I1413" s="184">
        <v>3.9702000000000002</v>
      </c>
      <c r="J1413" s="184">
        <v>7.9202000000000004</v>
      </c>
      <c r="K1413" s="184">
        <v>6.4802999999999997</v>
      </c>
      <c r="L1413" s="184">
        <v>25.167999999999999</v>
      </c>
      <c r="M1413" s="184">
        <v>48.845500000000001</v>
      </c>
      <c r="N1413" s="184">
        <v>70.325199999999995</v>
      </c>
      <c r="O1413" s="184">
        <v>11.776999999999999</v>
      </c>
      <c r="P1413" s="184"/>
      <c r="Q1413" s="184">
        <v>12.5275</v>
      </c>
      <c r="R1413" s="184">
        <v>22.4588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44357</v>
      </c>
      <c r="E1414" s="184">
        <v>75.36</v>
      </c>
      <c r="F1414" s="184">
        <v>1.1272</v>
      </c>
      <c r="G1414" s="184">
        <v>0.10630000000000001</v>
      </c>
      <c r="H1414" s="184">
        <v>0.87</v>
      </c>
      <c r="I1414" s="184">
        <v>2.3496000000000001</v>
      </c>
      <c r="J1414" s="184">
        <v>7.7340999999999998</v>
      </c>
      <c r="K1414" s="184">
        <v>6.8632999999999997</v>
      </c>
      <c r="L1414" s="184">
        <v>25.161899999999999</v>
      </c>
      <c r="M1414" s="184">
        <v>46.301699999999997</v>
      </c>
      <c r="N1414" s="184">
        <v>63.470700000000001</v>
      </c>
      <c r="O1414" s="184">
        <v>16.265999999999998</v>
      </c>
      <c r="P1414" s="184">
        <v>16.971299999999999</v>
      </c>
      <c r="Q1414" s="184">
        <v>15.3384</v>
      </c>
      <c r="R1414" s="184">
        <v>24.333200000000001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44357</v>
      </c>
      <c r="E1415" s="184">
        <v>85.79</v>
      </c>
      <c r="F1415" s="184">
        <v>1.1316999999999999</v>
      </c>
      <c r="G1415" s="184">
        <v>0.12839999999999999</v>
      </c>
      <c r="H1415" s="184">
        <v>0.90569999999999995</v>
      </c>
      <c r="I1415" s="184">
        <v>2.4114</v>
      </c>
      <c r="J1415" s="184">
        <v>7.8577000000000004</v>
      </c>
      <c r="K1415" s="184">
        <v>7.2643000000000004</v>
      </c>
      <c r="L1415" s="184">
        <v>26.124700000000001</v>
      </c>
      <c r="M1415" s="184">
        <v>48.015900000000002</v>
      </c>
      <c r="N1415" s="184">
        <v>65.938100000000006</v>
      </c>
      <c r="O1415" s="184">
        <v>18.047799999999999</v>
      </c>
      <c r="P1415" s="184">
        <v>18.8767</v>
      </c>
      <c r="Q1415" s="184">
        <v>20.593699999999998</v>
      </c>
      <c r="R1415" s="184">
        <v>26.143899999999999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44357</v>
      </c>
      <c r="E1416" s="184">
        <v>11.1394</v>
      </c>
      <c r="F1416" s="184">
        <v>1.7297</v>
      </c>
      <c r="G1416" s="184">
        <v>1.2386999999999999</v>
      </c>
      <c r="H1416" s="184">
        <v>3.4203000000000001</v>
      </c>
      <c r="I1416" s="184">
        <v>5.5476999999999999</v>
      </c>
      <c r="J1416" s="184">
        <v>9.8214000000000006</v>
      </c>
      <c r="K1416" s="184">
        <v>11.4352</v>
      </c>
      <c r="L1416" s="184"/>
      <c r="M1416" s="184"/>
      <c r="N1416" s="184"/>
      <c r="O1416" s="184"/>
      <c r="P1416" s="184"/>
      <c r="Q1416" s="184">
        <v>11.394</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44357</v>
      </c>
      <c r="E1417" s="184">
        <v>11.069100000000001</v>
      </c>
      <c r="F1417" s="184">
        <v>1.724</v>
      </c>
      <c r="G1417" s="184">
        <v>1.2199</v>
      </c>
      <c r="H1417" s="184">
        <v>3.3742000000000001</v>
      </c>
      <c r="I1417" s="184">
        <v>5.4551999999999996</v>
      </c>
      <c r="J1417" s="184">
        <v>9.6069999999999993</v>
      </c>
      <c r="K1417" s="184">
        <v>10.7752</v>
      </c>
      <c r="L1417" s="184"/>
      <c r="M1417" s="184"/>
      <c r="N1417" s="184"/>
      <c r="O1417" s="184"/>
      <c r="P1417" s="184"/>
      <c r="Q1417" s="184">
        <v>10.691000000000001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44357</v>
      </c>
      <c r="E1418" s="184">
        <v>63.68</v>
      </c>
      <c r="F1418" s="184">
        <v>1.1147</v>
      </c>
      <c r="G1418" s="184">
        <v>0.92079999999999995</v>
      </c>
      <c r="H1418" s="184">
        <v>1.8879999999999999</v>
      </c>
      <c r="I1418" s="184">
        <v>4.2805999999999997</v>
      </c>
      <c r="J1418" s="184">
        <v>8.2753999999999994</v>
      </c>
      <c r="K1418" s="184">
        <v>9.4232999999999993</v>
      </c>
      <c r="L1418" s="184">
        <v>32.012099999999997</v>
      </c>
      <c r="M1418" s="184">
        <v>60.221400000000003</v>
      </c>
      <c r="N1418" s="184">
        <v>83.9559</v>
      </c>
      <c r="O1418" s="184">
        <v>17.173500000000001</v>
      </c>
      <c r="P1418" s="184">
        <v>17.7745</v>
      </c>
      <c r="Q1418" s="184">
        <v>13.916600000000001</v>
      </c>
      <c r="R1418" s="184">
        <v>27.502500000000001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44357</v>
      </c>
      <c r="E1419" s="184">
        <v>70.296999999999997</v>
      </c>
      <c r="F1419" s="184">
        <v>1.1191</v>
      </c>
      <c r="G1419" s="184">
        <v>0.93179999999999996</v>
      </c>
      <c r="H1419" s="184">
        <v>1.9121999999999999</v>
      </c>
      <c r="I1419" s="184">
        <v>4.3292000000000002</v>
      </c>
      <c r="J1419" s="184">
        <v>8.391</v>
      </c>
      <c r="K1419" s="184">
        <v>9.7773000000000003</v>
      </c>
      <c r="L1419" s="184">
        <v>32.851399999999998</v>
      </c>
      <c r="M1419" s="184">
        <v>61.732399999999998</v>
      </c>
      <c r="N1419" s="184">
        <v>86.281400000000005</v>
      </c>
      <c r="O1419" s="184">
        <v>18.634499999999999</v>
      </c>
      <c r="P1419" s="184">
        <v>19.305199999999999</v>
      </c>
      <c r="Q1419" s="184">
        <v>21.147200000000002</v>
      </c>
      <c r="R1419" s="184">
        <v>29.1173</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44357</v>
      </c>
      <c r="E1420" s="184">
        <v>205.54</v>
      </c>
      <c r="F1420" s="184">
        <v>1.1415999999999999</v>
      </c>
      <c r="G1420" s="184">
        <v>1.0669999999999999</v>
      </c>
      <c r="H1420" s="184">
        <v>1.7726</v>
      </c>
      <c r="I1420" s="184">
        <v>3.5101</v>
      </c>
      <c r="J1420" s="184">
        <v>6.7685000000000004</v>
      </c>
      <c r="K1420" s="184">
        <v>8.9530999999999992</v>
      </c>
      <c r="L1420" s="184">
        <v>24.766300000000001</v>
      </c>
      <c r="M1420" s="184">
        <v>44.471800000000002</v>
      </c>
      <c r="N1420" s="184">
        <v>66.685599999999994</v>
      </c>
      <c r="O1420" s="184">
        <v>11.787599999999999</v>
      </c>
      <c r="P1420" s="184">
        <v>17.5977</v>
      </c>
      <c r="Q1420" s="184">
        <v>20.398199999999999</v>
      </c>
      <c r="R1420" s="184">
        <v>21.5564</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44357</v>
      </c>
      <c r="E1421" s="184">
        <v>190.19</v>
      </c>
      <c r="F1421" s="184">
        <v>1.1379999999999999</v>
      </c>
      <c r="G1421" s="184">
        <v>1.0573999999999999</v>
      </c>
      <c r="H1421" s="184">
        <v>1.7494000000000001</v>
      </c>
      <c r="I1421" s="184">
        <v>3.4653</v>
      </c>
      <c r="J1421" s="184">
        <v>6.6626000000000003</v>
      </c>
      <c r="K1421" s="184">
        <v>8.6427999999999994</v>
      </c>
      <c r="L1421" s="184">
        <v>24.071999999999999</v>
      </c>
      <c r="M1421" s="184">
        <v>43.269300000000001</v>
      </c>
      <c r="N1421" s="184">
        <v>64.823599999999999</v>
      </c>
      <c r="O1421" s="184">
        <v>10.535500000000001</v>
      </c>
      <c r="P1421" s="184">
        <v>16.4025</v>
      </c>
      <c r="Q1421" s="184">
        <v>19.105399999999999</v>
      </c>
      <c r="R1421" s="184">
        <v>20.141200000000001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44357</v>
      </c>
      <c r="E1422" s="184">
        <v>16.453399999999998</v>
      </c>
      <c r="F1422" s="184">
        <v>1.2174</v>
      </c>
      <c r="G1422" s="184">
        <v>1.7948</v>
      </c>
      <c r="H1422" s="184">
        <v>3.1328</v>
      </c>
      <c r="I1422" s="184">
        <v>4.7573999999999996</v>
      </c>
      <c r="J1422" s="184">
        <v>8.2147000000000006</v>
      </c>
      <c r="K1422" s="184">
        <v>13.5924</v>
      </c>
      <c r="L1422" s="184">
        <v>39.229100000000003</v>
      </c>
      <c r="M1422" s="184">
        <v>60.1554</v>
      </c>
      <c r="N1422" s="184">
        <v>78.503699999999995</v>
      </c>
      <c r="O1422" s="184">
        <v>18.730399999999999</v>
      </c>
      <c r="P1422" s="184"/>
      <c r="Q1422" s="184">
        <v>15.9659</v>
      </c>
      <c r="R1422" s="184">
        <v>30.436800000000002</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44357</v>
      </c>
      <c r="E1423" s="184">
        <v>15.5098</v>
      </c>
      <c r="F1423" s="184">
        <v>1.2131000000000001</v>
      </c>
      <c r="G1423" s="184">
        <v>1.7817000000000001</v>
      </c>
      <c r="H1423" s="184">
        <v>3.1004</v>
      </c>
      <c r="I1423" s="184">
        <v>4.6920000000000002</v>
      </c>
      <c r="J1423" s="184">
        <v>8.0641999999999996</v>
      </c>
      <c r="K1423" s="184">
        <v>13.1318</v>
      </c>
      <c r="L1423" s="184">
        <v>38.122700000000002</v>
      </c>
      <c r="M1423" s="184">
        <v>58.252000000000002</v>
      </c>
      <c r="N1423" s="184">
        <v>75.625100000000003</v>
      </c>
      <c r="O1423" s="184">
        <v>16.717700000000001</v>
      </c>
      <c r="P1423" s="184"/>
      <c r="Q1423" s="184">
        <v>13.946300000000001</v>
      </c>
      <c r="R1423" s="184">
        <v>28.364599999999999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44357</v>
      </c>
      <c r="E1424" s="184">
        <v>18.957000000000001</v>
      </c>
      <c r="F1424" s="184">
        <v>1.5208999999999999</v>
      </c>
      <c r="G1424" s="184">
        <v>1.1902999999999999</v>
      </c>
      <c r="H1424" s="184">
        <v>2.5423</v>
      </c>
      <c r="I1424" s="184">
        <v>3.4205999999999999</v>
      </c>
      <c r="J1424" s="184">
        <v>8.6298999999999992</v>
      </c>
      <c r="K1424" s="184">
        <v>11.7155</v>
      </c>
      <c r="L1424" s="184">
        <v>36.067999999999998</v>
      </c>
      <c r="M1424" s="184">
        <v>67.169300000000007</v>
      </c>
      <c r="N1424" s="184">
        <v>94.850399999999993</v>
      </c>
      <c r="O1424" s="184"/>
      <c r="P1424" s="184"/>
      <c r="Q1424" s="184">
        <v>40.8185</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44357</v>
      </c>
      <c r="E1425" s="184">
        <v>18.391999999999999</v>
      </c>
      <c r="F1425" s="184">
        <v>1.5179</v>
      </c>
      <c r="G1425" s="184">
        <v>1.1772</v>
      </c>
      <c r="H1425" s="184">
        <v>2.5137999999999998</v>
      </c>
      <c r="I1425" s="184">
        <v>3.3664999999999998</v>
      </c>
      <c r="J1425" s="184">
        <v>8.5009999999999994</v>
      </c>
      <c r="K1425" s="184">
        <v>11.3048</v>
      </c>
      <c r="L1425" s="184">
        <v>35.036700000000003</v>
      </c>
      <c r="M1425" s="184">
        <v>65.276799999999994</v>
      </c>
      <c r="N1425" s="184">
        <v>91.863100000000003</v>
      </c>
      <c r="O1425" s="184"/>
      <c r="P1425" s="184"/>
      <c r="Q1425" s="184">
        <v>38.5565</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44357</v>
      </c>
      <c r="E1426" s="184">
        <v>39.172899999999998</v>
      </c>
      <c r="F1426" s="184">
        <v>1.3935999999999999</v>
      </c>
      <c r="G1426" s="184">
        <v>1.5273000000000001</v>
      </c>
      <c r="H1426" s="184">
        <v>2.351</v>
      </c>
      <c r="I1426" s="184">
        <v>4.6703999999999999</v>
      </c>
      <c r="J1426" s="184">
        <v>10.145799999999999</v>
      </c>
      <c r="K1426" s="184">
        <v>5.2599</v>
      </c>
      <c r="L1426" s="184">
        <v>27.489000000000001</v>
      </c>
      <c r="M1426" s="184">
        <v>49.057499999999997</v>
      </c>
      <c r="N1426" s="184">
        <v>70.625600000000006</v>
      </c>
      <c r="O1426" s="184">
        <v>13.258100000000001</v>
      </c>
      <c r="P1426" s="184">
        <v>13.159700000000001</v>
      </c>
      <c r="Q1426" s="184">
        <v>20.580400000000001</v>
      </c>
      <c r="R1426" s="184">
        <v>20.767800000000001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44357</v>
      </c>
      <c r="E1427" s="184">
        <v>35.780799999999999</v>
      </c>
      <c r="F1427" s="184">
        <v>1.3905000000000001</v>
      </c>
      <c r="G1427" s="184">
        <v>1.5173000000000001</v>
      </c>
      <c r="H1427" s="184">
        <v>2.3273000000000001</v>
      </c>
      <c r="I1427" s="184">
        <v>4.6219000000000001</v>
      </c>
      <c r="J1427" s="184">
        <v>10.033200000000001</v>
      </c>
      <c r="K1427" s="184">
        <v>4.9309000000000003</v>
      </c>
      <c r="L1427" s="184">
        <v>26.664400000000001</v>
      </c>
      <c r="M1427" s="184">
        <v>47.593499999999999</v>
      </c>
      <c r="N1427" s="184">
        <v>68.428600000000003</v>
      </c>
      <c r="O1427" s="184">
        <v>11.879300000000001</v>
      </c>
      <c r="P1427" s="184">
        <v>11.753299999999999</v>
      </c>
      <c r="Q1427" s="184">
        <v>19.092700000000001</v>
      </c>
      <c r="R1427" s="184">
        <v>19.309200000000001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44357</v>
      </c>
      <c r="E1428" s="184">
        <v>1765.6569999999999</v>
      </c>
      <c r="F1428" s="184">
        <v>1.6074999999999999</v>
      </c>
      <c r="G1428" s="184">
        <v>1.0768</v>
      </c>
      <c r="H1428" s="184">
        <v>3.2549999999999999</v>
      </c>
      <c r="I1428" s="184">
        <v>5.3487</v>
      </c>
      <c r="J1428" s="184">
        <v>9.5436999999999994</v>
      </c>
      <c r="K1428" s="184">
        <v>9.9573999999999998</v>
      </c>
      <c r="L1428" s="184">
        <v>30.01</v>
      </c>
      <c r="M1428" s="184">
        <v>54.487200000000001</v>
      </c>
      <c r="N1428" s="184">
        <v>81.577500000000001</v>
      </c>
      <c r="O1428" s="184">
        <v>16.838100000000001</v>
      </c>
      <c r="P1428" s="184">
        <v>17.142600000000002</v>
      </c>
      <c r="Q1428" s="184">
        <v>22.309699999999999</v>
      </c>
      <c r="R1428" s="184">
        <v>24.890999999999998</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44357</v>
      </c>
      <c r="E1429" s="184">
        <v>1872.0971999999999</v>
      </c>
      <c r="F1429" s="184">
        <v>1.6095999999999999</v>
      </c>
      <c r="G1429" s="184">
        <v>1.0831</v>
      </c>
      <c r="H1429" s="184">
        <v>3.2696999999999998</v>
      </c>
      <c r="I1429" s="184">
        <v>5.3780000000000001</v>
      </c>
      <c r="J1429" s="184">
        <v>9.6114999999999995</v>
      </c>
      <c r="K1429" s="184">
        <v>10.165100000000001</v>
      </c>
      <c r="L1429" s="184">
        <v>30.479299999999999</v>
      </c>
      <c r="M1429" s="184">
        <v>55.331200000000003</v>
      </c>
      <c r="N1429" s="184">
        <v>82.875699999999995</v>
      </c>
      <c r="O1429" s="184">
        <v>17.608000000000001</v>
      </c>
      <c r="P1429" s="184">
        <v>17.9712</v>
      </c>
      <c r="Q1429" s="184">
        <v>16.775700000000001</v>
      </c>
      <c r="R1429" s="184">
        <v>25.736499999999999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44357</v>
      </c>
      <c r="E1430" s="184">
        <v>39.450000000000003</v>
      </c>
      <c r="F1430" s="184">
        <v>1.6753</v>
      </c>
      <c r="G1430" s="184">
        <v>1.3617999999999999</v>
      </c>
      <c r="H1430" s="184">
        <v>2.2286000000000001</v>
      </c>
      <c r="I1430" s="184">
        <v>4.2271999999999998</v>
      </c>
      <c r="J1430" s="184">
        <v>8.4983000000000004</v>
      </c>
      <c r="K1430" s="184">
        <v>14.1823</v>
      </c>
      <c r="L1430" s="184">
        <v>40.5916</v>
      </c>
      <c r="M1430" s="184">
        <v>71.224000000000004</v>
      </c>
      <c r="N1430" s="184">
        <v>109.2838</v>
      </c>
      <c r="O1430" s="184">
        <v>24.390599999999999</v>
      </c>
      <c r="P1430" s="184">
        <v>21.307400000000001</v>
      </c>
      <c r="Q1430" s="184">
        <v>20.0047</v>
      </c>
      <c r="R1430" s="184">
        <v>43.4953</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44357</v>
      </c>
      <c r="E1431" s="184">
        <v>36.14</v>
      </c>
      <c r="F1431" s="184">
        <v>1.6596</v>
      </c>
      <c r="G1431" s="184">
        <v>1.3460000000000001</v>
      </c>
      <c r="H1431" s="184">
        <v>2.2059000000000002</v>
      </c>
      <c r="I1431" s="184">
        <v>4.1498999999999997</v>
      </c>
      <c r="J1431" s="184">
        <v>8.3009000000000004</v>
      </c>
      <c r="K1431" s="184">
        <v>13.6478</v>
      </c>
      <c r="L1431" s="184">
        <v>39.267800000000001</v>
      </c>
      <c r="M1431" s="184">
        <v>68.799599999999998</v>
      </c>
      <c r="N1431" s="184">
        <v>105.4576</v>
      </c>
      <c r="O1431" s="184">
        <v>22.3078</v>
      </c>
      <c r="P1431" s="184">
        <v>19.4727</v>
      </c>
      <c r="Q1431" s="184">
        <v>18.615400000000001</v>
      </c>
      <c r="R1431" s="184">
        <v>41.042900000000003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44357</v>
      </c>
      <c r="E1432" s="184">
        <v>15.84</v>
      </c>
      <c r="F1432" s="184">
        <v>1.2787999999999999</v>
      </c>
      <c r="G1432" s="184">
        <v>1.2141</v>
      </c>
      <c r="H1432" s="184">
        <v>2.3917000000000002</v>
      </c>
      <c r="I1432" s="184">
        <v>4.4165999999999999</v>
      </c>
      <c r="J1432" s="184">
        <v>9.3923000000000005</v>
      </c>
      <c r="K1432" s="184">
        <v>10.691800000000001</v>
      </c>
      <c r="L1432" s="184">
        <v>31.8901</v>
      </c>
      <c r="M1432" s="184">
        <v>55.752200000000002</v>
      </c>
      <c r="N1432" s="184">
        <v>76.785700000000006</v>
      </c>
      <c r="O1432" s="184"/>
      <c r="P1432" s="184"/>
      <c r="Q1432" s="184">
        <v>37.432099999999998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44357</v>
      </c>
      <c r="E1433" s="184">
        <v>15.39</v>
      </c>
      <c r="F1433" s="184">
        <v>1.1834</v>
      </c>
      <c r="G1433" s="184">
        <v>1.117</v>
      </c>
      <c r="H1433" s="184">
        <v>2.2591000000000001</v>
      </c>
      <c r="I1433" s="184">
        <v>4.2683</v>
      </c>
      <c r="J1433" s="184">
        <v>9.1488999999999994</v>
      </c>
      <c r="K1433" s="184">
        <v>10.1646</v>
      </c>
      <c r="L1433" s="184">
        <v>30.534400000000002</v>
      </c>
      <c r="M1433" s="184">
        <v>53.439700000000002</v>
      </c>
      <c r="N1433" s="184">
        <v>73.3108</v>
      </c>
      <c r="O1433" s="184"/>
      <c r="P1433" s="184"/>
      <c r="Q1433" s="184">
        <v>34.721200000000003</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44357</v>
      </c>
      <c r="E1434" s="184">
        <v>102.6884</v>
      </c>
      <c r="F1434" s="184">
        <v>1.1546000000000001</v>
      </c>
      <c r="G1434" s="184">
        <v>-1.89E-2</v>
      </c>
      <c r="H1434" s="184">
        <v>1.5448</v>
      </c>
      <c r="I1434" s="184">
        <v>2.7061000000000002</v>
      </c>
      <c r="J1434" s="184">
        <v>5.5843999999999996</v>
      </c>
      <c r="K1434" s="184">
        <v>22.3658</v>
      </c>
      <c r="L1434" s="184">
        <v>37.604100000000003</v>
      </c>
      <c r="M1434" s="184">
        <v>67.536100000000005</v>
      </c>
      <c r="N1434" s="184">
        <v>92.893900000000002</v>
      </c>
      <c r="O1434" s="184">
        <v>21.930099999999999</v>
      </c>
      <c r="P1434" s="184">
        <v>17.495000000000001</v>
      </c>
      <c r="Q1434" s="184">
        <v>12.1585</v>
      </c>
      <c r="R1434" s="184">
        <v>36.063200000000002</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44357</v>
      </c>
      <c r="E1435" s="184">
        <v>107.8207</v>
      </c>
      <c r="F1435" s="184">
        <v>1.1603000000000001</v>
      </c>
      <c r="G1435" s="184">
        <v>-2.5000000000000001E-3</v>
      </c>
      <c r="H1435" s="184">
        <v>1.5840000000000001</v>
      </c>
      <c r="I1435" s="184">
        <v>2.7982</v>
      </c>
      <c r="J1435" s="184">
        <v>5.9535999999999998</v>
      </c>
      <c r="K1435" s="184">
        <v>23.264099999999999</v>
      </c>
      <c r="L1435" s="184">
        <v>39.2547</v>
      </c>
      <c r="M1435" s="184">
        <v>69.966099999999997</v>
      </c>
      <c r="N1435" s="184">
        <v>96.579099999999997</v>
      </c>
      <c r="O1435" s="184">
        <v>23.613800000000001</v>
      </c>
      <c r="P1435" s="184">
        <v>18.519200000000001</v>
      </c>
      <c r="Q1435" s="184">
        <v>16.116099999999999</v>
      </c>
      <c r="R1435" s="184">
        <v>38.533299999999997</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44357</v>
      </c>
      <c r="E1436" s="184">
        <v>127.67230000000001</v>
      </c>
      <c r="F1436" s="184">
        <v>1.0510999999999999</v>
      </c>
      <c r="G1436" s="184">
        <v>0.88090000000000002</v>
      </c>
      <c r="H1436" s="184">
        <v>2.6292</v>
      </c>
      <c r="I1436" s="184">
        <v>3.7864</v>
      </c>
      <c r="J1436" s="184">
        <v>6.9520999999999997</v>
      </c>
      <c r="K1436" s="184">
        <v>8.6844000000000001</v>
      </c>
      <c r="L1436" s="184">
        <v>32.792200000000001</v>
      </c>
      <c r="M1436" s="184">
        <v>64.162499999999994</v>
      </c>
      <c r="N1436" s="184">
        <v>90.113600000000005</v>
      </c>
      <c r="O1436" s="184">
        <v>16.9754</v>
      </c>
      <c r="P1436" s="184">
        <v>13.973100000000001</v>
      </c>
      <c r="Q1436" s="184">
        <v>19.770800000000001</v>
      </c>
      <c r="R1436" s="184">
        <v>28.819500000000001</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44357</v>
      </c>
      <c r="E1437" s="184">
        <v>118.089</v>
      </c>
      <c r="F1437" s="184">
        <v>1.0485</v>
      </c>
      <c r="G1437" s="184">
        <v>0.87309999999999999</v>
      </c>
      <c r="H1437" s="184">
        <v>2.6110000000000002</v>
      </c>
      <c r="I1437" s="184">
        <v>3.7496999999999998</v>
      </c>
      <c r="J1437" s="184">
        <v>6.8682999999999996</v>
      </c>
      <c r="K1437" s="184">
        <v>8.4306000000000001</v>
      </c>
      <c r="L1437" s="184">
        <v>32.184199999999997</v>
      </c>
      <c r="M1437" s="184">
        <v>63.087200000000003</v>
      </c>
      <c r="N1437" s="184">
        <v>88.466899999999995</v>
      </c>
      <c r="O1437" s="184">
        <v>15.922000000000001</v>
      </c>
      <c r="P1437" s="184">
        <v>12.843400000000001</v>
      </c>
      <c r="Q1437" s="184">
        <v>16.450399999999998</v>
      </c>
      <c r="R1437" s="184">
        <v>27.662099999999999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44357</v>
      </c>
      <c r="E1438" s="184">
        <v>627.90269999999998</v>
      </c>
      <c r="F1438" s="184">
        <v>1.5179</v>
      </c>
      <c r="G1438" s="184">
        <v>1.2492000000000001</v>
      </c>
      <c r="H1438" s="184">
        <v>2.3908</v>
      </c>
      <c r="I1438" s="184">
        <v>4.4890999999999996</v>
      </c>
      <c r="J1438" s="184">
        <v>8.6507000000000005</v>
      </c>
      <c r="K1438" s="184">
        <v>5.2382</v>
      </c>
      <c r="L1438" s="184">
        <v>26.724699999999999</v>
      </c>
      <c r="M1438" s="184">
        <v>47.137599999999999</v>
      </c>
      <c r="N1438" s="184">
        <v>67.678299999999993</v>
      </c>
      <c r="O1438" s="184">
        <v>7.4116999999999997</v>
      </c>
      <c r="P1438" s="184">
        <v>12.0961</v>
      </c>
      <c r="Q1438" s="184">
        <v>24.477900000000002</v>
      </c>
      <c r="R1438" s="184">
        <v>15.441700000000001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44357</v>
      </c>
      <c r="E1439" s="184">
        <v>662.05079999999998</v>
      </c>
      <c r="F1439" s="184">
        <v>1.5203</v>
      </c>
      <c r="G1439" s="184">
        <v>1.2563</v>
      </c>
      <c r="H1439" s="184">
        <v>2.4070999999999998</v>
      </c>
      <c r="I1439" s="184">
        <v>4.524</v>
      </c>
      <c r="J1439" s="184">
        <v>8.7330000000000005</v>
      </c>
      <c r="K1439" s="184">
        <v>5.4741999999999997</v>
      </c>
      <c r="L1439" s="184">
        <v>27.253599999999999</v>
      </c>
      <c r="M1439" s="184">
        <v>48.042400000000001</v>
      </c>
      <c r="N1439" s="184">
        <v>69.049700000000001</v>
      </c>
      <c r="O1439" s="184">
        <v>8.2676999999999996</v>
      </c>
      <c r="P1439" s="184">
        <v>12.9008</v>
      </c>
      <c r="Q1439" s="184">
        <v>17.170500000000001</v>
      </c>
      <c r="R1439" s="184">
        <v>16.367000000000001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44357</v>
      </c>
      <c r="E1440" s="184">
        <v>215.05240000000001</v>
      </c>
      <c r="F1440" s="184">
        <v>1.4072</v>
      </c>
      <c r="G1440" s="184">
        <v>1.4594</v>
      </c>
      <c r="H1440" s="184">
        <v>2.2907999999999999</v>
      </c>
      <c r="I1440" s="184">
        <v>3.9388000000000001</v>
      </c>
      <c r="J1440" s="184">
        <v>6.8954000000000004</v>
      </c>
      <c r="K1440" s="184">
        <v>7.8666</v>
      </c>
      <c r="L1440" s="184">
        <v>27.1206</v>
      </c>
      <c r="M1440" s="184">
        <v>51.373100000000001</v>
      </c>
      <c r="N1440" s="184">
        <v>68.564899999999994</v>
      </c>
      <c r="O1440" s="184">
        <v>17.215499999999999</v>
      </c>
      <c r="P1440" s="184">
        <v>16.6112</v>
      </c>
      <c r="Q1440" s="184">
        <v>12.053100000000001</v>
      </c>
      <c r="R1440" s="184">
        <v>23.957999999999998</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44357</v>
      </c>
      <c r="E1441" s="184">
        <v>232.57689999999999</v>
      </c>
      <c r="F1441" s="184">
        <v>1.4105000000000001</v>
      </c>
      <c r="G1441" s="184">
        <v>1.4691000000000001</v>
      </c>
      <c r="H1441" s="184">
        <v>2.3138999999999998</v>
      </c>
      <c r="I1441" s="184">
        <v>3.9863</v>
      </c>
      <c r="J1441" s="184">
        <v>7.0044000000000004</v>
      </c>
      <c r="K1441" s="184">
        <v>8.1862999999999992</v>
      </c>
      <c r="L1441" s="184">
        <v>27.880600000000001</v>
      </c>
      <c r="M1441" s="184">
        <v>52.736499999999999</v>
      </c>
      <c r="N1441" s="184">
        <v>70.655699999999996</v>
      </c>
      <c r="O1441" s="184">
        <v>18.659099999999999</v>
      </c>
      <c r="P1441" s="184">
        <v>17.822600000000001</v>
      </c>
      <c r="Q1441" s="184">
        <v>20.168299999999999</v>
      </c>
      <c r="R1441" s="184">
        <v>25.6281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44357</v>
      </c>
      <c r="E1442" s="184">
        <v>70.959999999999994</v>
      </c>
      <c r="F1442" s="184">
        <v>1.1257999999999999</v>
      </c>
      <c r="G1442" s="184">
        <v>0.50990000000000002</v>
      </c>
      <c r="H1442" s="184">
        <v>1.8955</v>
      </c>
      <c r="I1442" s="184">
        <v>4.2455999999999996</v>
      </c>
      <c r="J1442" s="184">
        <v>7.3362999999999996</v>
      </c>
      <c r="K1442" s="184">
        <v>10.357699999999999</v>
      </c>
      <c r="L1442" s="184">
        <v>28.202300000000001</v>
      </c>
      <c r="M1442" s="184">
        <v>46.520800000000001</v>
      </c>
      <c r="N1442" s="184">
        <v>66.572800000000001</v>
      </c>
      <c r="O1442" s="184">
        <v>15.507899999999999</v>
      </c>
      <c r="P1442" s="184">
        <v>18.503299999999999</v>
      </c>
      <c r="Q1442" s="184">
        <v>17.866099999999999</v>
      </c>
      <c r="R1442" s="184">
        <v>26.6645</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44357</v>
      </c>
      <c r="E1443" s="184">
        <v>68.25</v>
      </c>
      <c r="F1443" s="184">
        <v>1.1261000000000001</v>
      </c>
      <c r="G1443" s="184">
        <v>0.51549999999999996</v>
      </c>
      <c r="H1443" s="184">
        <v>1.8960999999999999</v>
      </c>
      <c r="I1443" s="184">
        <v>4.2462</v>
      </c>
      <c r="J1443" s="184">
        <v>7.2945000000000002</v>
      </c>
      <c r="K1443" s="184">
        <v>10.2585</v>
      </c>
      <c r="L1443" s="184">
        <v>27.976700000000001</v>
      </c>
      <c r="M1443" s="184">
        <v>46.145600000000002</v>
      </c>
      <c r="N1443" s="184">
        <v>65.977599999999995</v>
      </c>
      <c r="O1443" s="184">
        <v>14.994899999999999</v>
      </c>
      <c r="P1443" s="184">
        <v>18.007300000000001</v>
      </c>
      <c r="Q1443" s="184">
        <v>7.4348999999999998</v>
      </c>
      <c r="R1443" s="184">
        <v>26.1646</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44357</v>
      </c>
      <c r="E1444" s="184">
        <v>23.95</v>
      </c>
      <c r="F1444" s="184">
        <v>1.4400999999999999</v>
      </c>
      <c r="G1444" s="184">
        <v>1.7849999999999999</v>
      </c>
      <c r="H1444" s="184">
        <v>3.9045999999999998</v>
      </c>
      <c r="I1444" s="184">
        <v>5.8798000000000004</v>
      </c>
      <c r="J1444" s="184">
        <v>10.930999999999999</v>
      </c>
      <c r="K1444" s="184">
        <v>10.419499999999999</v>
      </c>
      <c r="L1444" s="184">
        <v>32.466799999999999</v>
      </c>
      <c r="M1444" s="184">
        <v>57.049199999999999</v>
      </c>
      <c r="N1444" s="184">
        <v>88.286199999999994</v>
      </c>
      <c r="O1444" s="184"/>
      <c r="P1444" s="184"/>
      <c r="Q1444" s="184">
        <v>105.0296</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44357</v>
      </c>
      <c r="E1445" s="184">
        <v>23.62</v>
      </c>
      <c r="F1445" s="184">
        <v>1.4169</v>
      </c>
      <c r="G1445" s="184">
        <v>1.7665</v>
      </c>
      <c r="H1445" s="184">
        <v>3.8698000000000001</v>
      </c>
      <c r="I1445" s="184">
        <v>5.8243999999999998</v>
      </c>
      <c r="J1445" s="184">
        <v>10.788</v>
      </c>
      <c r="K1445" s="184">
        <v>9.9627999999999997</v>
      </c>
      <c r="L1445" s="184">
        <v>31.587700000000002</v>
      </c>
      <c r="M1445" s="184">
        <v>55.599499999999999</v>
      </c>
      <c r="N1445" s="184">
        <v>86.277600000000007</v>
      </c>
      <c r="O1445" s="184"/>
      <c r="P1445" s="184"/>
      <c r="Q1445" s="184">
        <v>102.7043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44357</v>
      </c>
      <c r="E1446" s="184">
        <v>174.72559999999999</v>
      </c>
      <c r="F1446" s="184">
        <v>1.41</v>
      </c>
      <c r="G1446" s="184">
        <v>1.1554</v>
      </c>
      <c r="H1446" s="184">
        <v>2.6970999999999998</v>
      </c>
      <c r="I1446" s="184">
        <v>4.7121000000000004</v>
      </c>
      <c r="J1446" s="184">
        <v>9.7904999999999998</v>
      </c>
      <c r="K1446" s="184">
        <v>9.4478000000000009</v>
      </c>
      <c r="L1446" s="184">
        <v>28.814399999999999</v>
      </c>
      <c r="M1446" s="184">
        <v>55.494799999999998</v>
      </c>
      <c r="N1446" s="184">
        <v>81.644999999999996</v>
      </c>
      <c r="O1446" s="184">
        <v>15.241400000000001</v>
      </c>
      <c r="P1446" s="184">
        <v>16.037400000000002</v>
      </c>
      <c r="Q1446" s="184">
        <v>20.438600000000001</v>
      </c>
      <c r="R1446" s="184">
        <v>28.9147</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44357</v>
      </c>
      <c r="E1447" s="184">
        <v>119.157280918415</v>
      </c>
      <c r="F1447" s="184">
        <v>1.41</v>
      </c>
      <c r="G1447" s="184">
        <v>1.1554</v>
      </c>
      <c r="H1447" s="184">
        <v>2.6972</v>
      </c>
      <c r="I1447" s="184">
        <v>4.7121000000000004</v>
      </c>
      <c r="J1447" s="184">
        <v>9.7905999999999995</v>
      </c>
      <c r="K1447" s="184">
        <v>9.4480000000000004</v>
      </c>
      <c r="L1447" s="184">
        <v>28.814599999999999</v>
      </c>
      <c r="M1447" s="184">
        <v>55.495199999999997</v>
      </c>
      <c r="N1447" s="184">
        <v>81.645099999999999</v>
      </c>
      <c r="O1447" s="184">
        <v>15.242599999999999</v>
      </c>
      <c r="P1447" s="184">
        <v>16.038399999999999</v>
      </c>
      <c r="Q1447" s="184">
        <v>20.440100000000001</v>
      </c>
      <c r="R1447" s="184">
        <v>28.916599999999999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44357</v>
      </c>
      <c r="E1448" s="184">
        <v>163.00290000000001</v>
      </c>
      <c r="F1448" s="184">
        <v>1.4072</v>
      </c>
      <c r="G1448" s="184">
        <v>1.1471</v>
      </c>
      <c r="H1448" s="184">
        <v>2.6795</v>
      </c>
      <c r="I1448" s="184">
        <v>4.6757</v>
      </c>
      <c r="J1448" s="184">
        <v>9.7056000000000004</v>
      </c>
      <c r="K1448" s="184">
        <v>9.1911000000000005</v>
      </c>
      <c r="L1448" s="184">
        <v>28.222799999999999</v>
      </c>
      <c r="M1448" s="184">
        <v>54.440600000000003</v>
      </c>
      <c r="N1448" s="184">
        <v>79.997500000000002</v>
      </c>
      <c r="O1448" s="184">
        <v>14.240500000000001</v>
      </c>
      <c r="P1448" s="184">
        <v>15.000299999999999</v>
      </c>
      <c r="Q1448" s="184">
        <v>15.869899999999999</v>
      </c>
      <c r="R1448" s="184">
        <v>27.7928</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44357</v>
      </c>
      <c r="E1449" s="184">
        <v>178.88764313214301</v>
      </c>
      <c r="F1449" s="184">
        <v>1.4072</v>
      </c>
      <c r="G1449" s="184">
        <v>1.1471</v>
      </c>
      <c r="H1449" s="184">
        <v>2.6797</v>
      </c>
      <c r="I1449" s="184">
        <v>4.6757</v>
      </c>
      <c r="J1449" s="184">
        <v>9.7057000000000002</v>
      </c>
      <c r="K1449" s="184">
        <v>9.1913</v>
      </c>
      <c r="L1449" s="184">
        <v>28.223199999999999</v>
      </c>
      <c r="M1449" s="184">
        <v>54.440899999999999</v>
      </c>
      <c r="N1449" s="184">
        <v>79.997900000000001</v>
      </c>
      <c r="O1449" s="184">
        <v>14.240500000000001</v>
      </c>
      <c r="P1449" s="184">
        <v>15.0007</v>
      </c>
      <c r="Q1449" s="184">
        <v>18.272099999999998</v>
      </c>
      <c r="R1449" s="184">
        <v>27.7928</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1.3517999999999994</v>
      </c>
      <c r="G1450" s="186">
        <v>1.072025</v>
      </c>
      <c r="H1450" s="186">
        <v>2.4321196428571428</v>
      </c>
      <c r="I1450" s="186">
        <v>4.3115660714285715</v>
      </c>
      <c r="J1450" s="186">
        <v>8.5943660714285706</v>
      </c>
      <c r="K1450" s="186">
        <v>9.8684803571428592</v>
      </c>
      <c r="L1450" s="186">
        <v>30.135916666666663</v>
      </c>
      <c r="M1450" s="186">
        <v>54.887257407407382</v>
      </c>
      <c r="N1450" s="186">
        <v>78.269266666666681</v>
      </c>
      <c r="O1450" s="186">
        <v>15.568747916666668</v>
      </c>
      <c r="P1450" s="186">
        <v>16.598156818181817</v>
      </c>
      <c r="Q1450" s="186">
        <v>21.505157142857136</v>
      </c>
      <c r="R1450" s="186">
        <v>26.058462500000005</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1.3738000000000001</v>
      </c>
      <c r="G1451" s="186">
        <v>1.1554</v>
      </c>
      <c r="H1451" s="186">
        <v>2.3912500000000003</v>
      </c>
      <c r="I1451" s="186">
        <v>4.3048999999999999</v>
      </c>
      <c r="J1451" s="186">
        <v>8.6402999999999999</v>
      </c>
      <c r="K1451" s="186">
        <v>9.5379000000000005</v>
      </c>
      <c r="L1451" s="186">
        <v>29.7926</v>
      </c>
      <c r="M1451" s="186">
        <v>54.50515</v>
      </c>
      <c r="N1451" s="186">
        <v>77.145800000000008</v>
      </c>
      <c r="O1451" s="186">
        <v>15.470749999999999</v>
      </c>
      <c r="P1451" s="186">
        <v>17.042400000000001</v>
      </c>
      <c r="Q1451" s="186">
        <v>19.025700000000001</v>
      </c>
      <c r="R1451" s="186">
        <v>25.985799999999998</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44357</v>
      </c>
      <c r="E1454" s="184">
        <v>287.17340000000002</v>
      </c>
      <c r="F1454" s="184">
        <v>6.2290000000000001</v>
      </c>
      <c r="G1454" s="184">
        <v>4.7766000000000002</v>
      </c>
      <c r="H1454" s="184">
        <v>4.2050000000000001</v>
      </c>
      <c r="I1454" s="184">
        <v>4.1829000000000001</v>
      </c>
      <c r="J1454" s="184">
        <v>3.8736999999999999</v>
      </c>
      <c r="K1454" s="184">
        <v>4.3331999999999997</v>
      </c>
      <c r="L1454" s="184">
        <v>3.8532999999999999</v>
      </c>
      <c r="M1454" s="184">
        <v>4.0731000000000002</v>
      </c>
      <c r="N1454" s="184">
        <v>4.6509</v>
      </c>
      <c r="O1454" s="184">
        <v>7.0210999999999997</v>
      </c>
      <c r="P1454" s="184">
        <v>7.0058999999999996</v>
      </c>
      <c r="Q1454" s="184">
        <v>6.9634999999999998</v>
      </c>
      <c r="R1454" s="184">
        <v>6.2717999999999998</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44357</v>
      </c>
      <c r="E1455" s="184">
        <v>289.45310000000001</v>
      </c>
      <c r="F1455" s="184">
        <v>6.3186999999999998</v>
      </c>
      <c r="G1455" s="184">
        <v>4.8693999999999997</v>
      </c>
      <c r="H1455" s="184">
        <v>4.2945000000000002</v>
      </c>
      <c r="I1455" s="184">
        <v>4.2718999999999996</v>
      </c>
      <c r="J1455" s="184">
        <v>3.9672000000000001</v>
      </c>
      <c r="K1455" s="184">
        <v>4.4256000000000002</v>
      </c>
      <c r="L1455" s="184">
        <v>3.9573</v>
      </c>
      <c r="M1455" s="184">
        <v>4.1844999999999999</v>
      </c>
      <c r="N1455" s="184">
        <v>4.7694000000000001</v>
      </c>
      <c r="O1455" s="184">
        <v>7.1535000000000002</v>
      </c>
      <c r="P1455" s="184">
        <v>7.1276999999999999</v>
      </c>
      <c r="Q1455" s="184">
        <v>7.8753000000000002</v>
      </c>
      <c r="R1455" s="184">
        <v>6.3967999999999998</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44357</v>
      </c>
      <c r="E1456" s="184">
        <v>1115.4896000000001</v>
      </c>
      <c r="F1456" s="184">
        <v>5.4520999999999997</v>
      </c>
      <c r="G1456" s="184">
        <v>5.0290999999999997</v>
      </c>
      <c r="H1456" s="184">
        <v>4.2422000000000004</v>
      </c>
      <c r="I1456" s="184">
        <v>4.0555000000000003</v>
      </c>
      <c r="J1456" s="184">
        <v>3.9106999999999998</v>
      </c>
      <c r="K1456" s="184">
        <v>4.2526999999999999</v>
      </c>
      <c r="L1456" s="184">
        <v>3.9047999999999998</v>
      </c>
      <c r="M1456" s="184">
        <v>4.1094999999999997</v>
      </c>
      <c r="N1456" s="184">
        <v>4.5792000000000002</v>
      </c>
      <c r="O1456" s="184"/>
      <c r="P1456" s="184"/>
      <c r="Q1456" s="184">
        <v>6.0974000000000004</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44357</v>
      </c>
      <c r="E1457" s="184">
        <v>1112.4439</v>
      </c>
      <c r="F1457" s="184">
        <v>5.3094999999999999</v>
      </c>
      <c r="G1457" s="184">
        <v>4.8853</v>
      </c>
      <c r="H1457" s="184">
        <v>4.0984999999999996</v>
      </c>
      <c r="I1457" s="184">
        <v>3.9009</v>
      </c>
      <c r="J1457" s="184">
        <v>3.7414000000000001</v>
      </c>
      <c r="K1457" s="184">
        <v>4.0763999999999996</v>
      </c>
      <c r="L1457" s="184">
        <v>3.7397</v>
      </c>
      <c r="M1457" s="184">
        <v>3.9481000000000002</v>
      </c>
      <c r="N1457" s="184">
        <v>4.4184999999999999</v>
      </c>
      <c r="O1457" s="184"/>
      <c r="P1457" s="184"/>
      <c r="Q1457" s="184">
        <v>5.9404000000000003</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44357</v>
      </c>
      <c r="E1458" s="184">
        <v>1097.0361</v>
      </c>
      <c r="F1458" s="184">
        <v>3.0346000000000002</v>
      </c>
      <c r="G1458" s="184">
        <v>2.7654999999999998</v>
      </c>
      <c r="H1458" s="184">
        <v>2.7768000000000002</v>
      </c>
      <c r="I1458" s="184">
        <v>2.8033000000000001</v>
      </c>
      <c r="J1458" s="184">
        <v>2.8534999999999999</v>
      </c>
      <c r="K1458" s="184">
        <v>2.9382000000000001</v>
      </c>
      <c r="L1458" s="184">
        <v>2.9009999999999998</v>
      </c>
      <c r="M1458" s="184">
        <v>3.1215999999999999</v>
      </c>
      <c r="N1458" s="184">
        <v>3.1450999999999998</v>
      </c>
      <c r="O1458" s="184"/>
      <c r="P1458" s="184"/>
      <c r="Q1458" s="184">
        <v>4.7931999999999997</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44357</v>
      </c>
      <c r="E1459" s="184">
        <v>1090.4123999999999</v>
      </c>
      <c r="F1459" s="184">
        <v>2.7852000000000001</v>
      </c>
      <c r="G1459" s="184">
        <v>2.5165999999999999</v>
      </c>
      <c r="H1459" s="184">
        <v>2.5270000000000001</v>
      </c>
      <c r="I1459" s="184">
        <v>2.5283000000000002</v>
      </c>
      <c r="J1459" s="184">
        <v>2.5642</v>
      </c>
      <c r="K1459" s="184">
        <v>2.6383999999999999</v>
      </c>
      <c r="L1459" s="184">
        <v>2.5926999999999998</v>
      </c>
      <c r="M1459" s="184">
        <v>2.7843</v>
      </c>
      <c r="N1459" s="184">
        <v>2.8052999999999999</v>
      </c>
      <c r="O1459" s="184"/>
      <c r="P1459" s="184"/>
      <c r="Q1459" s="184">
        <v>4.4729000000000001</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44357</v>
      </c>
      <c r="E1460" s="184">
        <v>42.455500000000001</v>
      </c>
      <c r="F1460" s="184">
        <v>7.8251999999999997</v>
      </c>
      <c r="G1460" s="184">
        <v>5.8201999999999998</v>
      </c>
      <c r="H1460" s="184">
        <v>4.8681000000000001</v>
      </c>
      <c r="I1460" s="184">
        <v>4.3118999999999996</v>
      </c>
      <c r="J1460" s="184">
        <v>3.8006000000000002</v>
      </c>
      <c r="K1460" s="184">
        <v>4.8449</v>
      </c>
      <c r="L1460" s="184">
        <v>3.9285999999999999</v>
      </c>
      <c r="M1460" s="184">
        <v>3.8956</v>
      </c>
      <c r="N1460" s="184">
        <v>4.3757999999999999</v>
      </c>
      <c r="O1460" s="184">
        <v>6.8221999999999996</v>
      </c>
      <c r="P1460" s="184">
        <v>6.6205999999999996</v>
      </c>
      <c r="Q1460" s="184">
        <v>7.4328000000000003</v>
      </c>
      <c r="R1460" s="184">
        <v>5.9837999999999996</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44357</v>
      </c>
      <c r="E1461" s="184">
        <v>41.597999999999999</v>
      </c>
      <c r="F1461" s="184">
        <v>7.6353999999999997</v>
      </c>
      <c r="G1461" s="184">
        <v>5.6181999999999999</v>
      </c>
      <c r="H1461" s="184">
        <v>4.6421000000000001</v>
      </c>
      <c r="I1461" s="184">
        <v>4.0928000000000004</v>
      </c>
      <c r="J1461" s="184">
        <v>3.5857999999999999</v>
      </c>
      <c r="K1461" s="184">
        <v>4.6391999999999998</v>
      </c>
      <c r="L1461" s="184">
        <v>3.7012</v>
      </c>
      <c r="M1461" s="184">
        <v>3.6688000000000001</v>
      </c>
      <c r="N1461" s="184">
        <v>4.1543999999999999</v>
      </c>
      <c r="O1461" s="184">
        <v>6.5735999999999999</v>
      </c>
      <c r="P1461" s="184">
        <v>6.3658000000000001</v>
      </c>
      <c r="Q1461" s="184">
        <v>6.7864000000000004</v>
      </c>
      <c r="R1461" s="184">
        <v>5.7473000000000001</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44357</v>
      </c>
      <c r="E1462" s="184">
        <v>24.5335</v>
      </c>
      <c r="F1462" s="184">
        <v>5.5054999999999996</v>
      </c>
      <c r="G1462" s="184">
        <v>4.9116</v>
      </c>
      <c r="H1462" s="184">
        <v>4.0838999999999999</v>
      </c>
      <c r="I1462" s="184">
        <v>3.8845999999999998</v>
      </c>
      <c r="J1462" s="184">
        <v>3.5379999999999998</v>
      </c>
      <c r="K1462" s="184">
        <v>4.0696000000000003</v>
      </c>
      <c r="L1462" s="184">
        <v>3.6133000000000002</v>
      </c>
      <c r="M1462" s="184">
        <v>3.7279</v>
      </c>
      <c r="N1462" s="184">
        <v>3.9198</v>
      </c>
      <c r="O1462" s="184">
        <v>9.6837</v>
      </c>
      <c r="P1462" s="184">
        <v>7.7870999999999997</v>
      </c>
      <c r="Q1462" s="184">
        <v>8.1152999999999995</v>
      </c>
      <c r="R1462" s="184">
        <v>7.4207999999999998</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44357</v>
      </c>
      <c r="E1463" s="184">
        <v>19.6053</v>
      </c>
      <c r="F1463" s="184">
        <v>4.8411999999999997</v>
      </c>
      <c r="G1463" s="184">
        <v>4.1593</v>
      </c>
      <c r="H1463" s="184">
        <v>3.3267000000000002</v>
      </c>
      <c r="I1463" s="184">
        <v>3.1288</v>
      </c>
      <c r="J1463" s="184">
        <v>2.7810999999999999</v>
      </c>
      <c r="K1463" s="184">
        <v>3.2953000000000001</v>
      </c>
      <c r="L1463" s="184">
        <v>2.8205</v>
      </c>
      <c r="M1463" s="184">
        <v>2.9361999999999999</v>
      </c>
      <c r="N1463" s="184">
        <v>3.1261000000000001</v>
      </c>
      <c r="O1463" s="184">
        <v>8.8904999999999994</v>
      </c>
      <c r="P1463" s="184">
        <v>7.2766000000000002</v>
      </c>
      <c r="Q1463" s="184">
        <v>5.3288000000000002</v>
      </c>
      <c r="R1463" s="184">
        <v>6.5816999999999997</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44357</v>
      </c>
      <c r="E1464" s="184">
        <v>22.907</v>
      </c>
      <c r="F1464" s="184">
        <v>4.7808000000000002</v>
      </c>
      <c r="G1464" s="184">
        <v>4.1441999999999997</v>
      </c>
      <c r="H1464" s="184">
        <v>3.3254999999999999</v>
      </c>
      <c r="I1464" s="184">
        <v>3.1337000000000002</v>
      </c>
      <c r="J1464" s="184">
        <v>2.7873000000000001</v>
      </c>
      <c r="K1464" s="184">
        <v>3.2936000000000001</v>
      </c>
      <c r="L1464" s="184">
        <v>2.8178999999999998</v>
      </c>
      <c r="M1464" s="184">
        <v>2.9340000000000002</v>
      </c>
      <c r="N1464" s="184">
        <v>3.1242999999999999</v>
      </c>
      <c r="O1464" s="184">
        <v>8.8896999999999995</v>
      </c>
      <c r="P1464" s="184">
        <v>7.0129000000000001</v>
      </c>
      <c r="Q1464" s="184">
        <v>6.6036000000000001</v>
      </c>
      <c r="R1464" s="184">
        <v>6.5805999999999996</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44357</v>
      </c>
      <c r="E1465" s="184">
        <v>39.211799999999997</v>
      </c>
      <c r="F1465" s="184">
        <v>5.4927999999999999</v>
      </c>
      <c r="G1465" s="184">
        <v>4.5938999999999997</v>
      </c>
      <c r="H1465" s="184">
        <v>4.2054999999999998</v>
      </c>
      <c r="I1465" s="184">
        <v>3.722</v>
      </c>
      <c r="J1465" s="184">
        <v>3.4361000000000002</v>
      </c>
      <c r="K1465" s="184">
        <v>3.9834999999999998</v>
      </c>
      <c r="L1465" s="184">
        <v>3.5234000000000001</v>
      </c>
      <c r="M1465" s="184">
        <v>3.6164000000000001</v>
      </c>
      <c r="N1465" s="184">
        <v>4.1322000000000001</v>
      </c>
      <c r="O1465" s="184">
        <v>6.8605</v>
      </c>
      <c r="P1465" s="184">
        <v>7.0251999999999999</v>
      </c>
      <c r="Q1465" s="184">
        <v>7.3208000000000002</v>
      </c>
      <c r="R1465" s="184">
        <v>6.0056000000000003</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44357</v>
      </c>
      <c r="E1466" s="184">
        <v>40.252299999999998</v>
      </c>
      <c r="F1466" s="184">
        <v>5.7135999999999996</v>
      </c>
      <c r="G1466" s="184">
        <v>4.7775999999999996</v>
      </c>
      <c r="H1466" s="184">
        <v>4.3692000000000002</v>
      </c>
      <c r="I1466" s="184">
        <v>3.8855</v>
      </c>
      <c r="J1466" s="184">
        <v>3.6000999999999999</v>
      </c>
      <c r="K1466" s="184">
        <v>4.1451000000000002</v>
      </c>
      <c r="L1466" s="184">
        <v>3.6815000000000002</v>
      </c>
      <c r="M1466" s="184">
        <v>3.7743000000000002</v>
      </c>
      <c r="N1466" s="184">
        <v>4.2919</v>
      </c>
      <c r="O1466" s="184">
        <v>7.0315000000000003</v>
      </c>
      <c r="P1466" s="184">
        <v>7.2019000000000002</v>
      </c>
      <c r="Q1466" s="184">
        <v>8.032</v>
      </c>
      <c r="R1466" s="184">
        <v>6.1656000000000004</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44357</v>
      </c>
      <c r="E1467" s="184">
        <v>4452.6998000000003</v>
      </c>
      <c r="F1467" s="184">
        <v>5.3684000000000003</v>
      </c>
      <c r="G1467" s="184">
        <v>5.3064999999999998</v>
      </c>
      <c r="H1467" s="184">
        <v>4.5319000000000003</v>
      </c>
      <c r="I1467" s="184">
        <v>4.1497000000000002</v>
      </c>
      <c r="J1467" s="184">
        <v>3.8685999999999998</v>
      </c>
      <c r="K1467" s="184">
        <v>4.3959000000000001</v>
      </c>
      <c r="L1467" s="184">
        <v>3.8028</v>
      </c>
      <c r="M1467" s="184">
        <v>3.9163000000000001</v>
      </c>
      <c r="N1467" s="184">
        <v>4.5556999999999999</v>
      </c>
      <c r="O1467" s="184">
        <v>6.8826000000000001</v>
      </c>
      <c r="P1467" s="184">
        <v>6.8037999999999998</v>
      </c>
      <c r="Q1467" s="184">
        <v>7.1548999999999996</v>
      </c>
      <c r="R1467" s="184">
        <v>6.2412000000000001</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44357</v>
      </c>
      <c r="E1468" s="184">
        <v>4509.6472000000003</v>
      </c>
      <c r="F1468" s="184">
        <v>5.5086000000000004</v>
      </c>
      <c r="G1468" s="184">
        <v>5.4466000000000001</v>
      </c>
      <c r="H1468" s="184">
        <v>4.6721000000000004</v>
      </c>
      <c r="I1468" s="184">
        <v>4.2904</v>
      </c>
      <c r="J1468" s="184">
        <v>4.0094000000000003</v>
      </c>
      <c r="K1468" s="184">
        <v>4.5373000000000001</v>
      </c>
      <c r="L1468" s="184">
        <v>3.9455</v>
      </c>
      <c r="M1468" s="184">
        <v>4.0597000000000003</v>
      </c>
      <c r="N1468" s="184">
        <v>4.7027999999999999</v>
      </c>
      <c r="O1468" s="184">
        <v>7.0755999999999997</v>
      </c>
      <c r="P1468" s="184">
        <v>7.0049000000000001</v>
      </c>
      <c r="Q1468" s="184">
        <v>7.7576999999999998</v>
      </c>
      <c r="R1468" s="184">
        <v>6.4221000000000004</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44357</v>
      </c>
      <c r="E1469" s="184">
        <v>295.21589999999998</v>
      </c>
      <c r="F1469" s="184">
        <v>4.7483000000000004</v>
      </c>
      <c r="G1469" s="184">
        <v>4.1557000000000004</v>
      </c>
      <c r="H1469" s="184">
        <v>3.9523999999999999</v>
      </c>
      <c r="I1469" s="184">
        <v>3.8818000000000001</v>
      </c>
      <c r="J1469" s="184">
        <v>3.6497999999999999</v>
      </c>
      <c r="K1469" s="184">
        <v>4.1269999999999998</v>
      </c>
      <c r="L1469" s="184">
        <v>3.6913</v>
      </c>
      <c r="M1469" s="184">
        <v>3.8664999999999998</v>
      </c>
      <c r="N1469" s="184">
        <v>4.3983999999999996</v>
      </c>
      <c r="O1469" s="184">
        <v>6.7351999999999999</v>
      </c>
      <c r="P1469" s="184">
        <v>6.8022</v>
      </c>
      <c r="Q1469" s="184">
        <v>7.3474000000000004</v>
      </c>
      <c r="R1469" s="184">
        <v>5.9892000000000003</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44357</v>
      </c>
      <c r="E1470" s="184">
        <v>297.50819999999999</v>
      </c>
      <c r="F1470" s="184">
        <v>4.8712999999999997</v>
      </c>
      <c r="G1470" s="184">
        <v>4.2751000000000001</v>
      </c>
      <c r="H1470" s="184">
        <v>4.0711000000000004</v>
      </c>
      <c r="I1470" s="184">
        <v>4.0022000000000002</v>
      </c>
      <c r="J1470" s="184">
        <v>3.7702</v>
      </c>
      <c r="K1470" s="184">
        <v>4.2481999999999998</v>
      </c>
      <c r="L1470" s="184">
        <v>3.8134999999999999</v>
      </c>
      <c r="M1470" s="184">
        <v>3.9899</v>
      </c>
      <c r="N1470" s="184">
        <v>4.5236999999999998</v>
      </c>
      <c r="O1470" s="184">
        <v>6.8624999999999998</v>
      </c>
      <c r="P1470" s="184">
        <v>6.9199000000000002</v>
      </c>
      <c r="Q1470" s="184">
        <v>7.7084999999999999</v>
      </c>
      <c r="R1470" s="184">
        <v>6.1153000000000004</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44357</v>
      </c>
      <c r="E1471" s="184">
        <v>33.8874</v>
      </c>
      <c r="F1471" s="184">
        <v>4.4165999999999999</v>
      </c>
      <c r="G1471" s="184">
        <v>4.5972999999999997</v>
      </c>
      <c r="H1471" s="184">
        <v>3.9883000000000002</v>
      </c>
      <c r="I1471" s="184">
        <v>3.7675999999999998</v>
      </c>
      <c r="J1471" s="184">
        <v>3.4883000000000002</v>
      </c>
      <c r="K1471" s="184">
        <v>4.0819000000000001</v>
      </c>
      <c r="L1471" s="184">
        <v>3.6676000000000002</v>
      </c>
      <c r="M1471" s="184">
        <v>3.7086000000000001</v>
      </c>
      <c r="N1471" s="184">
        <v>4.0864000000000003</v>
      </c>
      <c r="O1471" s="184">
        <v>6.3930999999999996</v>
      </c>
      <c r="P1471" s="184">
        <v>6.6364000000000001</v>
      </c>
      <c r="Q1471" s="184">
        <v>7.6492000000000004</v>
      </c>
      <c r="R1471" s="184">
        <v>5.6319999999999997</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44357</v>
      </c>
      <c r="E1472" s="184">
        <v>32.086599999999997</v>
      </c>
      <c r="F1472" s="184">
        <v>3.6404999999999998</v>
      </c>
      <c r="G1472" s="184">
        <v>3.9068000000000001</v>
      </c>
      <c r="H1472" s="184">
        <v>3.3172000000000001</v>
      </c>
      <c r="I1472" s="184">
        <v>3.0912999999999999</v>
      </c>
      <c r="J1472" s="184">
        <v>2.8102</v>
      </c>
      <c r="K1472" s="184">
        <v>3.3995000000000002</v>
      </c>
      <c r="L1472" s="184">
        <v>2.9620000000000002</v>
      </c>
      <c r="M1472" s="184">
        <v>2.9756999999999998</v>
      </c>
      <c r="N1472" s="184">
        <v>3.3184999999999998</v>
      </c>
      <c r="O1472" s="184">
        <v>5.6346999999999996</v>
      </c>
      <c r="P1472" s="184">
        <v>5.9378000000000002</v>
      </c>
      <c r="Q1472" s="184">
        <v>6.5705</v>
      </c>
      <c r="R1472" s="184">
        <v>4.8463000000000003</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44357</v>
      </c>
      <c r="E1475" s="184">
        <v>2409.7048</v>
      </c>
      <c r="F1475" s="184">
        <v>6.6219999999999999</v>
      </c>
      <c r="G1475" s="184">
        <v>5.5716000000000001</v>
      </c>
      <c r="H1475" s="184">
        <v>4.5792999999999999</v>
      </c>
      <c r="I1475" s="184">
        <v>3.9007999999999998</v>
      </c>
      <c r="J1475" s="184">
        <v>3.4268000000000001</v>
      </c>
      <c r="K1475" s="184">
        <v>4.4127999999999998</v>
      </c>
      <c r="L1475" s="184">
        <v>3.6726999999999999</v>
      </c>
      <c r="M1475" s="184">
        <v>3.6797</v>
      </c>
      <c r="N1475" s="184">
        <v>4.0364000000000004</v>
      </c>
      <c r="O1475" s="184">
        <v>6.23</v>
      </c>
      <c r="P1475" s="184">
        <v>6.5202</v>
      </c>
      <c r="Q1475" s="184">
        <v>7.7438000000000002</v>
      </c>
      <c r="R1475" s="184">
        <v>5.4611000000000001</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44357</v>
      </c>
      <c r="E1476" s="184">
        <v>2464.6203999999998</v>
      </c>
      <c r="F1476" s="184">
        <v>6.9722</v>
      </c>
      <c r="G1476" s="184">
        <v>5.9218000000000002</v>
      </c>
      <c r="H1476" s="184">
        <v>4.9263000000000003</v>
      </c>
      <c r="I1476" s="184">
        <v>4.2497999999999996</v>
      </c>
      <c r="J1476" s="184">
        <v>3.7774000000000001</v>
      </c>
      <c r="K1476" s="184">
        <v>4.7675999999999998</v>
      </c>
      <c r="L1476" s="184">
        <v>4.0297999999999998</v>
      </c>
      <c r="M1476" s="184">
        <v>4.04</v>
      </c>
      <c r="N1476" s="184">
        <v>4.4013</v>
      </c>
      <c r="O1476" s="184">
        <v>6.5396000000000001</v>
      </c>
      <c r="P1476" s="184">
        <v>6.8143000000000002</v>
      </c>
      <c r="Q1476" s="184">
        <v>8.1339000000000006</v>
      </c>
      <c r="R1476" s="184">
        <v>5.7919999999999998</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44357</v>
      </c>
      <c r="E1479" s="184">
        <v>3491.1379999999999</v>
      </c>
      <c r="F1479" s="184">
        <v>3.714</v>
      </c>
      <c r="G1479" s="184">
        <v>4.0697999999999999</v>
      </c>
      <c r="H1479" s="184">
        <v>3.7202999999999999</v>
      </c>
      <c r="I1479" s="184">
        <v>3.7374000000000001</v>
      </c>
      <c r="J1479" s="184">
        <v>3.5528</v>
      </c>
      <c r="K1479" s="184">
        <v>3.9304000000000001</v>
      </c>
      <c r="L1479" s="184">
        <v>3.6091000000000002</v>
      </c>
      <c r="M1479" s="184">
        <v>3.8498000000000001</v>
      </c>
      <c r="N1479" s="184">
        <v>4.1928000000000001</v>
      </c>
      <c r="O1479" s="184">
        <v>6.5898000000000003</v>
      </c>
      <c r="P1479" s="184">
        <v>6.7249999999999996</v>
      </c>
      <c r="Q1479" s="184">
        <v>7.2256</v>
      </c>
      <c r="R1479" s="184">
        <v>5.6967999999999996</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44357</v>
      </c>
      <c r="E1480" s="184">
        <v>3508.6534000000001</v>
      </c>
      <c r="F1480" s="184">
        <v>3.7890999999999999</v>
      </c>
      <c r="G1480" s="184">
        <v>4.1435000000000004</v>
      </c>
      <c r="H1480" s="184">
        <v>3.7944</v>
      </c>
      <c r="I1480" s="184">
        <v>3.8113999999999999</v>
      </c>
      <c r="J1480" s="184">
        <v>3.6278999999999999</v>
      </c>
      <c r="K1480" s="184">
        <v>4.0171000000000001</v>
      </c>
      <c r="L1480" s="184">
        <v>3.7054</v>
      </c>
      <c r="M1480" s="184">
        <v>3.9449999999999998</v>
      </c>
      <c r="N1480" s="184">
        <v>4.2930999999999999</v>
      </c>
      <c r="O1480" s="184">
        <v>6.6719999999999997</v>
      </c>
      <c r="P1480" s="184">
        <v>6.7957999999999998</v>
      </c>
      <c r="Q1480" s="184">
        <v>7.6557000000000004</v>
      </c>
      <c r="R1480" s="184">
        <v>5.7897999999999996</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44357</v>
      </c>
      <c r="E1481" s="184">
        <v>32.3874306284686</v>
      </c>
      <c r="F1481" s="184">
        <v>3.3811</v>
      </c>
      <c r="G1481" s="184">
        <v>3.4380999999999999</v>
      </c>
      <c r="H1481" s="184">
        <v>3.4070999999999998</v>
      </c>
      <c r="I1481" s="184">
        <v>3.3367</v>
      </c>
      <c r="J1481" s="184">
        <v>3.2698999999999998</v>
      </c>
      <c r="K1481" s="184">
        <v>3.3294999999999999</v>
      </c>
      <c r="L1481" s="184">
        <v>3.1777000000000002</v>
      </c>
      <c r="M1481" s="184">
        <v>3.4586999999999999</v>
      </c>
      <c r="N1481" s="184">
        <v>3.7991000000000001</v>
      </c>
      <c r="O1481" s="184">
        <v>6.8429000000000002</v>
      </c>
      <c r="P1481" s="184">
        <v>7.4819000000000004</v>
      </c>
      <c r="Q1481" s="184">
        <v>8.0510000000000002</v>
      </c>
      <c r="R1481" s="184">
        <v>7.5865</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44357</v>
      </c>
      <c r="E1482" s="184">
        <v>31.321283935803201</v>
      </c>
      <c r="F1482" s="184">
        <v>2.7968999999999999</v>
      </c>
      <c r="G1482" s="184">
        <v>2.9138999999999999</v>
      </c>
      <c r="H1482" s="184">
        <v>2.8982000000000001</v>
      </c>
      <c r="I1482" s="184">
        <v>2.8372000000000002</v>
      </c>
      <c r="J1482" s="184">
        <v>2.7863000000000002</v>
      </c>
      <c r="K1482" s="184">
        <v>2.8454000000000002</v>
      </c>
      <c r="L1482" s="184">
        <v>2.6920999999999999</v>
      </c>
      <c r="M1482" s="184">
        <v>2.9681000000000002</v>
      </c>
      <c r="N1482" s="184">
        <v>3.3026</v>
      </c>
      <c r="O1482" s="184">
        <v>6.3331999999999997</v>
      </c>
      <c r="P1482" s="184">
        <v>6.9584000000000001</v>
      </c>
      <c r="Q1482" s="184">
        <v>7.4720000000000004</v>
      </c>
      <c r="R1482" s="184">
        <v>7.0738000000000003</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44357</v>
      </c>
      <c r="E1483" s="184">
        <v>3219.2314000000001</v>
      </c>
      <c r="F1483" s="184">
        <v>4.7931999999999997</v>
      </c>
      <c r="G1483" s="184">
        <v>5.2488000000000001</v>
      </c>
      <c r="H1483" s="184">
        <v>4.3739999999999997</v>
      </c>
      <c r="I1483" s="184">
        <v>3.8906999999999998</v>
      </c>
      <c r="J1483" s="184">
        <v>3.7890000000000001</v>
      </c>
      <c r="K1483" s="184">
        <v>4.0735000000000001</v>
      </c>
      <c r="L1483" s="184">
        <v>3.8169</v>
      </c>
      <c r="M1483" s="184">
        <v>3.9824000000000002</v>
      </c>
      <c r="N1483" s="184">
        <v>4.3722000000000003</v>
      </c>
      <c r="O1483" s="184">
        <v>6.8148</v>
      </c>
      <c r="P1483" s="184">
        <v>6.8345000000000002</v>
      </c>
      <c r="Q1483" s="184">
        <v>7.5820999999999996</v>
      </c>
      <c r="R1483" s="184">
        <v>5.9352</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44357</v>
      </c>
      <c r="E1484" s="184">
        <v>3244.6885000000002</v>
      </c>
      <c r="F1484" s="184">
        <v>4.8940000000000001</v>
      </c>
      <c r="G1484" s="184">
        <v>5.3494000000000002</v>
      </c>
      <c r="H1484" s="184">
        <v>4.4741999999999997</v>
      </c>
      <c r="I1484" s="184">
        <v>3.9910000000000001</v>
      </c>
      <c r="J1484" s="184">
        <v>3.8894000000000002</v>
      </c>
      <c r="K1484" s="184">
        <v>4.1745000000000001</v>
      </c>
      <c r="L1484" s="184">
        <v>3.9188000000000001</v>
      </c>
      <c r="M1484" s="184">
        <v>4.0853999999999999</v>
      </c>
      <c r="N1484" s="184">
        <v>4.4766000000000004</v>
      </c>
      <c r="O1484" s="184">
        <v>6.9217000000000004</v>
      </c>
      <c r="P1484" s="184">
        <v>6.9413999999999998</v>
      </c>
      <c r="Q1484" s="184">
        <v>7.7305999999999999</v>
      </c>
      <c r="R1484" s="184">
        <v>6.0410000000000004</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44357</v>
      </c>
      <c r="E1485" s="184">
        <v>1060.2832000000001</v>
      </c>
      <c r="F1485" s="184">
        <v>5.4089</v>
      </c>
      <c r="G1485" s="184">
        <v>4.8213999999999997</v>
      </c>
      <c r="H1485" s="184">
        <v>3.9106000000000001</v>
      </c>
      <c r="I1485" s="184">
        <v>3.8948</v>
      </c>
      <c r="J1485" s="184">
        <v>3.6644000000000001</v>
      </c>
      <c r="K1485" s="184">
        <v>3.7486000000000002</v>
      </c>
      <c r="L1485" s="184">
        <v>3.5914000000000001</v>
      </c>
      <c r="M1485" s="184">
        <v>3.8159000000000001</v>
      </c>
      <c r="N1485" s="184">
        <v>4.1323999999999996</v>
      </c>
      <c r="O1485" s="184"/>
      <c r="P1485" s="184"/>
      <c r="Q1485" s="184">
        <v>4.7436999999999996</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44357</v>
      </c>
      <c r="E1486" s="184">
        <v>1048.7602999999999</v>
      </c>
      <c r="F1486" s="184">
        <v>4.5110000000000001</v>
      </c>
      <c r="G1486" s="184">
        <v>3.9236</v>
      </c>
      <c r="H1486" s="184">
        <v>3.0122</v>
      </c>
      <c r="I1486" s="184">
        <v>2.9965000000000002</v>
      </c>
      <c r="J1486" s="184">
        <v>2.7633000000000001</v>
      </c>
      <c r="K1486" s="184">
        <v>2.8437999999999999</v>
      </c>
      <c r="L1486" s="184">
        <v>2.6918000000000002</v>
      </c>
      <c r="M1486" s="184">
        <v>2.9039999999999999</v>
      </c>
      <c r="N1486" s="184">
        <v>3.2054</v>
      </c>
      <c r="O1486" s="184"/>
      <c r="P1486" s="184"/>
      <c r="Q1486" s="184">
        <v>3.8414000000000001</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44357</v>
      </c>
      <c r="E1489" s="184">
        <v>34.457299999999996</v>
      </c>
      <c r="F1489" s="184">
        <v>4.9793000000000003</v>
      </c>
      <c r="G1489" s="184">
        <v>4.3799000000000001</v>
      </c>
      <c r="H1489" s="184">
        <v>4.0587</v>
      </c>
      <c r="I1489" s="184">
        <v>4.0163000000000002</v>
      </c>
      <c r="J1489" s="184">
        <v>3.7122999999999999</v>
      </c>
      <c r="K1489" s="184">
        <v>4.2839999999999998</v>
      </c>
      <c r="L1489" s="184">
        <v>3.8818999999999999</v>
      </c>
      <c r="M1489" s="184">
        <v>4.1101999999999999</v>
      </c>
      <c r="N1489" s="184">
        <v>4.6603000000000003</v>
      </c>
      <c r="O1489" s="184">
        <v>7.0015999999999998</v>
      </c>
      <c r="P1489" s="184">
        <v>7.2317999999999998</v>
      </c>
      <c r="Q1489" s="184">
        <v>8.0899000000000001</v>
      </c>
      <c r="R1489" s="184">
        <v>6.2541000000000002</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44357</v>
      </c>
      <c r="E1490" s="184">
        <v>32.786299999999997</v>
      </c>
      <c r="F1490" s="184">
        <v>4.4535999999999998</v>
      </c>
      <c r="G1490" s="184">
        <v>3.8605999999999998</v>
      </c>
      <c r="H1490" s="184">
        <v>3.5329999999999999</v>
      </c>
      <c r="I1490" s="184">
        <v>3.4876</v>
      </c>
      <c r="J1490" s="184">
        <v>3.1796000000000002</v>
      </c>
      <c r="K1490" s="184">
        <v>3.75</v>
      </c>
      <c r="L1490" s="184">
        <v>3.3982999999999999</v>
      </c>
      <c r="M1490" s="184">
        <v>3.5876999999999999</v>
      </c>
      <c r="N1490" s="184">
        <v>4.1073000000000004</v>
      </c>
      <c r="O1490" s="184">
        <v>6.3704000000000001</v>
      </c>
      <c r="P1490" s="184">
        <v>6.54</v>
      </c>
      <c r="Q1490" s="184">
        <v>7.2709999999999999</v>
      </c>
      <c r="R1490" s="184">
        <v>5.6669</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44357</v>
      </c>
      <c r="E1491" s="184">
        <v>11.7875</v>
      </c>
      <c r="F1491" s="184">
        <v>4.3356000000000003</v>
      </c>
      <c r="G1491" s="184">
        <v>3.6137000000000001</v>
      </c>
      <c r="H1491" s="184">
        <v>3.5855999999999999</v>
      </c>
      <c r="I1491" s="184">
        <v>3.2109999999999999</v>
      </c>
      <c r="J1491" s="184">
        <v>3.3757999999999999</v>
      </c>
      <c r="K1491" s="184">
        <v>3.5520999999999998</v>
      </c>
      <c r="L1491" s="184">
        <v>3.4279999999999999</v>
      </c>
      <c r="M1491" s="184">
        <v>3.4891999999999999</v>
      </c>
      <c r="N1491" s="184">
        <v>3.7942999999999998</v>
      </c>
      <c r="O1491" s="184"/>
      <c r="P1491" s="184"/>
      <c r="Q1491" s="184">
        <v>6.2638999999999996</v>
      </c>
      <c r="R1491" s="184">
        <v>5.4813999999999998</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44357</v>
      </c>
      <c r="E1492" s="184">
        <v>11.7567</v>
      </c>
      <c r="F1492" s="184">
        <v>4.6574999999999998</v>
      </c>
      <c r="G1492" s="184">
        <v>3.6231</v>
      </c>
      <c r="H1492" s="184">
        <v>3.5505</v>
      </c>
      <c r="I1492" s="184">
        <v>3.1528</v>
      </c>
      <c r="J1492" s="184">
        <v>3.2839999999999998</v>
      </c>
      <c r="K1492" s="184">
        <v>3.4996999999999998</v>
      </c>
      <c r="L1492" s="184">
        <v>3.3559999999999999</v>
      </c>
      <c r="M1492" s="184">
        <v>3.41</v>
      </c>
      <c r="N1492" s="184">
        <v>3.7094</v>
      </c>
      <c r="O1492" s="184"/>
      <c r="P1492" s="184"/>
      <c r="Q1492" s="184">
        <v>6.1612</v>
      </c>
      <c r="R1492" s="184">
        <v>5.3973000000000004</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44357</v>
      </c>
      <c r="E1493" s="184">
        <v>3700.7781</v>
      </c>
      <c r="F1493" s="184">
        <v>6.4207999999999998</v>
      </c>
      <c r="G1493" s="184">
        <v>5.5875000000000004</v>
      </c>
      <c r="H1493" s="184">
        <v>4.6494999999999997</v>
      </c>
      <c r="I1493" s="184">
        <v>4.3916000000000004</v>
      </c>
      <c r="J1493" s="184">
        <v>4.0202</v>
      </c>
      <c r="K1493" s="184">
        <v>4.8814000000000002</v>
      </c>
      <c r="L1493" s="184">
        <v>4.2283999999999997</v>
      </c>
      <c r="M1493" s="184">
        <v>4.3615000000000004</v>
      </c>
      <c r="N1493" s="184">
        <v>4.8541999999999996</v>
      </c>
      <c r="O1493" s="184">
        <v>4.4328000000000003</v>
      </c>
      <c r="P1493" s="184">
        <v>5.4390999999999998</v>
      </c>
      <c r="Q1493" s="184">
        <v>6.8139000000000003</v>
      </c>
      <c r="R1493" s="184">
        <v>6.2819000000000003</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44357</v>
      </c>
      <c r="E1494" s="184">
        <v>3669.4544999999998</v>
      </c>
      <c r="F1494" s="184">
        <v>6.2408000000000001</v>
      </c>
      <c r="G1494" s="184">
        <v>5.4076000000000004</v>
      </c>
      <c r="H1494" s="184">
        <v>4.4211999999999998</v>
      </c>
      <c r="I1494" s="184">
        <v>4.2355999999999998</v>
      </c>
      <c r="J1494" s="184">
        <v>3.8506</v>
      </c>
      <c r="K1494" s="184">
        <v>4.6963999999999997</v>
      </c>
      <c r="L1494" s="184">
        <v>4.0345000000000004</v>
      </c>
      <c r="M1494" s="184">
        <v>4.1607000000000003</v>
      </c>
      <c r="N1494" s="184">
        <v>4.6513</v>
      </c>
      <c r="O1494" s="184">
        <v>4.2727000000000004</v>
      </c>
      <c r="P1494" s="184">
        <v>5.3166000000000002</v>
      </c>
      <c r="Q1494" s="184">
        <v>6.8361999999999998</v>
      </c>
      <c r="R1494" s="184">
        <v>6.1006</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44357</v>
      </c>
      <c r="E1495" s="184">
        <v>2412.7575000000002</v>
      </c>
      <c r="F1495" s="184">
        <v>4.8823999999999996</v>
      </c>
      <c r="G1495" s="184">
        <v>4.4649000000000001</v>
      </c>
      <c r="H1495" s="184">
        <v>4.2248000000000001</v>
      </c>
      <c r="I1495" s="184">
        <v>3.8271999999999999</v>
      </c>
      <c r="J1495" s="184">
        <v>3.7722000000000002</v>
      </c>
      <c r="K1495" s="184">
        <v>4.1520999999999999</v>
      </c>
      <c r="L1495" s="184">
        <v>3.8250000000000002</v>
      </c>
      <c r="M1495" s="184">
        <v>4.0084</v>
      </c>
      <c r="N1495" s="184">
        <v>4.5598999999999998</v>
      </c>
      <c r="O1495" s="184">
        <v>6.8632999999999997</v>
      </c>
      <c r="P1495" s="184">
        <v>6.9321999999999999</v>
      </c>
      <c r="Q1495" s="184">
        <v>7.7306999999999997</v>
      </c>
      <c r="R1495" s="184">
        <v>6.0148999999999999</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44357</v>
      </c>
      <c r="E1496" s="184">
        <v>2391.8208</v>
      </c>
      <c r="F1496" s="184">
        <v>4.7923999999999998</v>
      </c>
      <c r="G1496" s="184">
        <v>4.3746999999999998</v>
      </c>
      <c r="H1496" s="184">
        <v>4.1345000000000001</v>
      </c>
      <c r="I1496" s="184">
        <v>3.7372000000000001</v>
      </c>
      <c r="J1496" s="184">
        <v>3.6818</v>
      </c>
      <c r="K1496" s="184">
        <v>4.0629</v>
      </c>
      <c r="L1496" s="184">
        <v>3.7342</v>
      </c>
      <c r="M1496" s="184">
        <v>3.9150999999999998</v>
      </c>
      <c r="N1496" s="184">
        <v>4.4626999999999999</v>
      </c>
      <c r="O1496" s="184">
        <v>6.7481</v>
      </c>
      <c r="P1496" s="184">
        <v>6.8147000000000002</v>
      </c>
      <c r="Q1496" s="184">
        <v>7.5843999999999996</v>
      </c>
      <c r="R1496" s="184">
        <v>5.9123999999999999</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5.0573540540540538</v>
      </c>
      <c r="G1497" s="186">
        <v>4.5207945945945953</v>
      </c>
      <c r="H1497" s="186">
        <v>3.96628108108108</v>
      </c>
      <c r="I1497" s="186">
        <v>3.7240729729729725</v>
      </c>
      <c r="J1497" s="186">
        <v>3.4989162162162164</v>
      </c>
      <c r="K1497" s="186">
        <v>3.966143243243244</v>
      </c>
      <c r="L1497" s="186">
        <v>3.5597270270270265</v>
      </c>
      <c r="M1497" s="186">
        <v>3.7043999999999997</v>
      </c>
      <c r="N1497" s="186">
        <v>4.1105324324324322</v>
      </c>
      <c r="O1497" s="186">
        <v>6.7980310344827561</v>
      </c>
      <c r="P1497" s="186">
        <v>6.7887793103448262</v>
      </c>
      <c r="Q1497" s="186">
        <v>6.942745945945946</v>
      </c>
      <c r="R1497" s="186">
        <v>6.0930903225806459</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4.8823999999999996</v>
      </c>
      <c r="G1498" s="186">
        <v>4.5938999999999997</v>
      </c>
      <c r="H1498" s="186">
        <v>4.0838999999999999</v>
      </c>
      <c r="I1498" s="186">
        <v>3.8845999999999998</v>
      </c>
      <c r="J1498" s="186">
        <v>3.6278999999999999</v>
      </c>
      <c r="K1498" s="186">
        <v>4.0763999999999996</v>
      </c>
      <c r="L1498" s="186">
        <v>3.6913</v>
      </c>
      <c r="M1498" s="186">
        <v>3.8498000000000001</v>
      </c>
      <c r="N1498" s="186">
        <v>4.2919</v>
      </c>
      <c r="O1498" s="186">
        <v>6.8221999999999996</v>
      </c>
      <c r="P1498" s="186">
        <v>6.8345000000000002</v>
      </c>
      <c r="Q1498" s="186">
        <v>7.3208000000000002</v>
      </c>
      <c r="R1498" s="186">
        <v>6.0148999999999999</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44357</v>
      </c>
      <c r="E1501" s="184">
        <v>30.429300000000001</v>
      </c>
      <c r="F1501" s="184">
        <v>0.80269999999999997</v>
      </c>
      <c r="G1501" s="184">
        <v>0.31090000000000001</v>
      </c>
      <c r="H1501" s="184">
        <v>0.50429999999999997</v>
      </c>
      <c r="I1501" s="184">
        <v>2.2301000000000002</v>
      </c>
      <c r="J1501" s="184">
        <v>4.6208999999999998</v>
      </c>
      <c r="K1501" s="184">
        <v>6.0401999999999996</v>
      </c>
      <c r="L1501" s="184">
        <v>13.0365</v>
      </c>
      <c r="M1501" s="184">
        <v>29.0794</v>
      </c>
      <c r="N1501" s="184">
        <v>43.281700000000001</v>
      </c>
      <c r="O1501" s="184">
        <v>15.299200000000001</v>
      </c>
      <c r="P1501" s="184">
        <v>13.082599999999999</v>
      </c>
      <c r="Q1501" s="184">
        <v>10.915800000000001</v>
      </c>
      <c r="R1501" s="184">
        <v>19.694500000000001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44357</v>
      </c>
      <c r="E1502" s="184">
        <v>27.634399999999999</v>
      </c>
      <c r="F1502" s="184">
        <v>0.79769999999999996</v>
      </c>
      <c r="G1502" s="184">
        <v>0.29620000000000002</v>
      </c>
      <c r="H1502" s="184">
        <v>0.47049999999999997</v>
      </c>
      <c r="I1502" s="184">
        <v>2.1612</v>
      </c>
      <c r="J1502" s="184">
        <v>4.4660000000000002</v>
      </c>
      <c r="K1502" s="184">
        <v>5.5937000000000001</v>
      </c>
      <c r="L1502" s="184">
        <v>12.121700000000001</v>
      </c>
      <c r="M1502" s="184">
        <v>27.543800000000001</v>
      </c>
      <c r="N1502" s="184">
        <v>41.051600000000001</v>
      </c>
      <c r="O1502" s="184">
        <v>13.802899999999999</v>
      </c>
      <c r="P1502" s="184">
        <v>11.6668</v>
      </c>
      <c r="Q1502" s="184">
        <v>9.8636999999999997</v>
      </c>
      <c r="R1502" s="184">
        <v>18.010400000000001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44357</v>
      </c>
      <c r="E1503" s="184">
        <v>43.936</v>
      </c>
      <c r="F1503" s="184">
        <v>0.41139999999999999</v>
      </c>
      <c r="G1503" s="184">
        <v>0.32879999999999998</v>
      </c>
      <c r="H1503" s="184">
        <v>0.48949999999999999</v>
      </c>
      <c r="I1503" s="184">
        <v>1.8286</v>
      </c>
      <c r="J1503" s="184">
        <v>4.2446999999999999</v>
      </c>
      <c r="K1503" s="184">
        <v>6.1128</v>
      </c>
      <c r="L1503" s="184">
        <v>13.950799999999999</v>
      </c>
      <c r="M1503" s="184">
        <v>22.977</v>
      </c>
      <c r="N1503" s="184">
        <v>39.896799999999999</v>
      </c>
      <c r="O1503" s="184">
        <v>12.010300000000001</v>
      </c>
      <c r="P1503" s="184">
        <v>10.6235</v>
      </c>
      <c r="Q1503" s="184">
        <v>9.8048000000000002</v>
      </c>
      <c r="R1503" s="184">
        <v>16.337499999999999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44357</v>
      </c>
      <c r="E1504" s="184">
        <v>46.561999999999998</v>
      </c>
      <c r="F1504" s="184">
        <v>0.41620000000000001</v>
      </c>
      <c r="G1504" s="184">
        <v>0.34050000000000002</v>
      </c>
      <c r="H1504" s="184">
        <v>0.5181</v>
      </c>
      <c r="I1504" s="184">
        <v>1.8884000000000001</v>
      </c>
      <c r="J1504" s="184">
        <v>4.3851000000000004</v>
      </c>
      <c r="K1504" s="184">
        <v>6.5663</v>
      </c>
      <c r="L1504" s="184">
        <v>14.7837</v>
      </c>
      <c r="M1504" s="184">
        <v>24.188500000000001</v>
      </c>
      <c r="N1504" s="184">
        <v>41.633499999999998</v>
      </c>
      <c r="O1504" s="184">
        <v>12.998100000000001</v>
      </c>
      <c r="P1504" s="184">
        <v>11.460800000000001</v>
      </c>
      <c r="Q1504" s="184">
        <v>11.096299999999999</v>
      </c>
      <c r="R1504" s="184">
        <v>17.549499999999998</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44357</v>
      </c>
      <c r="E1505" s="184">
        <v>366.55779999999999</v>
      </c>
      <c r="F1505" s="184">
        <v>0.5978</v>
      </c>
      <c r="G1505" s="184">
        <v>0.50749999999999995</v>
      </c>
      <c r="H1505" s="184">
        <v>1.3552</v>
      </c>
      <c r="I1505" s="184">
        <v>2.4247000000000001</v>
      </c>
      <c r="J1505" s="184">
        <v>4.3495999999999997</v>
      </c>
      <c r="K1505" s="184">
        <v>7.5815000000000001</v>
      </c>
      <c r="L1505" s="184">
        <v>22.908899999999999</v>
      </c>
      <c r="M1505" s="184">
        <v>38.988999999999997</v>
      </c>
      <c r="N1505" s="184">
        <v>45.931100000000001</v>
      </c>
      <c r="O1505" s="184">
        <v>12.7973</v>
      </c>
      <c r="P1505" s="184">
        <v>14.5723</v>
      </c>
      <c r="Q1505" s="184">
        <v>21.337399999999999</v>
      </c>
      <c r="R1505" s="184">
        <v>16.5242</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44357</v>
      </c>
      <c r="E1506" s="184">
        <v>391.99709999999999</v>
      </c>
      <c r="F1506" s="184">
        <v>0.59950000000000003</v>
      </c>
      <c r="G1506" s="184">
        <v>0.51270000000000004</v>
      </c>
      <c r="H1506" s="184">
        <v>1.3666</v>
      </c>
      <c r="I1506" s="184">
        <v>2.4485999999999999</v>
      </c>
      <c r="J1506" s="184">
        <v>4.4046000000000003</v>
      </c>
      <c r="K1506" s="184">
        <v>7.7507000000000001</v>
      </c>
      <c r="L1506" s="184">
        <v>23.276499999999999</v>
      </c>
      <c r="M1506" s="184">
        <v>39.616599999999998</v>
      </c>
      <c r="N1506" s="184">
        <v>46.85</v>
      </c>
      <c r="O1506" s="184">
        <v>13.618499999999999</v>
      </c>
      <c r="P1506" s="184">
        <v>15.523199999999999</v>
      </c>
      <c r="Q1506" s="184">
        <v>15.386100000000001</v>
      </c>
      <c r="R1506" s="184">
        <v>17.259399999999999</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44357</v>
      </c>
      <c r="E1507" s="184">
        <v>10.7021</v>
      </c>
      <c r="F1507" s="184">
        <v>-1.5900000000000001E-2</v>
      </c>
      <c r="G1507" s="184">
        <v>5.6099999999999997E-2</v>
      </c>
      <c r="H1507" s="184">
        <v>8.2299999999999998E-2</v>
      </c>
      <c r="I1507" s="184">
        <v>0.36570000000000003</v>
      </c>
      <c r="J1507" s="184">
        <v>0.84709999999999996</v>
      </c>
      <c r="K1507" s="184">
        <v>2.8929</v>
      </c>
      <c r="L1507" s="184">
        <v>3.1964999999999999</v>
      </c>
      <c r="M1507" s="184">
        <v>6.8917000000000002</v>
      </c>
      <c r="N1507" s="184"/>
      <c r="O1507" s="184"/>
      <c r="P1507" s="184"/>
      <c r="Q1507" s="184">
        <v>7.0209999999999999</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44357</v>
      </c>
      <c r="E1508" s="184">
        <v>10.5642</v>
      </c>
      <c r="F1508" s="184">
        <v>-1.9900000000000001E-2</v>
      </c>
      <c r="G1508" s="184">
        <v>4.4499999999999998E-2</v>
      </c>
      <c r="H1508" s="184">
        <v>5.3999999999999999E-2</v>
      </c>
      <c r="I1508" s="184">
        <v>0.30759999999999998</v>
      </c>
      <c r="J1508" s="184">
        <v>0.71889999999999998</v>
      </c>
      <c r="K1508" s="184">
        <v>2.4883999999999999</v>
      </c>
      <c r="L1508" s="184">
        <v>2.4108999999999998</v>
      </c>
      <c r="M1508" s="184">
        <v>5.6821999999999999</v>
      </c>
      <c r="N1508" s="184"/>
      <c r="O1508" s="184"/>
      <c r="P1508" s="184"/>
      <c r="Q1508" s="184">
        <v>5.6420000000000003</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44357</v>
      </c>
      <c r="E1509" s="184">
        <v>23.205300000000001</v>
      </c>
      <c r="F1509" s="184">
        <v>0.71830000000000005</v>
      </c>
      <c r="G1509" s="184">
        <v>0.27139999999999997</v>
      </c>
      <c r="H1509" s="184">
        <v>0.73670000000000002</v>
      </c>
      <c r="I1509" s="184">
        <v>2.23</v>
      </c>
      <c r="J1509" s="184">
        <v>4.8211000000000004</v>
      </c>
      <c r="K1509" s="184">
        <v>4.2850000000000001</v>
      </c>
      <c r="L1509" s="184">
        <v>11.5505</v>
      </c>
      <c r="M1509" s="184">
        <v>23.9725</v>
      </c>
      <c r="N1509" s="184">
        <v>34.877699999999997</v>
      </c>
      <c r="O1509" s="184">
        <v>10.4095</v>
      </c>
      <c r="P1509" s="184">
        <v>8.7075999999999993</v>
      </c>
      <c r="Q1509" s="184">
        <v>8.6127000000000002</v>
      </c>
      <c r="R1509" s="184">
        <v>13.166399999999999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44357</v>
      </c>
      <c r="E1510" s="184">
        <v>25.773599999999998</v>
      </c>
      <c r="F1510" s="184">
        <v>0.7238</v>
      </c>
      <c r="G1510" s="184">
        <v>0.28720000000000001</v>
      </c>
      <c r="H1510" s="184">
        <v>0.77339999999999998</v>
      </c>
      <c r="I1510" s="184">
        <v>2.3050000000000002</v>
      </c>
      <c r="J1510" s="184">
        <v>4.9913999999999996</v>
      </c>
      <c r="K1510" s="184">
        <v>4.7889999999999997</v>
      </c>
      <c r="L1510" s="184">
        <v>12.6114</v>
      </c>
      <c r="M1510" s="184">
        <v>25.553999999999998</v>
      </c>
      <c r="N1510" s="184">
        <v>37.138800000000003</v>
      </c>
      <c r="O1510" s="184">
        <v>11.9719</v>
      </c>
      <c r="P1510" s="184">
        <v>10.1837</v>
      </c>
      <c r="Q1510" s="184">
        <v>9.4720999999999993</v>
      </c>
      <c r="R1510" s="184">
        <v>14.873699999999999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44357</v>
      </c>
      <c r="E1511" s="184">
        <v>12.238</v>
      </c>
      <c r="F1511" s="184">
        <v>0.51249999999999996</v>
      </c>
      <c r="G1511" s="184">
        <v>0.60750000000000004</v>
      </c>
      <c r="H1511" s="184">
        <v>1.2585</v>
      </c>
      <c r="I1511" s="184">
        <v>2.2039</v>
      </c>
      <c r="J1511" s="184">
        <v>3.8746999999999998</v>
      </c>
      <c r="K1511" s="184">
        <v>6.2169999999999996</v>
      </c>
      <c r="L1511" s="184">
        <v>13.3894</v>
      </c>
      <c r="M1511" s="184">
        <v>25.1828</v>
      </c>
      <c r="N1511" s="184"/>
      <c r="O1511" s="184"/>
      <c r="P1511" s="184"/>
      <c r="Q1511" s="184">
        <v>22.38</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44357</v>
      </c>
      <c r="E1512" s="184">
        <v>12.078099999999999</v>
      </c>
      <c r="F1512" s="184">
        <v>0.50839999999999996</v>
      </c>
      <c r="G1512" s="184">
        <v>0.59550000000000003</v>
      </c>
      <c r="H1512" s="184">
        <v>1.2303999999999999</v>
      </c>
      <c r="I1512" s="184">
        <v>2.1482000000000001</v>
      </c>
      <c r="J1512" s="184">
        <v>3.7458999999999998</v>
      </c>
      <c r="K1512" s="184">
        <v>5.7496999999999998</v>
      </c>
      <c r="L1512" s="184">
        <v>12.403600000000001</v>
      </c>
      <c r="M1512" s="184">
        <v>23.6206</v>
      </c>
      <c r="N1512" s="184"/>
      <c r="O1512" s="184"/>
      <c r="P1512" s="184"/>
      <c r="Q1512" s="184">
        <v>20.780999999999999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44357</v>
      </c>
      <c r="E1513" s="184">
        <v>68.433599999999998</v>
      </c>
      <c r="F1513" s="184">
        <v>0.82389999999999997</v>
      </c>
      <c r="G1513" s="184">
        <v>-0.93489999999999995</v>
      </c>
      <c r="H1513" s="184">
        <v>0.29620000000000002</v>
      </c>
      <c r="I1513" s="184">
        <v>1.9939</v>
      </c>
      <c r="J1513" s="184">
        <v>2.5023</v>
      </c>
      <c r="K1513" s="184">
        <v>29.7042</v>
      </c>
      <c r="L1513" s="184">
        <v>35.754800000000003</v>
      </c>
      <c r="M1513" s="184">
        <v>50.624699999999997</v>
      </c>
      <c r="N1513" s="184">
        <v>97.722099999999998</v>
      </c>
      <c r="O1513" s="184">
        <v>25.967300000000002</v>
      </c>
      <c r="P1513" s="184">
        <v>16.965599999999998</v>
      </c>
      <c r="Q1513" s="184">
        <v>9.9693000000000005</v>
      </c>
      <c r="R1513" s="184">
        <v>35.7485</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44357</v>
      </c>
      <c r="E1514" s="184">
        <v>68.917199999999994</v>
      </c>
      <c r="F1514" s="184">
        <v>0.82820000000000005</v>
      </c>
      <c r="G1514" s="184">
        <v>-0.91739999999999999</v>
      </c>
      <c r="H1514" s="184">
        <v>0.33429999999999999</v>
      </c>
      <c r="I1514" s="184">
        <v>2.0503</v>
      </c>
      <c r="J1514" s="184">
        <v>2.6389</v>
      </c>
      <c r="K1514" s="184">
        <v>30.447199999999999</v>
      </c>
      <c r="L1514" s="184">
        <v>36.923000000000002</v>
      </c>
      <c r="M1514" s="184">
        <v>51.947600000000001</v>
      </c>
      <c r="N1514" s="184">
        <v>99.648300000000006</v>
      </c>
      <c r="O1514" s="184">
        <v>26.262499999999999</v>
      </c>
      <c r="P1514" s="184">
        <v>17.130400000000002</v>
      </c>
      <c r="Q1514" s="184">
        <v>13.0936</v>
      </c>
      <c r="R1514" s="184">
        <v>36.474600000000002</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44357</v>
      </c>
      <c r="E1515" s="184">
        <v>38.121099999999998</v>
      </c>
      <c r="F1515" s="184">
        <v>0.42230000000000001</v>
      </c>
      <c r="G1515" s="184">
        <v>0.3488</v>
      </c>
      <c r="H1515" s="184">
        <v>0.78169999999999995</v>
      </c>
      <c r="I1515" s="184">
        <v>2.2479</v>
      </c>
      <c r="J1515" s="184">
        <v>4.3776000000000002</v>
      </c>
      <c r="K1515" s="184">
        <v>7.5594000000000001</v>
      </c>
      <c r="L1515" s="184">
        <v>10.422000000000001</v>
      </c>
      <c r="M1515" s="184">
        <v>17.853400000000001</v>
      </c>
      <c r="N1515" s="184">
        <v>24.332899999999999</v>
      </c>
      <c r="O1515" s="184">
        <v>12.001099999999999</v>
      </c>
      <c r="P1515" s="184">
        <v>10.7081</v>
      </c>
      <c r="Q1515" s="184">
        <v>11.517899999999999</v>
      </c>
      <c r="R1515" s="184">
        <v>16.0276</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44357</v>
      </c>
      <c r="E1516" s="184">
        <v>35.671700000000001</v>
      </c>
      <c r="F1516" s="184">
        <v>0.42</v>
      </c>
      <c r="G1516" s="184">
        <v>0.34150000000000003</v>
      </c>
      <c r="H1516" s="184">
        <v>0.76439999999999997</v>
      </c>
      <c r="I1516" s="184">
        <v>2.2126000000000001</v>
      </c>
      <c r="J1516" s="184">
        <v>4.3010999999999999</v>
      </c>
      <c r="K1516" s="184">
        <v>7.3316999999999997</v>
      </c>
      <c r="L1516" s="184">
        <v>9.9868000000000006</v>
      </c>
      <c r="M1516" s="184">
        <v>17.192699999999999</v>
      </c>
      <c r="N1516" s="184">
        <v>23.443000000000001</v>
      </c>
      <c r="O1516" s="184">
        <v>11.1334</v>
      </c>
      <c r="P1516" s="184">
        <v>9.7212999999999994</v>
      </c>
      <c r="Q1516" s="184">
        <v>8.5297999999999998</v>
      </c>
      <c r="R1516" s="184">
        <v>15.2684</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44357</v>
      </c>
      <c r="E1517" s="184">
        <v>14.4962</v>
      </c>
      <c r="F1517" s="184">
        <v>0.56120000000000003</v>
      </c>
      <c r="G1517" s="184">
        <v>0.60660000000000003</v>
      </c>
      <c r="H1517" s="184">
        <v>1.0442</v>
      </c>
      <c r="I1517" s="184">
        <v>2.2566000000000002</v>
      </c>
      <c r="J1517" s="184">
        <v>3.9973999999999998</v>
      </c>
      <c r="K1517" s="184">
        <v>5.7359999999999998</v>
      </c>
      <c r="L1517" s="184">
        <v>16.860499999999998</v>
      </c>
      <c r="M1517" s="184">
        <v>31.8064</v>
      </c>
      <c r="N1517" s="184">
        <v>44.067300000000003</v>
      </c>
      <c r="O1517" s="184"/>
      <c r="P1517" s="184"/>
      <c r="Q1517" s="184">
        <v>34.005499999999998</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44357</v>
      </c>
      <c r="E1518" s="184">
        <v>14.147600000000001</v>
      </c>
      <c r="F1518" s="184">
        <v>0.55649999999999999</v>
      </c>
      <c r="G1518" s="184">
        <v>0.59230000000000005</v>
      </c>
      <c r="H1518" s="184">
        <v>1.0081</v>
      </c>
      <c r="I1518" s="184">
        <v>2.1863999999999999</v>
      </c>
      <c r="J1518" s="184">
        <v>3.8340999999999998</v>
      </c>
      <c r="K1518" s="184">
        <v>5.2422000000000004</v>
      </c>
      <c r="L1518" s="184">
        <v>15.761799999999999</v>
      </c>
      <c r="M1518" s="184">
        <v>29.963799999999999</v>
      </c>
      <c r="N1518" s="184">
        <v>41.409500000000001</v>
      </c>
      <c r="O1518" s="184"/>
      <c r="P1518" s="184"/>
      <c r="Q1518" s="184">
        <v>31.458500000000001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44357</v>
      </c>
      <c r="E1519" s="184">
        <v>44.566099999999999</v>
      </c>
      <c r="F1519" s="184">
        <v>0.76539999999999997</v>
      </c>
      <c r="G1519" s="184">
        <v>0.76900000000000002</v>
      </c>
      <c r="H1519" s="184">
        <v>0.89080000000000004</v>
      </c>
      <c r="I1519" s="184">
        <v>1.8960999999999999</v>
      </c>
      <c r="J1519" s="184">
        <v>3.2309000000000001</v>
      </c>
      <c r="K1519" s="184">
        <v>3.2433000000000001</v>
      </c>
      <c r="L1519" s="184">
        <v>8.4879999999999995</v>
      </c>
      <c r="M1519" s="184">
        <v>16.5288</v>
      </c>
      <c r="N1519" s="184">
        <v>28.0716</v>
      </c>
      <c r="O1519" s="184">
        <v>8.4153000000000002</v>
      </c>
      <c r="P1519" s="184">
        <v>9.2700999999999993</v>
      </c>
      <c r="Q1519" s="184">
        <v>7.8087</v>
      </c>
      <c r="R1519" s="184">
        <v>12.029299999999999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44357</v>
      </c>
      <c r="E1520" s="184">
        <v>41.7592</v>
      </c>
      <c r="F1520" s="184">
        <v>0.76319999999999999</v>
      </c>
      <c r="G1520" s="184">
        <v>0.76219999999999999</v>
      </c>
      <c r="H1520" s="184">
        <v>0.87590000000000001</v>
      </c>
      <c r="I1520" s="184">
        <v>1.8661000000000001</v>
      </c>
      <c r="J1520" s="184">
        <v>3.1634000000000002</v>
      </c>
      <c r="K1520" s="184">
        <v>3.0384000000000002</v>
      </c>
      <c r="L1520" s="184">
        <v>8.0612999999999992</v>
      </c>
      <c r="M1520" s="184">
        <v>15.8446</v>
      </c>
      <c r="N1520" s="184">
        <v>27.076799999999999</v>
      </c>
      <c r="O1520" s="184">
        <v>7.5119999999999996</v>
      </c>
      <c r="P1520" s="184">
        <v>8.3145000000000007</v>
      </c>
      <c r="Q1520" s="184">
        <v>12.1267</v>
      </c>
      <c r="R1520" s="184">
        <v>11.1538</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0.55965999999999994</v>
      </c>
      <c r="G1521" s="186">
        <v>0.28634500000000002</v>
      </c>
      <c r="H1521" s="186">
        <v>0.74175500000000016</v>
      </c>
      <c r="I1521" s="186">
        <v>1.9625949999999999</v>
      </c>
      <c r="J1521" s="186">
        <v>3.6757849999999999</v>
      </c>
      <c r="K1521" s="186">
        <v>7.9184799999999997</v>
      </c>
      <c r="L1521" s="186">
        <v>14.894929999999999</v>
      </c>
      <c r="M1521" s="186">
        <v>26.253005000000002</v>
      </c>
      <c r="N1521" s="186">
        <v>44.777043750000004</v>
      </c>
      <c r="O1521" s="186">
        <v>13.87137857142857</v>
      </c>
      <c r="P1521" s="186">
        <v>11.995035714285715</v>
      </c>
      <c r="Q1521" s="186">
        <v>14.041145</v>
      </c>
      <c r="R1521" s="186">
        <v>18.579842857142861</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0.57950000000000002</v>
      </c>
      <c r="G1522" s="186">
        <v>0.34100000000000003</v>
      </c>
      <c r="H1522" s="186">
        <v>0.76889999999999992</v>
      </c>
      <c r="I1522" s="186">
        <v>2.1738</v>
      </c>
      <c r="J1522" s="186">
        <v>4.1210500000000003</v>
      </c>
      <c r="K1522" s="186">
        <v>5.8949499999999997</v>
      </c>
      <c r="L1522" s="186">
        <v>12.82395</v>
      </c>
      <c r="M1522" s="186">
        <v>24.685650000000003</v>
      </c>
      <c r="N1522" s="186">
        <v>41.230550000000001</v>
      </c>
      <c r="O1522" s="186">
        <v>12.4038</v>
      </c>
      <c r="P1522" s="186">
        <v>11.08445</v>
      </c>
      <c r="Q1522" s="186">
        <v>11.00605</v>
      </c>
      <c r="R1522" s="186">
        <v>16.43085</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44357</v>
      </c>
      <c r="E1525" s="184">
        <v>143.80000000000001</v>
      </c>
      <c r="F1525" s="184">
        <v>0.96189999999999998</v>
      </c>
      <c r="G1525" s="184">
        <v>0.46810000000000002</v>
      </c>
      <c r="H1525" s="184">
        <v>1.5608</v>
      </c>
      <c r="I1525" s="184">
        <v>3.1415999999999999</v>
      </c>
      <c r="J1525" s="184">
        <v>6.1567999999999996</v>
      </c>
      <c r="K1525" s="184">
        <v>6.5343</v>
      </c>
      <c r="L1525" s="184">
        <v>24.2118</v>
      </c>
      <c r="M1525" s="184">
        <v>47.260599999999997</v>
      </c>
      <c r="N1525" s="184">
        <v>67.015100000000004</v>
      </c>
      <c r="O1525" s="184">
        <v>13.3954</v>
      </c>
      <c r="P1525" s="184">
        <v>13.7178</v>
      </c>
      <c r="Q1525" s="184">
        <v>16.199200000000001</v>
      </c>
      <c r="R1525" s="184">
        <v>19.815100000000001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44357</v>
      </c>
      <c r="E1526" s="184">
        <v>154.82</v>
      </c>
      <c r="F1526" s="184">
        <v>0.96519999999999995</v>
      </c>
      <c r="G1526" s="184">
        <v>0.47370000000000001</v>
      </c>
      <c r="H1526" s="184">
        <v>1.5812999999999999</v>
      </c>
      <c r="I1526" s="184">
        <v>3.1720999999999999</v>
      </c>
      <c r="J1526" s="184">
        <v>6.2229999999999999</v>
      </c>
      <c r="K1526" s="184">
        <v>6.7430000000000003</v>
      </c>
      <c r="L1526" s="184">
        <v>24.713999999999999</v>
      </c>
      <c r="M1526" s="184">
        <v>48.153100000000002</v>
      </c>
      <c r="N1526" s="184">
        <v>68.337500000000006</v>
      </c>
      <c r="O1526" s="184">
        <v>14.3568</v>
      </c>
      <c r="P1526" s="184">
        <v>14.7369</v>
      </c>
      <c r="Q1526" s="184">
        <v>14.1692</v>
      </c>
      <c r="R1526" s="184">
        <v>20.765699999999999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44357</v>
      </c>
      <c r="E1527" s="184">
        <v>66.903000000000006</v>
      </c>
      <c r="F1527" s="184">
        <v>1.4573</v>
      </c>
      <c r="G1527" s="184">
        <v>0.51529999999999998</v>
      </c>
      <c r="H1527" s="184">
        <v>1.3544</v>
      </c>
      <c r="I1527" s="184">
        <v>3.0387</v>
      </c>
      <c r="J1527" s="184">
        <v>7.0654000000000003</v>
      </c>
      <c r="K1527" s="184">
        <v>8.0526999999999997</v>
      </c>
      <c r="L1527" s="184">
        <v>24.656199999999998</v>
      </c>
      <c r="M1527" s="184">
        <v>45.952100000000002</v>
      </c>
      <c r="N1527" s="184">
        <v>57.363300000000002</v>
      </c>
      <c r="O1527" s="184">
        <v>13.469799999999999</v>
      </c>
      <c r="P1527" s="184">
        <v>13.9802</v>
      </c>
      <c r="Q1527" s="184">
        <v>12.8302</v>
      </c>
      <c r="R1527" s="184">
        <v>17.9435</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44357</v>
      </c>
      <c r="E1528" s="184">
        <v>75.558000000000007</v>
      </c>
      <c r="F1528" s="184">
        <v>1.4623999999999999</v>
      </c>
      <c r="G1528" s="184">
        <v>0.5282</v>
      </c>
      <c r="H1528" s="184">
        <v>1.3819999999999999</v>
      </c>
      <c r="I1528" s="184">
        <v>3.0945999999999998</v>
      </c>
      <c r="J1528" s="184">
        <v>7.1942000000000004</v>
      </c>
      <c r="K1528" s="184">
        <v>8.4373000000000005</v>
      </c>
      <c r="L1528" s="184">
        <v>25.563800000000001</v>
      </c>
      <c r="M1528" s="184">
        <v>47.528100000000002</v>
      </c>
      <c r="N1528" s="184">
        <v>59.617199999999997</v>
      </c>
      <c r="O1528" s="184">
        <v>15.0969</v>
      </c>
      <c r="P1528" s="184">
        <v>15.716100000000001</v>
      </c>
      <c r="Q1528" s="184">
        <v>16.4847</v>
      </c>
      <c r="R1528" s="184">
        <v>19.57</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44357</v>
      </c>
      <c r="E1529" s="184">
        <v>400.22</v>
      </c>
      <c r="F1529" s="184">
        <v>1.0172000000000001</v>
      </c>
      <c r="G1529" s="184">
        <v>0.03</v>
      </c>
      <c r="H1529" s="184">
        <v>1.0911999999999999</v>
      </c>
      <c r="I1529" s="184">
        <v>2.5310999999999999</v>
      </c>
      <c r="J1529" s="184">
        <v>8.9123000000000001</v>
      </c>
      <c r="K1529" s="184">
        <v>7.3177000000000003</v>
      </c>
      <c r="L1529" s="184">
        <v>25.815799999999999</v>
      </c>
      <c r="M1529" s="184">
        <v>50.889800000000001</v>
      </c>
      <c r="N1529" s="184">
        <v>63.241799999999998</v>
      </c>
      <c r="O1529" s="184">
        <v>13.2265</v>
      </c>
      <c r="P1529" s="184">
        <v>14.1373</v>
      </c>
      <c r="Q1529" s="184">
        <v>14.8126</v>
      </c>
      <c r="R1529" s="184">
        <v>15.6988</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44357</v>
      </c>
      <c r="E1530" s="184">
        <v>431.25</v>
      </c>
      <c r="F1530" s="184">
        <v>1.0189999999999999</v>
      </c>
      <c r="G1530" s="184">
        <v>3.4799999999999998E-2</v>
      </c>
      <c r="H1530" s="184">
        <v>1.1066</v>
      </c>
      <c r="I1530" s="184">
        <v>2.5613999999999999</v>
      </c>
      <c r="J1530" s="184">
        <v>8.9923000000000002</v>
      </c>
      <c r="K1530" s="184">
        <v>7.5571000000000002</v>
      </c>
      <c r="L1530" s="184">
        <v>26.369900000000001</v>
      </c>
      <c r="M1530" s="184">
        <v>51.934199999999997</v>
      </c>
      <c r="N1530" s="184">
        <v>64.787899999999993</v>
      </c>
      <c r="O1530" s="184">
        <v>14.307700000000001</v>
      </c>
      <c r="P1530" s="184">
        <v>15.3142</v>
      </c>
      <c r="Q1530" s="184">
        <v>16.035299999999999</v>
      </c>
      <c r="R1530" s="184">
        <v>16.8017</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44357</v>
      </c>
      <c r="E1533" s="184">
        <v>71.260000000000005</v>
      </c>
      <c r="F1533" s="184">
        <v>1.1785000000000001</v>
      </c>
      <c r="G1533" s="184">
        <v>1.0780000000000001</v>
      </c>
      <c r="H1533" s="184">
        <v>1.4665999999999999</v>
      </c>
      <c r="I1533" s="184">
        <v>2.7690000000000001</v>
      </c>
      <c r="J1533" s="184">
        <v>10.5663</v>
      </c>
      <c r="K1533" s="184">
        <v>11.956</v>
      </c>
      <c r="L1533" s="184">
        <v>29.094200000000001</v>
      </c>
      <c r="M1533" s="184">
        <v>52.427799999999998</v>
      </c>
      <c r="N1533" s="184">
        <v>67.907600000000002</v>
      </c>
      <c r="O1533" s="184">
        <v>12.7553</v>
      </c>
      <c r="P1533" s="184">
        <v>14.971</v>
      </c>
      <c r="Q1533" s="184">
        <v>15.9869</v>
      </c>
      <c r="R1533" s="184">
        <v>22.798100000000002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44357</v>
      </c>
      <c r="E1534" s="184">
        <v>80.38</v>
      </c>
      <c r="F1534" s="184">
        <v>1.1833</v>
      </c>
      <c r="G1534" s="184">
        <v>1.0942000000000001</v>
      </c>
      <c r="H1534" s="184">
        <v>1.5026999999999999</v>
      </c>
      <c r="I1534" s="184">
        <v>2.8271999999999999</v>
      </c>
      <c r="J1534" s="184">
        <v>10.701000000000001</v>
      </c>
      <c r="K1534" s="184">
        <v>12.340999999999999</v>
      </c>
      <c r="L1534" s="184">
        <v>29.980599999999999</v>
      </c>
      <c r="M1534" s="184">
        <v>53.984699999999997</v>
      </c>
      <c r="N1534" s="184">
        <v>70.188400000000001</v>
      </c>
      <c r="O1534" s="184">
        <v>14.3347</v>
      </c>
      <c r="P1534" s="184">
        <v>16.725300000000001</v>
      </c>
      <c r="Q1534" s="184">
        <v>19.5471</v>
      </c>
      <c r="R1534" s="184">
        <v>24.435400000000001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44357</v>
      </c>
      <c r="E1535" s="184">
        <v>14.842700000000001</v>
      </c>
      <c r="F1535" s="184">
        <v>0.86439999999999995</v>
      </c>
      <c r="G1535" s="184">
        <v>-0.21310000000000001</v>
      </c>
      <c r="H1535" s="184">
        <v>0.4269</v>
      </c>
      <c r="I1535" s="184">
        <v>1.3499000000000001</v>
      </c>
      <c r="J1535" s="184">
        <v>6.4992999999999999</v>
      </c>
      <c r="K1535" s="184">
        <v>7.6814</v>
      </c>
      <c r="L1535" s="184">
        <v>27.6023</v>
      </c>
      <c r="M1535" s="184">
        <v>50.1629</v>
      </c>
      <c r="N1535" s="184">
        <v>55.6997</v>
      </c>
      <c r="O1535" s="184"/>
      <c r="P1535" s="184"/>
      <c r="Q1535" s="184">
        <v>20.9756</v>
      </c>
      <c r="R1535" s="184">
        <v>18.619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44357</v>
      </c>
      <c r="E1536" s="184">
        <v>14.198600000000001</v>
      </c>
      <c r="F1536" s="184">
        <v>0.85880000000000001</v>
      </c>
      <c r="G1536" s="184">
        <v>-0.23050000000000001</v>
      </c>
      <c r="H1536" s="184">
        <v>0.38529999999999998</v>
      </c>
      <c r="I1536" s="184">
        <v>1.2666999999999999</v>
      </c>
      <c r="J1536" s="184">
        <v>6.3048000000000002</v>
      </c>
      <c r="K1536" s="184">
        <v>7.0994000000000002</v>
      </c>
      <c r="L1536" s="184">
        <v>26.249099999999999</v>
      </c>
      <c r="M1536" s="184">
        <v>47.780500000000004</v>
      </c>
      <c r="N1536" s="184">
        <v>52.402700000000003</v>
      </c>
      <c r="O1536" s="184"/>
      <c r="P1536" s="184"/>
      <c r="Q1536" s="184">
        <v>18.415299999999998</v>
      </c>
      <c r="R1536" s="184">
        <v>16.099399999999999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44357</v>
      </c>
      <c r="E1537" s="184">
        <v>19.415400000000002</v>
      </c>
      <c r="F1537" s="184">
        <v>1.1882999999999999</v>
      </c>
      <c r="G1537" s="184">
        <v>1.1003000000000001</v>
      </c>
      <c r="H1537" s="184">
        <v>2.5301</v>
      </c>
      <c r="I1537" s="184">
        <v>3.9062000000000001</v>
      </c>
      <c r="J1537" s="184">
        <v>9.3801000000000005</v>
      </c>
      <c r="K1537" s="184">
        <v>13.4886</v>
      </c>
      <c r="L1537" s="184">
        <v>35.639200000000002</v>
      </c>
      <c r="M1537" s="184">
        <v>58.892600000000002</v>
      </c>
      <c r="N1537" s="184">
        <v>76.599999999999994</v>
      </c>
      <c r="O1537" s="184">
        <v>20.947199999999999</v>
      </c>
      <c r="P1537" s="184"/>
      <c r="Q1537" s="184">
        <v>17.6356</v>
      </c>
      <c r="R1537" s="184">
        <v>29.2408</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44357</v>
      </c>
      <c r="E1538" s="184">
        <v>17.887</v>
      </c>
      <c r="F1538" s="184">
        <v>1.1834</v>
      </c>
      <c r="G1538" s="184">
        <v>1.0851</v>
      </c>
      <c r="H1538" s="184">
        <v>2.4943</v>
      </c>
      <c r="I1538" s="184">
        <v>3.8342000000000001</v>
      </c>
      <c r="J1538" s="184">
        <v>9.2141999999999999</v>
      </c>
      <c r="K1538" s="184">
        <v>12.993600000000001</v>
      </c>
      <c r="L1538" s="184">
        <v>34.485700000000001</v>
      </c>
      <c r="M1538" s="184">
        <v>56.852600000000002</v>
      </c>
      <c r="N1538" s="184">
        <v>73.555700000000002</v>
      </c>
      <c r="O1538" s="184">
        <v>18.798300000000001</v>
      </c>
      <c r="P1538" s="184"/>
      <c r="Q1538" s="184">
        <v>15.298</v>
      </c>
      <c r="R1538" s="184">
        <v>27.067</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44357</v>
      </c>
      <c r="E1539" s="184">
        <v>124.13120000000001</v>
      </c>
      <c r="F1539" s="184">
        <v>1.2757000000000001</v>
      </c>
      <c r="G1539" s="184">
        <v>0.57589999999999997</v>
      </c>
      <c r="H1539" s="184">
        <v>1.7005999999999999</v>
      </c>
      <c r="I1539" s="184">
        <v>3.8085</v>
      </c>
      <c r="J1539" s="184">
        <v>7.9134000000000002</v>
      </c>
      <c r="K1539" s="184">
        <v>5.7148000000000003</v>
      </c>
      <c r="L1539" s="184">
        <v>29.974599999999999</v>
      </c>
      <c r="M1539" s="184">
        <v>52.878999999999998</v>
      </c>
      <c r="N1539" s="184">
        <v>71.553600000000003</v>
      </c>
      <c r="O1539" s="184">
        <v>11.0845</v>
      </c>
      <c r="P1539" s="184">
        <v>12.1767</v>
      </c>
      <c r="Q1539" s="184">
        <v>16.8064</v>
      </c>
      <c r="R1539" s="184">
        <v>11.420500000000001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44357</v>
      </c>
      <c r="E1540" s="184">
        <v>132.0652</v>
      </c>
      <c r="F1540" s="184">
        <v>1.2775000000000001</v>
      </c>
      <c r="G1540" s="184">
        <v>0.58130000000000004</v>
      </c>
      <c r="H1540" s="184">
        <v>1.7134</v>
      </c>
      <c r="I1540" s="184">
        <v>3.8331</v>
      </c>
      <c r="J1540" s="184">
        <v>7.9739000000000004</v>
      </c>
      <c r="K1540" s="184">
        <v>5.8967000000000001</v>
      </c>
      <c r="L1540" s="184">
        <v>30.381799999999998</v>
      </c>
      <c r="M1540" s="184">
        <v>53.625100000000003</v>
      </c>
      <c r="N1540" s="184">
        <v>72.689800000000005</v>
      </c>
      <c r="O1540" s="184">
        <v>11.8307</v>
      </c>
      <c r="P1540" s="184">
        <v>12.986800000000001</v>
      </c>
      <c r="Q1540" s="184">
        <v>13.6937</v>
      </c>
      <c r="R1540" s="184">
        <v>12.173999999999999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44357</v>
      </c>
      <c r="E1541" s="184">
        <v>199.82</v>
      </c>
      <c r="F1541" s="184">
        <v>1.0876999999999999</v>
      </c>
      <c r="G1541" s="184">
        <v>1.0723</v>
      </c>
      <c r="H1541" s="184">
        <v>1.6585000000000001</v>
      </c>
      <c r="I1541" s="184">
        <v>3.7595000000000001</v>
      </c>
      <c r="J1541" s="184">
        <v>8.9827999999999992</v>
      </c>
      <c r="K1541" s="184">
        <v>8.6036999999999999</v>
      </c>
      <c r="L1541" s="184">
        <v>26.348400000000002</v>
      </c>
      <c r="M1541" s="184">
        <v>45.5565</v>
      </c>
      <c r="N1541" s="184">
        <v>65.537199999999999</v>
      </c>
      <c r="O1541" s="184">
        <v>11.6991</v>
      </c>
      <c r="P1541" s="184">
        <v>15.8756</v>
      </c>
      <c r="Q1541" s="184">
        <v>15.6167</v>
      </c>
      <c r="R1541" s="184">
        <v>17.751300000000001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44357</v>
      </c>
      <c r="E1542" s="184">
        <v>212.89</v>
      </c>
      <c r="F1542" s="184">
        <v>1.0922000000000001</v>
      </c>
      <c r="G1542" s="184">
        <v>1.0778000000000001</v>
      </c>
      <c r="H1542" s="184">
        <v>1.6715</v>
      </c>
      <c r="I1542" s="184">
        <v>3.7879999999999998</v>
      </c>
      <c r="J1542" s="184">
        <v>9.0569000000000006</v>
      </c>
      <c r="K1542" s="184">
        <v>8.8061000000000007</v>
      </c>
      <c r="L1542" s="184">
        <v>26.8108</v>
      </c>
      <c r="M1542" s="184">
        <v>46.386600000000001</v>
      </c>
      <c r="N1542" s="184">
        <v>66.8155</v>
      </c>
      <c r="O1542" s="184">
        <v>12.677</v>
      </c>
      <c r="P1542" s="184">
        <v>16.848700000000001</v>
      </c>
      <c r="Q1542" s="184">
        <v>16.5989</v>
      </c>
      <c r="R1542" s="184">
        <v>18.7178</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44357</v>
      </c>
      <c r="E1543" s="184">
        <v>360.1352</v>
      </c>
      <c r="F1543" s="184">
        <v>1.0517000000000001</v>
      </c>
      <c r="G1543" s="184">
        <v>-0.36980000000000002</v>
      </c>
      <c r="H1543" s="184">
        <v>0.83540000000000003</v>
      </c>
      <c r="I1543" s="184">
        <v>2.1187</v>
      </c>
      <c r="J1543" s="184">
        <v>2.4775999999999998</v>
      </c>
      <c r="K1543" s="184">
        <v>22.1785</v>
      </c>
      <c r="L1543" s="184">
        <v>41.038699999999999</v>
      </c>
      <c r="M1543" s="184">
        <v>66.874099999999999</v>
      </c>
      <c r="N1543" s="184">
        <v>107.6876</v>
      </c>
      <c r="O1543" s="184">
        <v>26.7042</v>
      </c>
      <c r="P1543" s="184">
        <v>22.578099999999999</v>
      </c>
      <c r="Q1543" s="184">
        <v>19.373200000000001</v>
      </c>
      <c r="R1543" s="184">
        <v>39.353299999999997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44357</v>
      </c>
      <c r="E1544" s="184">
        <v>372.05439999999999</v>
      </c>
      <c r="F1544" s="184">
        <v>1.0572999999999999</v>
      </c>
      <c r="G1544" s="184">
        <v>-0.35210000000000002</v>
      </c>
      <c r="H1544" s="184">
        <v>0.87529999999999997</v>
      </c>
      <c r="I1544" s="184">
        <v>2.2052</v>
      </c>
      <c r="J1544" s="184">
        <v>2.6724999999999999</v>
      </c>
      <c r="K1544" s="184">
        <v>22.793600000000001</v>
      </c>
      <c r="L1544" s="184">
        <v>42.506999999999998</v>
      </c>
      <c r="M1544" s="184">
        <v>69.416600000000003</v>
      </c>
      <c r="N1544" s="184">
        <v>111.5997</v>
      </c>
      <c r="O1544" s="184">
        <v>27.776499999999999</v>
      </c>
      <c r="P1544" s="184">
        <v>23.269200000000001</v>
      </c>
      <c r="Q1544" s="184">
        <v>21.142600000000002</v>
      </c>
      <c r="R1544" s="184">
        <v>40.702500000000001</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44357</v>
      </c>
      <c r="E1545" s="184">
        <v>15.1274</v>
      </c>
      <c r="F1545" s="184">
        <v>1.2998000000000001</v>
      </c>
      <c r="G1545" s="184">
        <v>0.98129999999999995</v>
      </c>
      <c r="H1545" s="184">
        <v>1.8535999999999999</v>
      </c>
      <c r="I1545" s="184">
        <v>3.4733999999999998</v>
      </c>
      <c r="J1545" s="184">
        <v>8.2166999999999994</v>
      </c>
      <c r="K1545" s="184">
        <v>8.1601999999999997</v>
      </c>
      <c r="L1545" s="184">
        <v>25.779699999999998</v>
      </c>
      <c r="M1545" s="184">
        <v>46.346499999999999</v>
      </c>
      <c r="N1545" s="184">
        <v>65.6708</v>
      </c>
      <c r="O1545" s="184"/>
      <c r="P1545" s="184"/>
      <c r="Q1545" s="184">
        <v>26.4863</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44357</v>
      </c>
      <c r="E1546" s="184">
        <v>14.628</v>
      </c>
      <c r="F1546" s="184">
        <v>1.2948999999999999</v>
      </c>
      <c r="G1546" s="184">
        <v>0.9677</v>
      </c>
      <c r="H1546" s="184">
        <v>1.8238000000000001</v>
      </c>
      <c r="I1546" s="184">
        <v>3.411</v>
      </c>
      <c r="J1546" s="184">
        <v>8.0673999999999992</v>
      </c>
      <c r="K1546" s="184">
        <v>7.7506000000000004</v>
      </c>
      <c r="L1546" s="184">
        <v>24.801600000000001</v>
      </c>
      <c r="M1546" s="184">
        <v>44.481200000000001</v>
      </c>
      <c r="N1546" s="184">
        <v>62.741300000000003</v>
      </c>
      <c r="O1546" s="184"/>
      <c r="P1546" s="184"/>
      <c r="Q1546" s="184">
        <v>24.098800000000001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1.1388250000000002</v>
      </c>
      <c r="G1547" s="186">
        <v>0.52492499999999986</v>
      </c>
      <c r="H1547" s="186">
        <v>1.4507150000000002</v>
      </c>
      <c r="I1547" s="186">
        <v>2.9945050000000002</v>
      </c>
      <c r="J1547" s="186">
        <v>7.6285450000000008</v>
      </c>
      <c r="K1547" s="186">
        <v>10.005314999999998</v>
      </c>
      <c r="L1547" s="186">
        <v>29.101260000000007</v>
      </c>
      <c r="M1547" s="186">
        <v>51.869230000000002</v>
      </c>
      <c r="N1547" s="186">
        <v>70.050619999999995</v>
      </c>
      <c r="O1547" s="186">
        <v>15.7787875</v>
      </c>
      <c r="P1547" s="186">
        <v>15.930992857142858</v>
      </c>
      <c r="Q1547" s="186">
        <v>17.610315000000003</v>
      </c>
      <c r="R1547" s="186">
        <v>21.609661111111112</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1.1353500000000001</v>
      </c>
      <c r="G1548" s="186">
        <v>0.55204999999999993</v>
      </c>
      <c r="H1548" s="186">
        <v>1.5317499999999999</v>
      </c>
      <c r="I1548" s="186">
        <v>3.1181000000000001</v>
      </c>
      <c r="J1548" s="186">
        <v>8.0206499999999998</v>
      </c>
      <c r="K1548" s="186">
        <v>8.1064499999999988</v>
      </c>
      <c r="L1548" s="186">
        <v>26.590350000000001</v>
      </c>
      <c r="M1548" s="186">
        <v>50.526350000000001</v>
      </c>
      <c r="N1548" s="186">
        <v>66.915300000000002</v>
      </c>
      <c r="O1548" s="186">
        <v>13.88875</v>
      </c>
      <c r="P1548" s="186">
        <v>15.1426</v>
      </c>
      <c r="Q1548" s="186">
        <v>16.541800000000002</v>
      </c>
      <c r="R1548" s="186">
        <v>19.143900000000002</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44357</v>
      </c>
      <c r="E1551" s="184">
        <v>1119.9127000000001</v>
      </c>
      <c r="F1551" s="184">
        <v>3.1617000000000002</v>
      </c>
      <c r="G1551" s="184">
        <v>3.1589999999999998</v>
      </c>
      <c r="H1551" s="184">
        <v>3.1815000000000002</v>
      </c>
      <c r="I1551" s="184">
        <v>3.1907000000000001</v>
      </c>
      <c r="J1551" s="184">
        <v>3.2711000000000001</v>
      </c>
      <c r="K1551" s="184">
        <v>3.2298</v>
      </c>
      <c r="L1551" s="184">
        <v>3.1488</v>
      </c>
      <c r="M1551" s="184">
        <v>3.1006999999999998</v>
      </c>
      <c r="N1551" s="184">
        <v>3.0914999999999999</v>
      </c>
      <c r="O1551" s="184"/>
      <c r="P1551" s="184"/>
      <c r="Q1551" s="184">
        <v>4.4377000000000004</v>
      </c>
      <c r="R1551" s="184">
        <v>3.8614000000000002</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44357</v>
      </c>
      <c r="E1552" s="184">
        <v>1116.2762</v>
      </c>
      <c r="F1552" s="184">
        <v>3.0608</v>
      </c>
      <c r="G1552" s="184">
        <v>3.0590999999999999</v>
      </c>
      <c r="H1552" s="184">
        <v>3.0815000000000001</v>
      </c>
      <c r="I1552" s="184">
        <v>3.0905999999999998</v>
      </c>
      <c r="J1552" s="184">
        <v>3.121</v>
      </c>
      <c r="K1552" s="184">
        <v>3.1120999999999999</v>
      </c>
      <c r="L1552" s="184">
        <v>3.0371999999999999</v>
      </c>
      <c r="M1552" s="184">
        <v>2.9847999999999999</v>
      </c>
      <c r="N1552" s="184">
        <v>2.9733000000000001</v>
      </c>
      <c r="O1552" s="184"/>
      <c r="P1552" s="184"/>
      <c r="Q1552" s="184">
        <v>4.3075999999999999</v>
      </c>
      <c r="R1552" s="184">
        <v>3.7361</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44357</v>
      </c>
      <c r="E1553" s="184">
        <v>1094.6551999999999</v>
      </c>
      <c r="F1553" s="184">
        <v>3.1446000000000001</v>
      </c>
      <c r="G1553" s="184">
        <v>3.1362000000000001</v>
      </c>
      <c r="H1553" s="184">
        <v>3.1566999999999998</v>
      </c>
      <c r="I1553" s="184">
        <v>3.1650999999999998</v>
      </c>
      <c r="J1553" s="184">
        <v>3.2153999999999998</v>
      </c>
      <c r="K1553" s="184">
        <v>3.2006999999999999</v>
      </c>
      <c r="L1553" s="184">
        <v>3.1366999999999998</v>
      </c>
      <c r="M1553" s="184">
        <v>3.1013000000000002</v>
      </c>
      <c r="N1553" s="184">
        <v>3.1036999999999999</v>
      </c>
      <c r="O1553" s="184"/>
      <c r="P1553" s="184"/>
      <c r="Q1553" s="184">
        <v>4.1180000000000003</v>
      </c>
      <c r="R1553" s="184">
        <v>3.8713000000000002</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44357</v>
      </c>
      <c r="E1554" s="184">
        <v>1093.2084</v>
      </c>
      <c r="F1554" s="184">
        <v>3.0819999999999999</v>
      </c>
      <c r="G1554" s="184">
        <v>3.0758000000000001</v>
      </c>
      <c r="H1554" s="184">
        <v>3.0964</v>
      </c>
      <c r="I1554" s="184">
        <v>3.1046999999999998</v>
      </c>
      <c r="J1554" s="184">
        <v>3.1551</v>
      </c>
      <c r="K1554" s="184">
        <v>3.1402999999999999</v>
      </c>
      <c r="L1554" s="184">
        <v>3.0804</v>
      </c>
      <c r="M1554" s="184">
        <v>3.0465</v>
      </c>
      <c r="N1554" s="184">
        <v>3.0493999999999999</v>
      </c>
      <c r="O1554" s="184"/>
      <c r="P1554" s="184"/>
      <c r="Q1554" s="184">
        <v>4.0566000000000004</v>
      </c>
      <c r="R1554" s="184">
        <v>3.8180000000000001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44357</v>
      </c>
      <c r="E1555" s="184">
        <v>1087.6233</v>
      </c>
      <c r="F1555" s="184">
        <v>3.1448</v>
      </c>
      <c r="G1555" s="184">
        <v>3.1385999999999998</v>
      </c>
      <c r="H1555" s="184">
        <v>3.1608000000000001</v>
      </c>
      <c r="I1555" s="184">
        <v>3.1661000000000001</v>
      </c>
      <c r="J1555" s="184">
        <v>3.2090999999999998</v>
      </c>
      <c r="K1555" s="184">
        <v>3.1758999999999999</v>
      </c>
      <c r="L1555" s="184">
        <v>3.1391</v>
      </c>
      <c r="M1555" s="184">
        <v>3.1150000000000002</v>
      </c>
      <c r="N1555" s="184">
        <v>3.1126999999999998</v>
      </c>
      <c r="O1555" s="184"/>
      <c r="P1555" s="184"/>
      <c r="Q1555" s="184">
        <v>4.0162000000000004</v>
      </c>
      <c r="R1555" s="184">
        <v>3.8887999999999998</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44357</v>
      </c>
      <c r="E1556" s="184">
        <v>1086.3525</v>
      </c>
      <c r="F1556" s="184">
        <v>3.0947</v>
      </c>
      <c r="G1556" s="184">
        <v>3.0884999999999998</v>
      </c>
      <c r="H1556" s="184">
        <v>3.1112000000000002</v>
      </c>
      <c r="I1556" s="184">
        <v>3.1158999999999999</v>
      </c>
      <c r="J1556" s="184">
        <v>3.1589999999999998</v>
      </c>
      <c r="K1556" s="184">
        <v>3.1255999999999999</v>
      </c>
      <c r="L1556" s="184">
        <v>3.0882999999999998</v>
      </c>
      <c r="M1556" s="184">
        <v>3.0548000000000002</v>
      </c>
      <c r="N1556" s="184">
        <v>3.0501999999999998</v>
      </c>
      <c r="O1556" s="184"/>
      <c r="P1556" s="184"/>
      <c r="Q1556" s="184">
        <v>3.9592000000000001</v>
      </c>
      <c r="R1556" s="184">
        <v>3.8315000000000001</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44357</v>
      </c>
      <c r="E1557" s="184">
        <v>1089.8907999999999</v>
      </c>
      <c r="F1557" s="184">
        <v>3.1315</v>
      </c>
      <c r="G1557" s="184">
        <v>3.1231</v>
      </c>
      <c r="H1557" s="184">
        <v>3.1360000000000001</v>
      </c>
      <c r="I1557" s="184">
        <v>3.1379000000000001</v>
      </c>
      <c r="J1557" s="184">
        <v>3.1673</v>
      </c>
      <c r="K1557" s="184">
        <v>3.1484000000000001</v>
      </c>
      <c r="L1557" s="184">
        <v>3.1189</v>
      </c>
      <c r="M1557" s="184">
        <v>3.0983000000000001</v>
      </c>
      <c r="N1557" s="184">
        <v>3.0939000000000001</v>
      </c>
      <c r="O1557" s="184"/>
      <c r="P1557" s="184"/>
      <c r="Q1557" s="184">
        <v>4.0465999999999998</v>
      </c>
      <c r="R1557" s="184">
        <v>3.8807999999999998</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44357</v>
      </c>
      <c r="E1558" s="184">
        <v>1087.3299</v>
      </c>
      <c r="F1558" s="184">
        <v>3.0314999999999999</v>
      </c>
      <c r="G1558" s="184">
        <v>3.0219</v>
      </c>
      <c r="H1558" s="184">
        <v>3.0354000000000001</v>
      </c>
      <c r="I1558" s="184">
        <v>3.0371999999999999</v>
      </c>
      <c r="J1558" s="184">
        <v>3.0667</v>
      </c>
      <c r="K1558" s="184">
        <v>3.0476000000000001</v>
      </c>
      <c r="L1558" s="184">
        <v>3.0171000000000001</v>
      </c>
      <c r="M1558" s="184">
        <v>2.9958999999999998</v>
      </c>
      <c r="N1558" s="184">
        <v>2.9906999999999999</v>
      </c>
      <c r="O1558" s="184"/>
      <c r="P1558" s="184"/>
      <c r="Q1558" s="184">
        <v>3.9338000000000002</v>
      </c>
      <c r="R1558" s="184">
        <v>3.7692999999999999</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44357</v>
      </c>
      <c r="E1559" s="184">
        <v>1047.3873000000001</v>
      </c>
      <c r="F1559" s="184">
        <v>3.2202999999999999</v>
      </c>
      <c r="G1559" s="184">
        <v>3.1661999999999999</v>
      </c>
      <c r="H1559" s="184">
        <v>3.1816</v>
      </c>
      <c r="I1559" s="184">
        <v>3.2042999999999999</v>
      </c>
      <c r="J1559" s="184">
        <v>3.2616000000000001</v>
      </c>
      <c r="K1559" s="184">
        <v>3.2235999999999998</v>
      </c>
      <c r="L1559" s="184">
        <v>3.1705999999999999</v>
      </c>
      <c r="M1559" s="184">
        <v>3.1703000000000001</v>
      </c>
      <c r="N1559" s="184">
        <v>3.1877</v>
      </c>
      <c r="O1559" s="184"/>
      <c r="P1559" s="184"/>
      <c r="Q1559" s="184">
        <v>3.4348999999999998</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44357</v>
      </c>
      <c r="E1560" s="184">
        <v>1046.0578</v>
      </c>
      <c r="F1560" s="184">
        <v>3.1371000000000002</v>
      </c>
      <c r="G1560" s="184">
        <v>3.0865</v>
      </c>
      <c r="H1560" s="184">
        <v>3.1017999999999999</v>
      </c>
      <c r="I1560" s="184">
        <v>3.1307</v>
      </c>
      <c r="J1560" s="184">
        <v>3.1844000000000001</v>
      </c>
      <c r="K1560" s="184">
        <v>3.1393</v>
      </c>
      <c r="L1560" s="184">
        <v>3.0798999999999999</v>
      </c>
      <c r="M1560" s="184">
        <v>3.0777999999999999</v>
      </c>
      <c r="N1560" s="184">
        <v>3.0939000000000001</v>
      </c>
      <c r="O1560" s="184"/>
      <c r="P1560" s="184"/>
      <c r="Q1560" s="184">
        <v>3.3391000000000002</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44357</v>
      </c>
      <c r="E1561" s="184">
        <v>1072.2451000000001</v>
      </c>
      <c r="F1561" s="184">
        <v>3.1320000000000001</v>
      </c>
      <c r="G1561" s="184">
        <v>3.1076000000000001</v>
      </c>
      <c r="H1561" s="184">
        <v>3.1103000000000001</v>
      </c>
      <c r="I1561" s="184">
        <v>3.1160000000000001</v>
      </c>
      <c r="J1561" s="184">
        <v>3.1497000000000002</v>
      </c>
      <c r="K1561" s="184">
        <v>3.1457000000000002</v>
      </c>
      <c r="L1561" s="184">
        <v>3.0832000000000002</v>
      </c>
      <c r="M1561" s="184">
        <v>3.0655000000000001</v>
      </c>
      <c r="N1561" s="184">
        <v>3.0758000000000001</v>
      </c>
      <c r="O1561" s="184"/>
      <c r="P1561" s="184"/>
      <c r="Q1561" s="184">
        <v>3.7646999999999999</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44357</v>
      </c>
      <c r="E1562" s="184">
        <v>1071.6893</v>
      </c>
      <c r="F1562" s="184">
        <v>3.1132</v>
      </c>
      <c r="G1562" s="184">
        <v>3.0876000000000001</v>
      </c>
      <c r="H1562" s="184">
        <v>3.0903999999999998</v>
      </c>
      <c r="I1562" s="184">
        <v>3.0958999999999999</v>
      </c>
      <c r="J1562" s="184">
        <v>3.1297000000000001</v>
      </c>
      <c r="K1562" s="184">
        <v>3.1343000000000001</v>
      </c>
      <c r="L1562" s="184">
        <v>3.0672000000000001</v>
      </c>
      <c r="M1562" s="184">
        <v>3.0478999999999998</v>
      </c>
      <c r="N1562" s="184">
        <v>3.0573000000000001</v>
      </c>
      <c r="O1562" s="184"/>
      <c r="P1562" s="184"/>
      <c r="Q1562" s="184">
        <v>3.7362000000000002</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44357</v>
      </c>
      <c r="E1563" s="184">
        <v>1108.9374</v>
      </c>
      <c r="F1563" s="184">
        <v>3.1568000000000001</v>
      </c>
      <c r="G1563" s="184">
        <v>3.1474000000000002</v>
      </c>
      <c r="H1563" s="184">
        <v>3.1564999999999999</v>
      </c>
      <c r="I1563" s="184">
        <v>3.1379000000000001</v>
      </c>
      <c r="J1563" s="184">
        <v>3.1518000000000002</v>
      </c>
      <c r="K1563" s="184">
        <v>3.1364999999999998</v>
      </c>
      <c r="L1563" s="184">
        <v>3.0914999999999999</v>
      </c>
      <c r="M1563" s="184">
        <v>3.0859999999999999</v>
      </c>
      <c r="N1563" s="184">
        <v>3.0979000000000001</v>
      </c>
      <c r="O1563" s="184"/>
      <c r="P1563" s="184"/>
      <c r="Q1563" s="184">
        <v>4.3593000000000002</v>
      </c>
      <c r="R1563" s="184">
        <v>3.9441000000000002</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44357</v>
      </c>
      <c r="E1564" s="184">
        <v>1106.5979</v>
      </c>
      <c r="F1564" s="184">
        <v>3.0876000000000001</v>
      </c>
      <c r="G1564" s="184">
        <v>3.0771000000000002</v>
      </c>
      <c r="H1564" s="184">
        <v>3.0863</v>
      </c>
      <c r="I1564" s="184">
        <v>3.0672999999999999</v>
      </c>
      <c r="J1564" s="184">
        <v>3.0815000000000001</v>
      </c>
      <c r="K1564" s="184">
        <v>3.0590999999999999</v>
      </c>
      <c r="L1564" s="184">
        <v>3.0076999999999998</v>
      </c>
      <c r="M1564" s="184">
        <v>3.0057</v>
      </c>
      <c r="N1564" s="184">
        <v>3.0202</v>
      </c>
      <c r="O1564" s="184"/>
      <c r="P1564" s="184"/>
      <c r="Q1564" s="184">
        <v>4.2683</v>
      </c>
      <c r="R1564" s="184">
        <v>3.8563000000000001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44357</v>
      </c>
      <c r="E1565" s="184">
        <v>1074.1380999999999</v>
      </c>
      <c r="F1565" s="184">
        <v>3.1196999999999999</v>
      </c>
      <c r="G1565" s="184">
        <v>3.093</v>
      </c>
      <c r="H1565" s="184">
        <v>3.1082000000000001</v>
      </c>
      <c r="I1565" s="184">
        <v>3.1128999999999998</v>
      </c>
      <c r="J1565" s="184">
        <v>3.1387</v>
      </c>
      <c r="K1565" s="184">
        <v>3.1187999999999998</v>
      </c>
      <c r="L1565" s="184">
        <v>3.1053999999999999</v>
      </c>
      <c r="M1565" s="184">
        <v>3.1200999999999999</v>
      </c>
      <c r="N1565" s="184">
        <v>3.1335999999999999</v>
      </c>
      <c r="O1565" s="184"/>
      <c r="P1565" s="184"/>
      <c r="Q1565" s="184">
        <v>3.8643999999999998</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44357</v>
      </c>
      <c r="E1566" s="184">
        <v>1072.8169</v>
      </c>
      <c r="F1566" s="184">
        <v>3.0691000000000002</v>
      </c>
      <c r="G1566" s="184">
        <v>3.0424000000000002</v>
      </c>
      <c r="H1566" s="184">
        <v>3.0579999999999998</v>
      </c>
      <c r="I1566" s="184">
        <v>3.0630000000000002</v>
      </c>
      <c r="J1566" s="184">
        <v>3.0886999999999998</v>
      </c>
      <c r="K1566" s="184">
        <v>3.0684999999999998</v>
      </c>
      <c r="L1566" s="184">
        <v>3.0546000000000002</v>
      </c>
      <c r="M1566" s="184">
        <v>3.069</v>
      </c>
      <c r="N1566" s="184">
        <v>3.0821000000000001</v>
      </c>
      <c r="O1566" s="184"/>
      <c r="P1566" s="184"/>
      <c r="Q1566" s="184">
        <v>3.7966000000000002</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44357</v>
      </c>
      <c r="E1567" s="184">
        <v>1080.7235000000001</v>
      </c>
      <c r="F1567" s="184">
        <v>3.0398999999999998</v>
      </c>
      <c r="G1567" s="184">
        <v>3.0156000000000001</v>
      </c>
      <c r="H1567" s="184">
        <v>3.0390000000000001</v>
      </c>
      <c r="I1567" s="184">
        <v>3.0428999999999999</v>
      </c>
      <c r="J1567" s="184">
        <v>3.073</v>
      </c>
      <c r="K1567" s="184">
        <v>3.0621</v>
      </c>
      <c r="L1567" s="184">
        <v>3.0019</v>
      </c>
      <c r="M1567" s="184">
        <v>2.9723000000000002</v>
      </c>
      <c r="N1567" s="184">
        <v>2.9681999999999999</v>
      </c>
      <c r="O1567" s="184"/>
      <c r="P1567" s="184"/>
      <c r="Q1567" s="184">
        <v>3.7784</v>
      </c>
      <c r="R1567" s="184">
        <v>3.6871999999999998</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44357</v>
      </c>
      <c r="E1568" s="184">
        <v>1082.0209</v>
      </c>
      <c r="F1568" s="184">
        <v>3.0901999999999998</v>
      </c>
      <c r="G1568" s="184">
        <v>3.0659999999999998</v>
      </c>
      <c r="H1568" s="184">
        <v>3.0899000000000001</v>
      </c>
      <c r="I1568" s="184">
        <v>3.0941000000000001</v>
      </c>
      <c r="J1568" s="184">
        <v>3.1242999999999999</v>
      </c>
      <c r="K1568" s="184">
        <v>3.1133999999999999</v>
      </c>
      <c r="L1568" s="184">
        <v>3.0535999999999999</v>
      </c>
      <c r="M1568" s="184">
        <v>3.0240999999999998</v>
      </c>
      <c r="N1568" s="184">
        <v>3.0217000000000001</v>
      </c>
      <c r="O1568" s="184"/>
      <c r="P1568" s="184"/>
      <c r="Q1568" s="184">
        <v>3.8378999999999999</v>
      </c>
      <c r="R1568" s="184">
        <v>3.7469000000000001</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44357</v>
      </c>
      <c r="E1569" s="184">
        <v>3058.3184000000001</v>
      </c>
      <c r="F1569" s="184">
        <v>3.0615000000000001</v>
      </c>
      <c r="G1569" s="184">
        <v>3.0432999999999999</v>
      </c>
      <c r="H1569" s="184">
        <v>3.0308000000000002</v>
      </c>
      <c r="I1569" s="184">
        <v>3.0529999999999999</v>
      </c>
      <c r="J1569" s="184">
        <v>3.0804999999999998</v>
      </c>
      <c r="K1569" s="184">
        <v>3.0531000000000001</v>
      </c>
      <c r="L1569" s="184">
        <v>2.9910999999999999</v>
      </c>
      <c r="M1569" s="184">
        <v>2.9535999999999998</v>
      </c>
      <c r="N1569" s="184">
        <v>2.9489999999999998</v>
      </c>
      <c r="O1569" s="184">
        <v>4.5308999999999999</v>
      </c>
      <c r="P1569" s="184">
        <v>5.1087999999999996</v>
      </c>
      <c r="Q1569" s="184">
        <v>5.9461000000000004</v>
      </c>
      <c r="R1569" s="184">
        <v>3.7096</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44357</v>
      </c>
      <c r="E1570" s="184">
        <v>3076.777</v>
      </c>
      <c r="F1570" s="184">
        <v>3.1606000000000001</v>
      </c>
      <c r="G1570" s="184">
        <v>3.1436999999999999</v>
      </c>
      <c r="H1570" s="184">
        <v>3.1307999999999998</v>
      </c>
      <c r="I1570" s="184">
        <v>3.1530999999999998</v>
      </c>
      <c r="J1570" s="184">
        <v>3.1814</v>
      </c>
      <c r="K1570" s="184">
        <v>3.1541000000000001</v>
      </c>
      <c r="L1570" s="184">
        <v>3.0929000000000002</v>
      </c>
      <c r="M1570" s="184">
        <v>3.0562</v>
      </c>
      <c r="N1570" s="184">
        <v>3.0524</v>
      </c>
      <c r="O1570" s="184">
        <v>4.6325000000000003</v>
      </c>
      <c r="P1570" s="184">
        <v>5.1905999999999999</v>
      </c>
      <c r="Q1570" s="184">
        <v>6.2453000000000003</v>
      </c>
      <c r="R1570" s="184">
        <v>3.8140000000000001</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44357</v>
      </c>
      <c r="E1571" s="184">
        <v>1082.8349000000001</v>
      </c>
      <c r="F1571" s="184">
        <v>3.2025000000000001</v>
      </c>
      <c r="G1571" s="184">
        <v>3.2155</v>
      </c>
      <c r="H1571" s="184">
        <v>3.2147999999999999</v>
      </c>
      <c r="I1571" s="184">
        <v>3.2225999999999999</v>
      </c>
      <c r="J1571" s="184">
        <v>3.2492000000000001</v>
      </c>
      <c r="K1571" s="184">
        <v>3.2248000000000001</v>
      </c>
      <c r="L1571" s="184">
        <v>3.1692999999999998</v>
      </c>
      <c r="M1571" s="184">
        <v>3.1383999999999999</v>
      </c>
      <c r="N1571" s="184">
        <v>3.1406999999999998</v>
      </c>
      <c r="O1571" s="184"/>
      <c r="P1571" s="184"/>
      <c r="Q1571" s="184">
        <v>3.9409000000000001</v>
      </c>
      <c r="R1571" s="184">
        <v>3.8892000000000002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44357</v>
      </c>
      <c r="E1572" s="184">
        <v>1079.4893999999999</v>
      </c>
      <c r="F1572" s="184">
        <v>3.0535000000000001</v>
      </c>
      <c r="G1572" s="184">
        <v>3.0653000000000001</v>
      </c>
      <c r="H1572" s="184">
        <v>3.0642</v>
      </c>
      <c r="I1572" s="184">
        <v>3.0722999999999998</v>
      </c>
      <c r="J1572" s="184">
        <v>3.0988000000000002</v>
      </c>
      <c r="K1572" s="184">
        <v>3.0735000000000001</v>
      </c>
      <c r="L1572" s="184">
        <v>3.0169000000000001</v>
      </c>
      <c r="M1572" s="184">
        <v>2.9849000000000001</v>
      </c>
      <c r="N1572" s="184">
        <v>2.9860000000000002</v>
      </c>
      <c r="O1572" s="184"/>
      <c r="P1572" s="184"/>
      <c r="Q1572" s="184">
        <v>3.7847</v>
      </c>
      <c r="R1572" s="184">
        <v>3.7330999999999999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44357</v>
      </c>
      <c r="E1573" s="184">
        <v>111.37869999999999</v>
      </c>
      <c r="F1573" s="184">
        <v>3.0152000000000001</v>
      </c>
      <c r="G1573" s="184">
        <v>3.0156999999999998</v>
      </c>
      <c r="H1573" s="184">
        <v>3.0400999999999998</v>
      </c>
      <c r="I1573" s="184">
        <v>3.0535999999999999</v>
      </c>
      <c r="J1573" s="184">
        <v>3.1162000000000001</v>
      </c>
      <c r="K1573" s="184">
        <v>3.0789</v>
      </c>
      <c r="L1573" s="184">
        <v>3.0064000000000002</v>
      </c>
      <c r="M1573" s="184">
        <v>2.9704999999999999</v>
      </c>
      <c r="N1573" s="184">
        <v>2.9634999999999998</v>
      </c>
      <c r="O1573" s="184"/>
      <c r="P1573" s="184"/>
      <c r="Q1573" s="184">
        <v>4.2763</v>
      </c>
      <c r="R1573" s="184">
        <v>3.7275999999999998</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44357</v>
      </c>
      <c r="E1574" s="184">
        <v>111.6656</v>
      </c>
      <c r="F1574" s="184">
        <v>3.1381999999999999</v>
      </c>
      <c r="G1574" s="184">
        <v>3.1168999999999998</v>
      </c>
      <c r="H1574" s="184">
        <v>3.1398000000000001</v>
      </c>
      <c r="I1574" s="184">
        <v>3.1558000000000002</v>
      </c>
      <c r="J1574" s="184">
        <v>3.2174</v>
      </c>
      <c r="K1574" s="184">
        <v>3.1798999999999999</v>
      </c>
      <c r="L1574" s="184">
        <v>3.1080000000000001</v>
      </c>
      <c r="M1574" s="184">
        <v>3.073</v>
      </c>
      <c r="N1574" s="184">
        <v>3.0666000000000002</v>
      </c>
      <c r="O1574" s="184"/>
      <c r="P1574" s="184"/>
      <c r="Q1574" s="184">
        <v>4.3806000000000003</v>
      </c>
      <c r="R1574" s="184">
        <v>3.8313999999999999</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44357</v>
      </c>
      <c r="E1575" s="184">
        <v>1104.5953</v>
      </c>
      <c r="F1575" s="184">
        <v>3.113</v>
      </c>
      <c r="G1575" s="184">
        <v>3.0882000000000001</v>
      </c>
      <c r="H1575" s="184">
        <v>3.125</v>
      </c>
      <c r="I1575" s="184">
        <v>3.1343999999999999</v>
      </c>
      <c r="J1575" s="184">
        <v>3.1600999999999999</v>
      </c>
      <c r="K1575" s="184">
        <v>3.1537999999999999</v>
      </c>
      <c r="L1575" s="184">
        <v>3.0903</v>
      </c>
      <c r="M1575" s="184">
        <v>3.0663</v>
      </c>
      <c r="N1575" s="184">
        <v>3.0657000000000001</v>
      </c>
      <c r="O1575" s="184"/>
      <c r="P1575" s="184"/>
      <c r="Q1575" s="184">
        <v>4.2419000000000002</v>
      </c>
      <c r="R1575" s="184">
        <v>3.8386</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44357</v>
      </c>
      <c r="E1576" s="184">
        <v>1101.3788999999999</v>
      </c>
      <c r="F1576" s="184">
        <v>3.0127000000000002</v>
      </c>
      <c r="G1576" s="184">
        <v>2.9878</v>
      </c>
      <c r="H1576" s="184">
        <v>3.0246</v>
      </c>
      <c r="I1576" s="184">
        <v>3.0339999999999998</v>
      </c>
      <c r="J1576" s="184">
        <v>3.0594999999999999</v>
      </c>
      <c r="K1576" s="184">
        <v>3.0525000000000002</v>
      </c>
      <c r="L1576" s="184">
        <v>2.9824000000000002</v>
      </c>
      <c r="M1576" s="184">
        <v>2.9495</v>
      </c>
      <c r="N1576" s="184">
        <v>2.9439000000000002</v>
      </c>
      <c r="O1576" s="184"/>
      <c r="P1576" s="184"/>
      <c r="Q1576" s="184">
        <v>4.1151</v>
      </c>
      <c r="R1576" s="184">
        <v>3.7086000000000001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44357</v>
      </c>
      <c r="E1577" s="184">
        <v>1073.6509000000001</v>
      </c>
      <c r="F1577" s="184">
        <v>3.0667</v>
      </c>
      <c r="G1577" s="184">
        <v>3.0501999999999998</v>
      </c>
      <c r="H1577" s="184">
        <v>3.0828000000000002</v>
      </c>
      <c r="I1577" s="184">
        <v>3.0842000000000001</v>
      </c>
      <c r="J1577" s="184">
        <v>3.1152000000000002</v>
      </c>
      <c r="K1577" s="184">
        <v>3.1000999999999999</v>
      </c>
      <c r="L1577" s="184">
        <v>3.0474999999999999</v>
      </c>
      <c r="M1577" s="184">
        <v>3.0179</v>
      </c>
      <c r="N1577" s="184">
        <v>3.0179</v>
      </c>
      <c r="O1577" s="184"/>
      <c r="P1577" s="184"/>
      <c r="Q1577" s="184">
        <v>3.7585999999999999</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44357</v>
      </c>
      <c r="E1578" s="184">
        <v>1071.5706</v>
      </c>
      <c r="F1578" s="184">
        <v>2.9636</v>
      </c>
      <c r="G1578" s="184">
        <v>2.9493999999999998</v>
      </c>
      <c r="H1578" s="184">
        <v>2.9811999999999999</v>
      </c>
      <c r="I1578" s="184">
        <v>2.9834000000000001</v>
      </c>
      <c r="J1578" s="184">
        <v>3.0116000000000001</v>
      </c>
      <c r="K1578" s="184">
        <v>2.9973000000000001</v>
      </c>
      <c r="L1578" s="184">
        <v>2.9453999999999998</v>
      </c>
      <c r="M1578" s="184">
        <v>2.9152</v>
      </c>
      <c r="N1578" s="184">
        <v>2.9144999999999999</v>
      </c>
      <c r="O1578" s="184"/>
      <c r="P1578" s="184"/>
      <c r="Q1578" s="184">
        <v>3.6541999999999999</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44357</v>
      </c>
      <c r="E1579" s="184">
        <v>1046.7955999999999</v>
      </c>
      <c r="F1579" s="184">
        <v>3.1139999999999999</v>
      </c>
      <c r="G1579" s="184">
        <v>3.0773000000000001</v>
      </c>
      <c r="H1579" s="184">
        <v>3.1080999999999999</v>
      </c>
      <c r="I1579" s="184">
        <v>3.1181999999999999</v>
      </c>
      <c r="J1579" s="184">
        <v>3.1547000000000001</v>
      </c>
      <c r="K1579" s="184">
        <v>3.1493000000000002</v>
      </c>
      <c r="L1579" s="184">
        <v>3.0924999999999998</v>
      </c>
      <c r="M1579" s="184">
        <v>3.0626000000000002</v>
      </c>
      <c r="N1579" s="184">
        <v>3.0573999999999999</v>
      </c>
      <c r="O1579" s="184"/>
      <c r="P1579" s="184"/>
      <c r="Q1579" s="184">
        <v>3.2686000000000002</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44357</v>
      </c>
      <c r="E1580" s="184">
        <v>1045.8987</v>
      </c>
      <c r="F1580" s="184">
        <v>3.0537999999999998</v>
      </c>
      <c r="G1580" s="184">
        <v>3.0171000000000001</v>
      </c>
      <c r="H1580" s="184">
        <v>3.0478999999999998</v>
      </c>
      <c r="I1580" s="184">
        <v>3.0581999999999998</v>
      </c>
      <c r="J1580" s="184">
        <v>3.0939000000000001</v>
      </c>
      <c r="K1580" s="184">
        <v>3.0884999999999998</v>
      </c>
      <c r="L1580" s="184">
        <v>3.0314000000000001</v>
      </c>
      <c r="M1580" s="184">
        <v>3.0011000000000001</v>
      </c>
      <c r="N1580" s="184">
        <v>2.9954000000000001</v>
      </c>
      <c r="O1580" s="184"/>
      <c r="P1580" s="184"/>
      <c r="Q1580" s="184">
        <v>3.2063999999999999</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44357</v>
      </c>
      <c r="E1581" s="184">
        <v>1056.8503000000001</v>
      </c>
      <c r="F1581" s="184">
        <v>3.0152999999999999</v>
      </c>
      <c r="G1581" s="184">
        <v>3.0285000000000002</v>
      </c>
      <c r="H1581" s="184">
        <v>3.0735999999999999</v>
      </c>
      <c r="I1581" s="184">
        <v>3.0649999999999999</v>
      </c>
      <c r="J1581" s="184">
        <v>3.1088</v>
      </c>
      <c r="K1581" s="184">
        <v>3.0893000000000002</v>
      </c>
      <c r="L1581" s="184">
        <v>3.0381</v>
      </c>
      <c r="M1581" s="184">
        <v>3.0074000000000001</v>
      </c>
      <c r="N1581" s="184">
        <v>3.0118999999999998</v>
      </c>
      <c r="O1581" s="184"/>
      <c r="P1581" s="184"/>
      <c r="Q1581" s="184">
        <v>3.4500999999999999</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44357</v>
      </c>
      <c r="E1582" s="184">
        <v>1055.1303</v>
      </c>
      <c r="F1582" s="184">
        <v>2.9371999999999998</v>
      </c>
      <c r="G1582" s="184">
        <v>2.9352999999999998</v>
      </c>
      <c r="H1582" s="184">
        <v>2.9767000000000001</v>
      </c>
      <c r="I1582" s="184">
        <v>2.9664999999999999</v>
      </c>
      <c r="J1582" s="184">
        <v>3.0085000000000002</v>
      </c>
      <c r="K1582" s="184">
        <v>2.9887000000000001</v>
      </c>
      <c r="L1582" s="184">
        <v>2.9365000000000001</v>
      </c>
      <c r="M1582" s="184">
        <v>2.9049</v>
      </c>
      <c r="N1582" s="184">
        <v>2.9089999999999998</v>
      </c>
      <c r="O1582" s="184"/>
      <c r="P1582" s="184"/>
      <c r="Q1582" s="184">
        <v>3.3468</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44357</v>
      </c>
      <c r="E1583" s="184">
        <v>1052.5355</v>
      </c>
      <c r="F1583" s="184">
        <v>3.149</v>
      </c>
      <c r="G1583" s="184">
        <v>3.1530999999999998</v>
      </c>
      <c r="H1583" s="184">
        <v>3.173</v>
      </c>
      <c r="I1583" s="184">
        <v>3.1715</v>
      </c>
      <c r="J1583" s="184">
        <v>3.1949000000000001</v>
      </c>
      <c r="K1583" s="184">
        <v>3.2324000000000002</v>
      </c>
      <c r="L1583" s="184">
        <v>3.1591</v>
      </c>
      <c r="M1583" s="184">
        <v>3.1198000000000001</v>
      </c>
      <c r="N1583" s="184">
        <v>3.1107</v>
      </c>
      <c r="O1583" s="184"/>
      <c r="P1583" s="184"/>
      <c r="Q1583" s="184">
        <v>3.4247000000000001</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44357</v>
      </c>
      <c r="E1584" s="184">
        <v>1051.4265</v>
      </c>
      <c r="F1584" s="184">
        <v>3.0794999999999999</v>
      </c>
      <c r="G1584" s="184">
        <v>3.0823</v>
      </c>
      <c r="H1584" s="184">
        <v>3.1019000000000001</v>
      </c>
      <c r="I1584" s="184">
        <v>3.101</v>
      </c>
      <c r="J1584" s="184">
        <v>3.1244999999999998</v>
      </c>
      <c r="K1584" s="184">
        <v>3.1619000000000002</v>
      </c>
      <c r="L1584" s="184">
        <v>3.0880000000000001</v>
      </c>
      <c r="M1584" s="184">
        <v>3.0482</v>
      </c>
      <c r="N1584" s="184">
        <v>3.0386000000000002</v>
      </c>
      <c r="O1584" s="184"/>
      <c r="P1584" s="184"/>
      <c r="Q1584" s="184">
        <v>3.3530000000000002</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44357</v>
      </c>
      <c r="E1585" s="184">
        <v>1104.6249</v>
      </c>
      <c r="F1585" s="184">
        <v>3.1095999999999999</v>
      </c>
      <c r="G1585" s="184">
        <v>3.0924999999999998</v>
      </c>
      <c r="H1585" s="184">
        <v>3.1240000000000001</v>
      </c>
      <c r="I1585" s="184">
        <v>3.1374</v>
      </c>
      <c r="J1585" s="184">
        <v>3.1781000000000001</v>
      </c>
      <c r="K1585" s="184">
        <v>3.1516999999999999</v>
      </c>
      <c r="L1585" s="184">
        <v>3.0981999999999998</v>
      </c>
      <c r="M1585" s="184">
        <v>3.0701999999999998</v>
      </c>
      <c r="N1585" s="184">
        <v>3.0613999999999999</v>
      </c>
      <c r="O1585" s="184"/>
      <c r="P1585" s="184"/>
      <c r="Q1585" s="184">
        <v>4.2282999999999999</v>
      </c>
      <c r="R1585" s="184">
        <v>3.8306</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44357</v>
      </c>
      <c r="E1586" s="184">
        <v>1102.6466</v>
      </c>
      <c r="F1586" s="184">
        <v>3.0125000000000002</v>
      </c>
      <c r="G1586" s="184">
        <v>2.9921000000000002</v>
      </c>
      <c r="H1586" s="184">
        <v>3.024</v>
      </c>
      <c r="I1586" s="184">
        <v>3.0373000000000001</v>
      </c>
      <c r="J1586" s="184">
        <v>3.0777000000000001</v>
      </c>
      <c r="K1586" s="184">
        <v>3.0508000000000002</v>
      </c>
      <c r="L1586" s="184">
        <v>2.9965000000000002</v>
      </c>
      <c r="M1586" s="184">
        <v>2.9676999999999998</v>
      </c>
      <c r="N1586" s="184">
        <v>2.9582000000000002</v>
      </c>
      <c r="O1586" s="184"/>
      <c r="P1586" s="184"/>
      <c r="Q1586" s="184">
        <v>4.1505999999999998</v>
      </c>
      <c r="R1586" s="184">
        <v>3.7483</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44357</v>
      </c>
      <c r="E1587" s="184">
        <v>2692.6903333333298</v>
      </c>
      <c r="F1587" s="184">
        <v>3.1315</v>
      </c>
      <c r="G1587" s="184">
        <v>3.1305999999999998</v>
      </c>
      <c r="H1587" s="184">
        <v>3.17</v>
      </c>
      <c r="I1587" s="184">
        <v>3.1764000000000001</v>
      </c>
      <c r="J1587" s="184">
        <v>3.2118000000000002</v>
      </c>
      <c r="K1587" s="184">
        <v>3.1901000000000002</v>
      </c>
      <c r="L1587" s="184">
        <v>3.1288</v>
      </c>
      <c r="M1587" s="184">
        <v>3.0851999999999999</v>
      </c>
      <c r="N1587" s="184">
        <v>3.0832000000000002</v>
      </c>
      <c r="O1587" s="184">
        <v>4.6712999999999996</v>
      </c>
      <c r="P1587" s="184">
        <v>5.3638000000000003</v>
      </c>
      <c r="Q1587" s="184">
        <v>6.6577999999999999</v>
      </c>
      <c r="R1587" s="184">
        <v>3.8607999999999998</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44357</v>
      </c>
      <c r="E1588" s="184">
        <v>2563.8910000000001</v>
      </c>
      <c r="F1588" s="184">
        <v>3.0301999999999998</v>
      </c>
      <c r="G1588" s="184">
        <v>3.0299</v>
      </c>
      <c r="H1588" s="184">
        <v>3.0697000000000001</v>
      </c>
      <c r="I1588" s="184">
        <v>3.0762999999999998</v>
      </c>
      <c r="J1588" s="184">
        <v>3.1114999999999999</v>
      </c>
      <c r="K1588" s="184">
        <v>3.0893000000000002</v>
      </c>
      <c r="L1588" s="184">
        <v>3.0272999999999999</v>
      </c>
      <c r="M1588" s="184">
        <v>2.9830000000000001</v>
      </c>
      <c r="N1588" s="184">
        <v>2.9788999999999999</v>
      </c>
      <c r="O1588" s="184">
        <v>4.1577000000000002</v>
      </c>
      <c r="P1588" s="184">
        <v>4.7173999999999996</v>
      </c>
      <c r="Q1588" s="184">
        <v>6.6871999999999998</v>
      </c>
      <c r="R1588" s="184">
        <v>3.4874999999999998</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44357</v>
      </c>
      <c r="E1589" s="184">
        <v>1073.1799000000001</v>
      </c>
      <c r="F1589" s="184">
        <v>3.1701000000000001</v>
      </c>
      <c r="G1589" s="184">
        <v>3.1741000000000001</v>
      </c>
      <c r="H1589" s="184">
        <v>3.1951000000000001</v>
      </c>
      <c r="I1589" s="184">
        <v>3.2056</v>
      </c>
      <c r="J1589" s="184">
        <v>3.2431000000000001</v>
      </c>
      <c r="K1589" s="184">
        <v>3.1903999999999999</v>
      </c>
      <c r="L1589" s="184">
        <v>3.1211000000000002</v>
      </c>
      <c r="M1589" s="184">
        <v>3.0813999999999999</v>
      </c>
      <c r="N1589" s="184">
        <v>3.0735000000000001</v>
      </c>
      <c r="O1589" s="184"/>
      <c r="P1589" s="184"/>
      <c r="Q1589" s="184">
        <v>3.7597</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44357</v>
      </c>
      <c r="E1590" s="184">
        <v>1070.53</v>
      </c>
      <c r="F1590" s="184">
        <v>3.0415999999999999</v>
      </c>
      <c r="G1590" s="184">
        <v>3.0442999999999998</v>
      </c>
      <c r="H1590" s="184">
        <v>3.0655000000000001</v>
      </c>
      <c r="I1590" s="184">
        <v>3.0749</v>
      </c>
      <c r="J1590" s="184">
        <v>3.1124999999999998</v>
      </c>
      <c r="K1590" s="184">
        <v>3.0590999999999999</v>
      </c>
      <c r="L1590" s="184">
        <v>2.9889000000000001</v>
      </c>
      <c r="M1590" s="184">
        <v>2.9483000000000001</v>
      </c>
      <c r="N1590" s="184">
        <v>2.9394</v>
      </c>
      <c r="O1590" s="184"/>
      <c r="P1590" s="184"/>
      <c r="Q1590" s="184">
        <v>3.6248999999999998</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44357</v>
      </c>
      <c r="E1591" s="184">
        <v>1071.5301999999999</v>
      </c>
      <c r="F1591" s="184">
        <v>3.1716000000000002</v>
      </c>
      <c r="G1591" s="184">
        <v>3.1562000000000001</v>
      </c>
      <c r="H1591" s="184">
        <v>3.1863999999999999</v>
      </c>
      <c r="I1591" s="184">
        <v>3.1876000000000002</v>
      </c>
      <c r="J1591" s="184">
        <v>3.2238000000000002</v>
      </c>
      <c r="K1591" s="184">
        <v>3.2183000000000002</v>
      </c>
      <c r="L1591" s="184">
        <v>3.1417000000000002</v>
      </c>
      <c r="M1591" s="184">
        <v>3.1114000000000002</v>
      </c>
      <c r="N1591" s="184">
        <v>3.1238999999999999</v>
      </c>
      <c r="O1591" s="184"/>
      <c r="P1591" s="184"/>
      <c r="Q1591" s="184">
        <v>3.7332999999999998</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44357</v>
      </c>
      <c r="E1592" s="184">
        <v>1069.4870000000001</v>
      </c>
      <c r="F1592" s="184">
        <v>3.0718000000000001</v>
      </c>
      <c r="G1592" s="184">
        <v>3.0552999999999999</v>
      </c>
      <c r="H1592" s="184">
        <v>3.0861000000000001</v>
      </c>
      <c r="I1592" s="184">
        <v>3.0872000000000002</v>
      </c>
      <c r="J1592" s="184">
        <v>3.1234000000000002</v>
      </c>
      <c r="K1592" s="184">
        <v>3.1173999999999999</v>
      </c>
      <c r="L1592" s="184">
        <v>3.0400999999999998</v>
      </c>
      <c r="M1592" s="184">
        <v>3.0091000000000001</v>
      </c>
      <c r="N1592" s="184">
        <v>3.0207000000000002</v>
      </c>
      <c r="O1592" s="184"/>
      <c r="P1592" s="184"/>
      <c r="Q1592" s="184">
        <v>3.6282999999999999</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44357</v>
      </c>
      <c r="E1593" s="184">
        <v>1060.8945000000001</v>
      </c>
      <c r="F1593" s="184">
        <v>3.2240000000000002</v>
      </c>
      <c r="G1593" s="184">
        <v>3.2004999999999999</v>
      </c>
      <c r="H1593" s="184">
        <v>3.2168999999999999</v>
      </c>
      <c r="I1593" s="184">
        <v>3.2233000000000001</v>
      </c>
      <c r="J1593" s="184">
        <v>3.2557</v>
      </c>
      <c r="K1593" s="184">
        <v>3.2349999999999999</v>
      </c>
      <c r="L1593" s="184">
        <v>3.1844999999999999</v>
      </c>
      <c r="M1593" s="184">
        <v>3.1568999999999998</v>
      </c>
      <c r="N1593" s="184">
        <v>3.1604999999999999</v>
      </c>
      <c r="O1593" s="184"/>
      <c r="P1593" s="184"/>
      <c r="Q1593" s="184">
        <v>3.6368</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44357</v>
      </c>
      <c r="E1594" s="184">
        <v>1059.1275000000001</v>
      </c>
      <c r="F1594" s="184">
        <v>3.1259999999999999</v>
      </c>
      <c r="G1594" s="184">
        <v>3.1034999999999999</v>
      </c>
      <c r="H1594" s="184">
        <v>3.1202000000000001</v>
      </c>
      <c r="I1594" s="184">
        <v>3.1309999999999998</v>
      </c>
      <c r="J1594" s="184">
        <v>3.1600999999999999</v>
      </c>
      <c r="K1594" s="184">
        <v>3.1368</v>
      </c>
      <c r="L1594" s="184">
        <v>3.0867</v>
      </c>
      <c r="M1594" s="184">
        <v>3.0571999999999999</v>
      </c>
      <c r="N1594" s="184">
        <v>3.0611999999999999</v>
      </c>
      <c r="O1594" s="184"/>
      <c r="P1594" s="184"/>
      <c r="Q1594" s="184">
        <v>3.5324</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44357</v>
      </c>
      <c r="E1595" s="184">
        <v>111.1506</v>
      </c>
      <c r="F1595" s="184">
        <v>3.1198999999999999</v>
      </c>
      <c r="G1595" s="184">
        <v>3.1095000000000002</v>
      </c>
      <c r="H1595" s="184">
        <v>3.145</v>
      </c>
      <c r="I1595" s="184">
        <v>3.1492</v>
      </c>
      <c r="J1595" s="184">
        <v>3.1789999999999998</v>
      </c>
      <c r="K1595" s="184">
        <v>3.1574</v>
      </c>
      <c r="L1595" s="184">
        <v>3.0966999999999998</v>
      </c>
      <c r="M1595" s="184">
        <v>3.0762</v>
      </c>
      <c r="N1595" s="184">
        <v>3.0794999999999999</v>
      </c>
      <c r="O1595" s="184"/>
      <c r="P1595" s="184"/>
      <c r="Q1595" s="184">
        <v>4.3559000000000001</v>
      </c>
      <c r="R1595" s="184">
        <v>3.8835000000000002</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44357</v>
      </c>
      <c r="E1596" s="184">
        <v>110.8847</v>
      </c>
      <c r="F1596" s="184">
        <v>3.0286</v>
      </c>
      <c r="G1596" s="184">
        <v>3.0181</v>
      </c>
      <c r="H1596" s="184">
        <v>3.0537000000000001</v>
      </c>
      <c r="I1596" s="184">
        <v>3.0577999999999999</v>
      </c>
      <c r="J1596" s="184">
        <v>3.0884999999999998</v>
      </c>
      <c r="K1596" s="184">
        <v>3.0666000000000002</v>
      </c>
      <c r="L1596" s="184">
        <v>3.0053000000000001</v>
      </c>
      <c r="M1596" s="184">
        <v>2.9843000000000002</v>
      </c>
      <c r="N1596" s="184">
        <v>2.9853000000000001</v>
      </c>
      <c r="O1596" s="184"/>
      <c r="P1596" s="184"/>
      <c r="Q1596" s="184">
        <v>4.2550999999999997</v>
      </c>
      <c r="R1596" s="184">
        <v>3.7841999999999998</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44357</v>
      </c>
      <c r="E1597" s="184">
        <v>1068.6629</v>
      </c>
      <c r="F1597" s="184">
        <v>3.2279</v>
      </c>
      <c r="G1597" s="184">
        <v>3.1989000000000001</v>
      </c>
      <c r="H1597" s="184">
        <v>3.2155</v>
      </c>
      <c r="I1597" s="184">
        <v>3.2181999999999999</v>
      </c>
      <c r="J1597" s="184">
        <v>3.2675999999999998</v>
      </c>
      <c r="K1597" s="184">
        <v>3.2286000000000001</v>
      </c>
      <c r="L1597" s="184">
        <v>3.1638000000000002</v>
      </c>
      <c r="M1597" s="184">
        <v>3.1395</v>
      </c>
      <c r="N1597" s="184">
        <v>3.1387999999999998</v>
      </c>
      <c r="O1597" s="184"/>
      <c r="P1597" s="184"/>
      <c r="Q1597" s="184">
        <v>3.7816999999999998</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44357</v>
      </c>
      <c r="E1598" s="184">
        <v>1066.7436</v>
      </c>
      <c r="F1598" s="184">
        <v>3.1789999999999998</v>
      </c>
      <c r="G1598" s="184">
        <v>3.1499000000000001</v>
      </c>
      <c r="H1598" s="184">
        <v>3.1655000000000002</v>
      </c>
      <c r="I1598" s="184">
        <v>3.1678999999999999</v>
      </c>
      <c r="J1598" s="184">
        <v>3.2172999999999998</v>
      </c>
      <c r="K1598" s="184">
        <v>3.1665000000000001</v>
      </c>
      <c r="L1598" s="184">
        <v>3.0819000000000001</v>
      </c>
      <c r="M1598" s="184">
        <v>3.0501999999999998</v>
      </c>
      <c r="N1598" s="184">
        <v>3.0449000000000002</v>
      </c>
      <c r="O1598" s="184"/>
      <c r="P1598" s="184"/>
      <c r="Q1598" s="184">
        <v>3.6775000000000002</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44357</v>
      </c>
      <c r="E1599" s="184">
        <v>3372.4198999999999</v>
      </c>
      <c r="F1599" s="184">
        <v>3.1551999999999998</v>
      </c>
      <c r="G1599" s="184">
        <v>3.1377000000000002</v>
      </c>
      <c r="H1599" s="184">
        <v>3.1598999999999999</v>
      </c>
      <c r="I1599" s="184">
        <v>3.1648000000000001</v>
      </c>
      <c r="J1599" s="184">
        <v>3.2014999999999998</v>
      </c>
      <c r="K1599" s="184">
        <v>3.1779000000000002</v>
      </c>
      <c r="L1599" s="184">
        <v>3.1038999999999999</v>
      </c>
      <c r="M1599" s="184">
        <v>3.0674999999999999</v>
      </c>
      <c r="N1599" s="184">
        <v>3.0649000000000002</v>
      </c>
      <c r="O1599" s="184">
        <v>4.6563999999999997</v>
      </c>
      <c r="P1599" s="184">
        <v>5.2283999999999997</v>
      </c>
      <c r="Q1599" s="184">
        <v>6.5465</v>
      </c>
      <c r="R1599" s="184">
        <v>3.8361999999999998</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44357</v>
      </c>
      <c r="E1600" s="184">
        <v>3339.3598000000002</v>
      </c>
      <c r="F1600" s="184">
        <v>3.0848</v>
      </c>
      <c r="G1600" s="184">
        <v>3.0678000000000001</v>
      </c>
      <c r="H1600" s="184">
        <v>3.0899000000000001</v>
      </c>
      <c r="I1600" s="184">
        <v>3.0947</v>
      </c>
      <c r="J1600" s="184">
        <v>3.1314000000000002</v>
      </c>
      <c r="K1600" s="184">
        <v>3.1073</v>
      </c>
      <c r="L1600" s="184">
        <v>3.0327999999999999</v>
      </c>
      <c r="M1600" s="184">
        <v>2.9958999999999998</v>
      </c>
      <c r="N1600" s="184">
        <v>2.9927999999999999</v>
      </c>
      <c r="O1600" s="184">
        <v>4.5869999999999997</v>
      </c>
      <c r="P1600" s="184">
        <v>5.1386000000000003</v>
      </c>
      <c r="Q1600" s="184">
        <v>6.6519000000000004</v>
      </c>
      <c r="R1600" s="184">
        <v>3.7633999999999999</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44357</v>
      </c>
      <c r="E1601" s="184">
        <v>1101.0713000000001</v>
      </c>
      <c r="F1601" s="184">
        <v>3.1097000000000001</v>
      </c>
      <c r="G1601" s="184">
        <v>3.0825999999999998</v>
      </c>
      <c r="H1601" s="184">
        <v>3.1099000000000001</v>
      </c>
      <c r="I1601" s="184">
        <v>3.1126999999999998</v>
      </c>
      <c r="J1601" s="184">
        <v>3.1627000000000001</v>
      </c>
      <c r="K1601" s="184">
        <v>3.1423000000000001</v>
      </c>
      <c r="L1601" s="184">
        <v>3.0798000000000001</v>
      </c>
      <c r="M1601" s="184">
        <v>3.0459999999999998</v>
      </c>
      <c r="N1601" s="184">
        <v>3.0366</v>
      </c>
      <c r="O1601" s="184"/>
      <c r="P1601" s="184"/>
      <c r="Q1601" s="184">
        <v>4.4175000000000004</v>
      </c>
      <c r="R1601" s="184">
        <v>3.8908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44357</v>
      </c>
      <c r="E1602" s="184">
        <v>1098.5043000000001</v>
      </c>
      <c r="F1602" s="184">
        <v>2.9940000000000002</v>
      </c>
      <c r="G1602" s="184">
        <v>2.9689999999999999</v>
      </c>
      <c r="H1602" s="184">
        <v>2.9969000000000001</v>
      </c>
      <c r="I1602" s="184">
        <v>2.9996</v>
      </c>
      <c r="J1602" s="184">
        <v>3.0291000000000001</v>
      </c>
      <c r="K1602" s="184">
        <v>3.0167999999999999</v>
      </c>
      <c r="L1602" s="184">
        <v>2.9660000000000002</v>
      </c>
      <c r="M1602" s="184">
        <v>2.9355000000000002</v>
      </c>
      <c r="N1602" s="184">
        <v>2.9274</v>
      </c>
      <c r="O1602" s="184"/>
      <c r="P1602" s="184"/>
      <c r="Q1602" s="184">
        <v>4.3080999999999996</v>
      </c>
      <c r="R1602" s="184">
        <v>3.7812999999999999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44357</v>
      </c>
      <c r="E1603" s="184">
        <v>1092.6092000000001</v>
      </c>
      <c r="F1603" s="184">
        <v>3.1705000000000001</v>
      </c>
      <c r="G1603" s="184">
        <v>3.1488</v>
      </c>
      <c r="H1603" s="184">
        <v>3.1640999999999999</v>
      </c>
      <c r="I1603" s="184">
        <v>3.1709999999999998</v>
      </c>
      <c r="J1603" s="184">
        <v>3.1979000000000002</v>
      </c>
      <c r="K1603" s="184">
        <v>3.2227000000000001</v>
      </c>
      <c r="L1603" s="184">
        <v>3.1427999999999998</v>
      </c>
      <c r="M1603" s="184">
        <v>3.1092</v>
      </c>
      <c r="N1603" s="184">
        <v>3.1051000000000002</v>
      </c>
      <c r="O1603" s="184"/>
      <c r="P1603" s="184"/>
      <c r="Q1603" s="184">
        <v>4.0766</v>
      </c>
      <c r="R1603" s="184">
        <v>3.8704999999999998</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44357</v>
      </c>
      <c r="E1604" s="184">
        <v>1090.0463</v>
      </c>
      <c r="F1604" s="184">
        <v>3.0674999999999999</v>
      </c>
      <c r="G1604" s="184">
        <v>3.0478999999999998</v>
      </c>
      <c r="H1604" s="184">
        <v>3.0642</v>
      </c>
      <c r="I1604" s="184">
        <v>3.0708000000000002</v>
      </c>
      <c r="J1604" s="184">
        <v>3.0977000000000001</v>
      </c>
      <c r="K1604" s="184">
        <v>3.0808</v>
      </c>
      <c r="L1604" s="184">
        <v>3.0202</v>
      </c>
      <c r="M1604" s="184">
        <v>2.9927000000000001</v>
      </c>
      <c r="N1604" s="184">
        <v>2.9912000000000001</v>
      </c>
      <c r="O1604" s="184"/>
      <c r="P1604" s="184"/>
      <c r="Q1604" s="184">
        <v>3.9661</v>
      </c>
      <c r="R1604" s="184">
        <v>3.7597999999999998</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44357</v>
      </c>
      <c r="E1605" s="184">
        <v>1090.3842</v>
      </c>
      <c r="F1605" s="184">
        <v>3.1166999999999998</v>
      </c>
      <c r="G1605" s="184">
        <v>2.9508999999999999</v>
      </c>
      <c r="H1605" s="184">
        <v>3.0853000000000002</v>
      </c>
      <c r="I1605" s="184">
        <v>3.1141999999999999</v>
      </c>
      <c r="J1605" s="184">
        <v>3.1855000000000002</v>
      </c>
      <c r="K1605" s="184">
        <v>3.1480000000000001</v>
      </c>
      <c r="L1605" s="184">
        <v>3.0949</v>
      </c>
      <c r="M1605" s="184">
        <v>3.0627</v>
      </c>
      <c r="N1605" s="184">
        <v>3.0623</v>
      </c>
      <c r="O1605" s="184"/>
      <c r="P1605" s="184"/>
      <c r="Q1605" s="184">
        <v>3.9887000000000001</v>
      </c>
      <c r="R1605" s="184">
        <v>3.7843</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44357</v>
      </c>
      <c r="E1606" s="184">
        <v>1088.0105000000001</v>
      </c>
      <c r="F1606" s="184">
        <v>3.0363000000000002</v>
      </c>
      <c r="G1606" s="184">
        <v>2.8700999999999999</v>
      </c>
      <c r="H1606" s="184">
        <v>3.0047000000000001</v>
      </c>
      <c r="I1606" s="184">
        <v>3.0272999999999999</v>
      </c>
      <c r="J1606" s="184">
        <v>3.0905</v>
      </c>
      <c r="K1606" s="184">
        <v>3.0508999999999999</v>
      </c>
      <c r="L1606" s="184">
        <v>2.9994999999999998</v>
      </c>
      <c r="M1606" s="184">
        <v>2.9645999999999999</v>
      </c>
      <c r="N1606" s="184">
        <v>2.9620000000000002</v>
      </c>
      <c r="O1606" s="184"/>
      <c r="P1606" s="184"/>
      <c r="Q1606" s="184">
        <v>3.8862000000000001</v>
      </c>
      <c r="R1606" s="184">
        <v>3.6821999999999999</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44357</v>
      </c>
      <c r="E1607" s="184">
        <v>2834.9513999999999</v>
      </c>
      <c r="F1607" s="184">
        <v>3.1572</v>
      </c>
      <c r="G1607" s="184">
        <v>3.1213000000000002</v>
      </c>
      <c r="H1607" s="184">
        <v>3.1562999999999999</v>
      </c>
      <c r="I1607" s="184">
        <v>3.1695000000000002</v>
      </c>
      <c r="J1607" s="184">
        <v>3.1989000000000001</v>
      </c>
      <c r="K1607" s="184">
        <v>3.1655000000000002</v>
      </c>
      <c r="L1607" s="184">
        <v>3.1073</v>
      </c>
      <c r="M1607" s="184">
        <v>3.0811000000000002</v>
      </c>
      <c r="N1607" s="184">
        <v>3.0859000000000001</v>
      </c>
      <c r="O1607" s="184">
        <v>4.6962000000000002</v>
      </c>
      <c r="P1607" s="184">
        <v>5.5330000000000004</v>
      </c>
      <c r="Q1607" s="184">
        <v>6.6497999999999999</v>
      </c>
      <c r="R1607" s="184">
        <v>3.8715000000000002</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44357</v>
      </c>
      <c r="E1608" s="184">
        <v>2810.5095000000001</v>
      </c>
      <c r="F1608" s="184">
        <v>3.0977000000000001</v>
      </c>
      <c r="G1608" s="184">
        <v>3.0617999999999999</v>
      </c>
      <c r="H1608" s="184">
        <v>3.0962999999999998</v>
      </c>
      <c r="I1608" s="184">
        <v>3.1095000000000002</v>
      </c>
      <c r="J1608" s="184">
        <v>3.1387</v>
      </c>
      <c r="K1608" s="184">
        <v>3.1052</v>
      </c>
      <c r="L1608" s="184">
        <v>3.0465</v>
      </c>
      <c r="M1608" s="184">
        <v>3.0209999999999999</v>
      </c>
      <c r="N1608" s="184">
        <v>3.0261</v>
      </c>
      <c r="O1608" s="184">
        <v>4.6271000000000004</v>
      </c>
      <c r="P1608" s="184">
        <v>5.42</v>
      </c>
      <c r="Q1608" s="184">
        <v>6.0773999999999999</v>
      </c>
      <c r="R1608" s="184">
        <v>3.7976999999999999</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44357</v>
      </c>
      <c r="E1609" s="184">
        <v>1065.7242000000001</v>
      </c>
      <c r="F1609" s="184">
        <v>2.9148000000000001</v>
      </c>
      <c r="G1609" s="184">
        <v>2.9152999999999998</v>
      </c>
      <c r="H1609" s="184">
        <v>4.8815999999999997</v>
      </c>
      <c r="I1609" s="184">
        <v>3.9079999999999999</v>
      </c>
      <c r="J1609" s="184">
        <v>3.44</v>
      </c>
      <c r="K1609" s="184">
        <v>3.1852</v>
      </c>
      <c r="L1609" s="184">
        <v>3.0695999999999999</v>
      </c>
      <c r="M1609" s="184">
        <v>3.0123000000000002</v>
      </c>
      <c r="N1609" s="184">
        <v>2.9887000000000001</v>
      </c>
      <c r="O1609" s="184"/>
      <c r="P1609" s="184"/>
      <c r="Q1609" s="184">
        <v>3.5996000000000001</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44357</v>
      </c>
      <c r="E1610" s="184">
        <v>1064.5631000000001</v>
      </c>
      <c r="F1610" s="184">
        <v>2.8460000000000001</v>
      </c>
      <c r="G1610" s="184">
        <v>2.8407</v>
      </c>
      <c r="H1610" s="184">
        <v>4.8064999999999998</v>
      </c>
      <c r="I1610" s="184">
        <v>3.8349000000000002</v>
      </c>
      <c r="J1610" s="184">
        <v>3.3692000000000002</v>
      </c>
      <c r="K1610" s="184">
        <v>3.1147999999999998</v>
      </c>
      <c r="L1610" s="184">
        <v>3.0015999999999998</v>
      </c>
      <c r="M1610" s="184">
        <v>2.9472999999999998</v>
      </c>
      <c r="N1610" s="184">
        <v>2.9237000000000002</v>
      </c>
      <c r="O1610" s="184"/>
      <c r="P1610" s="184"/>
      <c r="Q1610" s="184">
        <v>3.5369000000000002</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3.0924750000000012</v>
      </c>
      <c r="G1611" s="186">
        <v>3.0721749999999997</v>
      </c>
      <c r="H1611" s="186">
        <v>3.1625000000000001</v>
      </c>
      <c r="I1611" s="186">
        <v>3.1367849999999993</v>
      </c>
      <c r="J1611" s="186">
        <v>3.1569416666666674</v>
      </c>
      <c r="K1611" s="186">
        <v>3.1289200000000004</v>
      </c>
      <c r="L1611" s="186">
        <v>3.0684050000000007</v>
      </c>
      <c r="M1611" s="186">
        <v>3.0393649999999988</v>
      </c>
      <c r="N1611" s="186">
        <v>3.0383850000000003</v>
      </c>
      <c r="O1611" s="186">
        <v>4.5698874999999992</v>
      </c>
      <c r="P1611" s="186">
        <v>5.2125750000000002</v>
      </c>
      <c r="Q1611" s="186">
        <v>4.2143933333333345</v>
      </c>
      <c r="R1611" s="186">
        <v>3.7993444444444453</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3.10365</v>
      </c>
      <c r="G1612" s="186">
        <v>3.0798000000000001</v>
      </c>
      <c r="H1612" s="186">
        <v>3.105</v>
      </c>
      <c r="I1612" s="186">
        <v>3.11355</v>
      </c>
      <c r="J1612" s="186">
        <v>3.1532499999999999</v>
      </c>
      <c r="K1612" s="186">
        <v>3.1366499999999999</v>
      </c>
      <c r="L1612" s="186">
        <v>3.0801499999999997</v>
      </c>
      <c r="M1612" s="186">
        <v>3.0491999999999999</v>
      </c>
      <c r="N1612" s="186">
        <v>3.0497999999999998</v>
      </c>
      <c r="O1612" s="186">
        <v>4.6298000000000004</v>
      </c>
      <c r="P1612" s="186">
        <v>5.2095000000000002</v>
      </c>
      <c r="Q1612" s="186">
        <v>3.9500500000000001</v>
      </c>
      <c r="R1612" s="186">
        <v>3.8159999999999998</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44357</v>
      </c>
      <c r="E1615" s="184">
        <v>64.438299999999998</v>
      </c>
      <c r="F1615" s="184">
        <v>32.939500000000002</v>
      </c>
      <c r="G1615" s="184">
        <v>29.469100000000001</v>
      </c>
      <c r="H1615" s="184">
        <v>21.075199999999999</v>
      </c>
      <c r="I1615" s="184">
        <v>14.6554</v>
      </c>
      <c r="J1615" s="184">
        <v>10.5657</v>
      </c>
      <c r="K1615" s="184">
        <v>14.340299999999999</v>
      </c>
      <c r="L1615" s="184">
        <v>3.1038999999999999</v>
      </c>
      <c r="M1615" s="184">
        <v>5.5651000000000002</v>
      </c>
      <c r="N1615" s="184">
        <v>4.5736999999999997</v>
      </c>
      <c r="O1615" s="184">
        <v>10.504899999999999</v>
      </c>
      <c r="P1615" s="184">
        <v>9.2897999999999996</v>
      </c>
      <c r="Q1615" s="184">
        <v>8.9740000000000002</v>
      </c>
      <c r="R1615" s="184">
        <v>9.6585000000000001</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44357</v>
      </c>
      <c r="E1616" s="184">
        <v>67.4375</v>
      </c>
      <c r="F1616" s="184">
        <v>33.587899999999998</v>
      </c>
      <c r="G1616" s="184">
        <v>30.113299999999999</v>
      </c>
      <c r="H1616" s="184">
        <v>21.724299999999999</v>
      </c>
      <c r="I1616" s="184">
        <v>15.309900000000001</v>
      </c>
      <c r="J1616" s="184">
        <v>11.379</v>
      </c>
      <c r="K1616" s="184">
        <v>15.0684</v>
      </c>
      <c r="L1616" s="184">
        <v>3.7732999999999999</v>
      </c>
      <c r="M1616" s="184">
        <v>6.2320000000000002</v>
      </c>
      <c r="N1616" s="184">
        <v>5.2335000000000003</v>
      </c>
      <c r="O1616" s="184">
        <v>11.179</v>
      </c>
      <c r="P1616" s="184">
        <v>9.9024000000000001</v>
      </c>
      <c r="Q1616" s="184">
        <v>9.9953000000000003</v>
      </c>
      <c r="R1616" s="184">
        <v>10.3329</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44357</v>
      </c>
      <c r="E1617" s="184">
        <v>67.4375</v>
      </c>
      <c r="F1617" s="184">
        <v>33.587899999999998</v>
      </c>
      <c r="G1617" s="184">
        <v>30.113299999999999</v>
      </c>
      <c r="H1617" s="184">
        <v>21.724299999999999</v>
      </c>
      <c r="I1617" s="184">
        <v>15.309900000000001</v>
      </c>
      <c r="J1617" s="184">
        <v>11.379</v>
      </c>
      <c r="K1617" s="184">
        <v>15.0684</v>
      </c>
      <c r="L1617" s="184">
        <v>3.7732999999999999</v>
      </c>
      <c r="M1617" s="184">
        <v>6.2320000000000002</v>
      </c>
      <c r="N1617" s="184">
        <v>5.2335000000000003</v>
      </c>
      <c r="O1617" s="184">
        <v>11.179</v>
      </c>
      <c r="P1617" s="184">
        <v>9.9024000000000001</v>
      </c>
      <c r="Q1617" s="184">
        <v>9.9953000000000003</v>
      </c>
      <c r="R1617" s="184">
        <v>10.3329</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44357</v>
      </c>
      <c r="E1618" s="184">
        <v>20.929300000000001</v>
      </c>
      <c r="F1618" s="184">
        <v>19.019100000000002</v>
      </c>
      <c r="G1618" s="184">
        <v>18.747399999999999</v>
      </c>
      <c r="H1618" s="184">
        <v>12.3866</v>
      </c>
      <c r="I1618" s="184">
        <v>3.8923999999999999</v>
      </c>
      <c r="J1618" s="184">
        <v>4.7729999999999997</v>
      </c>
      <c r="K1618" s="184">
        <v>8.1107999999999993</v>
      </c>
      <c r="L1618" s="184">
        <v>2.9796</v>
      </c>
      <c r="M1618" s="184">
        <v>5.9386999999999999</v>
      </c>
      <c r="N1618" s="184">
        <v>5.5926</v>
      </c>
      <c r="O1618" s="184">
        <v>11.316000000000001</v>
      </c>
      <c r="P1618" s="184">
        <v>8.8134999999999994</v>
      </c>
      <c r="Q1618" s="184">
        <v>8.2866</v>
      </c>
      <c r="R1618" s="184">
        <v>10.760400000000001</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44357</v>
      </c>
      <c r="E1619" s="184">
        <v>20.042999999999999</v>
      </c>
      <c r="F1619" s="184">
        <v>18.402200000000001</v>
      </c>
      <c r="G1619" s="184">
        <v>18.177299999999999</v>
      </c>
      <c r="H1619" s="184">
        <v>11.759399999999999</v>
      </c>
      <c r="I1619" s="184">
        <v>3.2820999999999998</v>
      </c>
      <c r="J1619" s="184">
        <v>4.1680000000000001</v>
      </c>
      <c r="K1619" s="184">
        <v>7.4965999999999999</v>
      </c>
      <c r="L1619" s="184">
        <v>2.3691</v>
      </c>
      <c r="M1619" s="184">
        <v>5.3113000000000001</v>
      </c>
      <c r="N1619" s="184">
        <v>4.9920999999999998</v>
      </c>
      <c r="O1619" s="184">
        <v>10.758100000000001</v>
      </c>
      <c r="P1619" s="184">
        <v>8.2594999999999992</v>
      </c>
      <c r="Q1619" s="184">
        <v>7.6887999999999996</v>
      </c>
      <c r="R1619" s="184">
        <v>10.1957</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44357</v>
      </c>
      <c r="E1620" s="184">
        <v>33.633099999999999</v>
      </c>
      <c r="F1620" s="184">
        <v>20.305299999999999</v>
      </c>
      <c r="G1620" s="184">
        <v>26.138000000000002</v>
      </c>
      <c r="H1620" s="184">
        <v>17.593499999999999</v>
      </c>
      <c r="I1620" s="184">
        <v>7.4863</v>
      </c>
      <c r="J1620" s="184">
        <v>8.7926000000000002</v>
      </c>
      <c r="K1620" s="184">
        <v>11.7332</v>
      </c>
      <c r="L1620" s="184">
        <v>1.3023</v>
      </c>
      <c r="M1620" s="184">
        <v>4.0772000000000004</v>
      </c>
      <c r="N1620" s="184">
        <v>3.69</v>
      </c>
      <c r="O1620" s="184">
        <v>8.7314000000000007</v>
      </c>
      <c r="P1620" s="184">
        <v>7.1593</v>
      </c>
      <c r="Q1620" s="184">
        <v>6.5087000000000002</v>
      </c>
      <c r="R1620" s="184">
        <v>7.4013999999999998</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44357</v>
      </c>
      <c r="E1621" s="184">
        <v>36.166400000000003</v>
      </c>
      <c r="F1621" s="184">
        <v>21.003900000000002</v>
      </c>
      <c r="G1621" s="184">
        <v>26.870899999999999</v>
      </c>
      <c r="H1621" s="184">
        <v>18.331199999999999</v>
      </c>
      <c r="I1621" s="184">
        <v>8.2367000000000008</v>
      </c>
      <c r="J1621" s="184">
        <v>9.5604999999999993</v>
      </c>
      <c r="K1621" s="184">
        <v>12.5259</v>
      </c>
      <c r="L1621" s="184">
        <v>2.0831</v>
      </c>
      <c r="M1621" s="184">
        <v>4.8796999999999997</v>
      </c>
      <c r="N1621" s="184">
        <v>4.4966999999999997</v>
      </c>
      <c r="O1621" s="184">
        <v>9.5808</v>
      </c>
      <c r="P1621" s="184">
        <v>8.0159000000000002</v>
      </c>
      <c r="Q1621" s="184">
        <v>8.6076999999999995</v>
      </c>
      <c r="R1621" s="184">
        <v>8.2428000000000008</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44357</v>
      </c>
      <c r="E1622" s="184">
        <v>63.4039</v>
      </c>
      <c r="F1622" s="184">
        <v>19.641100000000002</v>
      </c>
      <c r="G1622" s="184">
        <v>24.7852</v>
      </c>
      <c r="H1622" s="184">
        <v>14.1257</v>
      </c>
      <c r="I1622" s="184">
        <v>6.4511000000000003</v>
      </c>
      <c r="J1622" s="184">
        <v>6.1227</v>
      </c>
      <c r="K1622" s="184">
        <v>7.7278000000000002</v>
      </c>
      <c r="L1622" s="184">
        <v>1.8533999999999999</v>
      </c>
      <c r="M1622" s="184">
        <v>4.7030000000000003</v>
      </c>
      <c r="N1622" s="184">
        <v>3.9992999999999999</v>
      </c>
      <c r="O1622" s="184">
        <v>9.3049999999999997</v>
      </c>
      <c r="P1622" s="184">
        <v>8.8834999999999997</v>
      </c>
      <c r="Q1622" s="184">
        <v>9.0714000000000006</v>
      </c>
      <c r="R1622" s="184">
        <v>8.5777000000000001</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44357</v>
      </c>
      <c r="E1623" s="184">
        <v>60.575400000000002</v>
      </c>
      <c r="F1623" s="184">
        <v>18.869700000000002</v>
      </c>
      <c r="G1623" s="184">
        <v>24.008900000000001</v>
      </c>
      <c r="H1623" s="184">
        <v>13.367900000000001</v>
      </c>
      <c r="I1623" s="184">
        <v>5.6980000000000004</v>
      </c>
      <c r="J1623" s="184">
        <v>5.3597999999999999</v>
      </c>
      <c r="K1623" s="184">
        <v>7.0084999999999997</v>
      </c>
      <c r="L1623" s="184">
        <v>1.0918000000000001</v>
      </c>
      <c r="M1623" s="184">
        <v>3.9121999999999999</v>
      </c>
      <c r="N1623" s="184">
        <v>3.226</v>
      </c>
      <c r="O1623" s="184">
        <v>8.5679999999999996</v>
      </c>
      <c r="P1623" s="184">
        <v>8.1816999999999993</v>
      </c>
      <c r="Q1623" s="184">
        <v>8.7547999999999995</v>
      </c>
      <c r="R1623" s="184">
        <v>7.8273999999999999</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44357</v>
      </c>
      <c r="E1624" s="184">
        <v>77.813599999999994</v>
      </c>
      <c r="F1624" s="184">
        <v>27.837</v>
      </c>
      <c r="G1624" s="184">
        <v>33.143799999999999</v>
      </c>
      <c r="H1624" s="184">
        <v>20.7346</v>
      </c>
      <c r="I1624" s="184">
        <v>7.9413</v>
      </c>
      <c r="J1624" s="184">
        <v>7.5087999999999999</v>
      </c>
      <c r="K1624" s="184">
        <v>12.257199999999999</v>
      </c>
      <c r="L1624" s="184">
        <v>2.9651000000000001</v>
      </c>
      <c r="M1624" s="184">
        <v>6.2476000000000003</v>
      </c>
      <c r="N1624" s="184">
        <v>5.2634999999999996</v>
      </c>
      <c r="O1624" s="184">
        <v>11.8124</v>
      </c>
      <c r="P1624" s="184">
        <v>9.9463000000000008</v>
      </c>
      <c r="Q1624" s="184">
        <v>9.0676000000000005</v>
      </c>
      <c r="R1624" s="184">
        <v>11.117699999999999</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44357</v>
      </c>
      <c r="E1625" s="184">
        <v>74.716700000000003</v>
      </c>
      <c r="F1625" s="184">
        <v>27.279299999999999</v>
      </c>
      <c r="G1625" s="184">
        <v>32.638500000000001</v>
      </c>
      <c r="H1625" s="184">
        <v>20.232800000000001</v>
      </c>
      <c r="I1625" s="184">
        <v>7.4325999999999999</v>
      </c>
      <c r="J1625" s="184">
        <v>6.9907000000000004</v>
      </c>
      <c r="K1625" s="184">
        <v>11.712300000000001</v>
      </c>
      <c r="L1625" s="184">
        <v>2.4278</v>
      </c>
      <c r="M1625" s="184">
        <v>5.7031999999999998</v>
      </c>
      <c r="N1625" s="184">
        <v>4.7202999999999999</v>
      </c>
      <c r="O1625" s="184">
        <v>11.1203</v>
      </c>
      <c r="P1625" s="184">
        <v>9.2478999999999996</v>
      </c>
      <c r="Q1625" s="184">
        <v>9.7064000000000004</v>
      </c>
      <c r="R1625" s="184">
        <v>10.5129</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44357</v>
      </c>
      <c r="E1626" s="184">
        <v>20.101600000000001</v>
      </c>
      <c r="F1626" s="184">
        <v>41.4467</v>
      </c>
      <c r="G1626" s="184">
        <v>32.893700000000003</v>
      </c>
      <c r="H1626" s="184">
        <v>25.100100000000001</v>
      </c>
      <c r="I1626" s="184">
        <v>0.46700000000000003</v>
      </c>
      <c r="J1626" s="184">
        <v>3.3128000000000002</v>
      </c>
      <c r="K1626" s="184">
        <v>16.666499999999999</v>
      </c>
      <c r="L1626" s="184">
        <v>5.3898999999999999</v>
      </c>
      <c r="M1626" s="184">
        <v>8.5966000000000005</v>
      </c>
      <c r="N1626" s="184">
        <v>8.1288999999999998</v>
      </c>
      <c r="O1626" s="184">
        <v>11.421099999999999</v>
      </c>
      <c r="P1626" s="184">
        <v>9.4116</v>
      </c>
      <c r="Q1626" s="184">
        <v>9.9994999999999994</v>
      </c>
      <c r="R1626" s="184">
        <v>10.9312</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44357</v>
      </c>
      <c r="E1627" s="184">
        <v>19.410900000000002</v>
      </c>
      <c r="F1627" s="184">
        <v>40.6616</v>
      </c>
      <c r="G1627" s="184">
        <v>32.113799999999998</v>
      </c>
      <c r="H1627" s="184">
        <v>24.3432</v>
      </c>
      <c r="I1627" s="184">
        <v>-0.28199999999999997</v>
      </c>
      <c r="J1627" s="184">
        <v>2.5653000000000001</v>
      </c>
      <c r="K1627" s="184">
        <v>15.8591</v>
      </c>
      <c r="L1627" s="184">
        <v>4.7119999999999997</v>
      </c>
      <c r="M1627" s="184">
        <v>7.9599000000000002</v>
      </c>
      <c r="N1627" s="184">
        <v>7.5103999999999997</v>
      </c>
      <c r="O1627" s="184">
        <v>10.873900000000001</v>
      </c>
      <c r="P1627" s="184">
        <v>8.8714999999999993</v>
      </c>
      <c r="Q1627" s="184">
        <v>9.4757999999999996</v>
      </c>
      <c r="R1627" s="184">
        <v>10.367900000000001</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44357</v>
      </c>
      <c r="E1628" s="184">
        <v>47.808</v>
      </c>
      <c r="F1628" s="184">
        <v>32.399900000000002</v>
      </c>
      <c r="G1628" s="184">
        <v>30.180900000000001</v>
      </c>
      <c r="H1628" s="184">
        <v>16.9604</v>
      </c>
      <c r="I1628" s="184">
        <v>6.9661</v>
      </c>
      <c r="J1628" s="184">
        <v>5.3811</v>
      </c>
      <c r="K1628" s="184">
        <v>11.203799999999999</v>
      </c>
      <c r="L1628" s="184">
        <v>1.6768000000000001</v>
      </c>
      <c r="M1628" s="184">
        <v>3.1383999999999999</v>
      </c>
      <c r="N1628" s="184">
        <v>2.2360000000000002</v>
      </c>
      <c r="O1628" s="184">
        <v>8.1020000000000003</v>
      </c>
      <c r="P1628" s="184">
        <v>6.2126999999999999</v>
      </c>
      <c r="Q1628" s="184">
        <v>8.3452000000000002</v>
      </c>
      <c r="R1628" s="184">
        <v>5.9501999999999997</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44357</v>
      </c>
      <c r="E1629" s="184">
        <v>51.362299999999998</v>
      </c>
      <c r="F1629" s="184">
        <v>32.7898</v>
      </c>
      <c r="G1629" s="184">
        <v>30.5868</v>
      </c>
      <c r="H1629" s="184">
        <v>17.3872</v>
      </c>
      <c r="I1629" s="184">
        <v>7.3860999999999999</v>
      </c>
      <c r="J1629" s="184">
        <v>5.8029999999999999</v>
      </c>
      <c r="K1629" s="184">
        <v>11.634499999999999</v>
      </c>
      <c r="L1629" s="184">
        <v>2.1074000000000002</v>
      </c>
      <c r="M1629" s="184">
        <v>3.5870000000000002</v>
      </c>
      <c r="N1629" s="184">
        <v>2.694</v>
      </c>
      <c r="O1629" s="184">
        <v>8.7655999999999992</v>
      </c>
      <c r="P1629" s="184">
        <v>7.0138999999999996</v>
      </c>
      <c r="Q1629" s="184">
        <v>7.9965000000000002</v>
      </c>
      <c r="R1629" s="184">
        <v>6.4503000000000004</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44357</v>
      </c>
      <c r="E1630" s="184">
        <v>44.024799999999999</v>
      </c>
      <c r="F1630" s="184">
        <v>22.398800000000001</v>
      </c>
      <c r="G1630" s="184">
        <v>26.866099999999999</v>
      </c>
      <c r="H1630" s="184">
        <v>16.276900000000001</v>
      </c>
      <c r="I1630" s="184">
        <v>7.2389000000000001</v>
      </c>
      <c r="J1630" s="184">
        <v>7.3143000000000002</v>
      </c>
      <c r="K1630" s="184">
        <v>10.5351</v>
      </c>
      <c r="L1630" s="184">
        <v>1.4226000000000001</v>
      </c>
      <c r="M1630" s="184">
        <v>4.5125999999999999</v>
      </c>
      <c r="N1630" s="184">
        <v>4.1806999999999999</v>
      </c>
      <c r="O1630" s="184">
        <v>8.3542000000000005</v>
      </c>
      <c r="P1630" s="184">
        <v>7.3860000000000001</v>
      </c>
      <c r="Q1630" s="184">
        <v>7.7363</v>
      </c>
      <c r="R1630" s="184">
        <v>7.7308000000000003</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44357</v>
      </c>
      <c r="E1631" s="184">
        <v>45.534700000000001</v>
      </c>
      <c r="F1631" s="184">
        <v>22.859500000000001</v>
      </c>
      <c r="G1631" s="184">
        <v>27.341999999999999</v>
      </c>
      <c r="H1631" s="184">
        <v>16.738</v>
      </c>
      <c r="I1631" s="184">
        <v>7.6950000000000003</v>
      </c>
      <c r="J1631" s="184">
        <v>7.7641999999999998</v>
      </c>
      <c r="K1631" s="184">
        <v>10.9757</v>
      </c>
      <c r="L1631" s="184">
        <v>1.8751</v>
      </c>
      <c r="M1631" s="184">
        <v>4.9848999999999997</v>
      </c>
      <c r="N1631" s="184">
        <v>4.6474000000000002</v>
      </c>
      <c r="O1631" s="184">
        <v>8.7879000000000005</v>
      </c>
      <c r="P1631" s="184">
        <v>7.8224999999999998</v>
      </c>
      <c r="Q1631" s="184">
        <v>8.5114000000000001</v>
      </c>
      <c r="R1631" s="184">
        <v>8.1890999999999998</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44357</v>
      </c>
      <c r="E1632" s="184">
        <v>78.888999999999996</v>
      </c>
      <c r="F1632" s="184">
        <v>27.503599999999999</v>
      </c>
      <c r="G1632" s="184">
        <v>24.958500000000001</v>
      </c>
      <c r="H1632" s="184">
        <v>19.891300000000001</v>
      </c>
      <c r="I1632" s="184">
        <v>7.8028000000000004</v>
      </c>
      <c r="J1632" s="184">
        <v>8.8508999999999993</v>
      </c>
      <c r="K1632" s="184">
        <v>10.0886</v>
      </c>
      <c r="L1632" s="184">
        <v>3.0396000000000001</v>
      </c>
      <c r="M1632" s="184">
        <v>5.3827999999999996</v>
      </c>
      <c r="N1632" s="184">
        <v>4.6599000000000004</v>
      </c>
      <c r="O1632" s="184">
        <v>10.113</v>
      </c>
      <c r="P1632" s="184">
        <v>9.0653000000000006</v>
      </c>
      <c r="Q1632" s="184">
        <v>9.9261999999999997</v>
      </c>
      <c r="R1632" s="184">
        <v>10.058</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44357</v>
      </c>
      <c r="E1633" s="184">
        <v>83.125799999999998</v>
      </c>
      <c r="F1633" s="184">
        <v>28.1236</v>
      </c>
      <c r="G1633" s="184">
        <v>25.579599999999999</v>
      </c>
      <c r="H1633" s="184">
        <v>20.5044</v>
      </c>
      <c r="I1633" s="184">
        <v>8.4169</v>
      </c>
      <c r="J1633" s="184">
        <v>9.4649999999999999</v>
      </c>
      <c r="K1633" s="184">
        <v>10.714499999999999</v>
      </c>
      <c r="L1633" s="184">
        <v>3.6596000000000002</v>
      </c>
      <c r="M1633" s="184">
        <v>6.0187999999999997</v>
      </c>
      <c r="N1633" s="184">
        <v>5.2965999999999998</v>
      </c>
      <c r="O1633" s="184">
        <v>10.688599999999999</v>
      </c>
      <c r="P1633" s="184">
        <v>9.6585000000000001</v>
      </c>
      <c r="Q1633" s="184">
        <v>9.3834999999999997</v>
      </c>
      <c r="R1633" s="184">
        <v>10.6396</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44357</v>
      </c>
      <c r="E1634" s="184">
        <v>17.366299999999999</v>
      </c>
      <c r="F1634" s="184">
        <v>32.817100000000003</v>
      </c>
      <c r="G1634" s="184">
        <v>30.693000000000001</v>
      </c>
      <c r="H1634" s="184">
        <v>18.954599999999999</v>
      </c>
      <c r="I1634" s="184">
        <v>7.2864000000000004</v>
      </c>
      <c r="J1634" s="184">
        <v>5.9008000000000003</v>
      </c>
      <c r="K1634" s="184">
        <v>12.739699999999999</v>
      </c>
      <c r="L1634" s="184">
        <v>2.8020999999999998</v>
      </c>
      <c r="M1634" s="184">
        <v>4.3285</v>
      </c>
      <c r="N1634" s="184">
        <v>3.0971000000000002</v>
      </c>
      <c r="O1634" s="184">
        <v>8.0248000000000008</v>
      </c>
      <c r="P1634" s="184">
        <v>6.0342000000000002</v>
      </c>
      <c r="Q1634" s="184">
        <v>6.7302</v>
      </c>
      <c r="R1634" s="184">
        <v>6.5686</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44357</v>
      </c>
      <c r="E1635" s="184">
        <v>18.389199999999999</v>
      </c>
      <c r="F1635" s="184">
        <v>33.575000000000003</v>
      </c>
      <c r="G1635" s="184">
        <v>31.508299999999998</v>
      </c>
      <c r="H1635" s="184">
        <v>19.724499999999999</v>
      </c>
      <c r="I1635" s="184">
        <v>8.0634999999999994</v>
      </c>
      <c r="J1635" s="184">
        <v>6.6772999999999998</v>
      </c>
      <c r="K1635" s="184">
        <v>13.5382</v>
      </c>
      <c r="L1635" s="184">
        <v>3.581</v>
      </c>
      <c r="M1635" s="184">
        <v>5.133</v>
      </c>
      <c r="N1635" s="184">
        <v>3.9237000000000002</v>
      </c>
      <c r="O1635" s="184">
        <v>8.8764000000000003</v>
      </c>
      <c r="P1635" s="184">
        <v>6.9889000000000001</v>
      </c>
      <c r="Q1635" s="184">
        <v>7.4042000000000003</v>
      </c>
      <c r="R1635" s="184">
        <v>7.4573</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44357</v>
      </c>
      <c r="E1636" s="184">
        <v>29.546600000000002</v>
      </c>
      <c r="F1636" s="184">
        <v>29.6722</v>
      </c>
      <c r="G1636" s="184">
        <v>32.907499999999999</v>
      </c>
      <c r="H1636" s="184">
        <v>20.267399999999999</v>
      </c>
      <c r="I1636" s="184">
        <v>8.5162999999999993</v>
      </c>
      <c r="J1636" s="184">
        <v>8.1938999999999993</v>
      </c>
      <c r="K1636" s="184">
        <v>13.5932</v>
      </c>
      <c r="L1636" s="184">
        <v>2.1326999999999998</v>
      </c>
      <c r="M1636" s="184">
        <v>5.9896000000000003</v>
      </c>
      <c r="N1636" s="184">
        <v>5.3573000000000004</v>
      </c>
      <c r="O1636" s="184">
        <v>12.3208</v>
      </c>
      <c r="P1636" s="184">
        <v>10.1692</v>
      </c>
      <c r="Q1636" s="184">
        <v>10.071</v>
      </c>
      <c r="R1636" s="184">
        <v>11.060499999999999</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44357</v>
      </c>
      <c r="E1637" s="184">
        <v>28.0322</v>
      </c>
      <c r="F1637" s="184">
        <v>29.189800000000002</v>
      </c>
      <c r="G1637" s="184">
        <v>32.290100000000002</v>
      </c>
      <c r="H1637" s="184">
        <v>19.641999999999999</v>
      </c>
      <c r="I1637" s="184">
        <v>7.9108000000000001</v>
      </c>
      <c r="J1637" s="184">
        <v>7.5709999999999997</v>
      </c>
      <c r="K1637" s="184">
        <v>12.9518</v>
      </c>
      <c r="L1637" s="184">
        <v>1.5021</v>
      </c>
      <c r="M1637" s="184">
        <v>5.3399000000000001</v>
      </c>
      <c r="N1637" s="184">
        <v>4.7031999999999998</v>
      </c>
      <c r="O1637" s="184">
        <v>11.6549</v>
      </c>
      <c r="P1637" s="184">
        <v>9.5281000000000002</v>
      </c>
      <c r="Q1637" s="184">
        <v>8.5845000000000002</v>
      </c>
      <c r="R1637" s="184">
        <v>10.3942</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44357</v>
      </c>
      <c r="E1638" s="184">
        <v>10.2387</v>
      </c>
      <c r="F1638" s="184">
        <v>29.969799999999999</v>
      </c>
      <c r="G1638" s="184">
        <v>37.786200000000001</v>
      </c>
      <c r="H1638" s="184">
        <v>20.604800000000001</v>
      </c>
      <c r="I1638" s="184">
        <v>10.559100000000001</v>
      </c>
      <c r="J1638" s="184">
        <v>9.3188999999999993</v>
      </c>
      <c r="K1638" s="184"/>
      <c r="L1638" s="184"/>
      <c r="M1638" s="184"/>
      <c r="N1638" s="184"/>
      <c r="O1638" s="184"/>
      <c r="P1638" s="184"/>
      <c r="Q1638" s="184">
        <v>11.028499999999999</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44357</v>
      </c>
      <c r="E1639" s="184">
        <v>10.2333</v>
      </c>
      <c r="F1639" s="184">
        <v>29.628399999999999</v>
      </c>
      <c r="G1639" s="184">
        <v>37.447299999999998</v>
      </c>
      <c r="H1639" s="184">
        <v>20.307600000000001</v>
      </c>
      <c r="I1639" s="184">
        <v>10.3078</v>
      </c>
      <c r="J1639" s="184">
        <v>9.0550999999999995</v>
      </c>
      <c r="K1639" s="184"/>
      <c r="L1639" s="184"/>
      <c r="M1639" s="184"/>
      <c r="N1639" s="184"/>
      <c r="O1639" s="184"/>
      <c r="P1639" s="184"/>
      <c r="Q1639" s="184">
        <v>10.7791</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44357</v>
      </c>
      <c r="E1640" s="184">
        <v>10.237399999999999</v>
      </c>
      <c r="F1640" s="184">
        <v>44.621499999999997</v>
      </c>
      <c r="G1640" s="184">
        <v>39.226199999999999</v>
      </c>
      <c r="H1640" s="184">
        <v>21.377600000000001</v>
      </c>
      <c r="I1640" s="184">
        <v>9.8161000000000005</v>
      </c>
      <c r="J1640" s="184">
        <v>8.5378000000000007</v>
      </c>
      <c r="K1640" s="184"/>
      <c r="L1640" s="184"/>
      <c r="M1640" s="184"/>
      <c r="N1640" s="184"/>
      <c r="O1640" s="184"/>
      <c r="P1640" s="184"/>
      <c r="Q1640" s="184">
        <v>10.968500000000001</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44357</v>
      </c>
      <c r="E1641" s="184">
        <v>10.2317</v>
      </c>
      <c r="F1641" s="184">
        <v>44.288699999999999</v>
      </c>
      <c r="G1641" s="184">
        <v>38.889099999999999</v>
      </c>
      <c r="H1641" s="184">
        <v>21.081299999999999</v>
      </c>
      <c r="I1641" s="184">
        <v>9.5391999999999992</v>
      </c>
      <c r="J1641" s="184">
        <v>8.2741000000000007</v>
      </c>
      <c r="K1641" s="184"/>
      <c r="L1641" s="184"/>
      <c r="M1641" s="184"/>
      <c r="N1641" s="184"/>
      <c r="O1641" s="184"/>
      <c r="P1641" s="184"/>
      <c r="Q1641" s="184">
        <v>10.7051</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44357</v>
      </c>
      <c r="E1642" s="184">
        <v>2260.3310999999999</v>
      </c>
      <c r="F1642" s="184">
        <v>28.840599999999998</v>
      </c>
      <c r="G1642" s="184">
        <v>24.706600000000002</v>
      </c>
      <c r="H1642" s="184">
        <v>13.797599999999999</v>
      </c>
      <c r="I1642" s="184">
        <v>4.5873999999999997</v>
      </c>
      <c r="J1642" s="184">
        <v>4.6021999999999998</v>
      </c>
      <c r="K1642" s="184">
        <v>8.0686</v>
      </c>
      <c r="L1642" s="184">
        <v>-9.6199999999999994E-2</v>
      </c>
      <c r="M1642" s="184">
        <v>2.2016</v>
      </c>
      <c r="N1642" s="184">
        <v>1.8991</v>
      </c>
      <c r="O1642" s="184">
        <v>8.3460999999999999</v>
      </c>
      <c r="P1642" s="184">
        <v>7.4809000000000001</v>
      </c>
      <c r="Q1642" s="184">
        <v>6.3028000000000004</v>
      </c>
      <c r="R1642" s="184">
        <v>6.4420999999999999</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44357</v>
      </c>
      <c r="E1643" s="184">
        <v>2423.7226999999998</v>
      </c>
      <c r="F1643" s="184">
        <v>29.6114</v>
      </c>
      <c r="G1643" s="184">
        <v>25.478200000000001</v>
      </c>
      <c r="H1643" s="184">
        <v>14.569599999999999</v>
      </c>
      <c r="I1643" s="184">
        <v>5.3589000000000002</v>
      </c>
      <c r="J1643" s="184">
        <v>5.3754999999999997</v>
      </c>
      <c r="K1643" s="184">
        <v>8.8573000000000004</v>
      </c>
      <c r="L1643" s="184">
        <v>0.67579999999999996</v>
      </c>
      <c r="M1643" s="184">
        <v>2.9874999999999998</v>
      </c>
      <c r="N1643" s="184">
        <v>2.6873999999999998</v>
      </c>
      <c r="O1643" s="184">
        <v>9.1969999999999992</v>
      </c>
      <c r="P1643" s="184">
        <v>8.3111999999999995</v>
      </c>
      <c r="Q1643" s="184">
        <v>8.2079000000000004</v>
      </c>
      <c r="R1643" s="184">
        <v>7.2962999999999996</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44357</v>
      </c>
      <c r="E1644" s="184">
        <v>83.558700000000002</v>
      </c>
      <c r="F1644" s="184">
        <v>25.396799999999999</v>
      </c>
      <c r="G1644" s="184">
        <v>29.117999999999999</v>
      </c>
      <c r="H1644" s="184">
        <v>20.982800000000001</v>
      </c>
      <c r="I1644" s="184">
        <v>6.9828000000000001</v>
      </c>
      <c r="J1644" s="184">
        <v>7.8085000000000004</v>
      </c>
      <c r="K1644" s="184">
        <v>11.589399999999999</v>
      </c>
      <c r="L1644" s="184">
        <v>2.2744</v>
      </c>
      <c r="M1644" s="184">
        <v>6.2332999999999998</v>
      </c>
      <c r="N1644" s="184">
        <v>5.1148999999999996</v>
      </c>
      <c r="O1644" s="184">
        <v>11.0928</v>
      </c>
      <c r="P1644" s="184">
        <v>9.4307999999999996</v>
      </c>
      <c r="Q1644" s="184">
        <v>9.1445000000000007</v>
      </c>
      <c r="R1644" s="184">
        <v>10.326499999999999</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44357</v>
      </c>
      <c r="E1645" s="184">
        <v>85.576800000000006</v>
      </c>
      <c r="F1645" s="184">
        <v>25.352699999999999</v>
      </c>
      <c r="G1645" s="184">
        <v>29.115300000000001</v>
      </c>
      <c r="H1645" s="184">
        <v>20.983499999999999</v>
      </c>
      <c r="I1645" s="184">
        <v>6.9831000000000003</v>
      </c>
      <c r="J1645" s="184">
        <v>7.8086000000000002</v>
      </c>
      <c r="K1645" s="184">
        <v>11.589499999999999</v>
      </c>
      <c r="L1645" s="184">
        <v>2.2757999999999998</v>
      </c>
      <c r="M1645" s="184">
        <v>6.2344999999999997</v>
      </c>
      <c r="N1645" s="184">
        <v>5.1157000000000004</v>
      </c>
      <c r="O1645" s="184">
        <v>11.093</v>
      </c>
      <c r="P1645" s="184">
        <v>9.4349000000000007</v>
      </c>
      <c r="Q1645" s="184">
        <v>9.1839999999999993</v>
      </c>
      <c r="R1645" s="184">
        <v>10.3268</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44357</v>
      </c>
      <c r="E1646" s="184">
        <v>76.802899999999994</v>
      </c>
      <c r="F1646" s="184">
        <v>24.3962</v>
      </c>
      <c r="G1646" s="184">
        <v>28.135899999999999</v>
      </c>
      <c r="H1646" s="184">
        <v>19.989000000000001</v>
      </c>
      <c r="I1646" s="184">
        <v>5.9916</v>
      </c>
      <c r="J1646" s="184">
        <v>6.8090999999999999</v>
      </c>
      <c r="K1646" s="184">
        <v>10.557499999999999</v>
      </c>
      <c r="L1646" s="184">
        <v>1.2562</v>
      </c>
      <c r="M1646" s="184">
        <v>5.1703999999999999</v>
      </c>
      <c r="N1646" s="184">
        <v>4.0505000000000004</v>
      </c>
      <c r="O1646" s="184">
        <v>9.9600000000000009</v>
      </c>
      <c r="P1646" s="184">
        <v>8.3294999999999995</v>
      </c>
      <c r="Q1646" s="184">
        <v>9.5001999999999995</v>
      </c>
      <c r="R1646" s="184">
        <v>9.2056000000000004</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44357</v>
      </c>
      <c r="E1647" s="184">
        <v>59.193600000000004</v>
      </c>
      <c r="F1647" s="184">
        <v>20.6068</v>
      </c>
      <c r="G1647" s="184">
        <v>28.616700000000002</v>
      </c>
      <c r="H1647" s="184">
        <v>17.0213</v>
      </c>
      <c r="I1647" s="184">
        <v>4.6814999999999998</v>
      </c>
      <c r="J1647" s="184">
        <v>6.5948000000000002</v>
      </c>
      <c r="K1647" s="184">
        <v>11.496700000000001</v>
      </c>
      <c r="L1647" s="184">
        <v>0.99390000000000001</v>
      </c>
      <c r="M1647" s="184">
        <v>4.8681999999999999</v>
      </c>
      <c r="N1647" s="184">
        <v>4.8474000000000004</v>
      </c>
      <c r="O1647" s="184">
        <v>9.6641999999999992</v>
      </c>
      <c r="P1647" s="184">
        <v>8.7997999999999994</v>
      </c>
      <c r="Q1647" s="184">
        <v>9.9295000000000009</v>
      </c>
      <c r="R1647" s="184">
        <v>8.73</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44357</v>
      </c>
      <c r="E1648" s="184">
        <v>54.216500000000003</v>
      </c>
      <c r="F1648" s="184">
        <v>19.3992</v>
      </c>
      <c r="G1648" s="184">
        <v>27.417100000000001</v>
      </c>
      <c r="H1648" s="184">
        <v>15.8109</v>
      </c>
      <c r="I1648" s="184">
        <v>3.4862000000000002</v>
      </c>
      <c r="J1648" s="184">
        <v>5.3929999999999998</v>
      </c>
      <c r="K1648" s="184">
        <v>10.252800000000001</v>
      </c>
      <c r="L1648" s="184">
        <v>-0.21210000000000001</v>
      </c>
      <c r="M1648" s="184">
        <v>3.6503000000000001</v>
      </c>
      <c r="N1648" s="184">
        <v>3.6225999999999998</v>
      </c>
      <c r="O1648" s="184">
        <v>8.3230000000000004</v>
      </c>
      <c r="P1648" s="184">
        <v>7.3769</v>
      </c>
      <c r="Q1648" s="184">
        <v>8.2944999999999993</v>
      </c>
      <c r="R1648" s="184">
        <v>7.4246999999999996</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44357</v>
      </c>
      <c r="E1649" s="184">
        <v>52.090800000000002</v>
      </c>
      <c r="F1649" s="184">
        <v>24.6111</v>
      </c>
      <c r="G1649" s="184">
        <v>21.221399999999999</v>
      </c>
      <c r="H1649" s="184">
        <v>12.944900000000001</v>
      </c>
      <c r="I1649" s="184">
        <v>6.04</v>
      </c>
      <c r="J1649" s="184">
        <v>6.6052999999999997</v>
      </c>
      <c r="K1649" s="184">
        <v>10.428000000000001</v>
      </c>
      <c r="L1649" s="184">
        <v>3.1848000000000001</v>
      </c>
      <c r="M1649" s="184">
        <v>5.9116</v>
      </c>
      <c r="N1649" s="184">
        <v>5.2492000000000001</v>
      </c>
      <c r="O1649" s="184">
        <v>10.9284</v>
      </c>
      <c r="P1649" s="184">
        <v>9.1074000000000002</v>
      </c>
      <c r="Q1649" s="184">
        <v>8.5042000000000009</v>
      </c>
      <c r="R1649" s="184">
        <v>9.8110999999999997</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44357</v>
      </c>
      <c r="E1650" s="184">
        <v>48.685200000000002</v>
      </c>
      <c r="F1650" s="184">
        <v>23.8565</v>
      </c>
      <c r="G1650" s="184">
        <v>20.5017</v>
      </c>
      <c r="H1650" s="184">
        <v>12.227499999999999</v>
      </c>
      <c r="I1650" s="184">
        <v>5.3177000000000003</v>
      </c>
      <c r="J1650" s="184">
        <v>5.8794000000000004</v>
      </c>
      <c r="K1650" s="184">
        <v>9.6888000000000005</v>
      </c>
      <c r="L1650" s="184">
        <v>2.4556</v>
      </c>
      <c r="M1650" s="184">
        <v>5.1638000000000002</v>
      </c>
      <c r="N1650" s="184">
        <v>4.4844999999999997</v>
      </c>
      <c r="O1650" s="184">
        <v>10.0641</v>
      </c>
      <c r="P1650" s="184">
        <v>8.1877999999999993</v>
      </c>
      <c r="Q1650" s="184">
        <v>7.6228999999999996</v>
      </c>
      <c r="R1650" s="184">
        <v>9.0336999999999996</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44357</v>
      </c>
      <c r="E1652" s="184">
        <v>30.4925</v>
      </c>
      <c r="F1652" s="184">
        <v>28.9908</v>
      </c>
      <c r="G1652" s="184">
        <v>28.7563</v>
      </c>
      <c r="H1652" s="184">
        <v>16.4681</v>
      </c>
      <c r="I1652" s="184">
        <v>5.7497999999999996</v>
      </c>
      <c r="J1652" s="184">
        <v>5.9610000000000003</v>
      </c>
      <c r="K1652" s="184">
        <v>11.875500000000001</v>
      </c>
      <c r="L1652" s="184">
        <v>1.1956</v>
      </c>
      <c r="M1652" s="184">
        <v>3.9388000000000001</v>
      </c>
      <c r="N1652" s="184">
        <v>3.5547</v>
      </c>
      <c r="O1652" s="184">
        <v>10.442399999999999</v>
      </c>
      <c r="P1652" s="184">
        <v>9.3480000000000008</v>
      </c>
      <c r="Q1652" s="184">
        <v>9.0945999999999998</v>
      </c>
      <c r="R1652" s="184">
        <v>8.9702000000000002</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44357</v>
      </c>
      <c r="E1653" s="184">
        <v>33.202500000000001</v>
      </c>
      <c r="F1653" s="184">
        <v>30.036000000000001</v>
      </c>
      <c r="G1653" s="184">
        <v>29.717300000000002</v>
      </c>
      <c r="H1653" s="184">
        <v>17.443000000000001</v>
      </c>
      <c r="I1653" s="184">
        <v>6.7230999999999996</v>
      </c>
      <c r="J1653" s="184">
        <v>6.9344000000000001</v>
      </c>
      <c r="K1653" s="184">
        <v>12.875999999999999</v>
      </c>
      <c r="L1653" s="184">
        <v>2.1736</v>
      </c>
      <c r="M1653" s="184">
        <v>4.9405999999999999</v>
      </c>
      <c r="N1653" s="184">
        <v>4.5636000000000001</v>
      </c>
      <c r="O1653" s="184">
        <v>11.470599999999999</v>
      </c>
      <c r="P1653" s="184">
        <v>10.451599999999999</v>
      </c>
      <c r="Q1653" s="184">
        <v>10.416</v>
      </c>
      <c r="R1653" s="184">
        <v>10</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44357</v>
      </c>
      <c r="E1654" s="184">
        <v>33.292200000000001</v>
      </c>
      <c r="F1654" s="184">
        <v>29.954999999999998</v>
      </c>
      <c r="G1654" s="184">
        <v>29.7104</v>
      </c>
      <c r="H1654" s="184">
        <v>17.443200000000001</v>
      </c>
      <c r="I1654" s="184">
        <v>6.7206999999999999</v>
      </c>
      <c r="J1654" s="184">
        <v>6.9335000000000004</v>
      </c>
      <c r="K1654" s="184">
        <v>12.8757</v>
      </c>
      <c r="L1654" s="184">
        <v>2.1738</v>
      </c>
      <c r="M1654" s="184">
        <v>4.9409999999999998</v>
      </c>
      <c r="N1654" s="184">
        <v>4.5639000000000003</v>
      </c>
      <c r="O1654" s="184">
        <v>11.4726</v>
      </c>
      <c r="P1654" s="184">
        <v>10.443099999999999</v>
      </c>
      <c r="Q1654" s="184">
        <v>10.7918</v>
      </c>
      <c r="R1654" s="184">
        <v>10.0009</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44357</v>
      </c>
      <c r="E1655" s="184">
        <v>24.246600000000001</v>
      </c>
      <c r="F1655" s="184">
        <v>25.759899999999998</v>
      </c>
      <c r="G1655" s="184">
        <v>24.687799999999999</v>
      </c>
      <c r="H1655" s="184">
        <v>13.9727</v>
      </c>
      <c r="I1655" s="184">
        <v>5.7977999999999996</v>
      </c>
      <c r="J1655" s="184">
        <v>6.9706000000000001</v>
      </c>
      <c r="K1655" s="184">
        <v>11.2036</v>
      </c>
      <c r="L1655" s="184">
        <v>2.9893000000000001</v>
      </c>
      <c r="M1655" s="184">
        <v>4.7779999999999996</v>
      </c>
      <c r="N1655" s="184">
        <v>4.2393999999999998</v>
      </c>
      <c r="O1655" s="184">
        <v>8.8529999999999998</v>
      </c>
      <c r="P1655" s="184">
        <v>7.7316000000000003</v>
      </c>
      <c r="Q1655" s="184">
        <v>7.2659000000000002</v>
      </c>
      <c r="R1655" s="184">
        <v>7.7880000000000003</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44357</v>
      </c>
      <c r="E1656" s="184">
        <v>25.161000000000001</v>
      </c>
      <c r="F1656" s="184">
        <v>26.8569</v>
      </c>
      <c r="G1656" s="184">
        <v>25.828099999999999</v>
      </c>
      <c r="H1656" s="184">
        <v>15.1098</v>
      </c>
      <c r="I1656" s="184">
        <v>6.9505999999999997</v>
      </c>
      <c r="J1656" s="184">
        <v>8.1279000000000003</v>
      </c>
      <c r="K1656" s="184">
        <v>12.392200000000001</v>
      </c>
      <c r="L1656" s="184">
        <v>4.1649000000000003</v>
      </c>
      <c r="M1656" s="184">
        <v>6.0350999999999999</v>
      </c>
      <c r="N1656" s="184">
        <v>5.4813999999999998</v>
      </c>
      <c r="O1656" s="184">
        <v>9.6722999999999999</v>
      </c>
      <c r="P1656" s="184">
        <v>8.3559000000000001</v>
      </c>
      <c r="Q1656" s="184">
        <v>8.4527999999999999</v>
      </c>
      <c r="R1656" s="184">
        <v>8.6776</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44357</v>
      </c>
      <c r="E1657" s="184">
        <v>52.9831</v>
      </c>
      <c r="F1657" s="184">
        <v>16.8169</v>
      </c>
      <c r="G1657" s="184">
        <v>18.191099999999999</v>
      </c>
      <c r="H1657" s="184">
        <v>10.7591</v>
      </c>
      <c r="I1657" s="184">
        <v>6.1654</v>
      </c>
      <c r="J1657" s="184">
        <v>5.8916000000000004</v>
      </c>
      <c r="K1657" s="184">
        <v>9.5713000000000008</v>
      </c>
      <c r="L1657" s="184">
        <v>2.972</v>
      </c>
      <c r="M1657" s="184">
        <v>5.6894</v>
      </c>
      <c r="N1657" s="184">
        <v>4.8048000000000002</v>
      </c>
      <c r="O1657" s="184">
        <v>11.046799999999999</v>
      </c>
      <c r="P1657" s="184">
        <v>9.8948</v>
      </c>
      <c r="Q1657" s="184">
        <v>10.3215</v>
      </c>
      <c r="R1657" s="184">
        <v>10.414099999999999</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44357</v>
      </c>
      <c r="E1658" s="184">
        <v>51.009799999999998</v>
      </c>
      <c r="F1658" s="184">
        <v>16.3934</v>
      </c>
      <c r="G1658" s="184">
        <v>17.6998</v>
      </c>
      <c r="H1658" s="184">
        <v>10.273</v>
      </c>
      <c r="I1658" s="184">
        <v>5.6856999999999998</v>
      </c>
      <c r="J1658" s="184">
        <v>5.4074999999999998</v>
      </c>
      <c r="K1658" s="184">
        <v>9.0815000000000001</v>
      </c>
      <c r="L1658" s="184">
        <v>2.4864999999999999</v>
      </c>
      <c r="M1658" s="184">
        <v>5.1825999999999999</v>
      </c>
      <c r="N1658" s="184">
        <v>4.3041</v>
      </c>
      <c r="O1658" s="184">
        <v>10.503500000000001</v>
      </c>
      <c r="P1658" s="184">
        <v>9.3247999999999998</v>
      </c>
      <c r="Q1658" s="184">
        <v>8.2827000000000002</v>
      </c>
      <c r="R1658" s="184">
        <v>9.9032</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44357</v>
      </c>
      <c r="E1659" s="184">
        <v>66.976399999999998</v>
      </c>
      <c r="F1659" s="184">
        <v>24.0489</v>
      </c>
      <c r="G1659" s="184">
        <v>26.8169</v>
      </c>
      <c r="H1659" s="184">
        <v>21.0425</v>
      </c>
      <c r="I1659" s="184">
        <v>5.2774000000000001</v>
      </c>
      <c r="J1659" s="184">
        <v>5.8015999999999996</v>
      </c>
      <c r="K1659" s="184">
        <v>10.2569</v>
      </c>
      <c r="L1659" s="184">
        <v>0.44990000000000002</v>
      </c>
      <c r="M1659" s="184">
        <v>3.4613999999999998</v>
      </c>
      <c r="N1659" s="184">
        <v>3.4024000000000001</v>
      </c>
      <c r="O1659" s="184">
        <v>9.6319999999999997</v>
      </c>
      <c r="P1659" s="184">
        <v>8.1622000000000003</v>
      </c>
      <c r="Q1659" s="184">
        <v>8.9326000000000008</v>
      </c>
      <c r="R1659" s="184">
        <v>7.9553000000000003</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44357</v>
      </c>
      <c r="E1660" s="184">
        <v>62.184699999999999</v>
      </c>
      <c r="F1660" s="184">
        <v>23.376000000000001</v>
      </c>
      <c r="G1660" s="184">
        <v>26.136700000000001</v>
      </c>
      <c r="H1660" s="184">
        <v>20.371400000000001</v>
      </c>
      <c r="I1660" s="184">
        <v>4.4686000000000003</v>
      </c>
      <c r="J1660" s="184">
        <v>4.8518999999999997</v>
      </c>
      <c r="K1660" s="184">
        <v>9.2853999999999992</v>
      </c>
      <c r="L1660" s="184">
        <v>-0.4884</v>
      </c>
      <c r="M1660" s="184">
        <v>2.5661999999999998</v>
      </c>
      <c r="N1660" s="184">
        <v>2.5438000000000001</v>
      </c>
      <c r="O1660" s="184">
        <v>8.7314000000000007</v>
      </c>
      <c r="P1660" s="184">
        <v>7.1801000000000004</v>
      </c>
      <c r="Q1660" s="184">
        <v>8.7525999999999993</v>
      </c>
      <c r="R1660" s="184">
        <v>7.1466000000000003</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44357</v>
      </c>
      <c r="E1661" s="184">
        <v>50.897199999999998</v>
      </c>
      <c r="F1661" s="184">
        <v>19.085699999999999</v>
      </c>
      <c r="G1661" s="184">
        <v>18.050699999999999</v>
      </c>
      <c r="H1661" s="184">
        <v>12.363899999999999</v>
      </c>
      <c r="I1661" s="184">
        <v>5.6879999999999997</v>
      </c>
      <c r="J1661" s="184">
        <v>5.1860999999999997</v>
      </c>
      <c r="K1661" s="184">
        <v>8.1020000000000003</v>
      </c>
      <c r="L1661" s="184">
        <v>1.9616</v>
      </c>
      <c r="M1661" s="184">
        <v>3.8778000000000001</v>
      </c>
      <c r="N1661" s="184">
        <v>3.1469</v>
      </c>
      <c r="O1661" s="184">
        <v>9.6798999999999999</v>
      </c>
      <c r="P1661" s="184">
        <v>9.4748000000000001</v>
      </c>
      <c r="Q1661" s="184">
        <v>9.4006000000000007</v>
      </c>
      <c r="R1661" s="184">
        <v>9.1395</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44357</v>
      </c>
      <c r="E1662" s="184">
        <v>49.699199999999998</v>
      </c>
      <c r="F1662" s="184">
        <v>18.8108</v>
      </c>
      <c r="G1662" s="184">
        <v>17.7744</v>
      </c>
      <c r="H1662" s="184">
        <v>12.0829</v>
      </c>
      <c r="I1662" s="184">
        <v>5.4039000000000001</v>
      </c>
      <c r="J1662" s="184">
        <v>4.9054000000000002</v>
      </c>
      <c r="K1662" s="184">
        <v>7.8060999999999998</v>
      </c>
      <c r="L1662" s="184">
        <v>1.6617</v>
      </c>
      <c r="M1662" s="184">
        <v>3.5758000000000001</v>
      </c>
      <c r="N1662" s="184">
        <v>2.8433999999999999</v>
      </c>
      <c r="O1662" s="184">
        <v>9.3696000000000002</v>
      </c>
      <c r="P1662" s="184">
        <v>9.1727000000000007</v>
      </c>
      <c r="Q1662" s="184">
        <v>8.6173999999999999</v>
      </c>
      <c r="R1662" s="184">
        <v>8.8133999999999997</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27.162138297872339</v>
      </c>
      <c r="G1663" s="186">
        <v>27.726706382978726</v>
      </c>
      <c r="H1663" s="186">
        <v>17.614329787234041</v>
      </c>
      <c r="I1663" s="186">
        <v>6.9669340425531914</v>
      </c>
      <c r="J1663" s="186">
        <v>6.9028340425531916</v>
      </c>
      <c r="K1663" s="186">
        <v>11.195462790697672</v>
      </c>
      <c r="L1663" s="186">
        <v>2.2365651162790701</v>
      </c>
      <c r="M1663" s="186">
        <v>5.0042302325581396</v>
      </c>
      <c r="N1663" s="186">
        <v>4.3715372093023257</v>
      </c>
      <c r="O1663" s="186">
        <v>10.036762790697674</v>
      </c>
      <c r="P1663" s="186">
        <v>8.6456604651162792</v>
      </c>
      <c r="Q1663" s="186">
        <v>8.9642787234042558</v>
      </c>
      <c r="R1663" s="186">
        <v>9.0270604651162802</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27.279299999999999</v>
      </c>
      <c r="G1664" s="186">
        <v>28.135899999999999</v>
      </c>
      <c r="H1664" s="186">
        <v>17.593499999999999</v>
      </c>
      <c r="I1664" s="186">
        <v>6.9505999999999997</v>
      </c>
      <c r="J1664" s="186">
        <v>6.8090999999999999</v>
      </c>
      <c r="K1664" s="186">
        <v>11.203799999999999</v>
      </c>
      <c r="L1664" s="186">
        <v>2.1738</v>
      </c>
      <c r="M1664" s="186">
        <v>5.133</v>
      </c>
      <c r="N1664" s="186">
        <v>4.5636000000000001</v>
      </c>
      <c r="O1664" s="186">
        <v>10.0641</v>
      </c>
      <c r="P1664" s="186">
        <v>8.8714999999999993</v>
      </c>
      <c r="Q1664" s="186">
        <v>8.9740000000000002</v>
      </c>
      <c r="R1664" s="186">
        <v>9.1395</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44357</v>
      </c>
      <c r="E1667" s="184">
        <v>37.111400000000003</v>
      </c>
      <c r="F1667" s="184">
        <v>16.432300000000001</v>
      </c>
      <c r="G1667" s="184">
        <v>15.888299999999999</v>
      </c>
      <c r="H1667" s="184">
        <v>12.873699999999999</v>
      </c>
      <c r="I1667" s="184">
        <v>7.8495999999999997</v>
      </c>
      <c r="J1667" s="184">
        <v>6.9958</v>
      </c>
      <c r="K1667" s="184">
        <v>8.3125</v>
      </c>
      <c r="L1667" s="184">
        <v>4.1258999999999997</v>
      </c>
      <c r="M1667" s="184">
        <v>6.0704000000000002</v>
      </c>
      <c r="N1667" s="184">
        <v>9.3727999999999998</v>
      </c>
      <c r="O1667" s="184">
        <v>8.7928999999999995</v>
      </c>
      <c r="P1667" s="184">
        <v>8.0228999999999999</v>
      </c>
      <c r="Q1667" s="184">
        <v>7.5133000000000001</v>
      </c>
      <c r="R1667" s="184">
        <v>8.7003000000000004</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44357</v>
      </c>
      <c r="E1668" s="184">
        <v>39.074399999999997</v>
      </c>
      <c r="F1668" s="184">
        <v>17.1023</v>
      </c>
      <c r="G1668" s="184">
        <v>16.587599999999998</v>
      </c>
      <c r="H1668" s="184">
        <v>13.5665</v>
      </c>
      <c r="I1668" s="184">
        <v>8.5484000000000009</v>
      </c>
      <c r="J1668" s="184">
        <v>7.3528000000000002</v>
      </c>
      <c r="K1668" s="184">
        <v>8.8912999999999993</v>
      </c>
      <c r="L1668" s="184">
        <v>4.7906000000000004</v>
      </c>
      <c r="M1668" s="184">
        <v>6.7736999999999998</v>
      </c>
      <c r="N1668" s="184">
        <v>10.118399999999999</v>
      </c>
      <c r="O1668" s="184">
        <v>9.5437999999999992</v>
      </c>
      <c r="P1668" s="184">
        <v>8.7599</v>
      </c>
      <c r="Q1668" s="184">
        <v>9.4677000000000007</v>
      </c>
      <c r="R1668" s="184">
        <v>9.4527000000000001</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44357</v>
      </c>
      <c r="E1669" s="184">
        <v>25.783799999999999</v>
      </c>
      <c r="F1669" s="184">
        <v>10.761900000000001</v>
      </c>
      <c r="G1669" s="184">
        <v>16.869199999999999</v>
      </c>
      <c r="H1669" s="184">
        <v>12.121499999999999</v>
      </c>
      <c r="I1669" s="184">
        <v>7.2702</v>
      </c>
      <c r="J1669" s="184">
        <v>7.2365000000000004</v>
      </c>
      <c r="K1669" s="184">
        <v>7.5754999999999999</v>
      </c>
      <c r="L1669" s="184">
        <v>4.4297000000000004</v>
      </c>
      <c r="M1669" s="184">
        <v>6.1661000000000001</v>
      </c>
      <c r="N1669" s="184">
        <v>7.5583999999999998</v>
      </c>
      <c r="O1669" s="184">
        <v>9.4137000000000004</v>
      </c>
      <c r="P1669" s="184">
        <v>8.5802999999999994</v>
      </c>
      <c r="Q1669" s="184">
        <v>8.9283999999999999</v>
      </c>
      <c r="R1669" s="184">
        <v>9.8696999999999999</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44357</v>
      </c>
      <c r="E1670" s="184">
        <v>24.219899999999999</v>
      </c>
      <c r="F1670" s="184">
        <v>9.9490999999999996</v>
      </c>
      <c r="G1670" s="184">
        <v>16.196899999999999</v>
      </c>
      <c r="H1670" s="184">
        <v>11.4354</v>
      </c>
      <c r="I1670" s="184">
        <v>6.5720999999999998</v>
      </c>
      <c r="J1670" s="184">
        <v>6.5406000000000004</v>
      </c>
      <c r="K1670" s="184">
        <v>6.8910999999999998</v>
      </c>
      <c r="L1670" s="184">
        <v>3.7296999999999998</v>
      </c>
      <c r="M1670" s="184">
        <v>5.4433999999999996</v>
      </c>
      <c r="N1670" s="184">
        <v>6.8146000000000004</v>
      </c>
      <c r="O1670" s="184">
        <v>8.6917000000000009</v>
      </c>
      <c r="P1670" s="184">
        <v>7.8498000000000001</v>
      </c>
      <c r="Q1670" s="184">
        <v>8.0765999999999991</v>
      </c>
      <c r="R1670" s="184">
        <v>9.1358999999999995</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44357</v>
      </c>
      <c r="E1671" s="184">
        <v>23.157499999999999</v>
      </c>
      <c r="F1671" s="184">
        <v>11.825100000000001</v>
      </c>
      <c r="G1671" s="184">
        <v>16.940999999999999</v>
      </c>
      <c r="H1671" s="184">
        <v>11.4862</v>
      </c>
      <c r="I1671" s="184">
        <v>4.9066000000000001</v>
      </c>
      <c r="J1671" s="184">
        <v>6.4310999999999998</v>
      </c>
      <c r="K1671" s="184">
        <v>7.8533999999999997</v>
      </c>
      <c r="L1671" s="184">
        <v>4.1654999999999998</v>
      </c>
      <c r="M1671" s="184">
        <v>4.9763000000000002</v>
      </c>
      <c r="N1671" s="184">
        <v>6.3178000000000001</v>
      </c>
      <c r="O1671" s="184">
        <v>7.5949</v>
      </c>
      <c r="P1671" s="184">
        <v>7.6985000000000001</v>
      </c>
      <c r="Q1671" s="184">
        <v>7.9679000000000002</v>
      </c>
      <c r="R1671" s="184">
        <v>7.1241000000000003</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44357</v>
      </c>
      <c r="E1672" s="184">
        <v>24.4529</v>
      </c>
      <c r="F1672" s="184">
        <v>12.3933</v>
      </c>
      <c r="G1672" s="184">
        <v>17.638999999999999</v>
      </c>
      <c r="H1672" s="184">
        <v>12.183</v>
      </c>
      <c r="I1672" s="184">
        <v>5.6524000000000001</v>
      </c>
      <c r="J1672" s="184">
        <v>7.2087000000000003</v>
      </c>
      <c r="K1672" s="184">
        <v>8.6608000000000001</v>
      </c>
      <c r="L1672" s="184">
        <v>4.9602000000000004</v>
      </c>
      <c r="M1672" s="184">
        <v>5.7774999999999999</v>
      </c>
      <c r="N1672" s="184">
        <v>7.1292999999999997</v>
      </c>
      <c r="O1672" s="184">
        <v>8.3536000000000001</v>
      </c>
      <c r="P1672" s="184">
        <v>8.4641000000000002</v>
      </c>
      <c r="Q1672" s="184">
        <v>8.8085000000000004</v>
      </c>
      <c r="R1672" s="184">
        <v>7.9025999999999996</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44357</v>
      </c>
      <c r="E1673" s="184">
        <v>24.871600000000001</v>
      </c>
      <c r="F1673" s="184">
        <v>32.902500000000003</v>
      </c>
      <c r="G1673" s="184">
        <v>18.813500000000001</v>
      </c>
      <c r="H1673" s="184">
        <v>12.3987</v>
      </c>
      <c r="I1673" s="184">
        <v>6.5364000000000004</v>
      </c>
      <c r="J1673" s="184">
        <v>7.0194999999999999</v>
      </c>
      <c r="K1673" s="184">
        <v>8.3437999999999999</v>
      </c>
      <c r="L1673" s="184">
        <v>3.5516000000000001</v>
      </c>
      <c r="M1673" s="184">
        <v>5.9717000000000002</v>
      </c>
      <c r="N1673" s="184">
        <v>7.0686</v>
      </c>
      <c r="O1673" s="184">
        <v>7.7243000000000004</v>
      </c>
      <c r="P1673" s="184">
        <v>7.3369</v>
      </c>
      <c r="Q1673" s="184">
        <v>5.5900999999999996</v>
      </c>
      <c r="R1673" s="184">
        <v>9.48</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44357</v>
      </c>
      <c r="E1674" s="184">
        <v>26.196100000000001</v>
      </c>
      <c r="F1674" s="184">
        <v>33.610300000000002</v>
      </c>
      <c r="G1674" s="184">
        <v>19.491499999999998</v>
      </c>
      <c r="H1674" s="184">
        <v>13.090299999999999</v>
      </c>
      <c r="I1674" s="184">
        <v>7.2255000000000003</v>
      </c>
      <c r="J1674" s="184">
        <v>7.7180999999999997</v>
      </c>
      <c r="K1674" s="184">
        <v>9.0589999999999993</v>
      </c>
      <c r="L1674" s="184">
        <v>4.2657999999999996</v>
      </c>
      <c r="M1674" s="184">
        <v>6.7061999999999999</v>
      </c>
      <c r="N1674" s="184">
        <v>7.8002000000000002</v>
      </c>
      <c r="O1674" s="184">
        <v>8.5907999999999998</v>
      </c>
      <c r="P1674" s="184">
        <v>8.0306999999999995</v>
      </c>
      <c r="Q1674" s="184">
        <v>8.5066000000000006</v>
      </c>
      <c r="R1674" s="184">
        <v>10.299899999999999</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44357</v>
      </c>
      <c r="E1675" s="184">
        <v>18.441400000000002</v>
      </c>
      <c r="F1675" s="184">
        <v>11.4832</v>
      </c>
      <c r="G1675" s="184">
        <v>8.5828000000000007</v>
      </c>
      <c r="H1675" s="184">
        <v>5.9728000000000003</v>
      </c>
      <c r="I1675" s="184">
        <v>3.4824999999999999</v>
      </c>
      <c r="J1675" s="184">
        <v>4.1003999999999996</v>
      </c>
      <c r="K1675" s="184">
        <v>6.9390999999999998</v>
      </c>
      <c r="L1675" s="184">
        <v>4.359</v>
      </c>
      <c r="M1675" s="184">
        <v>5.2328999999999999</v>
      </c>
      <c r="N1675" s="184">
        <v>5.6947000000000001</v>
      </c>
      <c r="O1675" s="184">
        <v>-2.6560000000000001</v>
      </c>
      <c r="P1675" s="184">
        <v>1.4618</v>
      </c>
      <c r="Q1675" s="184">
        <v>4.6742999999999997</v>
      </c>
      <c r="R1675" s="184">
        <v>-7.0431999999999997</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44357</v>
      </c>
      <c r="E1676" s="184">
        <v>17.271599999999999</v>
      </c>
      <c r="F1676" s="184">
        <v>11.203900000000001</v>
      </c>
      <c r="G1676" s="184">
        <v>8.3179999999999996</v>
      </c>
      <c r="H1676" s="184">
        <v>5.7121000000000004</v>
      </c>
      <c r="I1676" s="184">
        <v>3.2646000000000002</v>
      </c>
      <c r="J1676" s="184">
        <v>3.8506</v>
      </c>
      <c r="K1676" s="184">
        <v>6.4950000000000001</v>
      </c>
      <c r="L1676" s="184">
        <v>3.8460999999999999</v>
      </c>
      <c r="M1676" s="184">
        <v>4.6921999999999997</v>
      </c>
      <c r="N1676" s="184">
        <v>5.1376999999999997</v>
      </c>
      <c r="O1676" s="184">
        <v>-3.1848999999999998</v>
      </c>
      <c r="P1676" s="184">
        <v>0.79569999999999996</v>
      </c>
      <c r="Q1676" s="184">
        <v>4.4743000000000004</v>
      </c>
      <c r="R1676" s="184">
        <v>-7.5465</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44357</v>
      </c>
      <c r="E1677" s="184">
        <v>21.831900000000001</v>
      </c>
      <c r="F1677" s="184">
        <v>20.2408</v>
      </c>
      <c r="G1677" s="184">
        <v>14.842000000000001</v>
      </c>
      <c r="H1677" s="184">
        <v>11.0097</v>
      </c>
      <c r="I1677" s="184">
        <v>5.4208999999999996</v>
      </c>
      <c r="J1677" s="184">
        <v>5.3036000000000003</v>
      </c>
      <c r="K1677" s="184">
        <v>6.9093</v>
      </c>
      <c r="L1677" s="184">
        <v>3.8020999999999998</v>
      </c>
      <c r="M1677" s="184">
        <v>5.4880000000000004</v>
      </c>
      <c r="N1677" s="184">
        <v>6.5563000000000002</v>
      </c>
      <c r="O1677" s="184">
        <v>8.3846000000000007</v>
      </c>
      <c r="P1677" s="184">
        <v>8.2064000000000004</v>
      </c>
      <c r="Q1677" s="184">
        <v>7.8962000000000003</v>
      </c>
      <c r="R1677" s="184">
        <v>8.1264000000000003</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44357</v>
      </c>
      <c r="E1678" s="184">
        <v>20.5093</v>
      </c>
      <c r="F1678" s="184">
        <v>19.587</v>
      </c>
      <c r="G1678" s="184">
        <v>14.254099999999999</v>
      </c>
      <c r="H1678" s="184">
        <v>10.4192</v>
      </c>
      <c r="I1678" s="184">
        <v>4.8140000000000001</v>
      </c>
      <c r="J1678" s="184">
        <v>4.6917</v>
      </c>
      <c r="K1678" s="184">
        <v>6.2683</v>
      </c>
      <c r="L1678" s="184">
        <v>3.1595</v>
      </c>
      <c r="M1678" s="184">
        <v>4.8364000000000003</v>
      </c>
      <c r="N1678" s="184">
        <v>5.8872</v>
      </c>
      <c r="O1678" s="184">
        <v>7.6439000000000004</v>
      </c>
      <c r="P1678" s="184">
        <v>7.4074</v>
      </c>
      <c r="Q1678" s="184">
        <v>7.3449999999999998</v>
      </c>
      <c r="R1678" s="184">
        <v>7.4183000000000003</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44357</v>
      </c>
      <c r="E1679" s="184">
        <v>39.399799999999999</v>
      </c>
      <c r="F1679" s="184">
        <v>27.349299999999999</v>
      </c>
      <c r="G1679" s="184">
        <v>19.3307</v>
      </c>
      <c r="H1679" s="184">
        <v>14.9046</v>
      </c>
      <c r="I1679" s="184">
        <v>7.7385000000000002</v>
      </c>
      <c r="J1679" s="184">
        <v>6.4301000000000004</v>
      </c>
      <c r="K1679" s="184">
        <v>7.7186000000000003</v>
      </c>
      <c r="L1679" s="184">
        <v>3.6814</v>
      </c>
      <c r="M1679" s="184">
        <v>5.9314999999999998</v>
      </c>
      <c r="N1679" s="184">
        <v>6.4763999999999999</v>
      </c>
      <c r="O1679" s="184">
        <v>8.9223999999999997</v>
      </c>
      <c r="P1679" s="184">
        <v>8.0772999999999993</v>
      </c>
      <c r="Q1679" s="184">
        <v>8.6445000000000007</v>
      </c>
      <c r="R1679" s="184">
        <v>8.6211000000000002</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44357</v>
      </c>
      <c r="E1680" s="184">
        <v>37.1785</v>
      </c>
      <c r="F1680" s="184">
        <v>26.723199999999999</v>
      </c>
      <c r="G1680" s="184">
        <v>18.681899999999999</v>
      </c>
      <c r="H1680" s="184">
        <v>14.260199999999999</v>
      </c>
      <c r="I1680" s="184">
        <v>7.0949</v>
      </c>
      <c r="J1680" s="184">
        <v>5.7858000000000001</v>
      </c>
      <c r="K1680" s="184">
        <v>7.0663</v>
      </c>
      <c r="L1680" s="184">
        <v>3.0108000000000001</v>
      </c>
      <c r="M1680" s="184">
        <v>5.258</v>
      </c>
      <c r="N1680" s="184">
        <v>5.7980999999999998</v>
      </c>
      <c r="O1680" s="184">
        <v>8.1674000000000007</v>
      </c>
      <c r="P1680" s="184">
        <v>7.2594000000000003</v>
      </c>
      <c r="Q1680" s="184">
        <v>7.2488000000000001</v>
      </c>
      <c r="R1680" s="184">
        <v>7.9005999999999998</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44357</v>
      </c>
      <c r="E1688" s="184">
        <v>4121.7087349397598</v>
      </c>
      <c r="F1688" s="184">
        <v>17.238199999999999</v>
      </c>
      <c r="G1688" s="184">
        <v>16.885400000000001</v>
      </c>
      <c r="H1688" s="184">
        <v>20.012899999999998</v>
      </c>
      <c r="I1688" s="184">
        <v>7.492</v>
      </c>
      <c r="J1688" s="184">
        <v>7.6467999999999998</v>
      </c>
      <c r="K1688" s="184">
        <v>16.256699999999999</v>
      </c>
      <c r="L1688" s="184">
        <v>15.98</v>
      </c>
      <c r="M1688" s="184">
        <v>19.617599999999999</v>
      </c>
      <c r="N1688" s="184">
        <v>9.6218000000000004</v>
      </c>
      <c r="O1688" s="184">
        <v>3.7477999999999998</v>
      </c>
      <c r="P1688" s="184">
        <v>5.6753999999999998</v>
      </c>
      <c r="Q1688" s="184">
        <v>7.5856000000000003</v>
      </c>
      <c r="R1688" s="184">
        <v>0.98580000000000001</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44357</v>
      </c>
      <c r="E1689" s="184">
        <v>4370.6469999999999</v>
      </c>
      <c r="F1689" s="184">
        <v>17.238299999999999</v>
      </c>
      <c r="G1689" s="184">
        <v>16.8855</v>
      </c>
      <c r="H1689" s="184">
        <v>20.0106</v>
      </c>
      <c r="I1689" s="184">
        <v>7.4908999999999999</v>
      </c>
      <c r="J1689" s="184">
        <v>7.6463000000000001</v>
      </c>
      <c r="K1689" s="184">
        <v>16.091100000000001</v>
      </c>
      <c r="L1689" s="184">
        <v>16.293800000000001</v>
      </c>
      <c r="M1689" s="184">
        <v>20.127199999999998</v>
      </c>
      <c r="N1689" s="184">
        <v>10.1942</v>
      </c>
      <c r="O1689" s="184">
        <v>4.4538000000000002</v>
      </c>
      <c r="P1689" s="184">
        <v>6.3940999999999999</v>
      </c>
      <c r="Q1689" s="184">
        <v>7.8799000000000001</v>
      </c>
      <c r="R1689" s="184">
        <v>1.6240000000000001</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44357</v>
      </c>
      <c r="E1690" s="184">
        <v>24.961600000000001</v>
      </c>
      <c r="F1690" s="184">
        <v>17.116299999999999</v>
      </c>
      <c r="G1690" s="184">
        <v>19.3323</v>
      </c>
      <c r="H1690" s="184">
        <v>13.949400000000001</v>
      </c>
      <c r="I1690" s="184">
        <v>7.6574</v>
      </c>
      <c r="J1690" s="184">
        <v>7.8013000000000003</v>
      </c>
      <c r="K1690" s="184">
        <v>8.6729000000000003</v>
      </c>
      <c r="L1690" s="184">
        <v>4.0742000000000003</v>
      </c>
      <c r="M1690" s="184">
        <v>6.1516999999999999</v>
      </c>
      <c r="N1690" s="184">
        <v>7.9225000000000003</v>
      </c>
      <c r="O1690" s="184">
        <v>9.0638000000000005</v>
      </c>
      <c r="P1690" s="184">
        <v>8.2256</v>
      </c>
      <c r="Q1690" s="184">
        <v>8.6986000000000008</v>
      </c>
      <c r="R1690" s="184">
        <v>9.1163000000000007</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44357</v>
      </c>
      <c r="E1691" s="184">
        <v>25.372199999999999</v>
      </c>
      <c r="F1691" s="184">
        <v>17.847100000000001</v>
      </c>
      <c r="G1691" s="184">
        <v>19.884899999999998</v>
      </c>
      <c r="H1691" s="184">
        <v>14.467000000000001</v>
      </c>
      <c r="I1691" s="184">
        <v>8.1740999999999993</v>
      </c>
      <c r="J1691" s="184">
        <v>8.3092000000000006</v>
      </c>
      <c r="K1691" s="184">
        <v>9.1913999999999998</v>
      </c>
      <c r="L1691" s="184">
        <v>4.5933000000000002</v>
      </c>
      <c r="M1691" s="184">
        <v>6.6867000000000001</v>
      </c>
      <c r="N1691" s="184">
        <v>8.4680999999999997</v>
      </c>
      <c r="O1691" s="184">
        <v>9.3648000000000007</v>
      </c>
      <c r="P1691" s="184">
        <v>8.4701000000000004</v>
      </c>
      <c r="Q1691" s="184">
        <v>8.7994000000000003</v>
      </c>
      <c r="R1691" s="184">
        <v>9.4865999999999993</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44357</v>
      </c>
      <c r="E1692" s="184">
        <v>31.508199999999999</v>
      </c>
      <c r="F1692" s="184">
        <v>23.879200000000001</v>
      </c>
      <c r="G1692" s="184">
        <v>17.5562</v>
      </c>
      <c r="H1692" s="184">
        <v>13.788600000000001</v>
      </c>
      <c r="I1692" s="184">
        <v>6.4451999999999998</v>
      </c>
      <c r="J1692" s="184">
        <v>6.5457999999999998</v>
      </c>
      <c r="K1692" s="184">
        <v>7.8259999999999996</v>
      </c>
      <c r="L1692" s="184">
        <v>3.4516</v>
      </c>
      <c r="M1692" s="184">
        <v>5.1730999999999998</v>
      </c>
      <c r="N1692" s="184">
        <v>14.388500000000001</v>
      </c>
      <c r="O1692" s="184">
        <v>3.5470000000000002</v>
      </c>
      <c r="P1692" s="184">
        <v>4.5381</v>
      </c>
      <c r="Q1692" s="184">
        <v>6.3956999999999997</v>
      </c>
      <c r="R1692" s="184">
        <v>6.0285000000000002</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44357</v>
      </c>
      <c r="E1693" s="184">
        <v>34.051499999999997</v>
      </c>
      <c r="F1693" s="184">
        <v>24.777799999999999</v>
      </c>
      <c r="G1693" s="184">
        <v>18.572299999999998</v>
      </c>
      <c r="H1693" s="184">
        <v>14.819000000000001</v>
      </c>
      <c r="I1693" s="184">
        <v>7.4865000000000004</v>
      </c>
      <c r="J1693" s="184">
        <v>7.6040000000000001</v>
      </c>
      <c r="K1693" s="184">
        <v>8.9192999999999998</v>
      </c>
      <c r="L1693" s="184">
        <v>4.5345000000000004</v>
      </c>
      <c r="M1693" s="184">
        <v>6.2590000000000003</v>
      </c>
      <c r="N1693" s="184">
        <v>15.5816</v>
      </c>
      <c r="O1693" s="184">
        <v>4.5670999999999999</v>
      </c>
      <c r="P1693" s="184">
        <v>5.5479000000000003</v>
      </c>
      <c r="Q1693" s="184">
        <v>6.9885999999999999</v>
      </c>
      <c r="R1693" s="184">
        <v>7.0899000000000001</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44357</v>
      </c>
      <c r="E1694" s="184">
        <v>46.538600000000002</v>
      </c>
      <c r="F1694" s="184">
        <v>20.874199999999998</v>
      </c>
      <c r="G1694" s="184">
        <v>18.878499999999999</v>
      </c>
      <c r="H1694" s="184">
        <v>14.426</v>
      </c>
      <c r="I1694" s="184">
        <v>7.8215000000000003</v>
      </c>
      <c r="J1694" s="184">
        <v>7.1268000000000002</v>
      </c>
      <c r="K1694" s="184">
        <v>7.9744999999999999</v>
      </c>
      <c r="L1694" s="184">
        <v>4.2317</v>
      </c>
      <c r="M1694" s="184">
        <v>6.2347000000000001</v>
      </c>
      <c r="N1694" s="184">
        <v>7.6505000000000001</v>
      </c>
      <c r="O1694" s="184">
        <v>8.8412000000000006</v>
      </c>
      <c r="P1694" s="184">
        <v>8.1123999999999992</v>
      </c>
      <c r="Q1694" s="184">
        <v>8.1448</v>
      </c>
      <c r="R1694" s="184">
        <v>8.8742999999999999</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44357</v>
      </c>
      <c r="E1695" s="184">
        <v>49.407800000000002</v>
      </c>
      <c r="F1695" s="184">
        <v>21.584199999999999</v>
      </c>
      <c r="G1695" s="184">
        <v>19.633099999999999</v>
      </c>
      <c r="H1695" s="184">
        <v>15.177899999999999</v>
      </c>
      <c r="I1695" s="184">
        <v>8.5764999999999993</v>
      </c>
      <c r="J1695" s="184">
        <v>7.8903999999999996</v>
      </c>
      <c r="K1695" s="184">
        <v>8.7485999999999997</v>
      </c>
      <c r="L1695" s="184">
        <v>5.0083000000000002</v>
      </c>
      <c r="M1695" s="184">
        <v>7.0315000000000003</v>
      </c>
      <c r="N1695" s="184">
        <v>8.4701000000000004</v>
      </c>
      <c r="O1695" s="184">
        <v>9.6758000000000006</v>
      </c>
      <c r="P1695" s="184">
        <v>8.9718999999999998</v>
      </c>
      <c r="Q1695" s="184">
        <v>9.2337000000000007</v>
      </c>
      <c r="R1695" s="184">
        <v>9.6975999999999996</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44357</v>
      </c>
      <c r="E1696" s="184">
        <v>20.230699999999999</v>
      </c>
      <c r="F1696" s="184">
        <v>27.625</v>
      </c>
      <c r="G1696" s="184">
        <v>19.3355</v>
      </c>
      <c r="H1696" s="184">
        <v>12.4787</v>
      </c>
      <c r="I1696" s="184">
        <v>5.5662000000000003</v>
      </c>
      <c r="J1696" s="184">
        <v>5.6138000000000003</v>
      </c>
      <c r="K1696" s="184">
        <v>9.2472999999999992</v>
      </c>
      <c r="L1696" s="184">
        <v>3.7218</v>
      </c>
      <c r="M1696" s="184">
        <v>5.1174999999999997</v>
      </c>
      <c r="N1696" s="184">
        <v>7.3559999999999999</v>
      </c>
      <c r="O1696" s="184">
        <v>5.2198000000000002</v>
      </c>
      <c r="P1696" s="184">
        <v>5.5574000000000003</v>
      </c>
      <c r="Q1696" s="184">
        <v>7.1342999999999996</v>
      </c>
      <c r="R1696" s="184">
        <v>6.5890000000000004</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44357</v>
      </c>
      <c r="E1697" s="184">
        <v>21.672999999999998</v>
      </c>
      <c r="F1697" s="184">
        <v>28.1465</v>
      </c>
      <c r="G1697" s="184">
        <v>19.7925</v>
      </c>
      <c r="H1697" s="184">
        <v>12.9275</v>
      </c>
      <c r="I1697" s="184">
        <v>6.0164999999999997</v>
      </c>
      <c r="J1697" s="184">
        <v>6.0557999999999996</v>
      </c>
      <c r="K1697" s="184">
        <v>9.6875999999999998</v>
      </c>
      <c r="L1697" s="184">
        <v>4.1375999999999999</v>
      </c>
      <c r="M1697" s="184">
        <v>5.5366</v>
      </c>
      <c r="N1697" s="184">
        <v>7.82</v>
      </c>
      <c r="O1697" s="184">
        <v>5.9764999999999997</v>
      </c>
      <c r="P1697" s="184">
        <v>6.4969000000000001</v>
      </c>
      <c r="Q1697" s="184">
        <v>7.5217999999999998</v>
      </c>
      <c r="R1697" s="184">
        <v>7.1837999999999997</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44357</v>
      </c>
      <c r="E1698" s="184">
        <v>47.503999999999998</v>
      </c>
      <c r="F1698" s="184">
        <v>18.142199999999999</v>
      </c>
      <c r="G1698" s="184">
        <v>17.903400000000001</v>
      </c>
      <c r="H1698" s="184">
        <v>13.2493</v>
      </c>
      <c r="I1698" s="184">
        <v>6.5915999999999997</v>
      </c>
      <c r="J1698" s="184">
        <v>5.6634000000000002</v>
      </c>
      <c r="K1698" s="184">
        <v>8.3073999999999995</v>
      </c>
      <c r="L1698" s="184">
        <v>3.7755999999999998</v>
      </c>
      <c r="M1698" s="184">
        <v>5.4494999999999996</v>
      </c>
      <c r="N1698" s="184">
        <v>6.7584999999999997</v>
      </c>
      <c r="O1698" s="184">
        <v>9.1592000000000002</v>
      </c>
      <c r="P1698" s="184">
        <v>8.1667000000000005</v>
      </c>
      <c r="Q1698" s="184">
        <v>8.6534999999999993</v>
      </c>
      <c r="R1698" s="184">
        <v>8.7589000000000006</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44357</v>
      </c>
      <c r="E1699" s="184">
        <v>45.2348</v>
      </c>
      <c r="F1699" s="184">
        <v>17.6797</v>
      </c>
      <c r="G1699" s="184">
        <v>17.427099999999999</v>
      </c>
      <c r="H1699" s="184">
        <v>12.757099999999999</v>
      </c>
      <c r="I1699" s="184">
        <v>6.1006</v>
      </c>
      <c r="J1699" s="184">
        <v>5.1764000000000001</v>
      </c>
      <c r="K1699" s="184">
        <v>7.8137999999999996</v>
      </c>
      <c r="L1699" s="184">
        <v>3.2734999999999999</v>
      </c>
      <c r="M1699" s="184">
        <v>4.9276</v>
      </c>
      <c r="N1699" s="184">
        <v>6.2188999999999997</v>
      </c>
      <c r="O1699" s="184">
        <v>8.6129999999999995</v>
      </c>
      <c r="P1699" s="184">
        <v>7.6185999999999998</v>
      </c>
      <c r="Q1699" s="184">
        <v>7.6395999999999997</v>
      </c>
      <c r="R1699" s="184">
        <v>8.2074999999999996</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44357</v>
      </c>
      <c r="E1700" s="184">
        <v>1709.6296</v>
      </c>
      <c r="F1700" s="184">
        <v>12.3208</v>
      </c>
      <c r="G1700" s="184">
        <v>9.8536999999999999</v>
      </c>
      <c r="H1700" s="184">
        <v>7.3219000000000003</v>
      </c>
      <c r="I1700" s="184">
        <v>4.7236000000000002</v>
      </c>
      <c r="J1700" s="184">
        <v>4.4119000000000002</v>
      </c>
      <c r="K1700" s="184">
        <v>5.4454000000000002</v>
      </c>
      <c r="L1700" s="184">
        <v>2.1970000000000001</v>
      </c>
      <c r="M1700" s="184">
        <v>4.3532000000000002</v>
      </c>
      <c r="N1700" s="184">
        <v>4.3955000000000002</v>
      </c>
      <c r="O1700" s="184">
        <v>5.7861000000000002</v>
      </c>
      <c r="P1700" s="184">
        <v>6.1047000000000002</v>
      </c>
      <c r="Q1700" s="184">
        <v>7.1692999999999998</v>
      </c>
      <c r="R1700" s="184">
        <v>4.2687999999999997</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44357</v>
      </c>
      <c r="E1701" s="184">
        <v>1873.1932999999999</v>
      </c>
      <c r="F1701" s="184">
        <v>13.6196</v>
      </c>
      <c r="G1701" s="184">
        <v>11.155200000000001</v>
      </c>
      <c r="H1701" s="184">
        <v>8.6236999999999995</v>
      </c>
      <c r="I1701" s="184">
        <v>6.0168999999999997</v>
      </c>
      <c r="J1701" s="184">
        <v>5.7134999999999998</v>
      </c>
      <c r="K1701" s="184">
        <v>6.7683</v>
      </c>
      <c r="L1701" s="184">
        <v>3.5727000000000002</v>
      </c>
      <c r="M1701" s="184">
        <v>5.7408999999999999</v>
      </c>
      <c r="N1701" s="184">
        <v>5.7914000000000003</v>
      </c>
      <c r="O1701" s="184">
        <v>7.0495000000000001</v>
      </c>
      <c r="P1701" s="184">
        <v>7.2965999999999998</v>
      </c>
      <c r="Q1701" s="184">
        <v>8.4154999999999998</v>
      </c>
      <c r="R1701" s="184">
        <v>5.5404</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44357</v>
      </c>
      <c r="E1702" s="184">
        <v>2862.5754999999999</v>
      </c>
      <c r="F1702" s="184">
        <v>11.7089</v>
      </c>
      <c r="G1702" s="184">
        <v>15.1723</v>
      </c>
      <c r="H1702" s="184">
        <v>12.6204</v>
      </c>
      <c r="I1702" s="184">
        <v>6.1763000000000003</v>
      </c>
      <c r="J1702" s="184">
        <v>5.9855</v>
      </c>
      <c r="K1702" s="184">
        <v>7.4711999999999996</v>
      </c>
      <c r="L1702" s="184">
        <v>2.6732</v>
      </c>
      <c r="M1702" s="184">
        <v>4.7187999999999999</v>
      </c>
      <c r="N1702" s="184">
        <v>5.7998000000000003</v>
      </c>
      <c r="O1702" s="184">
        <v>8.0383999999999993</v>
      </c>
      <c r="P1702" s="184">
        <v>7.2858000000000001</v>
      </c>
      <c r="Q1702" s="184">
        <v>7.6738</v>
      </c>
      <c r="R1702" s="184">
        <v>7.8231999999999999</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44357</v>
      </c>
      <c r="E1703" s="184">
        <v>3074.4906999999998</v>
      </c>
      <c r="F1703" s="184">
        <v>12.5588</v>
      </c>
      <c r="G1703" s="184">
        <v>16.023599999999998</v>
      </c>
      <c r="H1703" s="184">
        <v>13.4725</v>
      </c>
      <c r="I1703" s="184">
        <v>7.0285000000000002</v>
      </c>
      <c r="J1703" s="184">
        <v>6.8400999999999996</v>
      </c>
      <c r="K1703" s="184">
        <v>8.3381000000000007</v>
      </c>
      <c r="L1703" s="184">
        <v>3.5363000000000002</v>
      </c>
      <c r="M1703" s="184">
        <v>5.6014999999999997</v>
      </c>
      <c r="N1703" s="184">
        <v>6.7024999999999997</v>
      </c>
      <c r="O1703" s="184">
        <v>8.9590999999999994</v>
      </c>
      <c r="P1703" s="184">
        <v>8.0978999999999992</v>
      </c>
      <c r="Q1703" s="184">
        <v>8.3482000000000003</v>
      </c>
      <c r="R1703" s="184">
        <v>8.7416999999999998</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44357</v>
      </c>
      <c r="E1706" s="184">
        <v>41.4129</v>
      </c>
      <c r="F1706" s="184">
        <v>7.6695000000000002</v>
      </c>
      <c r="G1706" s="184">
        <v>14.501099999999999</v>
      </c>
      <c r="H1706" s="184">
        <v>11.6854</v>
      </c>
      <c r="I1706" s="184">
        <v>6.7789000000000001</v>
      </c>
      <c r="J1706" s="184">
        <v>7.2834000000000003</v>
      </c>
      <c r="K1706" s="184">
        <v>7.8129999999999997</v>
      </c>
      <c r="L1706" s="184">
        <v>2.9563000000000001</v>
      </c>
      <c r="M1706" s="184">
        <v>5.1475</v>
      </c>
      <c r="N1706" s="184">
        <v>6.4242999999999997</v>
      </c>
      <c r="O1706" s="184">
        <v>8.4548000000000005</v>
      </c>
      <c r="P1706" s="184">
        <v>7.6384999999999996</v>
      </c>
      <c r="Q1706" s="184">
        <v>7.7149999999999999</v>
      </c>
      <c r="R1706" s="184">
        <v>8.1851000000000003</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44357</v>
      </c>
      <c r="E1707" s="184">
        <v>44.142600000000002</v>
      </c>
      <c r="F1707" s="184">
        <v>8.4359999999999999</v>
      </c>
      <c r="G1707" s="184">
        <v>15.3163</v>
      </c>
      <c r="H1707" s="184">
        <v>12.5038</v>
      </c>
      <c r="I1707" s="184">
        <v>7.6056999999999997</v>
      </c>
      <c r="J1707" s="184">
        <v>8.1107999999999993</v>
      </c>
      <c r="K1707" s="184">
        <v>8.6529000000000007</v>
      </c>
      <c r="L1707" s="184">
        <v>3.7879</v>
      </c>
      <c r="M1707" s="184">
        <v>5.9931000000000001</v>
      </c>
      <c r="N1707" s="184">
        <v>7.2916999999999996</v>
      </c>
      <c r="O1707" s="184">
        <v>9.3483000000000001</v>
      </c>
      <c r="P1707" s="184">
        <v>8.5419999999999998</v>
      </c>
      <c r="Q1707" s="184">
        <v>8.8057999999999996</v>
      </c>
      <c r="R1707" s="184">
        <v>9.0701999999999998</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44357</v>
      </c>
      <c r="E1708" s="184">
        <v>21.975899999999999</v>
      </c>
      <c r="F1708" s="184">
        <v>15.452999999999999</v>
      </c>
      <c r="G1708" s="184">
        <v>13.3018</v>
      </c>
      <c r="H1708" s="184">
        <v>11.437900000000001</v>
      </c>
      <c r="I1708" s="184">
        <v>6.9467999999999996</v>
      </c>
      <c r="J1708" s="184">
        <v>6.2641999999999998</v>
      </c>
      <c r="K1708" s="184">
        <v>8.5424000000000007</v>
      </c>
      <c r="L1708" s="184">
        <v>3.5657000000000001</v>
      </c>
      <c r="M1708" s="184">
        <v>5.7027000000000001</v>
      </c>
      <c r="N1708" s="184">
        <v>6.0801999999999996</v>
      </c>
      <c r="O1708" s="184">
        <v>8.8428000000000004</v>
      </c>
      <c r="P1708" s="184">
        <v>8.0927000000000007</v>
      </c>
      <c r="Q1708" s="184">
        <v>8.5296000000000003</v>
      </c>
      <c r="R1708" s="184">
        <v>8.5132999999999992</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44357</v>
      </c>
      <c r="E1709" s="184">
        <v>21.133800000000001</v>
      </c>
      <c r="F1709" s="184">
        <v>14.859</v>
      </c>
      <c r="G1709" s="184">
        <v>12.851599999999999</v>
      </c>
      <c r="H1709" s="184">
        <v>10.9778</v>
      </c>
      <c r="I1709" s="184">
        <v>6.4679000000000002</v>
      </c>
      <c r="J1709" s="184">
        <v>5.7834000000000003</v>
      </c>
      <c r="K1709" s="184">
        <v>8.0482999999999993</v>
      </c>
      <c r="L1709" s="184">
        <v>3.0706000000000002</v>
      </c>
      <c r="M1709" s="184">
        <v>5.1905000000000001</v>
      </c>
      <c r="N1709" s="184">
        <v>5.5575999999999999</v>
      </c>
      <c r="O1709" s="184">
        <v>8.3062000000000005</v>
      </c>
      <c r="P1709" s="184">
        <v>7.5553999999999997</v>
      </c>
      <c r="Q1709" s="184">
        <v>8.2309999999999999</v>
      </c>
      <c r="R1709" s="184">
        <v>7.9851000000000001</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44357</v>
      </c>
      <c r="E1710" s="184">
        <v>12.141500000000001</v>
      </c>
      <c r="F1710" s="184">
        <v>24.366599999999998</v>
      </c>
      <c r="G1710" s="184">
        <v>18.365600000000001</v>
      </c>
      <c r="H1710" s="184">
        <v>12.3978</v>
      </c>
      <c r="I1710" s="184">
        <v>6.9326999999999996</v>
      </c>
      <c r="J1710" s="184">
        <v>6.0530999999999997</v>
      </c>
      <c r="K1710" s="184">
        <v>7.3654999999999999</v>
      </c>
      <c r="L1710" s="184">
        <v>3.2002000000000002</v>
      </c>
      <c r="M1710" s="184">
        <v>5.2031000000000001</v>
      </c>
      <c r="N1710" s="184">
        <v>5.8903999999999996</v>
      </c>
      <c r="O1710" s="184"/>
      <c r="P1710" s="184"/>
      <c r="Q1710" s="184">
        <v>8.5841999999999992</v>
      </c>
      <c r="R1710" s="184">
        <v>8.0527999999999995</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44357</v>
      </c>
      <c r="E1711" s="184">
        <v>11.843999999999999</v>
      </c>
      <c r="F1711" s="184">
        <v>23.436199999999999</v>
      </c>
      <c r="G1711" s="184">
        <v>17.2822</v>
      </c>
      <c r="H1711" s="184">
        <v>11.3832</v>
      </c>
      <c r="I1711" s="184">
        <v>5.8685</v>
      </c>
      <c r="J1711" s="184">
        <v>4.9916</v>
      </c>
      <c r="K1711" s="184">
        <v>6.2953000000000001</v>
      </c>
      <c r="L1711" s="184">
        <v>2.1356999999999999</v>
      </c>
      <c r="M1711" s="184">
        <v>4.1155999999999997</v>
      </c>
      <c r="N1711" s="184">
        <v>4.7826000000000004</v>
      </c>
      <c r="O1711" s="184"/>
      <c r="P1711" s="184"/>
      <c r="Q1711" s="184">
        <v>7.4469000000000003</v>
      </c>
      <c r="R1711" s="184">
        <v>6.9215</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44357</v>
      </c>
      <c r="E1712" s="184">
        <v>10.220499999999999</v>
      </c>
      <c r="F1712" s="184">
        <v>22.512799999999999</v>
      </c>
      <c r="G1712" s="184">
        <v>16.688700000000001</v>
      </c>
      <c r="H1712" s="184">
        <v>11.5044</v>
      </c>
      <c r="I1712" s="184">
        <v>7.6496000000000004</v>
      </c>
      <c r="J1712" s="184">
        <v>7.7927999999999997</v>
      </c>
      <c r="K1712" s="184">
        <v>8.4603999999999999</v>
      </c>
      <c r="L1712" s="184"/>
      <c r="M1712" s="184"/>
      <c r="N1712" s="184"/>
      <c r="O1712" s="184"/>
      <c r="P1712" s="184"/>
      <c r="Q1712" s="184">
        <v>7.5217000000000001</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44357</v>
      </c>
      <c r="E1713" s="184">
        <v>10.193199999999999</v>
      </c>
      <c r="F1713" s="184">
        <v>21.497599999999998</v>
      </c>
      <c r="G1713" s="184">
        <v>15.776</v>
      </c>
      <c r="H1713" s="184">
        <v>10.6105</v>
      </c>
      <c r="I1713" s="184">
        <v>6.7442000000000002</v>
      </c>
      <c r="J1713" s="184">
        <v>6.8665000000000003</v>
      </c>
      <c r="K1713" s="184">
        <v>7.5396999999999998</v>
      </c>
      <c r="L1713" s="184"/>
      <c r="M1713" s="184"/>
      <c r="N1713" s="184"/>
      <c r="O1713" s="184"/>
      <c r="P1713" s="184"/>
      <c r="Q1713" s="184">
        <v>6.5904999999999996</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44357</v>
      </c>
      <c r="E1714" s="184">
        <v>12.565300000000001</v>
      </c>
      <c r="F1714" s="184">
        <v>24.126000000000001</v>
      </c>
      <c r="G1714" s="184">
        <v>16.968399999999999</v>
      </c>
      <c r="H1714" s="184">
        <v>12.187200000000001</v>
      </c>
      <c r="I1714" s="184">
        <v>5.5933999999999999</v>
      </c>
      <c r="J1714" s="184">
        <v>5.3371000000000004</v>
      </c>
      <c r="K1714" s="184">
        <v>7.6532</v>
      </c>
      <c r="L1714" s="184">
        <v>3.2058</v>
      </c>
      <c r="M1714" s="184">
        <v>4.8471000000000002</v>
      </c>
      <c r="N1714" s="184">
        <v>5.5216000000000003</v>
      </c>
      <c r="O1714" s="184">
        <v>7.8916000000000004</v>
      </c>
      <c r="P1714" s="184"/>
      <c r="Q1714" s="184">
        <v>7.3060999999999998</v>
      </c>
      <c r="R1714" s="184">
        <v>7.4241000000000001</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44357</v>
      </c>
      <c r="E1715" s="184">
        <v>12.8872</v>
      </c>
      <c r="F1715" s="184">
        <v>25.224599999999999</v>
      </c>
      <c r="G1715" s="184">
        <v>17.774799999999999</v>
      </c>
      <c r="H1715" s="184">
        <v>13.0204</v>
      </c>
      <c r="I1715" s="184">
        <v>6.4288999999999996</v>
      </c>
      <c r="J1715" s="184">
        <v>6.181</v>
      </c>
      <c r="K1715" s="184">
        <v>8.5091999999999999</v>
      </c>
      <c r="L1715" s="184">
        <v>4.0629999999999997</v>
      </c>
      <c r="M1715" s="184">
        <v>5.7196999999999996</v>
      </c>
      <c r="N1715" s="184">
        <v>6.3994</v>
      </c>
      <c r="O1715" s="184">
        <v>8.7383000000000006</v>
      </c>
      <c r="P1715" s="184"/>
      <c r="Q1715" s="184">
        <v>8.1476000000000006</v>
      </c>
      <c r="R1715" s="184">
        <v>8.2899999999999991</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44357</v>
      </c>
      <c r="E1716" s="184">
        <v>41.475000000000001</v>
      </c>
      <c r="F1716" s="184">
        <v>14.3504</v>
      </c>
      <c r="G1716" s="184">
        <v>15.714499999999999</v>
      </c>
      <c r="H1716" s="184">
        <v>12.425599999999999</v>
      </c>
      <c r="I1716" s="184">
        <v>8.3430999999999997</v>
      </c>
      <c r="J1716" s="184">
        <v>7.5598999999999998</v>
      </c>
      <c r="K1716" s="184">
        <v>9.3635999999999999</v>
      </c>
      <c r="L1716" s="184">
        <v>4.9756999999999998</v>
      </c>
      <c r="M1716" s="184">
        <v>6.7191000000000001</v>
      </c>
      <c r="N1716" s="184">
        <v>7.5933999999999999</v>
      </c>
      <c r="O1716" s="184">
        <v>8.4733999999999998</v>
      </c>
      <c r="P1716" s="184">
        <v>7.5987</v>
      </c>
      <c r="Q1716" s="184">
        <v>7.9969000000000001</v>
      </c>
      <c r="R1716" s="184">
        <v>8.4678000000000004</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44357</v>
      </c>
      <c r="E1717" s="184">
        <v>43.837000000000003</v>
      </c>
      <c r="F1717" s="184">
        <v>15.1602</v>
      </c>
      <c r="G1717" s="184">
        <v>16.536300000000001</v>
      </c>
      <c r="H1717" s="184">
        <v>13.2247</v>
      </c>
      <c r="I1717" s="184">
        <v>9.1672999999999991</v>
      </c>
      <c r="J1717" s="184">
        <v>8.3719999999999999</v>
      </c>
      <c r="K1717" s="184">
        <v>10.164899999999999</v>
      </c>
      <c r="L1717" s="184">
        <v>5.8070000000000004</v>
      </c>
      <c r="M1717" s="184">
        <v>7.5784000000000002</v>
      </c>
      <c r="N1717" s="184">
        <v>8.48</v>
      </c>
      <c r="O1717" s="184">
        <v>9.3078000000000003</v>
      </c>
      <c r="P1717" s="184">
        <v>8.3562999999999992</v>
      </c>
      <c r="Q1717" s="184">
        <v>8.8536999999999999</v>
      </c>
      <c r="R1717" s="184">
        <v>9.3492999999999995</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44357</v>
      </c>
      <c r="E1718" s="184">
        <v>35.906300000000002</v>
      </c>
      <c r="F1718" s="184">
        <v>20.4438</v>
      </c>
      <c r="G1718" s="184">
        <v>18.597100000000001</v>
      </c>
      <c r="H1718" s="184">
        <v>14.3726</v>
      </c>
      <c r="I1718" s="184">
        <v>6.5002000000000004</v>
      </c>
      <c r="J1718" s="184">
        <v>6.532</v>
      </c>
      <c r="K1718" s="184">
        <v>7.5243000000000002</v>
      </c>
      <c r="L1718" s="184">
        <v>3.4573</v>
      </c>
      <c r="M1718" s="184">
        <v>4.7184999999999997</v>
      </c>
      <c r="N1718" s="184">
        <v>5.6859999999999999</v>
      </c>
      <c r="O1718" s="184">
        <v>4.2073999999999998</v>
      </c>
      <c r="P1718" s="184">
        <v>5.3582000000000001</v>
      </c>
      <c r="Q1718" s="184">
        <v>7.2022000000000004</v>
      </c>
      <c r="R1718" s="184">
        <v>11.1898</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44357</v>
      </c>
      <c r="E1719" s="184">
        <v>38.519599999999997</v>
      </c>
      <c r="F1719" s="184">
        <v>21.143000000000001</v>
      </c>
      <c r="G1719" s="184">
        <v>19.329499999999999</v>
      </c>
      <c r="H1719" s="184">
        <v>15.096399999999999</v>
      </c>
      <c r="I1719" s="184">
        <v>7.2351000000000001</v>
      </c>
      <c r="J1719" s="184">
        <v>7.2675000000000001</v>
      </c>
      <c r="K1719" s="184">
        <v>8.2684999999999995</v>
      </c>
      <c r="L1719" s="184">
        <v>4.1829000000000001</v>
      </c>
      <c r="M1719" s="184">
        <v>5.4546000000000001</v>
      </c>
      <c r="N1719" s="184">
        <v>6.5072000000000001</v>
      </c>
      <c r="O1719" s="184">
        <v>5.0507999999999997</v>
      </c>
      <c r="P1719" s="184">
        <v>6.2332000000000001</v>
      </c>
      <c r="Q1719" s="184">
        <v>7.7142999999999997</v>
      </c>
      <c r="R1719" s="184">
        <v>12.013199999999999</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44357</v>
      </c>
      <c r="E1720" s="184">
        <v>34.882599999999996</v>
      </c>
      <c r="F1720" s="184">
        <v>32.780700000000003</v>
      </c>
      <c r="G1720" s="184">
        <v>23.869</v>
      </c>
      <c r="H1720" s="184">
        <v>15.923400000000001</v>
      </c>
      <c r="I1720" s="184">
        <v>7.0069999999999997</v>
      </c>
      <c r="J1720" s="184">
        <v>6.0423999999999998</v>
      </c>
      <c r="K1720" s="184">
        <v>9.3850999999999996</v>
      </c>
      <c r="L1720" s="184">
        <v>2.9502000000000002</v>
      </c>
      <c r="M1720" s="184">
        <v>5.0368000000000004</v>
      </c>
      <c r="N1720" s="184">
        <v>12.7606</v>
      </c>
      <c r="O1720" s="184">
        <v>4.6123000000000003</v>
      </c>
      <c r="P1720" s="184">
        <v>5.3525999999999998</v>
      </c>
      <c r="Q1720" s="184">
        <v>7.1414999999999997</v>
      </c>
      <c r="R1720" s="184">
        <v>7.9793000000000003</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44357</v>
      </c>
      <c r="E1721" s="184">
        <v>36.911799999999999</v>
      </c>
      <c r="F1721" s="184">
        <v>33.156399999999998</v>
      </c>
      <c r="G1721" s="184">
        <v>24.274999999999999</v>
      </c>
      <c r="H1721" s="184">
        <v>16.3245</v>
      </c>
      <c r="I1721" s="184">
        <v>7.4020000000000001</v>
      </c>
      <c r="J1721" s="184">
        <v>6.4499000000000004</v>
      </c>
      <c r="K1721" s="184">
        <v>9.8011999999999997</v>
      </c>
      <c r="L1721" s="184">
        <v>3.3586999999999998</v>
      </c>
      <c r="M1721" s="184">
        <v>5.4657</v>
      </c>
      <c r="N1721" s="184">
        <v>13.225300000000001</v>
      </c>
      <c r="O1721" s="184">
        <v>5.1618000000000004</v>
      </c>
      <c r="P1721" s="184">
        <v>6.0350999999999999</v>
      </c>
      <c r="Q1721" s="184">
        <v>7.3918999999999997</v>
      </c>
      <c r="R1721" s="184">
        <v>8.4373000000000005</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44357</v>
      </c>
      <c r="E1722" s="184">
        <v>26.4008</v>
      </c>
      <c r="F1722" s="184">
        <v>3.5949</v>
      </c>
      <c r="G1722" s="184">
        <v>8.9008000000000003</v>
      </c>
      <c r="H1722" s="184">
        <v>9.2200000000000006</v>
      </c>
      <c r="I1722" s="184">
        <v>7.4474</v>
      </c>
      <c r="J1722" s="184">
        <v>6.7324000000000002</v>
      </c>
      <c r="K1722" s="184">
        <v>7.4294000000000002</v>
      </c>
      <c r="L1722" s="184">
        <v>3.0954999999999999</v>
      </c>
      <c r="M1722" s="184">
        <v>5.5667999999999997</v>
      </c>
      <c r="N1722" s="184">
        <v>6.1722999999999999</v>
      </c>
      <c r="O1722" s="184">
        <v>8.8092000000000006</v>
      </c>
      <c r="P1722" s="184">
        <v>8.1613000000000007</v>
      </c>
      <c r="Q1722" s="184">
        <v>8.5437999999999992</v>
      </c>
      <c r="R1722" s="184">
        <v>8.6153999999999993</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44357</v>
      </c>
      <c r="E1723" s="184">
        <v>25.3552</v>
      </c>
      <c r="F1723" s="184">
        <v>3.3113000000000001</v>
      </c>
      <c r="G1723" s="184">
        <v>8.4512</v>
      </c>
      <c r="H1723" s="184">
        <v>8.7340999999999998</v>
      </c>
      <c r="I1723" s="184">
        <v>6.9592000000000001</v>
      </c>
      <c r="J1723" s="184">
        <v>6.2321999999999997</v>
      </c>
      <c r="K1723" s="184">
        <v>6.9204999999999997</v>
      </c>
      <c r="L1723" s="184">
        <v>2.5886</v>
      </c>
      <c r="M1723" s="184">
        <v>5.0452000000000004</v>
      </c>
      <c r="N1723" s="184">
        <v>5.6426999999999996</v>
      </c>
      <c r="O1723" s="184">
        <v>8.2421000000000006</v>
      </c>
      <c r="P1723" s="184">
        <v>7.5629999999999997</v>
      </c>
      <c r="Q1723" s="184">
        <v>6.9303999999999997</v>
      </c>
      <c r="R1723" s="184">
        <v>8.0736000000000008</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44357</v>
      </c>
      <c r="E1724" s="184">
        <v>32.717799999999997</v>
      </c>
      <c r="F1724" s="184">
        <v>17.8583</v>
      </c>
      <c r="G1724" s="184">
        <v>14.855600000000001</v>
      </c>
      <c r="H1724" s="184">
        <v>10.283799999999999</v>
      </c>
      <c r="I1724" s="184">
        <v>4.71</v>
      </c>
      <c r="J1724" s="184">
        <v>4.8566000000000003</v>
      </c>
      <c r="K1724" s="184">
        <v>6.0008999999999997</v>
      </c>
      <c r="L1724" s="184">
        <v>3.2858000000000001</v>
      </c>
      <c r="M1724" s="184">
        <v>4.3636999999999997</v>
      </c>
      <c r="N1724" s="184">
        <v>5.9569000000000001</v>
      </c>
      <c r="O1724" s="184">
        <v>3.1305999999999998</v>
      </c>
      <c r="P1724" s="184">
        <v>4.4398</v>
      </c>
      <c r="Q1724" s="184">
        <v>6.5157999999999996</v>
      </c>
      <c r="R1724" s="184">
        <v>4.9657999999999998</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44357</v>
      </c>
      <c r="E1725" s="184">
        <v>35.020000000000003</v>
      </c>
      <c r="F1725" s="184">
        <v>18.561699999999998</v>
      </c>
      <c r="G1725" s="184">
        <v>15.5844</v>
      </c>
      <c r="H1725" s="184">
        <v>11.0116</v>
      </c>
      <c r="I1725" s="184">
        <v>5.4385000000000003</v>
      </c>
      <c r="J1725" s="184">
        <v>5.5907999999999998</v>
      </c>
      <c r="K1725" s="184">
        <v>6.6252000000000004</v>
      </c>
      <c r="L1725" s="184">
        <v>3.9695</v>
      </c>
      <c r="M1725" s="184">
        <v>5.0796000000000001</v>
      </c>
      <c r="N1725" s="184">
        <v>6.7023000000000001</v>
      </c>
      <c r="O1725" s="184">
        <v>3.8559999999999999</v>
      </c>
      <c r="P1725" s="184">
        <v>5.3094999999999999</v>
      </c>
      <c r="Q1725" s="184">
        <v>7.1116000000000001</v>
      </c>
      <c r="R1725" s="184">
        <v>5.6761999999999997</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44357</v>
      </c>
      <c r="E1726" s="184">
        <v>38.405700000000003</v>
      </c>
      <c r="F1726" s="184">
        <v>24.441099999999999</v>
      </c>
      <c r="G1726" s="184">
        <v>18.3065</v>
      </c>
      <c r="H1726" s="184">
        <v>13.162000000000001</v>
      </c>
      <c r="I1726" s="184">
        <v>6.3558000000000003</v>
      </c>
      <c r="J1726" s="184">
        <v>6.1016000000000004</v>
      </c>
      <c r="K1726" s="184">
        <v>7.2378999999999998</v>
      </c>
      <c r="L1726" s="184">
        <v>2.6989999999999998</v>
      </c>
      <c r="M1726" s="184">
        <v>4.7374999999999998</v>
      </c>
      <c r="N1726" s="184">
        <v>6.0857999999999999</v>
      </c>
      <c r="O1726" s="184">
        <v>5.9752000000000001</v>
      </c>
      <c r="P1726" s="184">
        <v>6.0681000000000003</v>
      </c>
      <c r="Q1726" s="184">
        <v>7.3986999999999998</v>
      </c>
      <c r="R1726" s="184">
        <v>7.9168000000000003</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44357</v>
      </c>
      <c r="E1727" s="184">
        <v>41.063600000000001</v>
      </c>
      <c r="F1727" s="184">
        <v>25.350200000000001</v>
      </c>
      <c r="G1727" s="184">
        <v>19.229800000000001</v>
      </c>
      <c r="H1727" s="184">
        <v>14.082000000000001</v>
      </c>
      <c r="I1727" s="184">
        <v>7.2771999999999997</v>
      </c>
      <c r="J1727" s="184">
        <v>7.0293000000000001</v>
      </c>
      <c r="K1727" s="184">
        <v>8.1704000000000008</v>
      </c>
      <c r="L1727" s="184">
        <v>3.6448999999999998</v>
      </c>
      <c r="M1727" s="184">
        <v>5.7283999999999997</v>
      </c>
      <c r="N1727" s="184">
        <v>7.0963000000000003</v>
      </c>
      <c r="O1727" s="184">
        <v>6.9458000000000002</v>
      </c>
      <c r="P1727" s="184">
        <v>7.0050999999999997</v>
      </c>
      <c r="Q1727" s="184">
        <v>8.1692</v>
      </c>
      <c r="R1727" s="184">
        <v>8.9347999999999992</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44357</v>
      </c>
      <c r="E1728" s="184">
        <v>24.740600000000001</v>
      </c>
      <c r="F1728" s="184">
        <v>19.484500000000001</v>
      </c>
      <c r="G1728" s="184">
        <v>19.603999999999999</v>
      </c>
      <c r="H1728" s="184">
        <v>15.2613</v>
      </c>
      <c r="I1728" s="184">
        <v>9.0092999999999996</v>
      </c>
      <c r="J1728" s="184">
        <v>7.4809000000000001</v>
      </c>
      <c r="K1728" s="184">
        <v>8.0931999999999995</v>
      </c>
      <c r="L1728" s="184">
        <v>4.3361000000000001</v>
      </c>
      <c r="M1728" s="184">
        <v>6.1346999999999996</v>
      </c>
      <c r="N1728" s="184">
        <v>7.3215000000000003</v>
      </c>
      <c r="O1728" s="184">
        <v>4.4564000000000004</v>
      </c>
      <c r="P1728" s="184">
        <v>5.7201000000000004</v>
      </c>
      <c r="Q1728" s="184">
        <v>7.3083999999999998</v>
      </c>
      <c r="R1728" s="184">
        <v>10.2235</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44357</v>
      </c>
      <c r="E1729" s="184">
        <v>23.785499999999999</v>
      </c>
      <c r="F1729" s="184">
        <v>18.884699999999999</v>
      </c>
      <c r="G1729" s="184">
        <v>19.006900000000002</v>
      </c>
      <c r="H1729" s="184">
        <v>14.6632</v>
      </c>
      <c r="I1729" s="184">
        <v>8.3902000000000001</v>
      </c>
      <c r="J1729" s="184">
        <v>6.8661000000000003</v>
      </c>
      <c r="K1729" s="184">
        <v>7.4705000000000004</v>
      </c>
      <c r="L1729" s="184">
        <v>3.7334000000000001</v>
      </c>
      <c r="M1729" s="184">
        <v>5.5419999999999998</v>
      </c>
      <c r="N1729" s="184">
        <v>6.7385000000000002</v>
      </c>
      <c r="O1729" s="184">
        <v>3.9601000000000002</v>
      </c>
      <c r="P1729" s="184">
        <v>5.2160000000000002</v>
      </c>
      <c r="Q1729" s="184">
        <v>6.5109000000000004</v>
      </c>
      <c r="R1729" s="184">
        <v>9.7112999999999996</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18.889324074074075</v>
      </c>
      <c r="G1730" s="186">
        <v>16.626205555555551</v>
      </c>
      <c r="H1730" s="186">
        <v>12.648703703703708</v>
      </c>
      <c r="I1730" s="186">
        <v>6.7407370370370367</v>
      </c>
      <c r="J1730" s="186">
        <v>6.4902555555555566</v>
      </c>
      <c r="K1730" s="186">
        <v>8.2422055555555556</v>
      </c>
      <c r="L1730" s="186">
        <v>4.2115923076923085</v>
      </c>
      <c r="M1730" s="186">
        <v>6.0988788461538483</v>
      </c>
      <c r="N1730" s="186">
        <v>7.3997499999999983</v>
      </c>
      <c r="O1730" s="186">
        <v>6.8363379999999996</v>
      </c>
      <c r="P1730" s="186">
        <v>6.8907666666666678</v>
      </c>
      <c r="Q1730" s="186">
        <v>7.6868925925925957</v>
      </c>
      <c r="R1730" s="186">
        <v>7.412584615384616</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18.351949999999999</v>
      </c>
      <c r="G1731" s="186">
        <v>16.954699999999999</v>
      </c>
      <c r="H1731" s="186">
        <v>12.688749999999999</v>
      </c>
      <c r="I1731" s="186">
        <v>6.9397500000000001</v>
      </c>
      <c r="J1731" s="186">
        <v>6.5363000000000007</v>
      </c>
      <c r="K1731" s="186">
        <v>8.0114000000000001</v>
      </c>
      <c r="L1731" s="186">
        <v>3.7315499999999999</v>
      </c>
      <c r="M1731" s="186">
        <v>5.5122999999999998</v>
      </c>
      <c r="N1731" s="186">
        <v>6.7204999999999995</v>
      </c>
      <c r="O1731" s="186">
        <v>8.1029</v>
      </c>
      <c r="P1731" s="186">
        <v>7.4813999999999998</v>
      </c>
      <c r="Q1731" s="186">
        <v>7.6940499999999998</v>
      </c>
      <c r="R1731" s="186">
        <v>8.1963000000000008</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44357</v>
      </c>
      <c r="E1734" s="184">
        <v>49.3078</v>
      </c>
      <c r="F1734" s="184">
        <v>1.5731999999999999</v>
      </c>
      <c r="G1734" s="184">
        <v>0.69989999999999997</v>
      </c>
      <c r="H1734" s="184">
        <v>2.3334000000000001</v>
      </c>
      <c r="I1734" s="184">
        <v>3.4664999999999999</v>
      </c>
      <c r="J1734" s="184">
        <v>8.7622</v>
      </c>
      <c r="K1734" s="184">
        <v>12.9695</v>
      </c>
      <c r="L1734" s="184">
        <v>40.6203</v>
      </c>
      <c r="M1734" s="184">
        <v>71.062100000000001</v>
      </c>
      <c r="N1734" s="184">
        <v>105.8626</v>
      </c>
      <c r="O1734" s="184">
        <v>7.0236999999999998</v>
      </c>
      <c r="P1734" s="184">
        <v>12.684100000000001</v>
      </c>
      <c r="Q1734" s="184">
        <v>11.9411</v>
      </c>
      <c r="R1734" s="184">
        <v>19.9575</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44357</v>
      </c>
      <c r="E1735" s="184">
        <v>53.667499999999997</v>
      </c>
      <c r="F1735" s="184">
        <v>1.5762</v>
      </c>
      <c r="G1735" s="184">
        <v>0.70879999999999999</v>
      </c>
      <c r="H1735" s="184">
        <v>2.3544</v>
      </c>
      <c r="I1735" s="184">
        <v>3.5091000000000001</v>
      </c>
      <c r="J1735" s="184">
        <v>8.8598999999999997</v>
      </c>
      <c r="K1735" s="184">
        <v>13.2555</v>
      </c>
      <c r="L1735" s="184">
        <v>41.290100000000002</v>
      </c>
      <c r="M1735" s="184">
        <v>72.377499999999998</v>
      </c>
      <c r="N1735" s="184">
        <v>108.1507</v>
      </c>
      <c r="O1735" s="184">
        <v>8.2536000000000005</v>
      </c>
      <c r="P1735" s="184">
        <v>13.9635</v>
      </c>
      <c r="Q1735" s="184">
        <v>17.996700000000001</v>
      </c>
      <c r="R1735" s="184">
        <v>21.319500000000001</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44357</v>
      </c>
      <c r="E1736" s="184">
        <v>55.51</v>
      </c>
      <c r="F1736" s="184">
        <v>0.79900000000000004</v>
      </c>
      <c r="G1736" s="184">
        <v>0.89059999999999995</v>
      </c>
      <c r="H1736" s="184">
        <v>1.8345</v>
      </c>
      <c r="I1736" s="184">
        <v>2.1718999999999999</v>
      </c>
      <c r="J1736" s="184">
        <v>7.5567000000000002</v>
      </c>
      <c r="K1736" s="184">
        <v>16.764800000000001</v>
      </c>
      <c r="L1736" s="184">
        <v>34.341700000000003</v>
      </c>
      <c r="M1736" s="184">
        <v>60.294499999999999</v>
      </c>
      <c r="N1736" s="184">
        <v>86.839399999999998</v>
      </c>
      <c r="O1736" s="184">
        <v>24.591200000000001</v>
      </c>
      <c r="P1736" s="184">
        <v>21.573799999999999</v>
      </c>
      <c r="Q1736" s="184">
        <v>25.544699999999999</v>
      </c>
      <c r="R1736" s="184">
        <v>33.675600000000003</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44357</v>
      </c>
      <c r="E1737" s="184">
        <v>50.57</v>
      </c>
      <c r="F1737" s="184">
        <v>0.79730000000000001</v>
      </c>
      <c r="G1737" s="184">
        <v>0.87770000000000004</v>
      </c>
      <c r="H1737" s="184">
        <v>1.8120000000000001</v>
      </c>
      <c r="I1737" s="184">
        <v>2.1204000000000001</v>
      </c>
      <c r="J1737" s="184">
        <v>7.4356999999999998</v>
      </c>
      <c r="K1737" s="184">
        <v>16.333100000000002</v>
      </c>
      <c r="L1737" s="184">
        <v>33.289400000000001</v>
      </c>
      <c r="M1737" s="184">
        <v>58.328099999999999</v>
      </c>
      <c r="N1737" s="184">
        <v>83.757300000000001</v>
      </c>
      <c r="O1737" s="184">
        <v>22.833600000000001</v>
      </c>
      <c r="P1737" s="184">
        <v>20.0151</v>
      </c>
      <c r="Q1737" s="184">
        <v>24.001200000000001</v>
      </c>
      <c r="R1737" s="184">
        <v>31.5503</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44357</v>
      </c>
      <c r="E1738" s="184">
        <v>22.99</v>
      </c>
      <c r="F1738" s="184">
        <v>1.1883999999999999</v>
      </c>
      <c r="G1738" s="184">
        <v>1.5011000000000001</v>
      </c>
      <c r="H1738" s="184">
        <v>2.8635000000000002</v>
      </c>
      <c r="I1738" s="184">
        <v>4.4524999999999997</v>
      </c>
      <c r="J1738" s="184">
        <v>9.5806000000000004</v>
      </c>
      <c r="K1738" s="184">
        <v>19.739599999999999</v>
      </c>
      <c r="L1738" s="184">
        <v>44.591200000000001</v>
      </c>
      <c r="M1738" s="184">
        <v>69.0441</v>
      </c>
      <c r="N1738" s="184">
        <v>117.70829999999999</v>
      </c>
      <c r="O1738" s="184"/>
      <c r="P1738" s="184"/>
      <c r="Q1738" s="184">
        <v>39.950800000000001</v>
      </c>
      <c r="R1738" s="184">
        <v>46.504300000000001</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44357</v>
      </c>
      <c r="E1739" s="184">
        <v>21.96</v>
      </c>
      <c r="F1739" s="184">
        <v>1.1981999999999999</v>
      </c>
      <c r="G1739" s="184">
        <v>1.4786999999999999</v>
      </c>
      <c r="H1739" s="184">
        <v>2.8571</v>
      </c>
      <c r="I1739" s="184">
        <v>4.3726000000000003</v>
      </c>
      <c r="J1739" s="184">
        <v>9.4169999999999998</v>
      </c>
      <c r="K1739" s="184">
        <v>19.2182</v>
      </c>
      <c r="L1739" s="184">
        <v>43.341999999999999</v>
      </c>
      <c r="M1739" s="184">
        <v>66.742599999999996</v>
      </c>
      <c r="N1739" s="184">
        <v>113.6187</v>
      </c>
      <c r="O1739" s="184"/>
      <c r="P1739" s="184"/>
      <c r="Q1739" s="184">
        <v>37.384500000000003</v>
      </c>
      <c r="R1739" s="184">
        <v>43.794499999999999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44357</v>
      </c>
      <c r="E1740" s="184">
        <v>19.329999999999998</v>
      </c>
      <c r="F1740" s="184">
        <v>1.1512</v>
      </c>
      <c r="G1740" s="184">
        <v>0.83460000000000001</v>
      </c>
      <c r="H1740" s="184">
        <v>2.3292999999999999</v>
      </c>
      <c r="I1740" s="184">
        <v>4.0366</v>
      </c>
      <c r="J1740" s="184">
        <v>9.0858000000000008</v>
      </c>
      <c r="K1740" s="184">
        <v>19.247399999999999</v>
      </c>
      <c r="L1740" s="184">
        <v>44.361499999999999</v>
      </c>
      <c r="M1740" s="184">
        <v>68.087000000000003</v>
      </c>
      <c r="N1740" s="184">
        <v>111.95180000000001</v>
      </c>
      <c r="O1740" s="184"/>
      <c r="P1740" s="184"/>
      <c r="Q1740" s="184">
        <v>32.890099999999997</v>
      </c>
      <c r="R1740" s="184">
        <v>37.804900000000004</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44357</v>
      </c>
      <c r="E1741" s="184">
        <v>18.57</v>
      </c>
      <c r="F1741" s="184">
        <v>1.1989000000000001</v>
      </c>
      <c r="G1741" s="184">
        <v>0.86909999999999998</v>
      </c>
      <c r="H1741" s="184">
        <v>2.3140000000000001</v>
      </c>
      <c r="I1741" s="184">
        <v>3.9754</v>
      </c>
      <c r="J1741" s="184">
        <v>8.9149999999999991</v>
      </c>
      <c r="K1741" s="184">
        <v>18.734000000000002</v>
      </c>
      <c r="L1741" s="184">
        <v>43.176600000000001</v>
      </c>
      <c r="M1741" s="184">
        <v>65.951700000000002</v>
      </c>
      <c r="N1741" s="184">
        <v>108.4175</v>
      </c>
      <c r="O1741" s="184"/>
      <c r="P1741" s="184"/>
      <c r="Q1741" s="184">
        <v>30.610099999999999</v>
      </c>
      <c r="R1741" s="184">
        <v>35.405200000000001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44357</v>
      </c>
      <c r="E1742" s="184">
        <v>98.554000000000002</v>
      </c>
      <c r="F1742" s="184">
        <v>1.0427</v>
      </c>
      <c r="G1742" s="184">
        <v>0.79979999999999996</v>
      </c>
      <c r="H1742" s="184">
        <v>2.0840999999999998</v>
      </c>
      <c r="I1742" s="184">
        <v>4.0247000000000002</v>
      </c>
      <c r="J1742" s="184">
        <v>9.6141000000000005</v>
      </c>
      <c r="K1742" s="184">
        <v>15.111700000000001</v>
      </c>
      <c r="L1742" s="184">
        <v>34.599800000000002</v>
      </c>
      <c r="M1742" s="184">
        <v>61.935600000000001</v>
      </c>
      <c r="N1742" s="184">
        <v>100.1991</v>
      </c>
      <c r="O1742" s="184">
        <v>16.077400000000001</v>
      </c>
      <c r="P1742" s="184">
        <v>16.1922</v>
      </c>
      <c r="Q1742" s="184">
        <v>22.6861</v>
      </c>
      <c r="R1742" s="184">
        <v>30.290700000000001</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44357</v>
      </c>
      <c r="E1743" s="184">
        <v>93.010999999999996</v>
      </c>
      <c r="F1743" s="184">
        <v>1.0396000000000001</v>
      </c>
      <c r="G1743" s="184">
        <v>0.79320000000000002</v>
      </c>
      <c r="H1743" s="184">
        <v>2.0674000000000001</v>
      </c>
      <c r="I1743" s="184">
        <v>3.9903</v>
      </c>
      <c r="J1743" s="184">
        <v>9.5317000000000007</v>
      </c>
      <c r="K1743" s="184">
        <v>14.852499999999999</v>
      </c>
      <c r="L1743" s="184">
        <v>33.990699999999997</v>
      </c>
      <c r="M1743" s="184">
        <v>60.851900000000001</v>
      </c>
      <c r="N1743" s="184">
        <v>98.419200000000004</v>
      </c>
      <c r="O1743" s="184">
        <v>15.132999999999999</v>
      </c>
      <c r="P1743" s="184">
        <v>15.395</v>
      </c>
      <c r="Q1743" s="184">
        <v>17.2684</v>
      </c>
      <c r="R1743" s="184">
        <v>29.142900000000001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44357</v>
      </c>
      <c r="E1744" s="184">
        <v>21.23</v>
      </c>
      <c r="F1744" s="184">
        <v>1.0664</v>
      </c>
      <c r="G1744" s="184">
        <v>1.1916</v>
      </c>
      <c r="H1744" s="184">
        <v>2.2688999999999999</v>
      </c>
      <c r="I1744" s="184">
        <v>2.8984000000000001</v>
      </c>
      <c r="J1744" s="184">
        <v>9.7271000000000001</v>
      </c>
      <c r="K1744" s="184">
        <v>14.238099999999999</v>
      </c>
      <c r="L1744" s="184">
        <v>43.630299999999998</v>
      </c>
      <c r="M1744" s="184">
        <v>71.264899999999997</v>
      </c>
      <c r="N1744" s="184">
        <v>109.9071</v>
      </c>
      <c r="O1744" s="184"/>
      <c r="P1744" s="184"/>
      <c r="Q1744" s="184">
        <v>37.955399999999997</v>
      </c>
      <c r="R1744" s="184">
        <v>36.779299999999999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44357</v>
      </c>
      <c r="E1745" s="184">
        <v>20.475000000000001</v>
      </c>
      <c r="F1745" s="184">
        <v>1.0562</v>
      </c>
      <c r="G1745" s="184">
        <v>1.1760999999999999</v>
      </c>
      <c r="H1745" s="184">
        <v>2.2370000000000001</v>
      </c>
      <c r="I1745" s="184">
        <v>2.8325999999999998</v>
      </c>
      <c r="J1745" s="184">
        <v>9.5799000000000003</v>
      </c>
      <c r="K1745" s="184">
        <v>13.781599999999999</v>
      </c>
      <c r="L1745" s="184">
        <v>42.494300000000003</v>
      </c>
      <c r="M1745" s="184">
        <v>69.256799999999998</v>
      </c>
      <c r="N1745" s="184">
        <v>106.63030000000001</v>
      </c>
      <c r="O1745" s="184"/>
      <c r="P1745" s="184"/>
      <c r="Q1745" s="184">
        <v>35.8367</v>
      </c>
      <c r="R1745" s="184">
        <v>34.661000000000001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44357</v>
      </c>
      <c r="E1746" s="184">
        <v>76.747299999999996</v>
      </c>
      <c r="F1746" s="184">
        <v>1.3809</v>
      </c>
      <c r="G1746" s="184">
        <v>1.0459000000000001</v>
      </c>
      <c r="H1746" s="184">
        <v>2.4891000000000001</v>
      </c>
      <c r="I1746" s="184">
        <v>2.8725000000000001</v>
      </c>
      <c r="J1746" s="184">
        <v>9.9632000000000005</v>
      </c>
      <c r="K1746" s="184">
        <v>10.968400000000001</v>
      </c>
      <c r="L1746" s="184">
        <v>36.081800000000001</v>
      </c>
      <c r="M1746" s="184">
        <v>67.292599999999993</v>
      </c>
      <c r="N1746" s="184">
        <v>98.709800000000001</v>
      </c>
      <c r="O1746" s="184">
        <v>9.1333000000000002</v>
      </c>
      <c r="P1746" s="184">
        <v>12.478</v>
      </c>
      <c r="Q1746" s="184">
        <v>14.1328</v>
      </c>
      <c r="R1746" s="184">
        <v>18.864100000000001</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44357</v>
      </c>
      <c r="E1747" s="184">
        <v>83.922300000000007</v>
      </c>
      <c r="F1747" s="184">
        <v>1.3835</v>
      </c>
      <c r="G1747" s="184">
        <v>1.0532999999999999</v>
      </c>
      <c r="H1747" s="184">
        <v>2.5055000000000001</v>
      </c>
      <c r="I1747" s="184">
        <v>2.9055</v>
      </c>
      <c r="J1747" s="184">
        <v>10.042299999999999</v>
      </c>
      <c r="K1747" s="184">
        <v>11.203200000000001</v>
      </c>
      <c r="L1747" s="184">
        <v>36.649000000000001</v>
      </c>
      <c r="M1747" s="184">
        <v>68.336100000000002</v>
      </c>
      <c r="N1747" s="184">
        <v>100.3717</v>
      </c>
      <c r="O1747" s="184">
        <v>10.188000000000001</v>
      </c>
      <c r="P1747" s="184">
        <v>13.696300000000001</v>
      </c>
      <c r="Q1747" s="184">
        <v>20.647099999999998</v>
      </c>
      <c r="R1747" s="184">
        <v>19.903400000000001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44357</v>
      </c>
      <c r="E1748" s="184">
        <v>69.837000000000003</v>
      </c>
      <c r="F1748" s="184">
        <v>1.6682999999999999</v>
      </c>
      <c r="G1748" s="184">
        <v>1.3775999999999999</v>
      </c>
      <c r="H1748" s="184">
        <v>2.9847000000000001</v>
      </c>
      <c r="I1748" s="184">
        <v>4.2389999999999999</v>
      </c>
      <c r="J1748" s="184">
        <v>11.871700000000001</v>
      </c>
      <c r="K1748" s="184">
        <v>19.5061</v>
      </c>
      <c r="L1748" s="184">
        <v>44.965200000000003</v>
      </c>
      <c r="M1748" s="184">
        <v>73.793099999999995</v>
      </c>
      <c r="N1748" s="184">
        <v>107.9349</v>
      </c>
      <c r="O1748" s="184">
        <v>13.1027</v>
      </c>
      <c r="P1748" s="184">
        <v>20.0959</v>
      </c>
      <c r="Q1748" s="184">
        <v>19.147300000000001</v>
      </c>
      <c r="R1748" s="184">
        <v>22.991800000000001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44357</v>
      </c>
      <c r="E1749" s="184">
        <v>63.826999999999998</v>
      </c>
      <c r="F1749" s="184">
        <v>1.6660999999999999</v>
      </c>
      <c r="G1749" s="184">
        <v>1.369</v>
      </c>
      <c r="H1749" s="184">
        <v>2.9666999999999999</v>
      </c>
      <c r="I1749" s="184">
        <v>4.2004999999999999</v>
      </c>
      <c r="J1749" s="184">
        <v>11.7791</v>
      </c>
      <c r="K1749" s="184">
        <v>19.220400000000001</v>
      </c>
      <c r="L1749" s="184">
        <v>44.290700000000001</v>
      </c>
      <c r="M1749" s="184">
        <v>72.547399999999996</v>
      </c>
      <c r="N1749" s="184">
        <v>105.9401</v>
      </c>
      <c r="O1749" s="184">
        <v>11.8254</v>
      </c>
      <c r="P1749" s="184">
        <v>18.684799999999999</v>
      </c>
      <c r="Q1749" s="184">
        <v>15.082800000000001</v>
      </c>
      <c r="R1749" s="184">
        <v>21.7727</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44357</v>
      </c>
      <c r="E1750" s="184">
        <v>72.717399999999998</v>
      </c>
      <c r="F1750" s="184">
        <v>0.53380000000000005</v>
      </c>
      <c r="G1750" s="184">
        <v>0.74029999999999996</v>
      </c>
      <c r="H1750" s="184">
        <v>2.1865999999999999</v>
      </c>
      <c r="I1750" s="184">
        <v>3.5009999999999999</v>
      </c>
      <c r="J1750" s="184">
        <v>10.1609</v>
      </c>
      <c r="K1750" s="184">
        <v>11.9849</v>
      </c>
      <c r="L1750" s="184">
        <v>35.072099999999999</v>
      </c>
      <c r="M1750" s="184">
        <v>62.3127</v>
      </c>
      <c r="N1750" s="184">
        <v>94.269000000000005</v>
      </c>
      <c r="O1750" s="184">
        <v>8.4116</v>
      </c>
      <c r="P1750" s="184">
        <v>12.283099999999999</v>
      </c>
      <c r="Q1750" s="184">
        <v>13.1394</v>
      </c>
      <c r="R1750" s="184">
        <v>21.5396</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44357</v>
      </c>
      <c r="E1751" s="184">
        <v>78.537300000000002</v>
      </c>
      <c r="F1751" s="184">
        <v>0.53769999999999996</v>
      </c>
      <c r="G1751" s="184">
        <v>0.75209999999999999</v>
      </c>
      <c r="H1751" s="184">
        <v>2.2141999999999999</v>
      </c>
      <c r="I1751" s="184">
        <v>3.5569999999999999</v>
      </c>
      <c r="J1751" s="184">
        <v>10.293100000000001</v>
      </c>
      <c r="K1751" s="184">
        <v>12.388500000000001</v>
      </c>
      <c r="L1751" s="184">
        <v>36.034700000000001</v>
      </c>
      <c r="M1751" s="184">
        <v>64.047600000000003</v>
      </c>
      <c r="N1751" s="184">
        <v>97.047700000000006</v>
      </c>
      <c r="O1751" s="184">
        <v>9.7280999999999995</v>
      </c>
      <c r="P1751" s="184">
        <v>13.4338</v>
      </c>
      <c r="Q1751" s="184">
        <v>17.116299999999999</v>
      </c>
      <c r="R1751" s="184">
        <v>23.2545</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44357</v>
      </c>
      <c r="E1752" s="184">
        <v>43.13</v>
      </c>
      <c r="F1752" s="184">
        <v>1.3631</v>
      </c>
      <c r="G1752" s="184">
        <v>1.6257999999999999</v>
      </c>
      <c r="H1752" s="184">
        <v>3.2065000000000001</v>
      </c>
      <c r="I1752" s="184">
        <v>4.6590999999999996</v>
      </c>
      <c r="J1752" s="184">
        <v>13.2913</v>
      </c>
      <c r="K1752" s="184">
        <v>16.5046</v>
      </c>
      <c r="L1752" s="184">
        <v>42.108699999999999</v>
      </c>
      <c r="M1752" s="184">
        <v>73.073800000000006</v>
      </c>
      <c r="N1752" s="184">
        <v>112.56780000000001</v>
      </c>
      <c r="O1752" s="184">
        <v>17.4435</v>
      </c>
      <c r="P1752" s="184">
        <v>17.2196</v>
      </c>
      <c r="Q1752" s="184">
        <v>11.2981</v>
      </c>
      <c r="R1752" s="184">
        <v>28.875399999999999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44357</v>
      </c>
      <c r="E1753" s="184">
        <v>46.11</v>
      </c>
      <c r="F1753" s="184">
        <v>1.3629</v>
      </c>
      <c r="G1753" s="184">
        <v>1.6534</v>
      </c>
      <c r="H1753" s="184">
        <v>3.2235999999999998</v>
      </c>
      <c r="I1753" s="184">
        <v>4.7241</v>
      </c>
      <c r="J1753" s="184">
        <v>13.4596</v>
      </c>
      <c r="K1753" s="184">
        <v>16.941400000000002</v>
      </c>
      <c r="L1753" s="184">
        <v>43.109900000000003</v>
      </c>
      <c r="M1753" s="184">
        <v>74.924099999999996</v>
      </c>
      <c r="N1753" s="184">
        <v>115.7698</v>
      </c>
      <c r="O1753" s="184">
        <v>18.932500000000001</v>
      </c>
      <c r="P1753" s="184">
        <v>18.349599999999999</v>
      </c>
      <c r="Q1753" s="184">
        <v>16.957899999999999</v>
      </c>
      <c r="R1753" s="184">
        <v>30.730899999999998</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44357</v>
      </c>
      <c r="E1754" s="184">
        <v>14.38</v>
      </c>
      <c r="F1754" s="184">
        <v>0.84150000000000003</v>
      </c>
      <c r="G1754" s="184">
        <v>0.62980000000000003</v>
      </c>
      <c r="H1754" s="184">
        <v>2.7143000000000002</v>
      </c>
      <c r="I1754" s="184">
        <v>3.2303999999999999</v>
      </c>
      <c r="J1754" s="184">
        <v>8.8568999999999996</v>
      </c>
      <c r="K1754" s="184">
        <v>15.687900000000001</v>
      </c>
      <c r="L1754" s="184">
        <v>40.292700000000004</v>
      </c>
      <c r="M1754" s="184">
        <v>63.409100000000002</v>
      </c>
      <c r="N1754" s="184">
        <v>94.062100000000001</v>
      </c>
      <c r="O1754" s="184">
        <v>11.5159</v>
      </c>
      <c r="P1754" s="184"/>
      <c r="Q1754" s="184">
        <v>9.5751000000000008</v>
      </c>
      <c r="R1754" s="184">
        <v>23.452000000000002</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44357</v>
      </c>
      <c r="E1755" s="184">
        <v>15.42</v>
      </c>
      <c r="F1755" s="184">
        <v>0.85019999999999996</v>
      </c>
      <c r="G1755" s="184">
        <v>0.65269999999999995</v>
      </c>
      <c r="H1755" s="184">
        <v>2.7315</v>
      </c>
      <c r="I1755" s="184">
        <v>3.282</v>
      </c>
      <c r="J1755" s="184">
        <v>8.9753000000000007</v>
      </c>
      <c r="K1755" s="184">
        <v>15.9398</v>
      </c>
      <c r="L1755" s="184">
        <v>40.950600000000001</v>
      </c>
      <c r="M1755" s="184">
        <v>64.567800000000005</v>
      </c>
      <c r="N1755" s="184">
        <v>95.933899999999994</v>
      </c>
      <c r="O1755" s="184">
        <v>13.092000000000001</v>
      </c>
      <c r="P1755" s="184"/>
      <c r="Q1755" s="184">
        <v>11.5181</v>
      </c>
      <c r="R1755" s="184">
        <v>24.702200000000001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44357</v>
      </c>
      <c r="E1756" s="184">
        <v>20.07</v>
      </c>
      <c r="F1756" s="184">
        <v>1.3635999999999999</v>
      </c>
      <c r="G1756" s="184">
        <v>1.3635999999999999</v>
      </c>
      <c r="H1756" s="184">
        <v>3.9895999999999998</v>
      </c>
      <c r="I1756" s="184">
        <v>6.7553000000000001</v>
      </c>
      <c r="J1756" s="184">
        <v>12.689500000000001</v>
      </c>
      <c r="K1756" s="184">
        <v>18.547000000000001</v>
      </c>
      <c r="L1756" s="184">
        <v>39.568800000000003</v>
      </c>
      <c r="M1756" s="184">
        <v>66.832899999999995</v>
      </c>
      <c r="N1756" s="184">
        <v>102.5227</v>
      </c>
      <c r="O1756" s="184"/>
      <c r="P1756" s="184"/>
      <c r="Q1756" s="184">
        <v>71.576599999999999</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44357</v>
      </c>
      <c r="E1757" s="184">
        <v>19.57</v>
      </c>
      <c r="F1757" s="184">
        <v>1.3465</v>
      </c>
      <c r="G1757" s="184">
        <v>1.3465</v>
      </c>
      <c r="H1757" s="184">
        <v>3.9298999999999999</v>
      </c>
      <c r="I1757" s="184">
        <v>6.6485000000000003</v>
      </c>
      <c r="J1757" s="184">
        <v>12.471299999999999</v>
      </c>
      <c r="K1757" s="184">
        <v>17.962599999999998</v>
      </c>
      <c r="L1757" s="184">
        <v>38.206200000000003</v>
      </c>
      <c r="M1757" s="184">
        <v>64.453800000000001</v>
      </c>
      <c r="N1757" s="184">
        <v>98.478700000000003</v>
      </c>
      <c r="O1757" s="184"/>
      <c r="P1757" s="184"/>
      <c r="Q1757" s="184">
        <v>68.254800000000003</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44357</v>
      </c>
      <c r="E1758" s="184">
        <v>18.829999999999998</v>
      </c>
      <c r="F1758" s="184">
        <v>0.91100000000000003</v>
      </c>
      <c r="G1758" s="184">
        <v>1.2365999999999999</v>
      </c>
      <c r="H1758" s="184">
        <v>2.2258</v>
      </c>
      <c r="I1758" s="184">
        <v>3.2345999999999999</v>
      </c>
      <c r="J1758" s="184">
        <v>14.3291</v>
      </c>
      <c r="K1758" s="184">
        <v>15.734500000000001</v>
      </c>
      <c r="L1758" s="184">
        <v>43.085099999999997</v>
      </c>
      <c r="M1758" s="184">
        <v>64.0244</v>
      </c>
      <c r="N1758" s="184">
        <v>90.973600000000005</v>
      </c>
      <c r="O1758" s="184"/>
      <c r="P1758" s="184"/>
      <c r="Q1758" s="184">
        <v>27.3965</v>
      </c>
      <c r="R1758" s="184">
        <v>32.421399999999998</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44357</v>
      </c>
      <c r="E1759" s="184">
        <v>18.05</v>
      </c>
      <c r="F1759" s="184">
        <v>0.95079999999999998</v>
      </c>
      <c r="G1759" s="184">
        <v>1.2907</v>
      </c>
      <c r="H1759" s="184">
        <v>2.2084000000000001</v>
      </c>
      <c r="I1759" s="184">
        <v>3.2018</v>
      </c>
      <c r="J1759" s="184">
        <v>14.240500000000001</v>
      </c>
      <c r="K1759" s="184">
        <v>15.3355</v>
      </c>
      <c r="L1759" s="184">
        <v>41.902500000000003</v>
      </c>
      <c r="M1759" s="184">
        <v>62.028700000000001</v>
      </c>
      <c r="N1759" s="184">
        <v>87.825199999999995</v>
      </c>
      <c r="O1759" s="184"/>
      <c r="P1759" s="184"/>
      <c r="Q1759" s="184">
        <v>25.351099999999999</v>
      </c>
      <c r="R1759" s="184">
        <v>30.383600000000001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44357</v>
      </c>
      <c r="E1760" s="184">
        <v>15.1434</v>
      </c>
      <c r="F1760" s="184">
        <v>1.3295999999999999</v>
      </c>
      <c r="G1760" s="184">
        <v>0.8337</v>
      </c>
      <c r="H1760" s="184">
        <v>1.6881999999999999</v>
      </c>
      <c r="I1760" s="184">
        <v>2.4878999999999998</v>
      </c>
      <c r="J1760" s="184">
        <v>10.5382</v>
      </c>
      <c r="K1760" s="184">
        <v>14.9099</v>
      </c>
      <c r="L1760" s="184">
        <v>35.253599999999999</v>
      </c>
      <c r="M1760" s="184">
        <v>59.843400000000003</v>
      </c>
      <c r="N1760" s="184">
        <v>90.910499999999999</v>
      </c>
      <c r="O1760" s="184"/>
      <c r="P1760" s="184"/>
      <c r="Q1760" s="184">
        <v>37.192700000000002</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44357</v>
      </c>
      <c r="E1761" s="184">
        <v>14.7113</v>
      </c>
      <c r="F1761" s="184">
        <v>1.3230999999999999</v>
      </c>
      <c r="G1761" s="184">
        <v>0.81479999999999997</v>
      </c>
      <c r="H1761" s="184">
        <v>1.6436999999999999</v>
      </c>
      <c r="I1761" s="184">
        <v>2.3993000000000002</v>
      </c>
      <c r="J1761" s="184">
        <v>10.3268</v>
      </c>
      <c r="K1761" s="184">
        <v>14.262499999999999</v>
      </c>
      <c r="L1761" s="184">
        <v>33.790199999999999</v>
      </c>
      <c r="M1761" s="184">
        <v>57.249299999999998</v>
      </c>
      <c r="N1761" s="184">
        <v>86.753200000000007</v>
      </c>
      <c r="O1761" s="184"/>
      <c r="P1761" s="184"/>
      <c r="Q1761" s="184">
        <v>34.1995</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44357</v>
      </c>
      <c r="E1762" s="184">
        <v>137.423</v>
      </c>
      <c r="F1762" s="184">
        <v>1.0337000000000001</v>
      </c>
      <c r="G1762" s="184">
        <v>0.48409999999999997</v>
      </c>
      <c r="H1762" s="184">
        <v>1.2294</v>
      </c>
      <c r="I1762" s="184">
        <v>3.3349000000000002</v>
      </c>
      <c r="J1762" s="184">
        <v>9.6138999999999992</v>
      </c>
      <c r="K1762" s="184">
        <v>14.4229</v>
      </c>
      <c r="L1762" s="184">
        <v>45.035899999999998</v>
      </c>
      <c r="M1762" s="184">
        <v>78.27</v>
      </c>
      <c r="N1762" s="184">
        <v>121.983</v>
      </c>
      <c r="O1762" s="184">
        <v>21.116700000000002</v>
      </c>
      <c r="P1762" s="184">
        <v>19.781600000000001</v>
      </c>
      <c r="Q1762" s="184">
        <v>17.439399999999999</v>
      </c>
      <c r="R1762" s="184">
        <v>38.181100000000001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44357</v>
      </c>
      <c r="E1763" s="184">
        <v>153.018</v>
      </c>
      <c r="F1763" s="184">
        <v>1.0373000000000001</v>
      </c>
      <c r="G1763" s="184">
        <v>0.49590000000000001</v>
      </c>
      <c r="H1763" s="184">
        <v>1.2573000000000001</v>
      </c>
      <c r="I1763" s="184">
        <v>3.3925999999999998</v>
      </c>
      <c r="J1763" s="184">
        <v>9.7500999999999998</v>
      </c>
      <c r="K1763" s="184">
        <v>14.8439</v>
      </c>
      <c r="L1763" s="184">
        <v>46.108499999999999</v>
      </c>
      <c r="M1763" s="184">
        <v>80.237499999999997</v>
      </c>
      <c r="N1763" s="184">
        <v>125.2418</v>
      </c>
      <c r="O1763" s="184">
        <v>22.767099999999999</v>
      </c>
      <c r="P1763" s="184">
        <v>21.490500000000001</v>
      </c>
      <c r="Q1763" s="184">
        <v>21.0825</v>
      </c>
      <c r="R1763" s="184">
        <v>40.160200000000003</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44357</v>
      </c>
      <c r="E1764" s="184">
        <v>38.981000000000002</v>
      </c>
      <c r="F1764" s="184">
        <v>1.2678</v>
      </c>
      <c r="G1764" s="184">
        <v>1.4734</v>
      </c>
      <c r="H1764" s="184">
        <v>2.8468</v>
      </c>
      <c r="I1764" s="184">
        <v>3.6674000000000002</v>
      </c>
      <c r="J1764" s="184">
        <v>10.007099999999999</v>
      </c>
      <c r="K1764" s="184">
        <v>19.823599999999999</v>
      </c>
      <c r="L1764" s="184">
        <v>45.148200000000003</v>
      </c>
      <c r="M1764" s="184">
        <v>72.719200000000001</v>
      </c>
      <c r="N1764" s="184">
        <v>108.1874</v>
      </c>
      <c r="O1764" s="184">
        <v>12.172499999999999</v>
      </c>
      <c r="P1764" s="184">
        <v>20.1967</v>
      </c>
      <c r="Q1764" s="184">
        <v>21.170200000000001</v>
      </c>
      <c r="R1764" s="184">
        <v>24.771799999999999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44357</v>
      </c>
      <c r="E1765" s="184">
        <v>36.616</v>
      </c>
      <c r="F1765" s="184">
        <v>1.2666999999999999</v>
      </c>
      <c r="G1765" s="184">
        <v>1.4659</v>
      </c>
      <c r="H1765" s="184">
        <v>2.8279000000000001</v>
      </c>
      <c r="I1765" s="184">
        <v>3.6282000000000001</v>
      </c>
      <c r="J1765" s="184">
        <v>9.9116999999999997</v>
      </c>
      <c r="K1765" s="184">
        <v>19.5078</v>
      </c>
      <c r="L1765" s="184">
        <v>44.3962</v>
      </c>
      <c r="M1765" s="184">
        <v>71.367099999999994</v>
      </c>
      <c r="N1765" s="184">
        <v>105.98560000000001</v>
      </c>
      <c r="O1765" s="184">
        <v>10.957800000000001</v>
      </c>
      <c r="P1765" s="184">
        <v>19.0227</v>
      </c>
      <c r="Q1765" s="184">
        <v>20.104500000000002</v>
      </c>
      <c r="R1765" s="184">
        <v>23.410299999999999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44357</v>
      </c>
      <c r="E1766" s="184">
        <v>70.596699999999998</v>
      </c>
      <c r="F1766" s="184">
        <v>1.2706999999999999</v>
      </c>
      <c r="G1766" s="184">
        <v>1.4146000000000001</v>
      </c>
      <c r="H1766" s="184">
        <v>3.3487</v>
      </c>
      <c r="I1766" s="184">
        <v>4.8305999999999996</v>
      </c>
      <c r="J1766" s="184">
        <v>10.4419</v>
      </c>
      <c r="K1766" s="184">
        <v>17.323699999999999</v>
      </c>
      <c r="L1766" s="184">
        <v>46.932000000000002</v>
      </c>
      <c r="M1766" s="184">
        <v>72.673100000000005</v>
      </c>
      <c r="N1766" s="184">
        <v>113.1421</v>
      </c>
      <c r="O1766" s="184">
        <v>17.840699999999998</v>
      </c>
      <c r="P1766" s="184">
        <v>21.707000000000001</v>
      </c>
      <c r="Q1766" s="184">
        <v>19.9588</v>
      </c>
      <c r="R1766" s="184">
        <v>32.597000000000001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44357</v>
      </c>
      <c r="E1767" s="184">
        <v>76.432599999999994</v>
      </c>
      <c r="F1767" s="184">
        <v>1.2730999999999999</v>
      </c>
      <c r="G1767" s="184">
        <v>1.4218</v>
      </c>
      <c r="H1767" s="184">
        <v>3.3654999999999999</v>
      </c>
      <c r="I1767" s="184">
        <v>4.8632</v>
      </c>
      <c r="J1767" s="184">
        <v>10.523300000000001</v>
      </c>
      <c r="K1767" s="184">
        <v>17.587700000000002</v>
      </c>
      <c r="L1767" s="184">
        <v>47.5792</v>
      </c>
      <c r="M1767" s="184">
        <v>73.787099999999995</v>
      </c>
      <c r="N1767" s="184">
        <v>114.9888</v>
      </c>
      <c r="O1767" s="184">
        <v>18.941400000000002</v>
      </c>
      <c r="P1767" s="184">
        <v>22.981300000000001</v>
      </c>
      <c r="Q1767" s="184">
        <v>25.815899999999999</v>
      </c>
      <c r="R1767" s="184">
        <v>33.7318</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44357</v>
      </c>
      <c r="E1768" s="184">
        <v>19.97</v>
      </c>
      <c r="F1768" s="184">
        <v>0.90959999999999996</v>
      </c>
      <c r="G1768" s="184">
        <v>1.2677</v>
      </c>
      <c r="H1768" s="184">
        <v>2.4102999999999999</v>
      </c>
      <c r="I1768" s="184">
        <v>3.2574999999999998</v>
      </c>
      <c r="J1768" s="184">
        <v>9.9063999999999997</v>
      </c>
      <c r="K1768" s="184">
        <v>19.2239</v>
      </c>
      <c r="L1768" s="184">
        <v>42.642899999999997</v>
      </c>
      <c r="M1768" s="184">
        <v>68.523200000000003</v>
      </c>
      <c r="N1768" s="184">
        <v>109.98950000000001</v>
      </c>
      <c r="O1768" s="184"/>
      <c r="P1768" s="184"/>
      <c r="Q1768" s="184">
        <v>39.460299999999997</v>
      </c>
      <c r="R1768" s="184">
        <v>39.995800000000003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44357</v>
      </c>
      <c r="E1769" s="184">
        <v>19.25</v>
      </c>
      <c r="F1769" s="184">
        <v>0.89100000000000001</v>
      </c>
      <c r="G1769" s="184">
        <v>1.2093</v>
      </c>
      <c r="H1769" s="184">
        <v>2.3936000000000002</v>
      </c>
      <c r="I1769" s="184">
        <v>3.2172000000000001</v>
      </c>
      <c r="J1769" s="184">
        <v>9.7491000000000003</v>
      </c>
      <c r="K1769" s="184">
        <v>18.753900000000002</v>
      </c>
      <c r="L1769" s="184">
        <v>41.440100000000001</v>
      </c>
      <c r="M1769" s="184">
        <v>66.378600000000006</v>
      </c>
      <c r="N1769" s="184">
        <v>106.54510000000001</v>
      </c>
      <c r="O1769" s="184"/>
      <c r="P1769" s="184"/>
      <c r="Q1769" s="184">
        <v>37.019199999999998</v>
      </c>
      <c r="R1769" s="184">
        <v>37.587400000000002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44357</v>
      </c>
      <c r="E1770" s="184">
        <v>122.388386850947</v>
      </c>
      <c r="F1770" s="184">
        <v>1.3127</v>
      </c>
      <c r="G1770" s="184">
        <v>0.27610000000000001</v>
      </c>
      <c r="H1770" s="184">
        <v>1.6561999999999999</v>
      </c>
      <c r="I1770" s="184">
        <v>3.1958000000000002</v>
      </c>
      <c r="J1770" s="184">
        <v>4.1554000000000002</v>
      </c>
      <c r="K1770" s="184">
        <v>32.897500000000001</v>
      </c>
      <c r="L1770" s="184">
        <v>57.215899999999998</v>
      </c>
      <c r="M1770" s="184">
        <v>93.591700000000003</v>
      </c>
      <c r="N1770" s="184">
        <v>181.6309</v>
      </c>
      <c r="O1770" s="184">
        <v>29.072800000000001</v>
      </c>
      <c r="P1770" s="184">
        <v>18.962199999999999</v>
      </c>
      <c r="Q1770" s="184">
        <v>10.6877</v>
      </c>
      <c r="R1770" s="184">
        <v>54.088700000000003</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44357</v>
      </c>
      <c r="E1771" s="184">
        <v>112.3676</v>
      </c>
      <c r="F1771" s="184">
        <v>1.3178000000000001</v>
      </c>
      <c r="G1771" s="184">
        <v>0.29210000000000003</v>
      </c>
      <c r="H1771" s="184">
        <v>1.6956</v>
      </c>
      <c r="I1771" s="184">
        <v>3.2761999999999998</v>
      </c>
      <c r="J1771" s="184">
        <v>4.3413000000000004</v>
      </c>
      <c r="K1771" s="184">
        <v>33.6006</v>
      </c>
      <c r="L1771" s="184">
        <v>58.725900000000003</v>
      </c>
      <c r="M1771" s="184">
        <v>95.842200000000005</v>
      </c>
      <c r="N1771" s="184">
        <v>185.661</v>
      </c>
      <c r="O1771" s="184">
        <v>29.942499999999999</v>
      </c>
      <c r="P1771" s="184">
        <v>19.5001</v>
      </c>
      <c r="Q1771" s="184">
        <v>15.196099999999999</v>
      </c>
      <c r="R1771" s="184">
        <v>55.2866</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44357</v>
      </c>
      <c r="E1772" s="184">
        <v>99.965400000000002</v>
      </c>
      <c r="F1772" s="184">
        <v>0.97150000000000003</v>
      </c>
      <c r="G1772" s="184">
        <v>1.6299999999999999E-2</v>
      </c>
      <c r="H1772" s="184">
        <v>1.8755999999999999</v>
      </c>
      <c r="I1772" s="184">
        <v>2.1031</v>
      </c>
      <c r="J1772" s="184">
        <v>7.6680000000000001</v>
      </c>
      <c r="K1772" s="184">
        <v>12.7049</v>
      </c>
      <c r="L1772" s="184">
        <v>31.488800000000001</v>
      </c>
      <c r="M1772" s="184">
        <v>58.716099999999997</v>
      </c>
      <c r="N1772" s="184">
        <v>94.440200000000004</v>
      </c>
      <c r="O1772" s="184">
        <v>20.500599999999999</v>
      </c>
      <c r="P1772" s="184">
        <v>23.807300000000001</v>
      </c>
      <c r="Q1772" s="184">
        <v>27.5838</v>
      </c>
      <c r="R1772" s="184">
        <v>33.861499999999999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44357</v>
      </c>
      <c r="E1773" s="184">
        <v>90.968199999999996</v>
      </c>
      <c r="F1773" s="184">
        <v>0.96840000000000004</v>
      </c>
      <c r="G1773" s="184">
        <v>7.1000000000000004E-3</v>
      </c>
      <c r="H1773" s="184">
        <v>1.8536999999999999</v>
      </c>
      <c r="I1773" s="184">
        <v>2.0596999999999999</v>
      </c>
      <c r="J1773" s="184">
        <v>7.5651000000000002</v>
      </c>
      <c r="K1773" s="184">
        <v>12.382</v>
      </c>
      <c r="L1773" s="184">
        <v>30.776599999999998</v>
      </c>
      <c r="M1773" s="184">
        <v>57.4801</v>
      </c>
      <c r="N1773" s="184">
        <v>92.360799999999998</v>
      </c>
      <c r="O1773" s="184">
        <v>19.075700000000001</v>
      </c>
      <c r="P1773" s="184">
        <v>22.399899999999999</v>
      </c>
      <c r="Q1773" s="184">
        <v>20.655100000000001</v>
      </c>
      <c r="R1773" s="184">
        <v>32.313099999999999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44357</v>
      </c>
      <c r="E1774" s="184">
        <v>126.70610000000001</v>
      </c>
      <c r="F1774" s="184">
        <v>1.3346</v>
      </c>
      <c r="G1774" s="184">
        <v>1.3997999999999999</v>
      </c>
      <c r="H1774" s="184">
        <v>3.2029000000000001</v>
      </c>
      <c r="I1774" s="184">
        <v>3.7696999999999998</v>
      </c>
      <c r="J1774" s="184">
        <v>10.5571</v>
      </c>
      <c r="K1774" s="184">
        <v>17.033100000000001</v>
      </c>
      <c r="L1774" s="184">
        <v>39.4803</v>
      </c>
      <c r="M1774" s="184">
        <v>69.446399999999997</v>
      </c>
      <c r="N1774" s="184">
        <v>103.7895</v>
      </c>
      <c r="O1774" s="184">
        <v>9.4895999999999994</v>
      </c>
      <c r="P1774" s="184">
        <v>12.549899999999999</v>
      </c>
      <c r="Q1774" s="184">
        <v>16.828399999999998</v>
      </c>
      <c r="R1774" s="184">
        <v>23.638999999999999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44357</v>
      </c>
      <c r="E1775" s="184">
        <v>133.98310000000001</v>
      </c>
      <c r="F1775" s="184">
        <v>1.3372999999999999</v>
      </c>
      <c r="G1775" s="184">
        <v>1.4078999999999999</v>
      </c>
      <c r="H1775" s="184">
        <v>3.2214</v>
      </c>
      <c r="I1775" s="184">
        <v>3.8086000000000002</v>
      </c>
      <c r="J1775" s="184">
        <v>10.651</v>
      </c>
      <c r="K1775" s="184">
        <v>17.3325</v>
      </c>
      <c r="L1775" s="184">
        <v>40.181100000000001</v>
      </c>
      <c r="M1775" s="184">
        <v>70.723500000000001</v>
      </c>
      <c r="N1775" s="184">
        <v>105.84059999999999</v>
      </c>
      <c r="O1775" s="184">
        <v>10.5061</v>
      </c>
      <c r="P1775" s="184">
        <v>13.4419</v>
      </c>
      <c r="Q1775" s="184">
        <v>17.427099999999999</v>
      </c>
      <c r="R1775" s="184">
        <v>24.8429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44357</v>
      </c>
      <c r="E1776" s="184">
        <v>19.481000000000002</v>
      </c>
      <c r="F1776" s="184">
        <v>1.7932999999999999</v>
      </c>
      <c r="G1776" s="184">
        <v>2.3553999999999999</v>
      </c>
      <c r="H1776" s="184">
        <v>4.2183000000000002</v>
      </c>
      <c r="I1776" s="184">
        <v>6.5956999999999999</v>
      </c>
      <c r="J1776" s="184">
        <v>13.466100000000001</v>
      </c>
      <c r="K1776" s="184">
        <v>20.652999999999999</v>
      </c>
      <c r="L1776" s="184">
        <v>48.619199999999999</v>
      </c>
      <c r="M1776" s="184">
        <v>75.272400000000005</v>
      </c>
      <c r="N1776" s="184">
        <v>105.55</v>
      </c>
      <c r="O1776" s="184"/>
      <c r="P1776" s="184"/>
      <c r="Q1776" s="184">
        <v>29.5197</v>
      </c>
      <c r="R1776" s="184">
        <v>35.206099999999999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44357</v>
      </c>
      <c r="E1777" s="184">
        <v>18.5444</v>
      </c>
      <c r="F1777" s="184">
        <v>1.7887999999999999</v>
      </c>
      <c r="G1777" s="184">
        <v>2.3410000000000002</v>
      </c>
      <c r="H1777" s="184">
        <v>4.1837999999999997</v>
      </c>
      <c r="I1777" s="184">
        <v>6.5244</v>
      </c>
      <c r="J1777" s="184">
        <v>13.2967</v>
      </c>
      <c r="K1777" s="184">
        <v>20.111699999999999</v>
      </c>
      <c r="L1777" s="184">
        <v>47.322800000000001</v>
      </c>
      <c r="M1777" s="184">
        <v>72.962999999999994</v>
      </c>
      <c r="N1777" s="184">
        <v>101.94929999999999</v>
      </c>
      <c r="O1777" s="184"/>
      <c r="P1777" s="184"/>
      <c r="Q1777" s="184">
        <v>27.067900000000002</v>
      </c>
      <c r="R1777" s="184">
        <v>32.777299999999997</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44357</v>
      </c>
      <c r="E1778" s="184">
        <v>26.04</v>
      </c>
      <c r="F1778" s="184">
        <v>1.0085</v>
      </c>
      <c r="G1778" s="184">
        <v>1.1655</v>
      </c>
      <c r="H1778" s="184">
        <v>3.0878999999999999</v>
      </c>
      <c r="I1778" s="184">
        <v>3.9521000000000002</v>
      </c>
      <c r="J1778" s="184">
        <v>8.7719000000000005</v>
      </c>
      <c r="K1778" s="184">
        <v>15.8363</v>
      </c>
      <c r="L1778" s="184">
        <v>40.680700000000002</v>
      </c>
      <c r="M1778" s="184">
        <v>59.363500000000002</v>
      </c>
      <c r="N1778" s="184">
        <v>102.80370000000001</v>
      </c>
      <c r="O1778" s="184">
        <v>17.918800000000001</v>
      </c>
      <c r="P1778" s="184">
        <v>16.137</v>
      </c>
      <c r="Q1778" s="184">
        <v>14.6386</v>
      </c>
      <c r="R1778" s="184">
        <v>35.504800000000003</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44357</v>
      </c>
      <c r="E1779" s="184">
        <v>24.64</v>
      </c>
      <c r="F1779" s="184">
        <v>1.0249999999999999</v>
      </c>
      <c r="G1779" s="184">
        <v>1.1494</v>
      </c>
      <c r="H1779" s="184">
        <v>3.0531000000000001</v>
      </c>
      <c r="I1779" s="184">
        <v>3.9224000000000001</v>
      </c>
      <c r="J1779" s="184">
        <v>8.6898999999999997</v>
      </c>
      <c r="K1779" s="184">
        <v>15.5722</v>
      </c>
      <c r="L1779" s="184">
        <v>40.159300000000002</v>
      </c>
      <c r="M1779" s="184">
        <v>58.456600000000002</v>
      </c>
      <c r="N1779" s="184">
        <v>101.30719999999999</v>
      </c>
      <c r="O1779" s="184">
        <v>17.1387</v>
      </c>
      <c r="P1779" s="184">
        <v>15.237500000000001</v>
      </c>
      <c r="Q1779" s="184">
        <v>13.7378</v>
      </c>
      <c r="R1779" s="184">
        <v>34.596499999999999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44357</v>
      </c>
      <c r="E1780" s="184">
        <v>12.936299999999999</v>
      </c>
      <c r="F1780" s="184">
        <v>1.0569</v>
      </c>
      <c r="G1780" s="184">
        <v>1.0846</v>
      </c>
      <c r="H1780" s="184">
        <v>2.5314999999999999</v>
      </c>
      <c r="I1780" s="184">
        <v>3.6545999999999998</v>
      </c>
      <c r="J1780" s="184">
        <v>10.064299999999999</v>
      </c>
      <c r="K1780" s="184">
        <v>15.426399999999999</v>
      </c>
      <c r="L1780" s="184"/>
      <c r="M1780" s="184"/>
      <c r="N1780" s="184"/>
      <c r="O1780" s="184"/>
      <c r="P1780" s="184"/>
      <c r="Q1780" s="184">
        <v>29.363</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44357</v>
      </c>
      <c r="E1781" s="184">
        <v>12.8142</v>
      </c>
      <c r="F1781" s="184">
        <v>1.0511999999999999</v>
      </c>
      <c r="G1781" s="184">
        <v>1.0679000000000001</v>
      </c>
      <c r="H1781" s="184">
        <v>2.4946999999999999</v>
      </c>
      <c r="I1781" s="184">
        <v>3.5809000000000002</v>
      </c>
      <c r="J1781" s="184">
        <v>9.8922000000000008</v>
      </c>
      <c r="K1781" s="184">
        <v>14.8226</v>
      </c>
      <c r="L1781" s="184"/>
      <c r="M1781" s="184"/>
      <c r="N1781" s="184"/>
      <c r="O1781" s="184"/>
      <c r="P1781" s="184"/>
      <c r="Q1781" s="184">
        <v>28.141999999999999</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1.1753291666666665</v>
      </c>
      <c r="G1782" s="186">
        <v>1.0708916666666666</v>
      </c>
      <c r="H1782" s="186">
        <v>2.562877083333333</v>
      </c>
      <c r="I1782" s="186">
        <v>3.7580062500000011</v>
      </c>
      <c r="J1782" s="186">
        <v>10.007854166666666</v>
      </c>
      <c r="K1782" s="186">
        <v>16.900070833333334</v>
      </c>
      <c r="L1782" s="186">
        <v>41.413550000000001</v>
      </c>
      <c r="M1782" s="186">
        <v>68.472715217391311</v>
      </c>
      <c r="N1782" s="186">
        <v>106.80280869565219</v>
      </c>
      <c r="O1782" s="186">
        <v>15.824216666666667</v>
      </c>
      <c r="P1782" s="186">
        <v>17.617157142857142</v>
      </c>
      <c r="Q1782" s="186">
        <v>24.990622916666677</v>
      </c>
      <c r="R1782" s="186">
        <v>31.722123809523808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1.1932999999999998</v>
      </c>
      <c r="G1783" s="186">
        <v>1.117</v>
      </c>
      <c r="H1783" s="186">
        <v>2.4497</v>
      </c>
      <c r="I1783" s="186">
        <v>3.5689500000000001</v>
      </c>
      <c r="J1783" s="186">
        <v>9.8993000000000002</v>
      </c>
      <c r="K1783" s="186">
        <v>16.13645</v>
      </c>
      <c r="L1783" s="186">
        <v>41.671300000000002</v>
      </c>
      <c r="M1783" s="186">
        <v>68.211550000000003</v>
      </c>
      <c r="N1783" s="186">
        <v>105.6953</v>
      </c>
      <c r="O1783" s="186">
        <v>15.6052</v>
      </c>
      <c r="P1783" s="186">
        <v>18.517199999999999</v>
      </c>
      <c r="Q1783" s="186">
        <v>21.126350000000002</v>
      </c>
      <c r="R1783" s="186">
        <v>32.367249999999999</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44357</v>
      </c>
      <c r="E1786" s="184">
        <v>11.41</v>
      </c>
      <c r="F1786" s="184">
        <v>1.5125</v>
      </c>
      <c r="G1786" s="184">
        <v>1.6028</v>
      </c>
      <c r="H1786" s="184">
        <v>2.4237000000000002</v>
      </c>
      <c r="I1786" s="184">
        <v>4.2008999999999999</v>
      </c>
      <c r="J1786" s="184">
        <v>8.8740000000000006</v>
      </c>
      <c r="K1786" s="184">
        <v>4.6788999999999996</v>
      </c>
      <c r="L1786" s="184"/>
      <c r="M1786" s="184"/>
      <c r="N1786" s="184"/>
      <c r="O1786" s="184"/>
      <c r="P1786" s="184"/>
      <c r="Q1786" s="184">
        <v>14.1</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44357</v>
      </c>
      <c r="E1787" s="184">
        <v>11.31</v>
      </c>
      <c r="F1787" s="184">
        <v>1.526</v>
      </c>
      <c r="G1787" s="184">
        <v>1.6173</v>
      </c>
      <c r="H1787" s="184">
        <v>2.4457</v>
      </c>
      <c r="I1787" s="184">
        <v>4.1436000000000002</v>
      </c>
      <c r="J1787" s="184">
        <v>8.75</v>
      </c>
      <c r="K1787" s="184">
        <v>4.2396000000000003</v>
      </c>
      <c r="L1787" s="184"/>
      <c r="M1787" s="184"/>
      <c r="N1787" s="184"/>
      <c r="O1787" s="184"/>
      <c r="P1787" s="184"/>
      <c r="Q1787" s="184">
        <v>13.1</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44357</v>
      </c>
      <c r="E1788" s="184">
        <v>14.89</v>
      </c>
      <c r="F1788" s="184">
        <v>0.88080000000000003</v>
      </c>
      <c r="G1788" s="184">
        <v>0.74419999999999997</v>
      </c>
      <c r="H1788" s="184">
        <v>0.74419999999999997</v>
      </c>
      <c r="I1788" s="184">
        <v>2.5482</v>
      </c>
      <c r="J1788" s="184">
        <v>3.5466000000000002</v>
      </c>
      <c r="K1788" s="184">
        <v>4.4180000000000001</v>
      </c>
      <c r="L1788" s="184">
        <v>14.362500000000001</v>
      </c>
      <c r="M1788" s="184">
        <v>37.234999999999999</v>
      </c>
      <c r="N1788" s="184">
        <v>48.9</v>
      </c>
      <c r="O1788" s="184"/>
      <c r="P1788" s="184"/>
      <c r="Q1788" s="184">
        <v>35.016100000000002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44357</v>
      </c>
      <c r="E1789" s="184">
        <v>14.57</v>
      </c>
      <c r="F1789" s="184">
        <v>0.90029999999999999</v>
      </c>
      <c r="G1789" s="184">
        <v>0.69110000000000005</v>
      </c>
      <c r="H1789" s="184">
        <v>0.69110000000000005</v>
      </c>
      <c r="I1789" s="184">
        <v>2.4613</v>
      </c>
      <c r="J1789" s="184">
        <v>3.4066999999999998</v>
      </c>
      <c r="K1789" s="184">
        <v>3.9971000000000001</v>
      </c>
      <c r="L1789" s="184">
        <v>13.4735</v>
      </c>
      <c r="M1789" s="184">
        <v>35.661099999999998</v>
      </c>
      <c r="N1789" s="184">
        <v>46.432200000000002</v>
      </c>
      <c r="O1789" s="184"/>
      <c r="P1789" s="184"/>
      <c r="Q1789" s="184">
        <v>32.822000000000003</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44357</v>
      </c>
      <c r="E1790" s="184">
        <v>12.61</v>
      </c>
      <c r="F1790" s="184">
        <v>1.0417000000000001</v>
      </c>
      <c r="G1790" s="184">
        <v>0.63849999999999996</v>
      </c>
      <c r="H1790" s="184">
        <v>0.96079999999999999</v>
      </c>
      <c r="I1790" s="184">
        <v>2.2709000000000001</v>
      </c>
      <c r="J1790" s="184">
        <v>4.8212999999999999</v>
      </c>
      <c r="K1790" s="184">
        <v>6.1448</v>
      </c>
      <c r="L1790" s="184">
        <v>14.5322</v>
      </c>
      <c r="M1790" s="184"/>
      <c r="N1790" s="184"/>
      <c r="O1790" s="184"/>
      <c r="P1790" s="184"/>
      <c r="Q1790" s="184">
        <v>26.1</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44357</v>
      </c>
      <c r="E1791" s="184">
        <v>12.75</v>
      </c>
      <c r="F1791" s="184">
        <v>1.0301</v>
      </c>
      <c r="G1791" s="184">
        <v>0.63139999999999996</v>
      </c>
      <c r="H1791" s="184">
        <v>0.95009999999999994</v>
      </c>
      <c r="I1791" s="184">
        <v>2.3273999999999999</v>
      </c>
      <c r="J1791" s="184">
        <v>4.9382999999999999</v>
      </c>
      <c r="K1791" s="184">
        <v>6.5163000000000002</v>
      </c>
      <c r="L1791" s="184">
        <v>15.489100000000001</v>
      </c>
      <c r="M1791" s="184"/>
      <c r="N1791" s="184"/>
      <c r="O1791" s="184"/>
      <c r="P1791" s="184"/>
      <c r="Q1791" s="184">
        <v>27.5</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44357</v>
      </c>
      <c r="E1792" s="184">
        <v>10.97</v>
      </c>
      <c r="F1792" s="184">
        <v>1.0128999999999999</v>
      </c>
      <c r="G1792" s="184">
        <v>0.92</v>
      </c>
      <c r="H1792" s="184">
        <v>1.2927</v>
      </c>
      <c r="I1792" s="184">
        <v>2.6193</v>
      </c>
      <c r="J1792" s="184">
        <v>7.7603</v>
      </c>
      <c r="K1792" s="184"/>
      <c r="L1792" s="184"/>
      <c r="M1792" s="184"/>
      <c r="N1792" s="184"/>
      <c r="O1792" s="184"/>
      <c r="P1792" s="184"/>
      <c r="Q1792" s="184">
        <v>9.6999999999999993</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44357</v>
      </c>
      <c r="E1793" s="184">
        <v>10.93</v>
      </c>
      <c r="F1793" s="184">
        <v>1.1101000000000001</v>
      </c>
      <c r="G1793" s="184">
        <v>0.9234</v>
      </c>
      <c r="H1793" s="184">
        <v>1.2975000000000001</v>
      </c>
      <c r="I1793" s="184">
        <v>2.5327999999999999</v>
      </c>
      <c r="J1793" s="184">
        <v>7.6847000000000003</v>
      </c>
      <c r="K1793" s="184"/>
      <c r="L1793" s="184"/>
      <c r="M1793" s="184"/>
      <c r="N1793" s="184"/>
      <c r="O1793" s="184"/>
      <c r="P1793" s="184"/>
      <c r="Q1793" s="184">
        <v>9.3000000000000007</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44357</v>
      </c>
      <c r="E1794" s="184">
        <v>11.451000000000001</v>
      </c>
      <c r="F1794" s="184">
        <v>0.88990000000000002</v>
      </c>
      <c r="G1794" s="184">
        <v>0.4209</v>
      </c>
      <c r="H1794" s="184">
        <v>1.0145</v>
      </c>
      <c r="I1794" s="184">
        <v>2.7456</v>
      </c>
      <c r="J1794" s="184">
        <v>5.0164999999999997</v>
      </c>
      <c r="K1794" s="184">
        <v>7.2191000000000001</v>
      </c>
      <c r="L1794" s="184">
        <v>14.51</v>
      </c>
      <c r="M1794" s="184"/>
      <c r="N1794" s="184"/>
      <c r="O1794" s="184"/>
      <c r="P1794" s="184"/>
      <c r="Q1794" s="184">
        <v>14.51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44357</v>
      </c>
      <c r="E1795" s="184">
        <v>11.349</v>
      </c>
      <c r="F1795" s="184">
        <v>0.88900000000000001</v>
      </c>
      <c r="G1795" s="184">
        <v>0.40699999999999997</v>
      </c>
      <c r="H1795" s="184">
        <v>0.97870000000000001</v>
      </c>
      <c r="I1795" s="184">
        <v>2.6779999999999999</v>
      </c>
      <c r="J1795" s="184">
        <v>4.8600000000000003</v>
      </c>
      <c r="K1795" s="184">
        <v>6.7438000000000002</v>
      </c>
      <c r="L1795" s="184">
        <v>13.49</v>
      </c>
      <c r="M1795" s="184"/>
      <c r="N1795" s="184"/>
      <c r="O1795" s="184"/>
      <c r="P1795" s="184"/>
      <c r="Q1795" s="184">
        <v>13.49</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44357</v>
      </c>
      <c r="E1796" s="184">
        <v>26.846</v>
      </c>
      <c r="F1796" s="184">
        <v>0.56189999999999996</v>
      </c>
      <c r="G1796" s="184">
        <v>-1.49E-2</v>
      </c>
      <c r="H1796" s="184">
        <v>0.39269999999999999</v>
      </c>
      <c r="I1796" s="184">
        <v>3.028</v>
      </c>
      <c r="J1796" s="184">
        <v>5.1877000000000004</v>
      </c>
      <c r="K1796" s="184">
        <v>4.8140000000000001</v>
      </c>
      <c r="L1796" s="184">
        <v>16.221499999999999</v>
      </c>
      <c r="M1796" s="184"/>
      <c r="N1796" s="184"/>
      <c r="O1796" s="184"/>
      <c r="P1796" s="184"/>
      <c r="Q1796" s="184">
        <v>20.358699999999999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44357</v>
      </c>
      <c r="E1797" s="184">
        <v>15.468500000000001</v>
      </c>
      <c r="F1797" s="184">
        <v>1.4009</v>
      </c>
      <c r="G1797" s="184">
        <v>-0.2</v>
      </c>
      <c r="H1797" s="184">
        <v>1.4181999999999999</v>
      </c>
      <c r="I1797" s="184">
        <v>3.4723999999999999</v>
      </c>
      <c r="J1797" s="184">
        <v>4.0151000000000003</v>
      </c>
      <c r="K1797" s="184">
        <v>17.928899999999999</v>
      </c>
      <c r="L1797" s="184">
        <v>37.631100000000004</v>
      </c>
      <c r="M1797" s="184"/>
      <c r="N1797" s="184"/>
      <c r="O1797" s="184"/>
      <c r="P1797" s="184"/>
      <c r="Q1797" s="184">
        <v>54.685000000000002</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44357</v>
      </c>
      <c r="E1798" s="184">
        <v>15.350099999999999</v>
      </c>
      <c r="F1798" s="184">
        <v>1.3971</v>
      </c>
      <c r="G1798" s="184">
        <v>-0.21</v>
      </c>
      <c r="H1798" s="184">
        <v>1.3951</v>
      </c>
      <c r="I1798" s="184">
        <v>3.4247999999999998</v>
      </c>
      <c r="J1798" s="184">
        <v>3.8994</v>
      </c>
      <c r="K1798" s="184">
        <v>17.567599999999999</v>
      </c>
      <c r="L1798" s="184">
        <v>36.735799999999998</v>
      </c>
      <c r="M1798" s="184"/>
      <c r="N1798" s="184"/>
      <c r="O1798" s="184"/>
      <c r="P1798" s="184"/>
      <c r="Q1798" s="184">
        <v>53.500999999999998</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44357</v>
      </c>
      <c r="E1799" s="184">
        <v>15.69</v>
      </c>
      <c r="F1799" s="184">
        <v>0.77070000000000005</v>
      </c>
      <c r="G1799" s="184">
        <v>0.51249999999999996</v>
      </c>
      <c r="H1799" s="184">
        <v>1.8169999999999999</v>
      </c>
      <c r="I1799" s="184">
        <v>3.6328</v>
      </c>
      <c r="J1799" s="184">
        <v>6.4450000000000003</v>
      </c>
      <c r="K1799" s="184">
        <v>5.7278000000000002</v>
      </c>
      <c r="L1799" s="184">
        <v>21.064800000000002</v>
      </c>
      <c r="M1799" s="184">
        <v>45.817799999999998</v>
      </c>
      <c r="N1799" s="184">
        <v>65.331900000000005</v>
      </c>
      <c r="O1799" s="184"/>
      <c r="P1799" s="184"/>
      <c r="Q1799" s="184">
        <v>26.517099999999999</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44357</v>
      </c>
      <c r="E1800" s="184">
        <v>15.51</v>
      </c>
      <c r="F1800" s="184">
        <v>0.84530000000000005</v>
      </c>
      <c r="G1800" s="184">
        <v>0.51849999999999996</v>
      </c>
      <c r="H1800" s="184">
        <v>1.9054</v>
      </c>
      <c r="I1800" s="184">
        <v>3.6072000000000002</v>
      </c>
      <c r="J1800" s="184">
        <v>6.4516</v>
      </c>
      <c r="K1800" s="184">
        <v>5.5819999999999999</v>
      </c>
      <c r="L1800" s="184">
        <v>20.700399999999998</v>
      </c>
      <c r="M1800" s="184">
        <v>45.088900000000002</v>
      </c>
      <c r="N1800" s="184">
        <v>64.126999999999995</v>
      </c>
      <c r="O1800" s="184"/>
      <c r="P1800" s="184"/>
      <c r="Q1800" s="184">
        <v>25.757100000000001</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44357</v>
      </c>
      <c r="E1801" s="184">
        <v>155.63829999999999</v>
      </c>
      <c r="F1801" s="184">
        <v>0.76019999999999999</v>
      </c>
      <c r="G1801" s="184">
        <v>0.50119999999999998</v>
      </c>
      <c r="H1801" s="184">
        <v>1.2817000000000001</v>
      </c>
      <c r="I1801" s="184">
        <v>3.0796999999999999</v>
      </c>
      <c r="J1801" s="184">
        <v>5.9404000000000003</v>
      </c>
      <c r="K1801" s="184">
        <v>4.6387</v>
      </c>
      <c r="L1801" s="184">
        <v>18.004899999999999</v>
      </c>
      <c r="M1801" s="184">
        <v>38.604900000000001</v>
      </c>
      <c r="N1801" s="184">
        <v>56.737000000000002</v>
      </c>
      <c r="O1801" s="184">
        <v>14.950699999999999</v>
      </c>
      <c r="P1801" s="184">
        <v>14.760999999999999</v>
      </c>
      <c r="Q1801" s="184">
        <v>14.8833</v>
      </c>
      <c r="R1801" s="184">
        <v>16.9023</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44357</v>
      </c>
      <c r="E1802" s="184">
        <v>643.82707931237303</v>
      </c>
      <c r="F1802" s="184">
        <v>0.7581</v>
      </c>
      <c r="G1802" s="184">
        <v>0.49480000000000002</v>
      </c>
      <c r="H1802" s="184">
        <v>1.2662</v>
      </c>
      <c r="I1802" s="184">
        <v>3.0474999999999999</v>
      </c>
      <c r="J1802" s="184">
        <v>5.8662999999999998</v>
      </c>
      <c r="K1802" s="184">
        <v>4.4238999999999997</v>
      </c>
      <c r="L1802" s="184">
        <v>17.522200000000002</v>
      </c>
      <c r="M1802" s="184">
        <v>37.777500000000003</v>
      </c>
      <c r="N1802" s="184">
        <v>55.516300000000001</v>
      </c>
      <c r="O1802" s="184">
        <v>14.0108</v>
      </c>
      <c r="P1802" s="184">
        <v>13.805099999999999</v>
      </c>
      <c r="Q1802" s="184">
        <v>14.651899999999999</v>
      </c>
      <c r="R1802" s="184">
        <v>15.979699999999999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1.0169117647058823</v>
      </c>
      <c r="G1803" s="186">
        <v>0.59992352941176463</v>
      </c>
      <c r="H1803" s="186">
        <v>1.3103117647058824</v>
      </c>
      <c r="I1803" s="186">
        <v>3.0482588235294119</v>
      </c>
      <c r="J1803" s="186">
        <v>5.7331705882352937</v>
      </c>
      <c r="K1803" s="186">
        <v>6.9760333333333335</v>
      </c>
      <c r="L1803" s="186">
        <v>19.51830769230769</v>
      </c>
      <c r="M1803" s="186">
        <v>40.030866666666661</v>
      </c>
      <c r="N1803" s="186">
        <v>56.174066666666675</v>
      </c>
      <c r="O1803" s="186">
        <v>14.48075</v>
      </c>
      <c r="P1803" s="186">
        <v>14.283049999999999</v>
      </c>
      <c r="Q1803" s="186">
        <v>23.881894117647057</v>
      </c>
      <c r="R1803" s="186">
        <v>16.440999999999999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0.90029999999999999</v>
      </c>
      <c r="G1804" s="186">
        <v>0.51849999999999996</v>
      </c>
      <c r="H1804" s="186">
        <v>1.2817000000000001</v>
      </c>
      <c r="I1804" s="186">
        <v>3.028</v>
      </c>
      <c r="J1804" s="186">
        <v>5.1877000000000004</v>
      </c>
      <c r="K1804" s="186">
        <v>5.5819999999999999</v>
      </c>
      <c r="L1804" s="186">
        <v>16.221499999999999</v>
      </c>
      <c r="M1804" s="186">
        <v>38.191200000000002</v>
      </c>
      <c r="N1804" s="186">
        <v>56.126649999999998</v>
      </c>
      <c r="O1804" s="186">
        <v>14.48075</v>
      </c>
      <c r="P1804" s="186">
        <v>14.283049999999999</v>
      </c>
      <c r="Q1804" s="186">
        <v>20.358699999999999</v>
      </c>
      <c r="R1804" s="186">
        <v>16.440999999999999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44357</v>
      </c>
      <c r="E1807" s="184">
        <v>246.4434</v>
      </c>
      <c r="F1807" s="184">
        <v>8.2218</v>
      </c>
      <c r="G1807" s="184">
        <v>7.5384000000000002</v>
      </c>
      <c r="H1807" s="184">
        <v>6.1006999999999998</v>
      </c>
      <c r="I1807" s="184">
        <v>5.2588999999999997</v>
      </c>
      <c r="J1807" s="184">
        <v>4.7099000000000002</v>
      </c>
      <c r="K1807" s="184">
        <v>4.9829999999999997</v>
      </c>
      <c r="L1807" s="184">
        <v>3.9708000000000001</v>
      </c>
      <c r="M1807" s="184">
        <v>4.6214000000000004</v>
      </c>
      <c r="N1807" s="184">
        <v>5.7328999999999999</v>
      </c>
      <c r="O1807" s="184">
        <v>7.6612999999999998</v>
      </c>
      <c r="P1807" s="184">
        <v>7.6185999999999998</v>
      </c>
      <c r="Q1807" s="184">
        <v>7.8232999999999997</v>
      </c>
      <c r="R1807" s="184">
        <v>6.8945999999999996</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44357</v>
      </c>
      <c r="E1808" s="184">
        <v>430.78190000000001</v>
      </c>
      <c r="F1808" s="184">
        <v>7.9748000000000001</v>
      </c>
      <c r="G1808" s="184">
        <v>7.3815999999999997</v>
      </c>
      <c r="H1808" s="184">
        <v>6.2727000000000004</v>
      </c>
      <c r="I1808" s="184">
        <v>5.3026999999999997</v>
      </c>
      <c r="J1808" s="184">
        <v>4.79</v>
      </c>
      <c r="K1808" s="184">
        <v>5.1398999999999999</v>
      </c>
      <c r="L1808" s="184">
        <v>4.0974000000000004</v>
      </c>
      <c r="M1808" s="184">
        <v>4.7042999999999999</v>
      </c>
      <c r="N1808" s="184">
        <v>5.7135999999999996</v>
      </c>
      <c r="O1808" s="184">
        <v>7.4470000000000001</v>
      </c>
      <c r="P1808" s="184">
        <v>7.5528000000000004</v>
      </c>
      <c r="Q1808" s="184">
        <v>8.3330000000000002</v>
      </c>
      <c r="R1808" s="184">
        <v>6.7606000000000002</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44357</v>
      </c>
      <c r="E1809" s="184">
        <v>426.4717</v>
      </c>
      <c r="F1809" s="184">
        <v>7.8071000000000002</v>
      </c>
      <c r="G1809" s="184">
        <v>7.2134999999999998</v>
      </c>
      <c r="H1809" s="184">
        <v>6.1021000000000001</v>
      </c>
      <c r="I1809" s="184">
        <v>5.1311999999999998</v>
      </c>
      <c r="J1809" s="184">
        <v>4.6167999999999996</v>
      </c>
      <c r="K1809" s="184">
        <v>4.9669999999999996</v>
      </c>
      <c r="L1809" s="184">
        <v>3.9312</v>
      </c>
      <c r="M1809" s="184">
        <v>4.5454999999999997</v>
      </c>
      <c r="N1809" s="184">
        <v>5.5544000000000002</v>
      </c>
      <c r="O1809" s="184">
        <v>7.3060999999999998</v>
      </c>
      <c r="P1809" s="184">
        <v>7.4122000000000003</v>
      </c>
      <c r="Q1809" s="184">
        <v>7.6632999999999996</v>
      </c>
      <c r="R1809" s="184">
        <v>6.6148999999999996</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44357</v>
      </c>
      <c r="E1810" s="184">
        <v>12.0694</v>
      </c>
      <c r="F1810" s="184">
        <v>4.8392999999999997</v>
      </c>
      <c r="G1810" s="184">
        <v>5.5468999999999999</v>
      </c>
      <c r="H1810" s="184">
        <v>5.2328000000000001</v>
      </c>
      <c r="I1810" s="184">
        <v>4.7393000000000001</v>
      </c>
      <c r="J1810" s="184">
        <v>4.5735000000000001</v>
      </c>
      <c r="K1810" s="184">
        <v>4.7267000000000001</v>
      </c>
      <c r="L1810" s="184">
        <v>4.2506000000000004</v>
      </c>
      <c r="M1810" s="184">
        <v>4.6563999999999997</v>
      </c>
      <c r="N1810" s="184">
        <v>5.1177000000000001</v>
      </c>
      <c r="O1810" s="184"/>
      <c r="P1810" s="184"/>
      <c r="Q1810" s="184">
        <v>7.0770999999999997</v>
      </c>
      <c r="R1810" s="184">
        <v>6.3312999999999997</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44357</v>
      </c>
      <c r="E1811" s="184">
        <v>11.7776</v>
      </c>
      <c r="F1811" s="184">
        <v>4.0293000000000001</v>
      </c>
      <c r="G1811" s="184">
        <v>4.6504000000000003</v>
      </c>
      <c r="H1811" s="184">
        <v>4.3867000000000003</v>
      </c>
      <c r="I1811" s="184">
        <v>3.8574000000000002</v>
      </c>
      <c r="J1811" s="184">
        <v>3.6905000000000001</v>
      </c>
      <c r="K1811" s="184">
        <v>3.8296000000000001</v>
      </c>
      <c r="L1811" s="184">
        <v>3.3447</v>
      </c>
      <c r="M1811" s="184">
        <v>3.7401</v>
      </c>
      <c r="N1811" s="184">
        <v>4.1832000000000003</v>
      </c>
      <c r="O1811" s="184"/>
      <c r="P1811" s="184"/>
      <c r="Q1811" s="184">
        <v>6.1285999999999996</v>
      </c>
      <c r="R1811" s="184">
        <v>5.3769999999999998</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44357</v>
      </c>
      <c r="E1812" s="184">
        <v>1205.0124000000001</v>
      </c>
      <c r="F1812" s="184">
        <v>4.8258999999999999</v>
      </c>
      <c r="G1812" s="184">
        <v>6.5624000000000002</v>
      </c>
      <c r="H1812" s="184">
        <v>5.5853999999999999</v>
      </c>
      <c r="I1812" s="184">
        <v>4.1402999999999999</v>
      </c>
      <c r="J1812" s="184">
        <v>3.7336999999999998</v>
      </c>
      <c r="K1812" s="184">
        <v>4.4676999999999998</v>
      </c>
      <c r="L1812" s="184">
        <v>3.6602000000000001</v>
      </c>
      <c r="M1812" s="184">
        <v>3.8715999999999999</v>
      </c>
      <c r="N1812" s="184">
        <v>3.8997000000000002</v>
      </c>
      <c r="O1812" s="184">
        <v>6.3109999999999999</v>
      </c>
      <c r="P1812" s="184"/>
      <c r="Q1812" s="184">
        <v>6.3537999999999997</v>
      </c>
      <c r="R1812" s="184">
        <v>5.3563999999999998</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44357</v>
      </c>
      <c r="E1813" s="184">
        <v>1211.8625</v>
      </c>
      <c r="F1813" s="184">
        <v>5.0667</v>
      </c>
      <c r="G1813" s="184">
        <v>6.8015999999999996</v>
      </c>
      <c r="H1813" s="184">
        <v>5.8254999999999999</v>
      </c>
      <c r="I1813" s="184">
        <v>4.3555999999999999</v>
      </c>
      <c r="J1813" s="184">
        <v>3.9331999999999998</v>
      </c>
      <c r="K1813" s="184">
        <v>4.6628999999999996</v>
      </c>
      <c r="L1813" s="184">
        <v>3.8555000000000001</v>
      </c>
      <c r="M1813" s="184">
        <v>4.0670000000000002</v>
      </c>
      <c r="N1813" s="184">
        <v>4.0945</v>
      </c>
      <c r="O1813" s="184">
        <v>6.5103999999999997</v>
      </c>
      <c r="P1813" s="184"/>
      <c r="Q1813" s="184">
        <v>6.5530999999999997</v>
      </c>
      <c r="R1813" s="184">
        <v>5.5499000000000001</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44357</v>
      </c>
      <c r="E1814" s="184">
        <v>2586.7419</v>
      </c>
      <c r="F1814" s="184">
        <v>4.3521999999999998</v>
      </c>
      <c r="G1814" s="184">
        <v>4.9534000000000002</v>
      </c>
      <c r="H1814" s="184">
        <v>4.2081</v>
      </c>
      <c r="I1814" s="184">
        <v>3.6065</v>
      </c>
      <c r="J1814" s="184">
        <v>3.3027000000000002</v>
      </c>
      <c r="K1814" s="184">
        <v>3.7170999999999998</v>
      </c>
      <c r="L1814" s="184">
        <v>3.2780999999999998</v>
      </c>
      <c r="M1814" s="184">
        <v>3.5344000000000002</v>
      </c>
      <c r="N1814" s="184">
        <v>3.8473999999999999</v>
      </c>
      <c r="O1814" s="184">
        <v>6.3121</v>
      </c>
      <c r="P1814" s="184">
        <v>7.0929000000000002</v>
      </c>
      <c r="Q1814" s="184">
        <v>8.0157000000000007</v>
      </c>
      <c r="R1814" s="184">
        <v>5.3723999999999998</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44357</v>
      </c>
      <c r="E1815" s="184">
        <v>2537.0756999999999</v>
      </c>
      <c r="F1815" s="184">
        <v>4.1409000000000002</v>
      </c>
      <c r="G1815" s="184">
        <v>4.7370000000000001</v>
      </c>
      <c r="H1815" s="184">
        <v>3.9946999999999999</v>
      </c>
      <c r="I1815" s="184">
        <v>3.3940999999999999</v>
      </c>
      <c r="J1815" s="184">
        <v>3.0907</v>
      </c>
      <c r="K1815" s="184">
        <v>3.4849000000000001</v>
      </c>
      <c r="L1815" s="184">
        <v>3.0384000000000002</v>
      </c>
      <c r="M1815" s="184">
        <v>3.2919</v>
      </c>
      <c r="N1815" s="184">
        <v>3.6017999999999999</v>
      </c>
      <c r="O1815" s="184">
        <v>6.0693000000000001</v>
      </c>
      <c r="P1815" s="184">
        <v>6.8779000000000003</v>
      </c>
      <c r="Q1815" s="184">
        <v>7.4782000000000002</v>
      </c>
      <c r="R1815" s="184">
        <v>5.1230000000000002</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44357</v>
      </c>
      <c r="E1816" s="184">
        <v>3185.5646000000002</v>
      </c>
      <c r="F1816" s="184">
        <v>3.5316999999999998</v>
      </c>
      <c r="G1816" s="184">
        <v>4.2488999999999999</v>
      </c>
      <c r="H1816" s="184">
        <v>3.6646999999999998</v>
      </c>
      <c r="I1816" s="184">
        <v>3.3008000000000002</v>
      </c>
      <c r="J1816" s="184">
        <v>3.1644999999999999</v>
      </c>
      <c r="K1816" s="184">
        <v>3.4535999999999998</v>
      </c>
      <c r="L1816" s="184">
        <v>3.1511</v>
      </c>
      <c r="M1816" s="184">
        <v>3.3258000000000001</v>
      </c>
      <c r="N1816" s="184">
        <v>3.7408000000000001</v>
      </c>
      <c r="O1816" s="184">
        <v>5.8212999999999999</v>
      </c>
      <c r="P1816" s="184">
        <v>6.1997999999999998</v>
      </c>
      <c r="Q1816" s="184">
        <v>7.38</v>
      </c>
      <c r="R1816" s="184">
        <v>5.1982999999999997</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44357</v>
      </c>
      <c r="E1817" s="184">
        <v>3062.2469999999998</v>
      </c>
      <c r="F1817" s="184">
        <v>3.0158</v>
      </c>
      <c r="G1817" s="184">
        <v>3.7326999999999999</v>
      </c>
      <c r="H1817" s="184">
        <v>3.1526999999999998</v>
      </c>
      <c r="I1817" s="184">
        <v>2.7875000000000001</v>
      </c>
      <c r="J1817" s="184">
        <v>2.6459999999999999</v>
      </c>
      <c r="K1817" s="184">
        <v>2.9148000000000001</v>
      </c>
      <c r="L1817" s="184">
        <v>2.5851000000000002</v>
      </c>
      <c r="M1817" s="184">
        <v>2.7414000000000001</v>
      </c>
      <c r="N1817" s="184">
        <v>3.1476000000000002</v>
      </c>
      <c r="O1817" s="184">
        <v>5.2531999999999996</v>
      </c>
      <c r="P1817" s="184">
        <v>5.5621</v>
      </c>
      <c r="Q1817" s="184">
        <v>7.2412000000000001</v>
      </c>
      <c r="R1817" s="184">
        <v>4.5949999999999998</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44357</v>
      </c>
      <c r="E1818" s="184">
        <v>2874.6080999999999</v>
      </c>
      <c r="F1818" s="184">
        <v>5.2016</v>
      </c>
      <c r="G1818" s="184">
        <v>4.5427</v>
      </c>
      <c r="H1818" s="184">
        <v>4.3639000000000001</v>
      </c>
      <c r="I1818" s="184">
        <v>3.8243</v>
      </c>
      <c r="J1818" s="184">
        <v>3.7212999999999998</v>
      </c>
      <c r="K1818" s="184">
        <v>4.0499000000000001</v>
      </c>
      <c r="L1818" s="184">
        <v>3.5943999999999998</v>
      </c>
      <c r="M1818" s="184">
        <v>3.8315000000000001</v>
      </c>
      <c r="N1818" s="184">
        <v>4.0315000000000003</v>
      </c>
      <c r="O1818" s="184">
        <v>5.9161000000000001</v>
      </c>
      <c r="P1818" s="184">
        <v>6.4642999999999997</v>
      </c>
      <c r="Q1818" s="184">
        <v>7.5145999999999997</v>
      </c>
      <c r="R1818" s="184">
        <v>5.6631</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44357</v>
      </c>
      <c r="E1819" s="184">
        <v>2721.7694999999999</v>
      </c>
      <c r="F1819" s="184">
        <v>4.5011000000000001</v>
      </c>
      <c r="G1819" s="184">
        <v>3.8441999999999998</v>
      </c>
      <c r="H1819" s="184">
        <v>3.6644000000000001</v>
      </c>
      <c r="I1819" s="184">
        <v>3.1240999999999999</v>
      </c>
      <c r="J1819" s="184">
        <v>3.0196000000000001</v>
      </c>
      <c r="K1819" s="184">
        <v>3.3452999999999999</v>
      </c>
      <c r="L1819" s="184">
        <v>2.8761999999999999</v>
      </c>
      <c r="M1819" s="184">
        <v>3.1059999999999999</v>
      </c>
      <c r="N1819" s="184">
        <v>3.3039999999999998</v>
      </c>
      <c r="O1819" s="184">
        <v>5.1489000000000003</v>
      </c>
      <c r="P1819" s="184">
        <v>5.6833</v>
      </c>
      <c r="Q1819" s="184">
        <v>6.9649000000000001</v>
      </c>
      <c r="R1819" s="184">
        <v>4.9145000000000003</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44357</v>
      </c>
      <c r="E1822" s="184">
        <v>30.052299999999999</v>
      </c>
      <c r="F1822" s="184">
        <v>-37.491</v>
      </c>
      <c r="G1822" s="184">
        <v>0.68830000000000002</v>
      </c>
      <c r="H1822" s="184">
        <v>11.9124</v>
      </c>
      <c r="I1822" s="184">
        <v>12.578900000000001</v>
      </c>
      <c r="J1822" s="184">
        <v>-4.4028999999999998</v>
      </c>
      <c r="K1822" s="184">
        <v>6.2596999999999996</v>
      </c>
      <c r="L1822" s="184">
        <v>6.4349999999999996</v>
      </c>
      <c r="M1822" s="184">
        <v>6.9116999999999997</v>
      </c>
      <c r="N1822" s="184">
        <v>7.8973000000000004</v>
      </c>
      <c r="O1822" s="184">
        <v>7.2553999999999998</v>
      </c>
      <c r="P1822" s="184">
        <v>7.7526999999999999</v>
      </c>
      <c r="Q1822" s="184">
        <v>8.5001999999999995</v>
      </c>
      <c r="R1822" s="184">
        <v>6.0193000000000003</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44357</v>
      </c>
      <c r="E1823" s="184">
        <v>30.238800000000001</v>
      </c>
      <c r="F1823" s="184">
        <v>-37.500900000000001</v>
      </c>
      <c r="G1823" s="184">
        <v>0.64380000000000004</v>
      </c>
      <c r="H1823" s="184">
        <v>11.907999999999999</v>
      </c>
      <c r="I1823" s="184">
        <v>12.5793</v>
      </c>
      <c r="J1823" s="184">
        <v>-4.4028999999999998</v>
      </c>
      <c r="K1823" s="184">
        <v>6.2489999999999997</v>
      </c>
      <c r="L1823" s="184">
        <v>6.476</v>
      </c>
      <c r="M1823" s="184">
        <v>6.9710000000000001</v>
      </c>
      <c r="N1823" s="184">
        <v>7.9672000000000001</v>
      </c>
      <c r="O1823" s="184">
        <v>7.3411999999999997</v>
      </c>
      <c r="P1823" s="184">
        <v>7.8358999999999996</v>
      </c>
      <c r="Q1823" s="184">
        <v>8.6941000000000006</v>
      </c>
      <c r="R1823" s="184">
        <v>6.1067999999999998</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44357</v>
      </c>
      <c r="E1824" s="184">
        <v>12.0382</v>
      </c>
      <c r="F1824" s="184">
        <v>5.4584000000000001</v>
      </c>
      <c r="G1824" s="184">
        <v>6.8765000000000001</v>
      </c>
      <c r="H1824" s="184">
        <v>5.6369999999999996</v>
      </c>
      <c r="I1824" s="184">
        <v>4.5994000000000002</v>
      </c>
      <c r="J1824" s="184">
        <v>4.0138999999999996</v>
      </c>
      <c r="K1824" s="184">
        <v>4.6445999999999996</v>
      </c>
      <c r="L1824" s="184">
        <v>4.0049999999999999</v>
      </c>
      <c r="M1824" s="184">
        <v>4.3780999999999999</v>
      </c>
      <c r="N1824" s="184">
        <v>5.0509000000000004</v>
      </c>
      <c r="O1824" s="184"/>
      <c r="P1824" s="184"/>
      <c r="Q1824" s="184">
        <v>7.0784000000000002</v>
      </c>
      <c r="R1824" s="184">
        <v>6.3457999999999997</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44357</v>
      </c>
      <c r="E1825" s="184">
        <v>11.9359</v>
      </c>
      <c r="F1825" s="184">
        <v>5.1993</v>
      </c>
      <c r="G1825" s="184">
        <v>6.5271999999999997</v>
      </c>
      <c r="H1825" s="184">
        <v>5.3350999999999997</v>
      </c>
      <c r="I1825" s="184">
        <v>4.3102</v>
      </c>
      <c r="J1825" s="184">
        <v>3.7109000000000001</v>
      </c>
      <c r="K1825" s="184">
        <v>4.2736000000000001</v>
      </c>
      <c r="L1825" s="184">
        <v>3.6577999999999999</v>
      </c>
      <c r="M1825" s="184">
        <v>4.0412999999999997</v>
      </c>
      <c r="N1825" s="184">
        <v>4.7156000000000002</v>
      </c>
      <c r="O1825" s="184"/>
      <c r="P1825" s="184"/>
      <c r="Q1825" s="184">
        <v>6.742</v>
      </c>
      <c r="R1825" s="184">
        <v>6.0129999999999999</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44357</v>
      </c>
      <c r="E1826" s="184">
        <v>1068.7537</v>
      </c>
      <c r="F1826" s="184">
        <v>5.0858999999999996</v>
      </c>
      <c r="G1826" s="184">
        <v>4.6509999999999998</v>
      </c>
      <c r="H1826" s="184">
        <v>4.1855000000000002</v>
      </c>
      <c r="I1826" s="184">
        <v>3.8098000000000001</v>
      </c>
      <c r="J1826" s="184">
        <v>3.6214</v>
      </c>
      <c r="K1826" s="184">
        <v>4.0738000000000003</v>
      </c>
      <c r="L1826" s="184">
        <v>3.6537000000000002</v>
      </c>
      <c r="M1826" s="184">
        <v>3.8692000000000002</v>
      </c>
      <c r="N1826" s="184">
        <v>4.2445000000000004</v>
      </c>
      <c r="O1826" s="184"/>
      <c r="P1826" s="184"/>
      <c r="Q1826" s="184">
        <v>4.9942000000000002</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44357</v>
      </c>
      <c r="E1827" s="184">
        <v>1064.9668999999999</v>
      </c>
      <c r="F1827" s="184">
        <v>4.8262999999999998</v>
      </c>
      <c r="G1827" s="184">
        <v>4.3909000000000002</v>
      </c>
      <c r="H1827" s="184">
        <v>3.9262999999999999</v>
      </c>
      <c r="I1827" s="184">
        <v>3.5503999999999998</v>
      </c>
      <c r="J1827" s="184">
        <v>3.3614000000000002</v>
      </c>
      <c r="K1827" s="184">
        <v>3.8094999999999999</v>
      </c>
      <c r="L1827" s="184">
        <v>3.3832</v>
      </c>
      <c r="M1827" s="184">
        <v>3.5960999999999999</v>
      </c>
      <c r="N1827" s="184">
        <v>3.9706000000000001</v>
      </c>
      <c r="O1827" s="184"/>
      <c r="P1827" s="184"/>
      <c r="Q1827" s="184">
        <v>4.7214</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44357</v>
      </c>
      <c r="E1828" s="184">
        <v>21.755199999999999</v>
      </c>
      <c r="F1828" s="184">
        <v>7.2157999999999998</v>
      </c>
      <c r="G1828" s="184">
        <v>6.2108999999999996</v>
      </c>
      <c r="H1828" s="184">
        <v>5.6626000000000003</v>
      </c>
      <c r="I1828" s="184">
        <v>5.1032000000000002</v>
      </c>
      <c r="J1828" s="184">
        <v>4.6893000000000002</v>
      </c>
      <c r="K1828" s="184">
        <v>4.7335000000000003</v>
      </c>
      <c r="L1828" s="184">
        <v>4.16</v>
      </c>
      <c r="M1828" s="184">
        <v>4.6505999999999998</v>
      </c>
      <c r="N1828" s="184">
        <v>5.6642000000000001</v>
      </c>
      <c r="O1828" s="184">
        <v>7.1342999999999996</v>
      </c>
      <c r="P1828" s="184">
        <v>7.3753000000000002</v>
      </c>
      <c r="Q1828" s="184">
        <v>7.9894999999999996</v>
      </c>
      <c r="R1828" s="184">
        <v>6.5129000000000001</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44357</v>
      </c>
      <c r="E1829" s="184">
        <v>23.1037</v>
      </c>
      <c r="F1829" s="184">
        <v>7.7427999999999999</v>
      </c>
      <c r="G1829" s="184">
        <v>6.7443999999999997</v>
      </c>
      <c r="H1829" s="184">
        <v>6.2138999999999998</v>
      </c>
      <c r="I1829" s="184">
        <v>5.6772</v>
      </c>
      <c r="J1829" s="184">
        <v>5.2675000000000001</v>
      </c>
      <c r="K1829" s="184">
        <v>5.3198999999999996</v>
      </c>
      <c r="L1829" s="184">
        <v>4.7531999999999996</v>
      </c>
      <c r="M1829" s="184">
        <v>5.2515999999999998</v>
      </c>
      <c r="N1829" s="184">
        <v>6.2927999999999997</v>
      </c>
      <c r="O1829" s="184">
        <v>7.7549999999999999</v>
      </c>
      <c r="P1829" s="184">
        <v>8.1080000000000005</v>
      </c>
      <c r="Q1829" s="184">
        <v>8.7407000000000004</v>
      </c>
      <c r="R1829" s="184">
        <v>7.1387999999999998</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44357</v>
      </c>
      <c r="E1830" s="184">
        <v>2181.0261</v>
      </c>
      <c r="F1830" s="184">
        <v>4.4353999999999996</v>
      </c>
      <c r="G1830" s="184">
        <v>3.0476999999999999</v>
      </c>
      <c r="H1830" s="184">
        <v>3.1156000000000001</v>
      </c>
      <c r="I1830" s="184">
        <v>3.0682999999999998</v>
      </c>
      <c r="J1830" s="184">
        <v>2.8757000000000001</v>
      </c>
      <c r="K1830" s="184">
        <v>3.0182000000000002</v>
      </c>
      <c r="L1830" s="184">
        <v>3.3976000000000002</v>
      </c>
      <c r="M1830" s="184">
        <v>3.9401999999999999</v>
      </c>
      <c r="N1830" s="184">
        <v>4.6643999999999997</v>
      </c>
      <c r="O1830" s="184">
        <v>5.8662000000000001</v>
      </c>
      <c r="P1830" s="184">
        <v>6.0876000000000001</v>
      </c>
      <c r="Q1830" s="184">
        <v>7.5050999999999997</v>
      </c>
      <c r="R1830" s="184">
        <v>9.9494000000000007</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44357</v>
      </c>
      <c r="E1831" s="184">
        <v>2283.3415</v>
      </c>
      <c r="F1831" s="184">
        <v>4.7579000000000002</v>
      </c>
      <c r="G1831" s="184">
        <v>3.3679999999999999</v>
      </c>
      <c r="H1831" s="184">
        <v>3.4357000000000002</v>
      </c>
      <c r="I1831" s="184">
        <v>3.3887999999999998</v>
      </c>
      <c r="J1831" s="184">
        <v>3.1966000000000001</v>
      </c>
      <c r="K1831" s="184">
        <v>3.3409</v>
      </c>
      <c r="L1831" s="184">
        <v>3.7235</v>
      </c>
      <c r="M1831" s="184">
        <v>4.2859999999999996</v>
      </c>
      <c r="N1831" s="184">
        <v>5.0338000000000003</v>
      </c>
      <c r="O1831" s="184">
        <v>6.3560999999999996</v>
      </c>
      <c r="P1831" s="184">
        <v>6.7519</v>
      </c>
      <c r="Q1831" s="184">
        <v>7.6386000000000003</v>
      </c>
      <c r="R1831" s="184">
        <v>10.3865</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44357</v>
      </c>
      <c r="E1832" s="184">
        <v>12.0555</v>
      </c>
      <c r="F1832" s="184">
        <v>4.8449</v>
      </c>
      <c r="G1832" s="184">
        <v>4.8461999999999996</v>
      </c>
      <c r="H1832" s="184">
        <v>4.2422000000000004</v>
      </c>
      <c r="I1832" s="184">
        <v>3.66</v>
      </c>
      <c r="J1832" s="184">
        <v>3.4676</v>
      </c>
      <c r="K1832" s="184">
        <v>3.8479000000000001</v>
      </c>
      <c r="L1832" s="184">
        <v>3.3969999999999998</v>
      </c>
      <c r="M1832" s="184">
        <v>3.6128999999999998</v>
      </c>
      <c r="N1832" s="184">
        <v>3.9321000000000002</v>
      </c>
      <c r="O1832" s="184"/>
      <c r="P1832" s="184"/>
      <c r="Q1832" s="184">
        <v>6.6616</v>
      </c>
      <c r="R1832" s="184">
        <v>5.7675999999999998</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44357</v>
      </c>
      <c r="E1833" s="184">
        <v>11.9993</v>
      </c>
      <c r="F1833" s="184">
        <v>4.5632999999999999</v>
      </c>
      <c r="G1833" s="184">
        <v>4.6658999999999997</v>
      </c>
      <c r="H1833" s="184">
        <v>4.0880000000000001</v>
      </c>
      <c r="I1833" s="184">
        <v>3.5028000000000001</v>
      </c>
      <c r="J1833" s="184">
        <v>3.3062</v>
      </c>
      <c r="K1833" s="184">
        <v>3.6907999999999999</v>
      </c>
      <c r="L1833" s="184">
        <v>3.2353000000000001</v>
      </c>
      <c r="M1833" s="184">
        <v>3.4518</v>
      </c>
      <c r="N1833" s="184">
        <v>3.7679</v>
      </c>
      <c r="O1833" s="184"/>
      <c r="P1833" s="184"/>
      <c r="Q1833" s="184">
        <v>6.4897999999999998</v>
      </c>
      <c r="R1833" s="184">
        <v>5.6063000000000001</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44357</v>
      </c>
      <c r="E1836" s="184">
        <v>2143.1358</v>
      </c>
      <c r="F1836" s="184">
        <v>3.5939000000000001</v>
      </c>
      <c r="G1836" s="184">
        <v>4.0541999999999998</v>
      </c>
      <c r="H1836" s="184">
        <v>3.7667999999999999</v>
      </c>
      <c r="I1836" s="184">
        <v>3.2307999999999999</v>
      </c>
      <c r="J1836" s="184">
        <v>2.9384000000000001</v>
      </c>
      <c r="K1836" s="184">
        <v>3.4262999999999999</v>
      </c>
      <c r="L1836" s="184">
        <v>3.0392000000000001</v>
      </c>
      <c r="M1836" s="184">
        <v>3.2138</v>
      </c>
      <c r="N1836" s="184">
        <v>3.5529999999999999</v>
      </c>
      <c r="O1836" s="184">
        <v>6.12</v>
      </c>
      <c r="P1836" s="184">
        <v>6.6626000000000003</v>
      </c>
      <c r="Q1836" s="184">
        <v>7.5655000000000001</v>
      </c>
      <c r="R1836" s="184">
        <v>5.2140000000000004</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44357</v>
      </c>
      <c r="E1837" s="184">
        <v>2238.9740999999999</v>
      </c>
      <c r="F1837" s="184">
        <v>4.2439</v>
      </c>
      <c r="G1837" s="184">
        <v>4.7043999999999997</v>
      </c>
      <c r="H1837" s="184">
        <v>4.4172000000000002</v>
      </c>
      <c r="I1837" s="184">
        <v>3.8814000000000002</v>
      </c>
      <c r="J1837" s="184">
        <v>3.5899000000000001</v>
      </c>
      <c r="K1837" s="184">
        <v>4.0824999999999996</v>
      </c>
      <c r="L1837" s="184">
        <v>3.6998000000000002</v>
      </c>
      <c r="M1837" s="184">
        <v>3.8807</v>
      </c>
      <c r="N1837" s="184">
        <v>4.2278000000000002</v>
      </c>
      <c r="O1837" s="184">
        <v>6.7232000000000003</v>
      </c>
      <c r="P1837" s="184">
        <v>7.1996000000000002</v>
      </c>
      <c r="Q1837" s="184">
        <v>7.8906999999999998</v>
      </c>
      <c r="R1837" s="184">
        <v>5.8483000000000001</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44357</v>
      </c>
      <c r="E1840" s="184">
        <v>33.952300000000001</v>
      </c>
      <c r="F1840" s="184">
        <v>6.6665000000000001</v>
      </c>
      <c r="G1840" s="184">
        <v>6.2384000000000004</v>
      </c>
      <c r="H1840" s="184">
        <v>5.2422000000000004</v>
      </c>
      <c r="I1840" s="184">
        <v>3.9298000000000002</v>
      </c>
      <c r="J1840" s="184">
        <v>3.5024999999999999</v>
      </c>
      <c r="K1840" s="184">
        <v>3.7223999999999999</v>
      </c>
      <c r="L1840" s="184">
        <v>3.1728999999999998</v>
      </c>
      <c r="M1840" s="184">
        <v>3.5916000000000001</v>
      </c>
      <c r="N1840" s="184">
        <v>4.1475</v>
      </c>
      <c r="O1840" s="184">
        <v>6.4897</v>
      </c>
      <c r="P1840" s="184">
        <v>6.7324999999999999</v>
      </c>
      <c r="Q1840" s="184">
        <v>7.5307000000000004</v>
      </c>
      <c r="R1840" s="184">
        <v>5.6516999999999999</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44357</v>
      </c>
      <c r="E1841" s="184">
        <v>34.940600000000003</v>
      </c>
      <c r="F1841" s="184">
        <v>7.1048999999999998</v>
      </c>
      <c r="G1841" s="184">
        <v>6.6543999999999999</v>
      </c>
      <c r="H1841" s="184">
        <v>5.6769999999999996</v>
      </c>
      <c r="I1841" s="184">
        <v>4.3723999999999998</v>
      </c>
      <c r="J1841" s="184">
        <v>3.9422999999999999</v>
      </c>
      <c r="K1841" s="184">
        <v>4.1661999999999999</v>
      </c>
      <c r="L1841" s="184">
        <v>3.6198999999999999</v>
      </c>
      <c r="M1841" s="184">
        <v>4.0438999999999998</v>
      </c>
      <c r="N1841" s="184">
        <v>4.6066000000000003</v>
      </c>
      <c r="O1841" s="184">
        <v>6.9306000000000001</v>
      </c>
      <c r="P1841" s="184">
        <v>7.1470000000000002</v>
      </c>
      <c r="Q1841" s="184">
        <v>7.9715999999999996</v>
      </c>
      <c r="R1841" s="184">
        <v>6.1143000000000001</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44357</v>
      </c>
      <c r="E1842" s="184">
        <v>34.452399999999997</v>
      </c>
      <c r="F1842" s="184">
        <v>4.5560999999999998</v>
      </c>
      <c r="G1842" s="184">
        <v>4.5218999999999996</v>
      </c>
      <c r="H1842" s="184">
        <v>4.0289999999999999</v>
      </c>
      <c r="I1842" s="184">
        <v>3.6829000000000001</v>
      </c>
      <c r="J1842" s="184">
        <v>3.3519000000000001</v>
      </c>
      <c r="K1842" s="184">
        <v>3.6385999999999998</v>
      </c>
      <c r="L1842" s="184">
        <v>3.2877999999999998</v>
      </c>
      <c r="M1842" s="184">
        <v>3.4481999999999999</v>
      </c>
      <c r="N1842" s="184">
        <v>3.7025999999999999</v>
      </c>
      <c r="O1842" s="184">
        <v>6.3132999999999999</v>
      </c>
      <c r="P1842" s="184">
        <v>6.6474000000000002</v>
      </c>
      <c r="Q1842" s="184">
        <v>3.8412999999999999</v>
      </c>
      <c r="R1842" s="184">
        <v>5.4660000000000002</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44357</v>
      </c>
      <c r="E1843" s="184">
        <v>35.332900000000002</v>
      </c>
      <c r="F1843" s="184">
        <v>4.7526000000000002</v>
      </c>
      <c r="G1843" s="184">
        <v>4.6504000000000003</v>
      </c>
      <c r="H1843" s="184">
        <v>4.1797000000000004</v>
      </c>
      <c r="I1843" s="184">
        <v>3.8426</v>
      </c>
      <c r="J1843" s="184">
        <v>3.5127999999999999</v>
      </c>
      <c r="K1843" s="184">
        <v>3.7987000000000002</v>
      </c>
      <c r="L1843" s="184">
        <v>3.4502999999999999</v>
      </c>
      <c r="M1843" s="184">
        <v>3.6122999999999998</v>
      </c>
      <c r="N1843" s="184">
        <v>3.9041000000000001</v>
      </c>
      <c r="O1843" s="184">
        <v>6.6058000000000003</v>
      </c>
      <c r="P1843" s="184">
        <v>6.9730999999999996</v>
      </c>
      <c r="Q1843" s="184">
        <v>7.9104000000000001</v>
      </c>
      <c r="R1843" s="184">
        <v>5.7321999999999997</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44357</v>
      </c>
      <c r="E1844" s="184">
        <v>1066.3721</v>
      </c>
      <c r="F1844" s="184">
        <v>3.1869000000000001</v>
      </c>
      <c r="G1844" s="184">
        <v>3.7275</v>
      </c>
      <c r="H1844" s="184">
        <v>3.5568</v>
      </c>
      <c r="I1844" s="184">
        <v>3.5133999999999999</v>
      </c>
      <c r="J1844" s="184">
        <v>3.3898999999999999</v>
      </c>
      <c r="K1844" s="184">
        <v>3.4689999999999999</v>
      </c>
      <c r="L1844" s="184">
        <v>3.2625000000000002</v>
      </c>
      <c r="M1844" s="184">
        <v>3.4847000000000001</v>
      </c>
      <c r="N1844" s="184">
        <v>3.8127</v>
      </c>
      <c r="O1844" s="184"/>
      <c r="P1844" s="184"/>
      <c r="Q1844" s="184">
        <v>4.2697000000000003</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44357</v>
      </c>
      <c r="E1845" s="184">
        <v>1062.5146999999999</v>
      </c>
      <c r="F1845" s="184">
        <v>2.9889000000000001</v>
      </c>
      <c r="G1845" s="184">
        <v>3.5266999999999999</v>
      </c>
      <c r="H1845" s="184">
        <v>3.3584000000000001</v>
      </c>
      <c r="I1845" s="184">
        <v>3.3142999999999998</v>
      </c>
      <c r="J1845" s="184">
        <v>3.1957</v>
      </c>
      <c r="K1845" s="184">
        <v>3.29</v>
      </c>
      <c r="L1845" s="184">
        <v>3.0708000000000002</v>
      </c>
      <c r="M1845" s="184">
        <v>3.2873000000000001</v>
      </c>
      <c r="N1845" s="184">
        <v>3.6055000000000001</v>
      </c>
      <c r="O1845" s="184"/>
      <c r="P1845" s="184"/>
      <c r="Q1845" s="184">
        <v>4.0240999999999998</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44357</v>
      </c>
      <c r="E1846" s="184">
        <v>1095.7628999999999</v>
      </c>
      <c r="F1846" s="184">
        <v>6.0768000000000004</v>
      </c>
      <c r="G1846" s="184">
        <v>6.0788000000000002</v>
      </c>
      <c r="H1846" s="184">
        <v>5.0609000000000002</v>
      </c>
      <c r="I1846" s="184">
        <v>4.2226999999999997</v>
      </c>
      <c r="J1846" s="184">
        <v>3.8475999999999999</v>
      </c>
      <c r="K1846" s="184">
        <v>4.2542</v>
      </c>
      <c r="L1846" s="184">
        <v>3.6757</v>
      </c>
      <c r="M1846" s="184">
        <v>3.9906999999999999</v>
      </c>
      <c r="N1846" s="184">
        <v>4.5191999999999997</v>
      </c>
      <c r="O1846" s="184"/>
      <c r="P1846" s="184"/>
      <c r="Q1846" s="184">
        <v>5.7013999999999996</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44357</v>
      </c>
      <c r="E1847" s="184">
        <v>1088.1695999999999</v>
      </c>
      <c r="F1847" s="184">
        <v>5.6562000000000001</v>
      </c>
      <c r="G1847" s="184">
        <v>5.6578999999999997</v>
      </c>
      <c r="H1847" s="184">
        <v>4.6406999999999998</v>
      </c>
      <c r="I1847" s="184">
        <v>3.8020999999999998</v>
      </c>
      <c r="J1847" s="184">
        <v>3.4262000000000001</v>
      </c>
      <c r="K1847" s="184">
        <v>3.8298999999999999</v>
      </c>
      <c r="L1847" s="184">
        <v>3.2483</v>
      </c>
      <c r="M1847" s="184">
        <v>3.5589</v>
      </c>
      <c r="N1847" s="184">
        <v>4.0815000000000001</v>
      </c>
      <c r="O1847" s="184"/>
      <c r="P1847" s="184"/>
      <c r="Q1847" s="184">
        <v>5.2567000000000004</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44357</v>
      </c>
      <c r="E1848" s="184">
        <v>1025.1044999999999</v>
      </c>
      <c r="F1848" s="184">
        <v>6.1288</v>
      </c>
      <c r="G1848" s="184">
        <v>5.7435999999999998</v>
      </c>
      <c r="H1848" s="184">
        <v>4.6654999999999998</v>
      </c>
      <c r="I1848" s="184">
        <v>3.9731000000000001</v>
      </c>
      <c r="J1848" s="184">
        <v>3.7770000000000001</v>
      </c>
      <c r="K1848" s="184">
        <v>4.0464000000000002</v>
      </c>
      <c r="L1848" s="184">
        <v>3.5491000000000001</v>
      </c>
      <c r="M1848" s="184"/>
      <c r="N1848" s="184"/>
      <c r="O1848" s="184"/>
      <c r="P1848" s="184"/>
      <c r="Q1848" s="184">
        <v>3.7248999999999999</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44357</v>
      </c>
      <c r="E1849" s="184">
        <v>1023.2951</v>
      </c>
      <c r="F1849" s="184">
        <v>5.8971</v>
      </c>
      <c r="G1849" s="184">
        <v>5.5133999999999999</v>
      </c>
      <c r="H1849" s="184">
        <v>4.4348999999999998</v>
      </c>
      <c r="I1849" s="184">
        <v>3.7406999999999999</v>
      </c>
      <c r="J1849" s="184">
        <v>3.5419999999999998</v>
      </c>
      <c r="K1849" s="184">
        <v>3.8294000000000001</v>
      </c>
      <c r="L1849" s="184">
        <v>3.3146</v>
      </c>
      <c r="M1849" s="184"/>
      <c r="N1849" s="184"/>
      <c r="O1849" s="184"/>
      <c r="P1849" s="184"/>
      <c r="Q1849" s="184">
        <v>3.4563999999999999</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44357</v>
      </c>
      <c r="E1850" s="184">
        <v>14.036199999999999</v>
      </c>
      <c r="F1850" s="184">
        <v>3.3809</v>
      </c>
      <c r="G1850" s="184">
        <v>3.4681999999999999</v>
      </c>
      <c r="H1850" s="184">
        <v>3.7547000000000001</v>
      </c>
      <c r="I1850" s="184">
        <v>3.2732000000000001</v>
      </c>
      <c r="J1850" s="184">
        <v>3.23</v>
      </c>
      <c r="K1850" s="184">
        <v>3.2227999999999999</v>
      </c>
      <c r="L1850" s="184">
        <v>3.1286</v>
      </c>
      <c r="M1850" s="184">
        <v>3.27</v>
      </c>
      <c r="N1850" s="184">
        <v>3.2665999999999999</v>
      </c>
      <c r="O1850" s="184">
        <v>0.2853</v>
      </c>
      <c r="P1850" s="184">
        <v>2.6421999999999999</v>
      </c>
      <c r="Q1850" s="184">
        <v>4.4634999999999998</v>
      </c>
      <c r="R1850" s="184">
        <v>4.4821999999999997</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44357</v>
      </c>
      <c r="E1851" s="184">
        <v>13.5999</v>
      </c>
      <c r="F1851" s="184">
        <v>2.4156</v>
      </c>
      <c r="G1851" s="184">
        <v>2.6844000000000001</v>
      </c>
      <c r="H1851" s="184">
        <v>2.9539</v>
      </c>
      <c r="I1851" s="184">
        <v>2.4561000000000002</v>
      </c>
      <c r="J1851" s="184">
        <v>2.4291</v>
      </c>
      <c r="K1851" s="184">
        <v>2.4184000000000001</v>
      </c>
      <c r="L1851" s="184">
        <v>2.3950999999999998</v>
      </c>
      <c r="M1851" s="184">
        <v>2.7776999999999998</v>
      </c>
      <c r="N1851" s="184">
        <v>2.8946999999999998</v>
      </c>
      <c r="O1851" s="184">
        <v>0.1159</v>
      </c>
      <c r="P1851" s="184">
        <v>2.3483000000000001</v>
      </c>
      <c r="Q1851" s="184">
        <v>4.0396000000000001</v>
      </c>
      <c r="R1851" s="184">
        <v>4.2946</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44357</v>
      </c>
      <c r="E1852" s="184">
        <v>2325.0789</v>
      </c>
      <c r="F1852" s="184">
        <v>5.7119999999999997</v>
      </c>
      <c r="G1852" s="184">
        <v>3.6379000000000001</v>
      </c>
      <c r="H1852" s="184">
        <v>3.3342000000000001</v>
      </c>
      <c r="I1852" s="184">
        <v>3.0750999999999999</v>
      </c>
      <c r="J1852" s="184">
        <v>2.8603000000000001</v>
      </c>
      <c r="K1852" s="184">
        <v>3.1284000000000001</v>
      </c>
      <c r="L1852" s="184">
        <v>2.7027999999999999</v>
      </c>
      <c r="M1852" s="184">
        <v>2.9289000000000001</v>
      </c>
      <c r="N1852" s="184">
        <v>3.2541000000000002</v>
      </c>
      <c r="O1852" s="184">
        <v>5.8232999999999997</v>
      </c>
      <c r="P1852" s="184">
        <v>6.3387000000000002</v>
      </c>
      <c r="Q1852" s="184">
        <v>7.4524999999999997</v>
      </c>
      <c r="R1852" s="184">
        <v>4.7119999999999997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44357</v>
      </c>
      <c r="E1853" s="184">
        <v>2202.6075000000001</v>
      </c>
      <c r="F1853" s="184">
        <v>4.7896999999999998</v>
      </c>
      <c r="G1853" s="184">
        <v>2.7166000000000001</v>
      </c>
      <c r="H1853" s="184">
        <v>2.4131999999999998</v>
      </c>
      <c r="I1853" s="184">
        <v>2.1530999999999998</v>
      </c>
      <c r="J1853" s="184">
        <v>1.9377</v>
      </c>
      <c r="K1853" s="184">
        <v>2.2027999999999999</v>
      </c>
      <c r="L1853" s="184">
        <v>1.7734000000000001</v>
      </c>
      <c r="M1853" s="184">
        <v>1.9930000000000001</v>
      </c>
      <c r="N1853" s="184">
        <v>2.3136000000000001</v>
      </c>
      <c r="O1853" s="184">
        <v>4.9728000000000003</v>
      </c>
      <c r="P1853" s="184">
        <v>5.5471000000000004</v>
      </c>
      <c r="Q1853" s="184">
        <v>7.2298</v>
      </c>
      <c r="R1853" s="184">
        <v>3.8852000000000002</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44357</v>
      </c>
      <c r="E1854" s="184">
        <v>3104.5772999999999</v>
      </c>
      <c r="F1854" s="184">
        <v>390.63170000000002</v>
      </c>
      <c r="G1854" s="184">
        <v>133.87029999999999</v>
      </c>
      <c r="H1854" s="184">
        <v>60.384900000000002</v>
      </c>
      <c r="I1854" s="184">
        <v>32.150199999999998</v>
      </c>
      <c r="J1854" s="184">
        <v>16.875900000000001</v>
      </c>
      <c r="K1854" s="184">
        <v>9.3163999999999998</v>
      </c>
      <c r="L1854" s="184">
        <v>6.5346000000000002</v>
      </c>
      <c r="M1854" s="184">
        <v>6.7548000000000004</v>
      </c>
      <c r="N1854" s="184">
        <v>6.1231999999999998</v>
      </c>
      <c r="O1854" s="184">
        <v>4.431</v>
      </c>
      <c r="P1854" s="184">
        <v>5.0618999999999996</v>
      </c>
      <c r="Q1854" s="184">
        <v>5.9744000000000002</v>
      </c>
      <c r="R1854" s="184">
        <v>3.6497000000000002</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44357</v>
      </c>
      <c r="E1855" s="184">
        <v>3316.8107</v>
      </c>
      <c r="F1855" s="184">
        <v>391.50720000000001</v>
      </c>
      <c r="G1855" s="184">
        <v>134.74770000000001</v>
      </c>
      <c r="H1855" s="184">
        <v>61.263599999999997</v>
      </c>
      <c r="I1855" s="184">
        <v>33.029899999999998</v>
      </c>
      <c r="J1855" s="184">
        <v>17.757999999999999</v>
      </c>
      <c r="K1855" s="184">
        <v>10.138999999999999</v>
      </c>
      <c r="L1855" s="184">
        <v>7.3475999999999999</v>
      </c>
      <c r="M1855" s="184">
        <v>7.5769000000000002</v>
      </c>
      <c r="N1855" s="184">
        <v>6.9516999999999998</v>
      </c>
      <c r="O1855" s="184">
        <v>5.2506000000000004</v>
      </c>
      <c r="P1855" s="184">
        <v>5.9527000000000001</v>
      </c>
      <c r="Q1855" s="184">
        <v>7.1283000000000003</v>
      </c>
      <c r="R1855" s="184">
        <v>4.4585999999999997</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44357</v>
      </c>
      <c r="E1858" s="184">
        <v>27.240500000000001</v>
      </c>
      <c r="F1858" s="184">
        <v>5.4945000000000004</v>
      </c>
      <c r="G1858" s="184">
        <v>5.1832000000000003</v>
      </c>
      <c r="H1858" s="184">
        <v>4.2145999999999999</v>
      </c>
      <c r="I1858" s="184">
        <v>3.9108000000000001</v>
      </c>
      <c r="J1858" s="184">
        <v>3.6507000000000001</v>
      </c>
      <c r="K1858" s="184">
        <v>3.6747999999999998</v>
      </c>
      <c r="L1858" s="184">
        <v>3.3367</v>
      </c>
      <c r="M1858" s="184">
        <v>3.6598000000000002</v>
      </c>
      <c r="N1858" s="184">
        <v>3.9828999999999999</v>
      </c>
      <c r="O1858" s="184">
        <v>8.5068000000000001</v>
      </c>
      <c r="P1858" s="184">
        <v>7.9897</v>
      </c>
      <c r="Q1858" s="184">
        <v>8.0504999999999995</v>
      </c>
      <c r="R1858" s="184">
        <v>8.4450000000000003</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44357</v>
      </c>
      <c r="E1859" s="184">
        <v>27.7883</v>
      </c>
      <c r="F1859" s="184">
        <v>5.9116999999999997</v>
      </c>
      <c r="G1859" s="184">
        <v>5.6506999999999996</v>
      </c>
      <c r="H1859" s="184">
        <v>4.6764999999999999</v>
      </c>
      <c r="I1859" s="184">
        <v>4.3794000000000004</v>
      </c>
      <c r="J1859" s="184">
        <v>4.1158999999999999</v>
      </c>
      <c r="K1859" s="184">
        <v>4.1388999999999996</v>
      </c>
      <c r="L1859" s="184">
        <v>3.8079000000000001</v>
      </c>
      <c r="M1859" s="184">
        <v>4.1326999999999998</v>
      </c>
      <c r="N1859" s="184">
        <v>4.4622000000000002</v>
      </c>
      <c r="O1859" s="184">
        <v>8.7889999999999997</v>
      </c>
      <c r="P1859" s="184">
        <v>8.2571999999999992</v>
      </c>
      <c r="Q1859" s="184">
        <v>8.8066999999999993</v>
      </c>
      <c r="R1859" s="184">
        <v>8.6931999999999992</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44357</v>
      </c>
      <c r="E1860" s="184">
        <v>2188.4162000000001</v>
      </c>
      <c r="F1860" s="184">
        <v>3.6680000000000001</v>
      </c>
      <c r="G1860" s="184">
        <v>4.1828000000000003</v>
      </c>
      <c r="H1860" s="184">
        <v>3.4512</v>
      </c>
      <c r="I1860" s="184">
        <v>2.8532000000000002</v>
      </c>
      <c r="J1860" s="184">
        <v>2.7302</v>
      </c>
      <c r="K1860" s="184">
        <v>3.0554999999999999</v>
      </c>
      <c r="L1860" s="184">
        <v>2.6871</v>
      </c>
      <c r="M1860" s="184">
        <v>2.8203999999999998</v>
      </c>
      <c r="N1860" s="184">
        <v>2.9998</v>
      </c>
      <c r="O1860" s="184">
        <v>3.2991000000000001</v>
      </c>
      <c r="P1860" s="184">
        <v>4.6553000000000004</v>
      </c>
      <c r="Q1860" s="184">
        <v>5.9909999999999997</v>
      </c>
      <c r="R1860" s="184">
        <v>4.2500999999999998</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44357</v>
      </c>
      <c r="E1861" s="184">
        <v>2276.5102000000002</v>
      </c>
      <c r="F1861" s="184">
        <v>4.4690000000000003</v>
      </c>
      <c r="G1861" s="184">
        <v>4.9831000000000003</v>
      </c>
      <c r="H1861" s="184">
        <v>4.2521000000000004</v>
      </c>
      <c r="I1861" s="184">
        <v>3.6549999999999998</v>
      </c>
      <c r="J1861" s="184">
        <v>3.5413999999999999</v>
      </c>
      <c r="K1861" s="184">
        <v>3.8792</v>
      </c>
      <c r="L1861" s="184">
        <v>3.5173000000000001</v>
      </c>
      <c r="M1861" s="184">
        <v>3.6524000000000001</v>
      </c>
      <c r="N1861" s="184">
        <v>3.8449</v>
      </c>
      <c r="O1861" s="184">
        <v>4.1619999999999999</v>
      </c>
      <c r="P1861" s="184">
        <v>5.4211999999999998</v>
      </c>
      <c r="Q1861" s="184">
        <v>6.9976000000000003</v>
      </c>
      <c r="R1861" s="184">
        <v>5.1067</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44357</v>
      </c>
      <c r="E1862" s="184">
        <v>4751.3135000000002</v>
      </c>
      <c r="F1862" s="184">
        <v>5.21</v>
      </c>
      <c r="G1862" s="184">
        <v>5.1037999999999997</v>
      </c>
      <c r="H1862" s="184">
        <v>4.2595000000000001</v>
      </c>
      <c r="I1862" s="184">
        <v>3.6656</v>
      </c>
      <c r="J1862" s="184">
        <v>3.4241000000000001</v>
      </c>
      <c r="K1862" s="184">
        <v>3.8412000000000002</v>
      </c>
      <c r="L1862" s="184">
        <v>3.4798</v>
      </c>
      <c r="M1862" s="184">
        <v>3.8315999999999999</v>
      </c>
      <c r="N1862" s="184">
        <v>4.3537999999999997</v>
      </c>
      <c r="O1862" s="184">
        <v>6.8188000000000004</v>
      </c>
      <c r="P1862" s="184">
        <v>6.8959999999999999</v>
      </c>
      <c r="Q1862" s="184">
        <v>7.7023000000000001</v>
      </c>
      <c r="R1862" s="184">
        <v>5.9573999999999998</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44357</v>
      </c>
      <c r="E1863" s="184">
        <v>4708.2293</v>
      </c>
      <c r="F1863" s="184">
        <v>5.0297000000000001</v>
      </c>
      <c r="G1863" s="184">
        <v>4.9229000000000003</v>
      </c>
      <c r="H1863" s="184">
        <v>4.0792000000000002</v>
      </c>
      <c r="I1863" s="184">
        <v>3.4853999999999998</v>
      </c>
      <c r="J1863" s="184">
        <v>3.2433999999999998</v>
      </c>
      <c r="K1863" s="184">
        <v>3.6598000000000002</v>
      </c>
      <c r="L1863" s="184">
        <v>3.2964000000000002</v>
      </c>
      <c r="M1863" s="184">
        <v>3.6480000000000001</v>
      </c>
      <c r="N1863" s="184">
        <v>4.1706000000000003</v>
      </c>
      <c r="O1863" s="184">
        <v>6.6532999999999998</v>
      </c>
      <c r="P1863" s="184">
        <v>6.7507999999999999</v>
      </c>
      <c r="Q1863" s="184">
        <v>7.27</v>
      </c>
      <c r="R1863" s="184">
        <v>5.7786</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44357</v>
      </c>
      <c r="E1864" s="184">
        <v>11.1548</v>
      </c>
      <c r="F1864" s="184">
        <v>4.9089</v>
      </c>
      <c r="G1864" s="184">
        <v>5.2377000000000002</v>
      </c>
      <c r="H1864" s="184">
        <v>4.5381999999999998</v>
      </c>
      <c r="I1864" s="184">
        <v>3.8856000000000002</v>
      </c>
      <c r="J1864" s="184">
        <v>3.7271999999999998</v>
      </c>
      <c r="K1864" s="184">
        <v>4.1618000000000004</v>
      </c>
      <c r="L1864" s="184">
        <v>3.7397</v>
      </c>
      <c r="M1864" s="184">
        <v>3.9653</v>
      </c>
      <c r="N1864" s="184">
        <v>4.3586999999999998</v>
      </c>
      <c r="O1864" s="184"/>
      <c r="P1864" s="184"/>
      <c r="Q1864" s="184">
        <v>5.7210000000000001</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44357</v>
      </c>
      <c r="E1865" s="184">
        <v>10.9008</v>
      </c>
      <c r="F1865" s="184">
        <v>3.6836000000000002</v>
      </c>
      <c r="G1865" s="184">
        <v>3.9077000000000002</v>
      </c>
      <c r="H1865" s="184">
        <v>3.2547000000000001</v>
      </c>
      <c r="I1865" s="184">
        <v>2.5855999999999999</v>
      </c>
      <c r="J1865" s="184">
        <v>2.4136000000000002</v>
      </c>
      <c r="K1865" s="184">
        <v>2.7965</v>
      </c>
      <c r="L1865" s="184">
        <v>2.3584000000000001</v>
      </c>
      <c r="M1865" s="184">
        <v>2.625</v>
      </c>
      <c r="N1865" s="184">
        <v>3.0312000000000001</v>
      </c>
      <c r="O1865" s="184"/>
      <c r="P1865" s="184"/>
      <c r="Q1865" s="184">
        <v>4.4885999999999999</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44357</v>
      </c>
      <c r="E1866" s="184">
        <v>11.5282</v>
      </c>
      <c r="F1866" s="184">
        <v>5.7</v>
      </c>
      <c r="G1866" s="184">
        <v>5.5960999999999999</v>
      </c>
      <c r="H1866" s="184">
        <v>4.7988999999999997</v>
      </c>
      <c r="I1866" s="184">
        <v>4.0770999999999997</v>
      </c>
      <c r="J1866" s="184">
        <v>3.9453</v>
      </c>
      <c r="K1866" s="184">
        <v>4.2998000000000003</v>
      </c>
      <c r="L1866" s="184">
        <v>3.8330000000000002</v>
      </c>
      <c r="M1866" s="184">
        <v>4.1257999999999999</v>
      </c>
      <c r="N1866" s="184">
        <v>4.3399000000000001</v>
      </c>
      <c r="O1866" s="184"/>
      <c r="P1866" s="184"/>
      <c r="Q1866" s="184">
        <v>6.1478999999999999</v>
      </c>
      <c r="R1866" s="184">
        <v>5.7625000000000002</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44357</v>
      </c>
      <c r="E1867" s="184">
        <v>11.3392</v>
      </c>
      <c r="F1867" s="184">
        <v>5.1509999999999998</v>
      </c>
      <c r="G1867" s="184">
        <v>4.9377000000000004</v>
      </c>
      <c r="H1867" s="184">
        <v>4.0957999999999997</v>
      </c>
      <c r="I1867" s="184">
        <v>3.3612000000000002</v>
      </c>
      <c r="J1867" s="184">
        <v>3.2486000000000002</v>
      </c>
      <c r="K1867" s="184">
        <v>3.5371000000000001</v>
      </c>
      <c r="L1867" s="184">
        <v>3.0268999999999999</v>
      </c>
      <c r="M1867" s="184">
        <v>3.3132000000000001</v>
      </c>
      <c r="N1867" s="184">
        <v>3.5733000000000001</v>
      </c>
      <c r="O1867" s="184"/>
      <c r="P1867" s="184"/>
      <c r="Q1867" s="184">
        <v>5.4142999999999999</v>
      </c>
      <c r="R1867" s="184">
        <v>5.0011000000000001</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44357</v>
      </c>
      <c r="E1868" s="184">
        <v>3440.9540999999999</v>
      </c>
      <c r="F1868" s="184">
        <v>4.8121999999999998</v>
      </c>
      <c r="G1868" s="184">
        <v>6.0534999999999997</v>
      </c>
      <c r="H1868" s="184">
        <v>5.15</v>
      </c>
      <c r="I1868" s="184">
        <v>4.4508000000000001</v>
      </c>
      <c r="J1868" s="184">
        <v>3.95</v>
      </c>
      <c r="K1868" s="184">
        <v>4.1867000000000001</v>
      </c>
      <c r="L1868" s="184">
        <v>3.9807999999999999</v>
      </c>
      <c r="M1868" s="184">
        <v>4.4496000000000002</v>
      </c>
      <c r="N1868" s="184">
        <v>4.8192000000000004</v>
      </c>
      <c r="O1868" s="184">
        <v>5.3075000000000001</v>
      </c>
      <c r="P1868" s="184">
        <v>6.2948000000000004</v>
      </c>
      <c r="Q1868" s="184">
        <v>7.6425999999999998</v>
      </c>
      <c r="R1868" s="184">
        <v>5.8617999999999997</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44357</v>
      </c>
      <c r="E1869" s="184">
        <v>3280.7912000000001</v>
      </c>
      <c r="F1869" s="184">
        <v>4.3116000000000003</v>
      </c>
      <c r="G1869" s="184">
        <v>5.5533000000000001</v>
      </c>
      <c r="H1869" s="184">
        <v>4.6494999999999997</v>
      </c>
      <c r="I1869" s="184">
        <v>3.95</v>
      </c>
      <c r="J1869" s="184">
        <v>3.4483999999999999</v>
      </c>
      <c r="K1869" s="184">
        <v>3.6013999999999999</v>
      </c>
      <c r="L1869" s="184">
        <v>3.4371</v>
      </c>
      <c r="M1869" s="184">
        <v>3.9163000000000001</v>
      </c>
      <c r="N1869" s="184">
        <v>4.2724000000000002</v>
      </c>
      <c r="O1869" s="184">
        <v>4.7354000000000003</v>
      </c>
      <c r="P1869" s="184">
        <v>5.6875999999999998</v>
      </c>
      <c r="Q1869" s="184">
        <v>6.9046000000000003</v>
      </c>
      <c r="R1869" s="184">
        <v>5.2819000000000003</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44357</v>
      </c>
      <c r="E1870" s="184">
        <v>1102.1753000000001</v>
      </c>
      <c r="F1870" s="184">
        <v>2.8449</v>
      </c>
      <c r="G1870" s="184">
        <v>2.8553000000000002</v>
      </c>
      <c r="H1870" s="184">
        <v>2.8993000000000002</v>
      </c>
      <c r="I1870" s="184">
        <v>2.9144000000000001</v>
      </c>
      <c r="J1870" s="184">
        <v>2.9535999999999998</v>
      </c>
      <c r="K1870" s="184">
        <v>3.1415999999999999</v>
      </c>
      <c r="L1870" s="184">
        <v>4.49</v>
      </c>
      <c r="M1870" s="184">
        <v>4.0724</v>
      </c>
      <c r="N1870" s="184">
        <v>4.2839</v>
      </c>
      <c r="O1870" s="184"/>
      <c r="P1870" s="184"/>
      <c r="Q1870" s="184">
        <v>4.9497999999999998</v>
      </c>
      <c r="R1870" s="184">
        <v>4.9356</v>
      </c>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44357</v>
      </c>
      <c r="E1871" s="184">
        <v>1090.5518999999999</v>
      </c>
      <c r="F1871" s="184">
        <v>2.343</v>
      </c>
      <c r="G1871" s="184">
        <v>2.3567</v>
      </c>
      <c r="H1871" s="184">
        <v>2.3994</v>
      </c>
      <c r="I1871" s="184">
        <v>2.4137</v>
      </c>
      <c r="J1871" s="184">
        <v>2.4517000000000002</v>
      </c>
      <c r="K1871" s="184">
        <v>2.6375000000000002</v>
      </c>
      <c r="L1871" s="184">
        <v>3.9794999999999998</v>
      </c>
      <c r="M1871" s="184">
        <v>3.5583</v>
      </c>
      <c r="N1871" s="184">
        <v>3.7641</v>
      </c>
      <c r="O1871" s="184"/>
      <c r="P1871" s="184"/>
      <c r="Q1871" s="184">
        <v>4.3986999999999998</v>
      </c>
      <c r="R1871" s="184">
        <v>4.3857999999999997</v>
      </c>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17.008317543859651</v>
      </c>
      <c r="G1872" s="186">
        <v>9.3532578947368403</v>
      </c>
      <c r="H1872" s="186">
        <v>6.5977052631578941</v>
      </c>
      <c r="I1872" s="186">
        <v>5.0856596491228068</v>
      </c>
      <c r="J1872" s="186">
        <v>3.7131298245614048</v>
      </c>
      <c r="K1872" s="186">
        <v>4.0981929824561405</v>
      </c>
      <c r="L1872" s="186">
        <v>3.669378947368422</v>
      </c>
      <c r="M1872" s="186">
        <v>3.966945454545455</v>
      </c>
      <c r="N1872" s="186">
        <v>4.3707581818181822</v>
      </c>
      <c r="O1872" s="186">
        <v>5.9404945945945951</v>
      </c>
      <c r="P1872" s="186">
        <v>6.4451714285714283</v>
      </c>
      <c r="Q1872" s="186">
        <v>6.5999912280701754</v>
      </c>
      <c r="R1872" s="186">
        <v>5.7992744680851072</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4.8262999999999998</v>
      </c>
      <c r="G1873" s="186">
        <v>4.9229000000000003</v>
      </c>
      <c r="H1873" s="186">
        <v>4.2595000000000001</v>
      </c>
      <c r="I1873" s="186">
        <v>3.8098000000000001</v>
      </c>
      <c r="J1873" s="186">
        <v>3.4676</v>
      </c>
      <c r="K1873" s="186">
        <v>3.8296000000000001</v>
      </c>
      <c r="L1873" s="186">
        <v>3.4798</v>
      </c>
      <c r="M1873" s="186">
        <v>3.8315000000000001</v>
      </c>
      <c r="N1873" s="186">
        <v>4.1475</v>
      </c>
      <c r="O1873" s="186">
        <v>6.3121</v>
      </c>
      <c r="P1873" s="186">
        <v>6.7324999999999999</v>
      </c>
      <c r="Q1873" s="186">
        <v>7.0770999999999997</v>
      </c>
      <c r="R1873" s="186">
        <v>5.6516999999999999</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44357</v>
      </c>
      <c r="E1876" s="184">
        <v>67.663399999999996</v>
      </c>
      <c r="F1876" s="184">
        <v>1.0952</v>
      </c>
      <c r="G1876" s="184">
        <v>0.51759999999999995</v>
      </c>
      <c r="H1876" s="184">
        <v>1.4482999999999999</v>
      </c>
      <c r="I1876" s="184">
        <v>2.5177999999999998</v>
      </c>
      <c r="J1876" s="184">
        <v>5.9436</v>
      </c>
      <c r="K1876" s="184">
        <v>11.6059</v>
      </c>
      <c r="L1876" s="184">
        <v>29.610499999999998</v>
      </c>
      <c r="M1876" s="184">
        <v>52.686</v>
      </c>
      <c r="N1876" s="184">
        <v>76.2697</v>
      </c>
      <c r="O1876" s="184">
        <v>4.4530000000000003</v>
      </c>
      <c r="P1876" s="184">
        <v>11.1883</v>
      </c>
      <c r="Q1876" s="184">
        <v>15.5687</v>
      </c>
      <c r="R1876" s="184">
        <v>15.255000000000001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44357</v>
      </c>
      <c r="E1877" s="184">
        <v>73.468500000000006</v>
      </c>
      <c r="F1877" s="184">
        <v>1.0978000000000001</v>
      </c>
      <c r="G1877" s="184">
        <v>0.52559999999999996</v>
      </c>
      <c r="H1877" s="184">
        <v>1.4671000000000001</v>
      </c>
      <c r="I1877" s="184">
        <v>2.5558999999999998</v>
      </c>
      <c r="J1877" s="184">
        <v>6.0297999999999998</v>
      </c>
      <c r="K1877" s="184">
        <v>11.862299999999999</v>
      </c>
      <c r="L1877" s="184">
        <v>30.199400000000001</v>
      </c>
      <c r="M1877" s="184">
        <v>53.791200000000003</v>
      </c>
      <c r="N1877" s="184">
        <v>78.066199999999995</v>
      </c>
      <c r="O1877" s="184">
        <v>5.6047000000000002</v>
      </c>
      <c r="P1877" s="184">
        <v>12.4321</v>
      </c>
      <c r="Q1877" s="184">
        <v>17.788900000000002</v>
      </c>
      <c r="R1877" s="184">
        <v>16.481000000000002</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44357</v>
      </c>
      <c r="E1878" s="184">
        <v>12.247</v>
      </c>
      <c r="F1878" s="184">
        <v>0.49230000000000002</v>
      </c>
      <c r="G1878" s="184">
        <v>0.52529999999999999</v>
      </c>
      <c r="H1878" s="184">
        <v>1.2818000000000001</v>
      </c>
      <c r="I1878" s="184">
        <v>1.7193000000000001</v>
      </c>
      <c r="J1878" s="184">
        <v>3.9820000000000002</v>
      </c>
      <c r="K1878" s="184">
        <v>10.892799999999999</v>
      </c>
      <c r="L1878" s="184">
        <v>22.47</v>
      </c>
      <c r="M1878" s="184"/>
      <c r="N1878" s="184"/>
      <c r="O1878" s="184"/>
      <c r="P1878" s="184"/>
      <c r="Q1878" s="184">
        <v>22.47</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44357</v>
      </c>
      <c r="E1879" s="184">
        <v>12.2</v>
      </c>
      <c r="F1879" s="184">
        <v>0.48599999999999999</v>
      </c>
      <c r="G1879" s="184">
        <v>0.51910000000000001</v>
      </c>
      <c r="H1879" s="184">
        <v>1.27</v>
      </c>
      <c r="I1879" s="184">
        <v>1.6920999999999999</v>
      </c>
      <c r="J1879" s="184">
        <v>3.9094000000000002</v>
      </c>
      <c r="K1879" s="184">
        <v>10.6877</v>
      </c>
      <c r="L1879" s="184">
        <v>22</v>
      </c>
      <c r="M1879" s="184"/>
      <c r="N1879" s="184"/>
      <c r="O1879" s="184"/>
      <c r="P1879" s="184"/>
      <c r="Q1879" s="184">
        <v>22</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44357</v>
      </c>
      <c r="E1880" s="184">
        <v>381.59800000000001</v>
      </c>
      <c r="F1880" s="184">
        <v>0.98419999999999996</v>
      </c>
      <c r="G1880" s="184">
        <v>0.31309999999999999</v>
      </c>
      <c r="H1880" s="184">
        <v>0.9446</v>
      </c>
      <c r="I1880" s="184">
        <v>2.4611000000000001</v>
      </c>
      <c r="J1880" s="184">
        <v>6.9183000000000003</v>
      </c>
      <c r="K1880" s="184">
        <v>5.6025999999999998</v>
      </c>
      <c r="L1880" s="184">
        <v>22.47</v>
      </c>
      <c r="M1880" s="184">
        <v>43.804400000000001</v>
      </c>
      <c r="N1880" s="184">
        <v>64.082999999999998</v>
      </c>
      <c r="O1880" s="184">
        <v>9.3727</v>
      </c>
      <c r="P1880" s="184">
        <v>13.315300000000001</v>
      </c>
      <c r="Q1880" s="184">
        <v>14.2301</v>
      </c>
      <c r="R1880" s="184">
        <v>13.5654</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44357</v>
      </c>
      <c r="E1881" s="184">
        <v>411.04599999999999</v>
      </c>
      <c r="F1881" s="184">
        <v>0.9869</v>
      </c>
      <c r="G1881" s="184">
        <v>0.32119999999999999</v>
      </c>
      <c r="H1881" s="184">
        <v>0.96330000000000005</v>
      </c>
      <c r="I1881" s="184">
        <v>2.4990999999999999</v>
      </c>
      <c r="J1881" s="184">
        <v>7.0048000000000004</v>
      </c>
      <c r="K1881" s="184">
        <v>5.8602999999999996</v>
      </c>
      <c r="L1881" s="184">
        <v>23.037500000000001</v>
      </c>
      <c r="M1881" s="184">
        <v>44.793599999999998</v>
      </c>
      <c r="N1881" s="184">
        <v>65.590800000000002</v>
      </c>
      <c r="O1881" s="184">
        <v>10.5176</v>
      </c>
      <c r="P1881" s="184">
        <v>14.537100000000001</v>
      </c>
      <c r="Q1881" s="184">
        <v>16.0656</v>
      </c>
      <c r="R1881" s="184">
        <v>14.5853</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44357</v>
      </c>
      <c r="E1882" s="184">
        <v>216.34</v>
      </c>
      <c r="F1882" s="184">
        <v>0.74980000000000002</v>
      </c>
      <c r="G1882" s="184">
        <v>0.74039999999999995</v>
      </c>
      <c r="H1882" s="184">
        <v>1.8453999999999999</v>
      </c>
      <c r="I1882" s="184">
        <v>2.6476000000000002</v>
      </c>
      <c r="J1882" s="184">
        <v>4.3658999999999999</v>
      </c>
      <c r="K1882" s="184">
        <v>9.3233999999999995</v>
      </c>
      <c r="L1882" s="184">
        <v>26.521999999999998</v>
      </c>
      <c r="M1882" s="184">
        <v>48.096899999999998</v>
      </c>
      <c r="N1882" s="184">
        <v>62.125300000000003</v>
      </c>
      <c r="O1882" s="184">
        <v>14.4072</v>
      </c>
      <c r="P1882" s="184">
        <v>13.261900000000001</v>
      </c>
      <c r="Q1882" s="184">
        <v>20.044699999999999</v>
      </c>
      <c r="R1882" s="184">
        <v>21.728999999999999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44357</v>
      </c>
      <c r="E1883" s="184">
        <v>232.49</v>
      </c>
      <c r="F1883" s="184">
        <v>0.74970000000000003</v>
      </c>
      <c r="G1883" s="184">
        <v>0.74970000000000003</v>
      </c>
      <c r="H1883" s="184">
        <v>1.8531</v>
      </c>
      <c r="I1883" s="184">
        <v>2.6718000000000002</v>
      </c>
      <c r="J1883" s="184">
        <v>4.4147999999999996</v>
      </c>
      <c r="K1883" s="184">
        <v>9.4688999999999997</v>
      </c>
      <c r="L1883" s="184">
        <v>26.828900000000001</v>
      </c>
      <c r="M1883" s="184">
        <v>48.669899999999998</v>
      </c>
      <c r="N1883" s="184">
        <v>62.979300000000002</v>
      </c>
      <c r="O1883" s="184">
        <v>15.118</v>
      </c>
      <c r="P1883" s="184">
        <v>14.1906</v>
      </c>
      <c r="Q1883" s="184">
        <v>17.862300000000001</v>
      </c>
      <c r="R1883" s="184">
        <v>22.390599999999999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44357</v>
      </c>
      <c r="E1884" s="184">
        <v>14.84</v>
      </c>
      <c r="F1884" s="184">
        <v>0.81520000000000004</v>
      </c>
      <c r="G1884" s="184">
        <v>0.2026</v>
      </c>
      <c r="H1884" s="184">
        <v>0.95240000000000002</v>
      </c>
      <c r="I1884" s="184">
        <v>3.2707000000000002</v>
      </c>
      <c r="J1884" s="184">
        <v>5.9242999999999997</v>
      </c>
      <c r="K1884" s="184">
        <v>6.8395000000000001</v>
      </c>
      <c r="L1884" s="184">
        <v>26.1905</v>
      </c>
      <c r="M1884" s="184">
        <v>45.205500000000001</v>
      </c>
      <c r="N1884" s="184">
        <v>63.076900000000002</v>
      </c>
      <c r="O1884" s="184"/>
      <c r="P1884" s="184"/>
      <c r="Q1884" s="184">
        <v>15.092499999999999</v>
      </c>
      <c r="R1884" s="184">
        <v>17.521899999999999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44357</v>
      </c>
      <c r="E1885" s="184">
        <v>14.34</v>
      </c>
      <c r="F1885" s="184">
        <v>0.84389999999999998</v>
      </c>
      <c r="G1885" s="184">
        <v>0.20960000000000001</v>
      </c>
      <c r="H1885" s="184">
        <v>0.91479999999999995</v>
      </c>
      <c r="I1885" s="184">
        <v>3.2397</v>
      </c>
      <c r="J1885" s="184">
        <v>5.8303000000000003</v>
      </c>
      <c r="K1885" s="184">
        <v>6.6170999999999998</v>
      </c>
      <c r="L1885" s="184">
        <v>25.679200000000002</v>
      </c>
      <c r="M1885" s="184">
        <v>44.410899999999998</v>
      </c>
      <c r="N1885" s="184">
        <v>61.850999999999999</v>
      </c>
      <c r="O1885" s="184"/>
      <c r="P1885" s="184"/>
      <c r="Q1885" s="184">
        <v>13.696400000000001</v>
      </c>
      <c r="R1885" s="184">
        <v>16.562000000000001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44357</v>
      </c>
      <c r="E1886" s="184">
        <v>81.67</v>
      </c>
      <c r="F1886" s="184">
        <v>1.4408000000000001</v>
      </c>
      <c r="G1886" s="184">
        <v>0.85209999999999997</v>
      </c>
      <c r="H1886" s="184">
        <v>1.9728000000000001</v>
      </c>
      <c r="I1886" s="184">
        <v>3.0015999999999998</v>
      </c>
      <c r="J1886" s="184">
        <v>8.6904000000000003</v>
      </c>
      <c r="K1886" s="184">
        <v>14.463900000000001</v>
      </c>
      <c r="L1886" s="184">
        <v>41.886699999999998</v>
      </c>
      <c r="M1886" s="184">
        <v>75.182299999999998</v>
      </c>
      <c r="N1886" s="184">
        <v>107.706</v>
      </c>
      <c r="O1886" s="184">
        <v>12.3324</v>
      </c>
      <c r="P1886" s="184">
        <v>17.860299999999999</v>
      </c>
      <c r="Q1886" s="184">
        <v>16.873799999999999</v>
      </c>
      <c r="R1886" s="184">
        <v>22.538</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44357</v>
      </c>
      <c r="E1887" s="184">
        <v>75.3</v>
      </c>
      <c r="F1887" s="184">
        <v>1.4415</v>
      </c>
      <c r="G1887" s="184">
        <v>0.84370000000000001</v>
      </c>
      <c r="H1887" s="184">
        <v>1.9634</v>
      </c>
      <c r="I1887" s="184">
        <v>2.9672999999999998</v>
      </c>
      <c r="J1887" s="184">
        <v>8.5952999999999999</v>
      </c>
      <c r="K1887" s="184">
        <v>14.1601</v>
      </c>
      <c r="L1887" s="184">
        <v>41.1434</v>
      </c>
      <c r="M1887" s="184">
        <v>73.782600000000002</v>
      </c>
      <c r="N1887" s="184">
        <v>105.45699999999999</v>
      </c>
      <c r="O1887" s="184">
        <v>11.117699999999999</v>
      </c>
      <c r="P1887" s="184">
        <v>16.602399999999999</v>
      </c>
      <c r="Q1887" s="184">
        <v>16.4343</v>
      </c>
      <c r="R1887" s="184">
        <v>21.240600000000001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44357</v>
      </c>
      <c r="E1888" s="184">
        <v>17.305800000000001</v>
      </c>
      <c r="F1888" s="184">
        <v>0.95789999999999997</v>
      </c>
      <c r="G1888" s="184">
        <v>0.91020000000000001</v>
      </c>
      <c r="H1888" s="184">
        <v>2.1238000000000001</v>
      </c>
      <c r="I1888" s="184">
        <v>4.9995000000000003</v>
      </c>
      <c r="J1888" s="184">
        <v>8.0450999999999997</v>
      </c>
      <c r="K1888" s="184">
        <v>6.4978999999999996</v>
      </c>
      <c r="L1888" s="184">
        <v>17.965699999999998</v>
      </c>
      <c r="M1888" s="184">
        <v>39.6068</v>
      </c>
      <c r="N1888" s="184">
        <v>57.341200000000001</v>
      </c>
      <c r="O1888" s="184">
        <v>8.1084999999999994</v>
      </c>
      <c r="P1888" s="184">
        <v>11.430099999999999</v>
      </c>
      <c r="Q1888" s="184">
        <v>9.9869000000000003</v>
      </c>
      <c r="R1888" s="184">
        <v>16.292200000000001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44357</v>
      </c>
      <c r="E1889" s="184">
        <v>15.465400000000001</v>
      </c>
      <c r="F1889" s="184">
        <v>0.95240000000000002</v>
      </c>
      <c r="G1889" s="184">
        <v>0.89439999999999997</v>
      </c>
      <c r="H1889" s="184">
        <v>2.0878999999999999</v>
      </c>
      <c r="I1889" s="184">
        <v>4.9263000000000003</v>
      </c>
      <c r="J1889" s="184">
        <v>7.8788</v>
      </c>
      <c r="K1889" s="184">
        <v>6.0167000000000002</v>
      </c>
      <c r="L1889" s="184">
        <v>16.246200000000002</v>
      </c>
      <c r="M1889" s="184">
        <v>36.952800000000003</v>
      </c>
      <c r="N1889" s="184">
        <v>53.641500000000001</v>
      </c>
      <c r="O1889" s="184">
        <v>6.2230999999999996</v>
      </c>
      <c r="P1889" s="184">
        <v>9.3277000000000001</v>
      </c>
      <c r="Q1889" s="184">
        <v>7.8613</v>
      </c>
      <c r="R1889" s="184">
        <v>14.0266</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44357</v>
      </c>
      <c r="E1890" s="184">
        <v>368.02671907706701</v>
      </c>
      <c r="F1890" s="184">
        <v>1.1778</v>
      </c>
      <c r="G1890" s="184">
        <v>0.41149999999999998</v>
      </c>
      <c r="H1890" s="184">
        <v>1.3146</v>
      </c>
      <c r="I1890" s="184">
        <v>3.5491000000000001</v>
      </c>
      <c r="J1890" s="184">
        <v>5.742</v>
      </c>
      <c r="K1890" s="184">
        <v>5.7278000000000002</v>
      </c>
      <c r="L1890" s="184">
        <v>23.9069</v>
      </c>
      <c r="M1890" s="184">
        <v>49.414099999999998</v>
      </c>
      <c r="N1890" s="184">
        <v>66.015900000000002</v>
      </c>
      <c r="O1890" s="184">
        <v>12.9747</v>
      </c>
      <c r="P1890" s="184">
        <v>16.137799999999999</v>
      </c>
      <c r="Q1890" s="184">
        <v>16.182500000000001</v>
      </c>
      <c r="R1890" s="184">
        <v>18.7562</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44357</v>
      </c>
      <c r="E1891" s="184">
        <v>49.356900000000003</v>
      </c>
      <c r="F1891" s="184">
        <v>1.1795</v>
      </c>
      <c r="G1891" s="184">
        <v>0.41689999999999999</v>
      </c>
      <c r="H1891" s="184">
        <v>1.3271999999999999</v>
      </c>
      <c r="I1891" s="184">
        <v>3.5750000000000002</v>
      </c>
      <c r="J1891" s="184">
        <v>5.8003</v>
      </c>
      <c r="K1891" s="184">
        <v>5.9010999999999996</v>
      </c>
      <c r="L1891" s="184">
        <v>24.309000000000001</v>
      </c>
      <c r="M1891" s="184">
        <v>50.142400000000002</v>
      </c>
      <c r="N1891" s="184">
        <v>67.098500000000001</v>
      </c>
      <c r="O1891" s="184">
        <v>13.710800000000001</v>
      </c>
      <c r="P1891" s="184">
        <v>17.1373</v>
      </c>
      <c r="Q1891" s="184">
        <v>15.6258</v>
      </c>
      <c r="R1891" s="184">
        <v>19.529900000000001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44357</v>
      </c>
      <c r="E1892" s="184">
        <v>53.987000000000002</v>
      </c>
      <c r="F1892" s="184">
        <v>0.999</v>
      </c>
      <c r="G1892" s="184">
        <v>0.43719999999999998</v>
      </c>
      <c r="H1892" s="184">
        <v>1.0841000000000001</v>
      </c>
      <c r="I1892" s="184">
        <v>2.4285000000000001</v>
      </c>
      <c r="J1892" s="184">
        <v>7.0385</v>
      </c>
      <c r="K1892" s="184">
        <v>8.0193999999999992</v>
      </c>
      <c r="L1892" s="184">
        <v>26.017099999999999</v>
      </c>
      <c r="M1892" s="184">
        <v>46.731699999999996</v>
      </c>
      <c r="N1892" s="184">
        <v>70.128900000000002</v>
      </c>
      <c r="O1892" s="184">
        <v>12.4153</v>
      </c>
      <c r="P1892" s="184">
        <v>15.7636</v>
      </c>
      <c r="Q1892" s="184">
        <v>19.169499999999999</v>
      </c>
      <c r="R1892" s="184">
        <v>18.728899999999999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44357</v>
      </c>
      <c r="E1893" s="184">
        <v>50.311</v>
      </c>
      <c r="F1893" s="184">
        <v>0.99570000000000003</v>
      </c>
      <c r="G1893" s="184">
        <v>0.42920000000000003</v>
      </c>
      <c r="H1893" s="184">
        <v>1.0647</v>
      </c>
      <c r="I1893" s="184">
        <v>2.3892000000000002</v>
      </c>
      <c r="J1893" s="184">
        <v>6.9490999999999996</v>
      </c>
      <c r="K1893" s="184">
        <v>7.7576999999999998</v>
      </c>
      <c r="L1893" s="184">
        <v>25.426300000000001</v>
      </c>
      <c r="M1893" s="184">
        <v>45.693800000000003</v>
      </c>
      <c r="N1893" s="184">
        <v>68.512200000000007</v>
      </c>
      <c r="O1893" s="184">
        <v>11.3429</v>
      </c>
      <c r="P1893" s="184">
        <v>14.7134</v>
      </c>
      <c r="Q1893" s="184">
        <v>15.1866</v>
      </c>
      <c r="R1893" s="184">
        <v>17.588100000000001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44357</v>
      </c>
      <c r="E1894" s="184">
        <v>108.0279</v>
      </c>
      <c r="F1894" s="184">
        <v>1.1313</v>
      </c>
      <c r="G1894" s="184">
        <v>0.25609999999999999</v>
      </c>
      <c r="H1894" s="184">
        <v>1.3086</v>
      </c>
      <c r="I1894" s="184">
        <v>4.2039999999999997</v>
      </c>
      <c r="J1894" s="184">
        <v>8.0248000000000008</v>
      </c>
      <c r="K1894" s="184">
        <v>8.7606000000000002</v>
      </c>
      <c r="L1894" s="184">
        <v>28.3047</v>
      </c>
      <c r="M1894" s="184">
        <v>50.477400000000003</v>
      </c>
      <c r="N1894" s="184">
        <v>73.555000000000007</v>
      </c>
      <c r="O1894" s="184">
        <v>14.159000000000001</v>
      </c>
      <c r="P1894" s="184">
        <v>15.9795</v>
      </c>
      <c r="Q1894" s="184">
        <v>16.019200000000001</v>
      </c>
      <c r="R1894" s="184">
        <v>19.718699999999998</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44357</v>
      </c>
      <c r="E1895" s="184">
        <v>114.8976</v>
      </c>
      <c r="F1895" s="184">
        <v>1.1331</v>
      </c>
      <c r="G1895" s="184">
        <v>0.26140000000000002</v>
      </c>
      <c r="H1895" s="184">
        <v>1.3213999999999999</v>
      </c>
      <c r="I1895" s="184">
        <v>4.2290000000000001</v>
      </c>
      <c r="J1895" s="184">
        <v>8.0835000000000008</v>
      </c>
      <c r="K1895" s="184">
        <v>8.9375</v>
      </c>
      <c r="L1895" s="184">
        <v>28.7165</v>
      </c>
      <c r="M1895" s="184">
        <v>51.193399999999997</v>
      </c>
      <c r="N1895" s="184">
        <v>74.646699999999996</v>
      </c>
      <c r="O1895" s="184">
        <v>14.8949</v>
      </c>
      <c r="P1895" s="184">
        <v>16.8095</v>
      </c>
      <c r="Q1895" s="184">
        <v>15.381500000000001</v>
      </c>
      <c r="R1895" s="184">
        <v>20.491299999999999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44357</v>
      </c>
      <c r="E1896" s="184">
        <v>73.25</v>
      </c>
      <c r="F1896" s="184">
        <v>0.79810000000000003</v>
      </c>
      <c r="G1896" s="184">
        <v>2.7300000000000001E-2</v>
      </c>
      <c r="H1896" s="184">
        <v>1.0624</v>
      </c>
      <c r="I1896" s="184">
        <v>2.7782</v>
      </c>
      <c r="J1896" s="184">
        <v>6.0057999999999998</v>
      </c>
      <c r="K1896" s="184">
        <v>7.2789000000000001</v>
      </c>
      <c r="L1896" s="184">
        <v>24.0684</v>
      </c>
      <c r="M1896" s="184">
        <v>50.256399999999999</v>
      </c>
      <c r="N1896" s="184">
        <v>66.666700000000006</v>
      </c>
      <c r="O1896" s="184">
        <v>11.4475</v>
      </c>
      <c r="P1896" s="184">
        <v>12.1358</v>
      </c>
      <c r="Q1896" s="184">
        <v>13.9438</v>
      </c>
      <c r="R1896" s="184">
        <v>14.460699999999999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44357</v>
      </c>
      <c r="E1897" s="184">
        <v>72.180000000000007</v>
      </c>
      <c r="F1897" s="184">
        <v>0.78190000000000004</v>
      </c>
      <c r="G1897" s="184">
        <v>2.7699999999999999E-2</v>
      </c>
      <c r="H1897" s="184">
        <v>1.05</v>
      </c>
      <c r="I1897" s="184">
        <v>2.7473000000000001</v>
      </c>
      <c r="J1897" s="184">
        <v>5.9600999999999997</v>
      </c>
      <c r="K1897" s="184">
        <v>7.1238000000000001</v>
      </c>
      <c r="L1897" s="184">
        <v>23.744199999999999</v>
      </c>
      <c r="M1897" s="184">
        <v>49.688899999999997</v>
      </c>
      <c r="N1897" s="184">
        <v>65.816699999999997</v>
      </c>
      <c r="O1897" s="184">
        <v>10.980499999999999</v>
      </c>
      <c r="P1897" s="184">
        <v>11.763199999999999</v>
      </c>
      <c r="Q1897" s="184">
        <v>13.6281</v>
      </c>
      <c r="R1897" s="184">
        <v>13.887600000000001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44357</v>
      </c>
      <c r="E1898" s="184">
        <v>175.9811</v>
      </c>
      <c r="F1898" s="184">
        <v>0.82620000000000005</v>
      </c>
      <c r="G1898" s="184">
        <v>-2.7699999999999999E-2</v>
      </c>
      <c r="H1898" s="184">
        <v>0.80630000000000002</v>
      </c>
      <c r="I1898" s="184">
        <v>2.9043999999999999</v>
      </c>
      <c r="J1898" s="184">
        <v>6.8677999999999999</v>
      </c>
      <c r="K1898" s="184">
        <v>4.0080999999999998</v>
      </c>
      <c r="L1898" s="184">
        <v>16.482500000000002</v>
      </c>
      <c r="M1898" s="184">
        <v>34.534999999999997</v>
      </c>
      <c r="N1898" s="184">
        <v>49.366300000000003</v>
      </c>
      <c r="O1898" s="184">
        <v>8.1501999999999999</v>
      </c>
      <c r="P1898" s="184">
        <v>14.5777</v>
      </c>
      <c r="Q1898" s="184">
        <v>18.424099999999999</v>
      </c>
      <c r="R1898" s="184">
        <v>13.7209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44357</v>
      </c>
      <c r="E1899" s="184">
        <v>190.1848</v>
      </c>
      <c r="F1899" s="184">
        <v>0.82909999999999995</v>
      </c>
      <c r="G1899" s="184">
        <v>-1.9699999999999999E-2</v>
      </c>
      <c r="H1899" s="184">
        <v>0.82620000000000005</v>
      </c>
      <c r="I1899" s="184">
        <v>2.9457</v>
      </c>
      <c r="J1899" s="184">
        <v>6.9649000000000001</v>
      </c>
      <c r="K1899" s="184">
        <v>4.2900999999999998</v>
      </c>
      <c r="L1899" s="184">
        <v>17.1419</v>
      </c>
      <c r="M1899" s="184">
        <v>35.697699999999998</v>
      </c>
      <c r="N1899" s="184">
        <v>51.119</v>
      </c>
      <c r="O1899" s="184">
        <v>9.6088000000000005</v>
      </c>
      <c r="P1899" s="184">
        <v>15.9046</v>
      </c>
      <c r="Q1899" s="184">
        <v>16.941099999999999</v>
      </c>
      <c r="R1899" s="184">
        <v>15.2432</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44357</v>
      </c>
      <c r="E1900" s="184">
        <v>14.0763</v>
      </c>
      <c r="F1900" s="184">
        <v>0.95020000000000004</v>
      </c>
      <c r="G1900" s="184">
        <v>0.69169999999999998</v>
      </c>
      <c r="H1900" s="184">
        <v>1.2239</v>
      </c>
      <c r="I1900" s="184">
        <v>2.5394000000000001</v>
      </c>
      <c r="J1900" s="184">
        <v>7.6761999999999997</v>
      </c>
      <c r="K1900" s="184">
        <v>8.3050999999999995</v>
      </c>
      <c r="L1900" s="184">
        <v>21.7104</v>
      </c>
      <c r="M1900" s="184">
        <v>39.503300000000003</v>
      </c>
      <c r="N1900" s="184">
        <v>53.782200000000003</v>
      </c>
      <c r="O1900" s="184"/>
      <c r="P1900" s="184"/>
      <c r="Q1900" s="184">
        <v>12.456899999999999</v>
      </c>
      <c r="R1900" s="184">
        <v>17.873699999999999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44357</v>
      </c>
      <c r="E1901" s="184">
        <v>13.503</v>
      </c>
      <c r="F1901" s="184">
        <v>0.94640000000000002</v>
      </c>
      <c r="G1901" s="184">
        <v>0.68230000000000002</v>
      </c>
      <c r="H1901" s="184">
        <v>1.2021999999999999</v>
      </c>
      <c r="I1901" s="184">
        <v>2.4950000000000001</v>
      </c>
      <c r="J1901" s="184">
        <v>7.5747999999999998</v>
      </c>
      <c r="K1901" s="184">
        <v>8.0032999999999994</v>
      </c>
      <c r="L1901" s="184">
        <v>21.040199999999999</v>
      </c>
      <c r="M1901" s="184">
        <v>38.351799999999997</v>
      </c>
      <c r="N1901" s="184">
        <v>52.084800000000001</v>
      </c>
      <c r="O1901" s="184"/>
      <c r="P1901" s="184"/>
      <c r="Q1901" s="184">
        <v>10.8627</v>
      </c>
      <c r="R1901" s="184">
        <v>16.5182</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44357</v>
      </c>
      <c r="E1902" s="184">
        <v>13.418799999999999</v>
      </c>
      <c r="F1902" s="184">
        <v>0.89700000000000002</v>
      </c>
      <c r="G1902" s="184">
        <v>0.64280000000000004</v>
      </c>
      <c r="H1902" s="184">
        <v>1.0543</v>
      </c>
      <c r="I1902" s="184">
        <v>2.6945999999999999</v>
      </c>
      <c r="J1902" s="184">
        <v>7.3048999999999999</v>
      </c>
      <c r="K1902" s="184">
        <v>6.9602000000000004</v>
      </c>
      <c r="L1902" s="184">
        <v>18.930399999999999</v>
      </c>
      <c r="M1902" s="184">
        <v>35.6051</v>
      </c>
      <c r="N1902" s="184">
        <v>49.526400000000002</v>
      </c>
      <c r="O1902" s="184"/>
      <c r="P1902" s="184"/>
      <c r="Q1902" s="184">
        <v>10.850199999999999</v>
      </c>
      <c r="R1902" s="184">
        <v>16.8126</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44357</v>
      </c>
      <c r="E1903" s="184">
        <v>12.857200000000001</v>
      </c>
      <c r="F1903" s="184">
        <v>0.89380000000000004</v>
      </c>
      <c r="G1903" s="184">
        <v>0.63400000000000001</v>
      </c>
      <c r="H1903" s="184">
        <v>1.0333000000000001</v>
      </c>
      <c r="I1903" s="184">
        <v>2.6515</v>
      </c>
      <c r="J1903" s="184">
        <v>7.2041000000000004</v>
      </c>
      <c r="K1903" s="184">
        <v>6.6695000000000002</v>
      </c>
      <c r="L1903" s="184">
        <v>18.284800000000001</v>
      </c>
      <c r="M1903" s="184">
        <v>34.499400000000001</v>
      </c>
      <c r="N1903" s="184">
        <v>47.892699999999998</v>
      </c>
      <c r="O1903" s="184"/>
      <c r="P1903" s="184"/>
      <c r="Q1903" s="184">
        <v>9.2025000000000006</v>
      </c>
      <c r="R1903" s="184">
        <v>15.450900000000001</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44357</v>
      </c>
      <c r="E1904" s="184">
        <v>354.81150000000002</v>
      </c>
      <c r="F1904" s="184">
        <v>0.86580000000000001</v>
      </c>
      <c r="G1904" s="184">
        <v>0.4985</v>
      </c>
      <c r="H1904" s="184">
        <v>2.2902999999999998</v>
      </c>
      <c r="I1904" s="184">
        <v>4.5983000000000001</v>
      </c>
      <c r="J1904" s="184">
        <v>10.066000000000001</v>
      </c>
      <c r="K1904" s="184">
        <v>7.4715999999999996</v>
      </c>
      <c r="L1904" s="184">
        <v>33.1387</v>
      </c>
      <c r="M1904" s="184">
        <v>64.539500000000004</v>
      </c>
      <c r="N1904" s="184">
        <v>83.832700000000003</v>
      </c>
      <c r="O1904" s="184">
        <v>10.4933</v>
      </c>
      <c r="P1904" s="184">
        <v>13.642799999999999</v>
      </c>
      <c r="Q1904" s="184">
        <v>17.3691</v>
      </c>
      <c r="R1904" s="184">
        <v>18.3415</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44357</v>
      </c>
      <c r="E1905" s="184">
        <v>378.06560000000002</v>
      </c>
      <c r="F1905" s="184">
        <v>0.86819999999999997</v>
      </c>
      <c r="G1905" s="184">
        <v>0.50590000000000002</v>
      </c>
      <c r="H1905" s="184">
        <v>2.3073999999999999</v>
      </c>
      <c r="I1905" s="184">
        <v>4.6332000000000004</v>
      </c>
      <c r="J1905" s="184">
        <v>10.1471</v>
      </c>
      <c r="K1905" s="184">
        <v>7.7054</v>
      </c>
      <c r="L1905" s="184">
        <v>33.730200000000004</v>
      </c>
      <c r="M1905" s="184">
        <v>65.657200000000003</v>
      </c>
      <c r="N1905" s="184">
        <v>85.542699999999996</v>
      </c>
      <c r="O1905" s="184">
        <v>11.468500000000001</v>
      </c>
      <c r="P1905" s="184">
        <v>14.590299999999999</v>
      </c>
      <c r="Q1905" s="184">
        <v>13.9053</v>
      </c>
      <c r="R1905" s="184">
        <v>19.447199999999999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44357</v>
      </c>
      <c r="E1906" s="184">
        <v>15.14</v>
      </c>
      <c r="F1906" s="184">
        <v>1.0006999999999999</v>
      </c>
      <c r="G1906" s="184">
        <v>0.26490000000000002</v>
      </c>
      <c r="H1906" s="184">
        <v>1.6107</v>
      </c>
      <c r="I1906" s="184">
        <v>3.8409</v>
      </c>
      <c r="J1906" s="184">
        <v>7.2998000000000003</v>
      </c>
      <c r="K1906" s="184">
        <v>5.2119999999999997</v>
      </c>
      <c r="L1906" s="184">
        <v>21.023199999999999</v>
      </c>
      <c r="M1906" s="184">
        <v>40.315100000000001</v>
      </c>
      <c r="N1906" s="184">
        <v>58.368200000000002</v>
      </c>
      <c r="O1906" s="184"/>
      <c r="P1906" s="184"/>
      <c r="Q1906" s="184">
        <v>17.9285</v>
      </c>
      <c r="R1906" s="184">
        <v>18.536999999999999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44357</v>
      </c>
      <c r="E1907" s="184">
        <v>14.85</v>
      </c>
      <c r="F1907" s="184">
        <v>1.0204</v>
      </c>
      <c r="G1907" s="184">
        <v>0.27010000000000001</v>
      </c>
      <c r="H1907" s="184">
        <v>1.6427</v>
      </c>
      <c r="I1907" s="184">
        <v>3.8462000000000001</v>
      </c>
      <c r="J1907" s="184">
        <v>7.2202000000000002</v>
      </c>
      <c r="K1907" s="184">
        <v>5.0212000000000003</v>
      </c>
      <c r="L1907" s="184">
        <v>20.7317</v>
      </c>
      <c r="M1907" s="184">
        <v>39.698999999999998</v>
      </c>
      <c r="N1907" s="184">
        <v>57.3093</v>
      </c>
      <c r="O1907" s="184"/>
      <c r="P1907" s="184"/>
      <c r="Q1907" s="184">
        <v>17.025099999999998</v>
      </c>
      <c r="R1907" s="184">
        <v>17.6709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44357</v>
      </c>
      <c r="E1908" s="184">
        <v>95.759200000000007</v>
      </c>
      <c r="F1908" s="184">
        <v>0.90700000000000003</v>
      </c>
      <c r="G1908" s="184">
        <v>0.37869999999999998</v>
      </c>
      <c r="H1908" s="184">
        <v>0.997</v>
      </c>
      <c r="I1908" s="184">
        <v>2.9876</v>
      </c>
      <c r="J1908" s="184">
        <v>6.4164000000000003</v>
      </c>
      <c r="K1908" s="184">
        <v>6.0427</v>
      </c>
      <c r="L1908" s="184">
        <v>21.287400000000002</v>
      </c>
      <c r="M1908" s="184">
        <v>46.128300000000003</v>
      </c>
      <c r="N1908" s="184">
        <v>62.150399999999998</v>
      </c>
      <c r="O1908" s="184">
        <v>15.213200000000001</v>
      </c>
      <c r="P1908" s="184">
        <v>15.0587</v>
      </c>
      <c r="Q1908" s="184">
        <v>13.714700000000001</v>
      </c>
      <c r="R1908" s="184">
        <v>21.385100000000001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44357</v>
      </c>
      <c r="E1909" s="184">
        <v>90.091300000000004</v>
      </c>
      <c r="F1909" s="184">
        <v>0.90500000000000003</v>
      </c>
      <c r="G1909" s="184">
        <v>0.37280000000000002</v>
      </c>
      <c r="H1909" s="184">
        <v>0.98399999999999999</v>
      </c>
      <c r="I1909" s="184">
        <v>2.9615999999999998</v>
      </c>
      <c r="J1909" s="184">
        <v>6.3547000000000002</v>
      </c>
      <c r="K1909" s="184">
        <v>5.8554000000000004</v>
      </c>
      <c r="L1909" s="184">
        <v>20.870200000000001</v>
      </c>
      <c r="M1909" s="184">
        <v>45.387099999999997</v>
      </c>
      <c r="N1909" s="184">
        <v>61.060499999999998</v>
      </c>
      <c r="O1909" s="184">
        <v>14.4381</v>
      </c>
      <c r="P1909" s="184">
        <v>14.250500000000001</v>
      </c>
      <c r="Q1909" s="184">
        <v>14.8253</v>
      </c>
      <c r="R1909" s="184">
        <v>20.598700000000001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0.94705294117647043</v>
      </c>
      <c r="G1910" s="186">
        <v>0.44959411764705887</v>
      </c>
      <c r="H1910" s="186">
        <v>1.3705882352941174</v>
      </c>
      <c r="I1910" s="186">
        <v>3.1226029411764706</v>
      </c>
      <c r="J1910" s="186">
        <v>6.8304058823529425</v>
      </c>
      <c r="K1910" s="186">
        <v>7.7926617647058816</v>
      </c>
      <c r="L1910" s="186">
        <v>24.738667647058822</v>
      </c>
      <c r="M1910" s="186">
        <v>47.515609375000004</v>
      </c>
      <c r="N1910" s="186">
        <v>66.333240624999988</v>
      </c>
      <c r="O1910" s="186">
        <v>11.189691666666668</v>
      </c>
      <c r="P1910" s="186">
        <v>14.275437500000002</v>
      </c>
      <c r="Q1910" s="186">
        <v>15.42994117647059</v>
      </c>
      <c r="R1910" s="186">
        <v>17.717153124999999</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0.94830000000000003</v>
      </c>
      <c r="G1911" s="186">
        <v>0.43320000000000003</v>
      </c>
      <c r="H1911" s="186">
        <v>1.2759</v>
      </c>
      <c r="I1911" s="186">
        <v>2.9250499999999997</v>
      </c>
      <c r="J1911" s="186">
        <v>6.9569999999999999</v>
      </c>
      <c r="K1911" s="186">
        <v>7.2013499999999997</v>
      </c>
      <c r="L1911" s="186">
        <v>23.82555</v>
      </c>
      <c r="M1911" s="186">
        <v>45.911050000000003</v>
      </c>
      <c r="N1911" s="186">
        <v>63.579949999999997</v>
      </c>
      <c r="O1911" s="186">
        <v>11.395199999999999</v>
      </c>
      <c r="P1911" s="186">
        <v>14.557400000000001</v>
      </c>
      <c r="Q1911" s="186">
        <v>15.597249999999999</v>
      </c>
      <c r="R1911" s="186">
        <v>17.6295</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44357</v>
      </c>
      <c r="C8" s="65">
        <f>VLOOKUP($A8,'Return Data'!$B$7:$R$2843,4,0)</f>
        <v>27.634399999999999</v>
      </c>
      <c r="D8" s="65">
        <f>VLOOKUP($A8,'Return Data'!$B$7:$R$2843,10,0)</f>
        <v>5.5937000000000001</v>
      </c>
      <c r="E8" s="66">
        <f t="shared" ref="E8:E16" si="0">RANK(D8,D$8:D$16,0)</f>
        <v>6</v>
      </c>
      <c r="F8" s="65">
        <f>VLOOKUP($A8,'Return Data'!$B$7:$R$2843,11,0)</f>
        <v>12.121700000000001</v>
      </c>
      <c r="G8" s="66">
        <f t="shared" ref="G8:G16" si="1">RANK(F8,F$8:F$16,0)</f>
        <v>5</v>
      </c>
      <c r="H8" s="65">
        <f>VLOOKUP($A8,'Return Data'!$B$7:$R$2843,12,0)</f>
        <v>27.543800000000001</v>
      </c>
      <c r="I8" s="66">
        <f t="shared" ref="I8:I16" si="2">RANK(H8,H$8:H$16,0)</f>
        <v>4</v>
      </c>
      <c r="J8" s="65">
        <f>VLOOKUP($A8,'Return Data'!$B$7:$R$2843,13,0)</f>
        <v>41.051600000000001</v>
      </c>
      <c r="K8" s="66">
        <f t="shared" ref="K8:K16" si="3">RANK(J8,J$8:J$16,0)</f>
        <v>4</v>
      </c>
      <c r="L8" s="65">
        <f>VLOOKUP($A8,'Return Data'!$B$7:$R$2843,17,0)</f>
        <v>18.010400000000001</v>
      </c>
      <c r="M8" s="66">
        <f t="shared" ref="M8:M14" si="4">RANK(L8,L$8:L$16,0)</f>
        <v>2</v>
      </c>
      <c r="N8" s="65">
        <f>VLOOKUP($A8,'Return Data'!$B$7:$R$2843,14,0)</f>
        <v>13.802899999999999</v>
      </c>
      <c r="O8" s="66">
        <f t="shared" ref="O8:O14" si="5">RANK(N8,N$8:N$16,0)</f>
        <v>2</v>
      </c>
      <c r="P8" s="65">
        <f>VLOOKUP($A8,'Return Data'!$B$7:$R$2843,15,0)</f>
        <v>11.6668</v>
      </c>
      <c r="Q8" s="66">
        <f t="shared" ref="Q8:Q14" si="6">RANK(P8,P$8:P$16,0)</f>
        <v>3</v>
      </c>
      <c r="R8" s="65">
        <f>VLOOKUP($A8,'Return Data'!$B$7:$R$2843,16,0)</f>
        <v>9.8636999999999997</v>
      </c>
      <c r="S8" s="67">
        <f t="shared" ref="S8:S16" si="7">RANK(R8,R$8:R$16,0)</f>
        <v>5</v>
      </c>
    </row>
    <row r="9" spans="1:20" x14ac:dyDescent="0.3">
      <c r="A9" s="63" t="s">
        <v>1246</v>
      </c>
      <c r="B9" s="64">
        <f>VLOOKUP($A9,'Return Data'!$B$7:$R$2843,3,0)</f>
        <v>44357</v>
      </c>
      <c r="C9" s="65">
        <f>VLOOKUP($A9,'Return Data'!$B$7:$R$2843,4,0)</f>
        <v>43.936</v>
      </c>
      <c r="D9" s="65">
        <f>VLOOKUP($A9,'Return Data'!$B$7:$R$2843,10,0)</f>
        <v>6.1128</v>
      </c>
      <c r="E9" s="66">
        <f t="shared" si="0"/>
        <v>5</v>
      </c>
      <c r="F9" s="65">
        <f>VLOOKUP($A9,'Return Data'!$B$7:$R$2843,11,0)</f>
        <v>13.950799999999999</v>
      </c>
      <c r="G9" s="66">
        <f t="shared" si="1"/>
        <v>4</v>
      </c>
      <c r="H9" s="65">
        <f>VLOOKUP($A9,'Return Data'!$B$7:$R$2843,12,0)</f>
        <v>22.977</v>
      </c>
      <c r="I9" s="66">
        <f t="shared" si="2"/>
        <v>6</v>
      </c>
      <c r="J9" s="65">
        <f>VLOOKUP($A9,'Return Data'!$B$7:$R$2843,13,0)</f>
        <v>39.896799999999999</v>
      </c>
      <c r="K9" s="66">
        <f t="shared" si="3"/>
        <v>5</v>
      </c>
      <c r="L9" s="65">
        <f>VLOOKUP($A9,'Return Data'!$B$7:$R$2843,17,0)</f>
        <v>16.337499999999999</v>
      </c>
      <c r="M9" s="66">
        <f t="shared" si="4"/>
        <v>4</v>
      </c>
      <c r="N9" s="65">
        <f>VLOOKUP($A9,'Return Data'!$B$7:$R$2843,14,0)</f>
        <v>12.010300000000001</v>
      </c>
      <c r="O9" s="66">
        <f t="shared" si="5"/>
        <v>4</v>
      </c>
      <c r="P9" s="65">
        <f>VLOOKUP($A9,'Return Data'!$B$7:$R$2843,15,0)</f>
        <v>10.6235</v>
      </c>
      <c r="Q9" s="66">
        <f t="shared" si="6"/>
        <v>4</v>
      </c>
      <c r="R9" s="65">
        <f>VLOOKUP($A9,'Return Data'!$B$7:$R$2843,16,0)</f>
        <v>9.8048000000000002</v>
      </c>
      <c r="S9" s="67">
        <f t="shared" si="7"/>
        <v>6</v>
      </c>
    </row>
    <row r="10" spans="1:20" x14ac:dyDescent="0.3">
      <c r="A10" s="63" t="s">
        <v>1248</v>
      </c>
      <c r="B10" s="64">
        <f>VLOOKUP($A10,'Return Data'!$B$7:$R$2843,3,0)</f>
        <v>44357</v>
      </c>
      <c r="C10" s="65">
        <f>VLOOKUP($A10,'Return Data'!$B$7:$R$2843,4,0)</f>
        <v>366.55779999999999</v>
      </c>
      <c r="D10" s="65">
        <f>VLOOKUP($A10,'Return Data'!$B$7:$R$2843,10,0)</f>
        <v>7.5815000000000001</v>
      </c>
      <c r="E10" s="66">
        <f t="shared" si="0"/>
        <v>3</v>
      </c>
      <c r="F10" s="65">
        <f>VLOOKUP($A10,'Return Data'!$B$7:$R$2843,11,0)</f>
        <v>22.908899999999999</v>
      </c>
      <c r="G10" s="66">
        <f t="shared" si="1"/>
        <v>2</v>
      </c>
      <c r="H10" s="65">
        <f>VLOOKUP($A10,'Return Data'!$B$7:$R$2843,12,0)</f>
        <v>38.988999999999997</v>
      </c>
      <c r="I10" s="66">
        <f t="shared" si="2"/>
        <v>2</v>
      </c>
      <c r="J10" s="65">
        <f>VLOOKUP($A10,'Return Data'!$B$7:$R$2843,13,0)</f>
        <v>45.931100000000001</v>
      </c>
      <c r="K10" s="66">
        <f t="shared" si="3"/>
        <v>2</v>
      </c>
      <c r="L10" s="65">
        <f>VLOOKUP($A10,'Return Data'!$B$7:$R$2843,17,0)</f>
        <v>16.5242</v>
      </c>
      <c r="M10" s="66">
        <f t="shared" si="4"/>
        <v>3</v>
      </c>
      <c r="N10" s="65">
        <f>VLOOKUP($A10,'Return Data'!$B$7:$R$2843,14,0)</f>
        <v>12.7973</v>
      </c>
      <c r="O10" s="66">
        <f t="shared" si="5"/>
        <v>3</v>
      </c>
      <c r="P10" s="65">
        <f>VLOOKUP($A10,'Return Data'!$B$7:$R$2843,15,0)</f>
        <v>14.5723</v>
      </c>
      <c r="Q10" s="66">
        <f t="shared" si="6"/>
        <v>2</v>
      </c>
      <c r="R10" s="65">
        <f>VLOOKUP($A10,'Return Data'!$B$7:$R$2843,16,0)</f>
        <v>21.337399999999999</v>
      </c>
      <c r="S10" s="67">
        <f t="shared" si="7"/>
        <v>2</v>
      </c>
    </row>
    <row r="11" spans="1:20" x14ac:dyDescent="0.3">
      <c r="A11" s="63" t="s">
        <v>2027</v>
      </c>
      <c r="B11" s="64">
        <f>VLOOKUP($A11,'Return Data'!$B$7:$R$2843,3,0)</f>
        <v>44357</v>
      </c>
      <c r="C11" s="65">
        <f>VLOOKUP($A11,'Return Data'!$B$7:$R$2843,4,0)</f>
        <v>23.205300000000001</v>
      </c>
      <c r="D11" s="65">
        <f>VLOOKUP($A11,'Return Data'!$B$7:$R$2843,10,0)</f>
        <v>4.2850000000000001</v>
      </c>
      <c r="E11" s="66">
        <f t="shared" si="0"/>
        <v>8</v>
      </c>
      <c r="F11" s="65">
        <f>VLOOKUP($A11,'Return Data'!$B$7:$R$2843,11,0)</f>
        <v>11.5505</v>
      </c>
      <c r="G11" s="66">
        <f t="shared" si="1"/>
        <v>7</v>
      </c>
      <c r="H11" s="65">
        <f>VLOOKUP($A11,'Return Data'!$B$7:$R$2843,12,0)</f>
        <v>23.9725</v>
      </c>
      <c r="I11" s="66">
        <f t="shared" si="2"/>
        <v>5</v>
      </c>
      <c r="J11" s="65">
        <f>VLOOKUP($A11,'Return Data'!$B$7:$R$2843,13,0)</f>
        <v>34.877699999999997</v>
      </c>
      <c r="K11" s="66">
        <f t="shared" si="3"/>
        <v>6</v>
      </c>
      <c r="L11" s="65">
        <f>VLOOKUP($A11,'Return Data'!$B$7:$R$2843,17,0)</f>
        <v>13.166399999999999</v>
      </c>
      <c r="M11" s="66">
        <f t="shared" si="4"/>
        <v>6</v>
      </c>
      <c r="N11" s="65">
        <f>VLOOKUP($A11,'Return Data'!$B$7:$R$2843,14,0)</f>
        <v>10.4095</v>
      </c>
      <c r="O11" s="66">
        <f t="shared" si="5"/>
        <v>6</v>
      </c>
      <c r="P11" s="65">
        <f>VLOOKUP($A11,'Return Data'!$B$7:$R$2843,15,0)</f>
        <v>8.7075999999999993</v>
      </c>
      <c r="Q11" s="66">
        <f t="shared" si="6"/>
        <v>7</v>
      </c>
      <c r="R11" s="65">
        <f>VLOOKUP($A11,'Return Data'!$B$7:$R$2843,16,0)</f>
        <v>8.6127000000000002</v>
      </c>
      <c r="S11" s="67">
        <f t="shared" si="7"/>
        <v>8</v>
      </c>
    </row>
    <row r="12" spans="1:20" x14ac:dyDescent="0.3">
      <c r="A12" s="63" t="s">
        <v>1250</v>
      </c>
      <c r="B12" s="64">
        <f>VLOOKUP($A12,'Return Data'!$B$7:$R$2843,3,0)</f>
        <v>44357</v>
      </c>
      <c r="C12" s="65">
        <f>VLOOKUP($A12,'Return Data'!$B$7:$R$2843,4,0)</f>
        <v>68.433599999999998</v>
      </c>
      <c r="D12" s="65">
        <f>VLOOKUP($A12,'Return Data'!$B$7:$R$2843,10,0)</f>
        <v>29.7042</v>
      </c>
      <c r="E12" s="66">
        <f t="shared" si="0"/>
        <v>1</v>
      </c>
      <c r="F12" s="65">
        <f>VLOOKUP($A12,'Return Data'!$B$7:$R$2843,11,0)</f>
        <v>35.754800000000003</v>
      </c>
      <c r="G12" s="66">
        <f t="shared" si="1"/>
        <v>1</v>
      </c>
      <c r="H12" s="65">
        <f>VLOOKUP($A12,'Return Data'!$B$7:$R$2843,12,0)</f>
        <v>50.624699999999997</v>
      </c>
      <c r="I12" s="66">
        <f t="shared" si="2"/>
        <v>1</v>
      </c>
      <c r="J12" s="65">
        <f>VLOOKUP($A12,'Return Data'!$B$7:$R$2843,13,0)</f>
        <v>97.722099999999998</v>
      </c>
      <c r="K12" s="66">
        <f t="shared" si="3"/>
        <v>1</v>
      </c>
      <c r="L12" s="65">
        <f>VLOOKUP($A12,'Return Data'!$B$7:$R$2843,17,0)</f>
        <v>35.7485</v>
      </c>
      <c r="M12" s="66">
        <f t="shared" si="4"/>
        <v>1</v>
      </c>
      <c r="N12" s="65">
        <f>VLOOKUP($A12,'Return Data'!$B$7:$R$2843,14,0)</f>
        <v>25.967300000000002</v>
      </c>
      <c r="O12" s="66">
        <f t="shared" si="5"/>
        <v>1</v>
      </c>
      <c r="P12" s="65">
        <f>VLOOKUP($A12,'Return Data'!$B$7:$R$2843,15,0)</f>
        <v>16.965599999999998</v>
      </c>
      <c r="Q12" s="66">
        <f t="shared" si="6"/>
        <v>1</v>
      </c>
      <c r="R12" s="65">
        <f>VLOOKUP($A12,'Return Data'!$B$7:$R$2843,16,0)</f>
        <v>9.9693000000000005</v>
      </c>
      <c r="S12" s="67">
        <f t="shared" si="7"/>
        <v>4</v>
      </c>
    </row>
    <row r="13" spans="1:20" x14ac:dyDescent="0.3">
      <c r="A13" s="63" t="s">
        <v>1608</v>
      </c>
      <c r="B13" s="64">
        <f>VLOOKUP($A13,'Return Data'!$B$7:$R$2843,3,0)</f>
        <v>44357</v>
      </c>
      <c r="C13" s="65">
        <f>VLOOKUP($A13,'Return Data'!$B$7:$R$2843,4,0)</f>
        <v>22.724799999999998</v>
      </c>
      <c r="D13" s="65">
        <f>VLOOKUP($A13,'Return Data'!$B$7:$R$2843,10,0)</f>
        <v>13.4026</v>
      </c>
      <c r="E13" s="66">
        <f t="shared" si="0"/>
        <v>2</v>
      </c>
      <c r="F13" s="65">
        <f>VLOOKUP($A13,'Return Data'!$B$7:$R$2843,11,0)</f>
        <v>12.016</v>
      </c>
      <c r="G13" s="66">
        <f t="shared" si="1"/>
        <v>6</v>
      </c>
      <c r="H13" s="65">
        <f>VLOOKUP($A13,'Return Data'!$B$7:$R$2843,12,0)</f>
        <v>15.4412</v>
      </c>
      <c r="I13" s="66">
        <f t="shared" si="2"/>
        <v>9</v>
      </c>
      <c r="J13" s="65">
        <f>VLOOKUP($A13,'Return Data'!$B$7:$R$2843,13,0)</f>
        <v>18.109200000000001</v>
      </c>
      <c r="K13" s="66">
        <f t="shared" si="3"/>
        <v>9</v>
      </c>
      <c r="L13" s="65">
        <f>VLOOKUP($A13,'Return Data'!$B$7:$R$2843,17,0)</f>
        <v>10.774900000000001</v>
      </c>
      <c r="M13" s="66">
        <f t="shared" si="4"/>
        <v>8</v>
      </c>
      <c r="N13" s="65">
        <f>VLOOKUP($A13,'Return Data'!$B$7:$R$2843,14,0)</f>
        <v>9.3248999999999995</v>
      </c>
      <c r="O13" s="66">
        <f t="shared" si="5"/>
        <v>7</v>
      </c>
      <c r="P13" s="65">
        <f>VLOOKUP($A13,'Return Data'!$B$7:$R$2843,15,0)</f>
        <v>9.2393999999999998</v>
      </c>
      <c r="Q13" s="66">
        <f t="shared" si="6"/>
        <v>6</v>
      </c>
      <c r="R13" s="65">
        <f>VLOOKUP($A13,'Return Data'!$B$7:$R$2843,16,0)</f>
        <v>9.5807000000000002</v>
      </c>
      <c r="S13" s="67">
        <f t="shared" si="7"/>
        <v>7</v>
      </c>
    </row>
    <row r="14" spans="1:20" x14ac:dyDescent="0.3">
      <c r="A14" s="63" t="s">
        <v>1253</v>
      </c>
      <c r="B14" s="64">
        <f>VLOOKUP($A14,'Return Data'!$B$7:$R$2843,3,0)</f>
        <v>44357</v>
      </c>
      <c r="C14" s="65">
        <f>VLOOKUP($A14,'Return Data'!$B$7:$R$2843,4,0)</f>
        <v>35.671700000000001</v>
      </c>
      <c r="D14" s="65">
        <f>VLOOKUP($A14,'Return Data'!$B$7:$R$2843,10,0)</f>
        <v>7.3316999999999997</v>
      </c>
      <c r="E14" s="66">
        <f t="shared" si="0"/>
        <v>4</v>
      </c>
      <c r="F14" s="65">
        <f>VLOOKUP($A14,'Return Data'!$B$7:$R$2843,11,0)</f>
        <v>9.9868000000000006</v>
      </c>
      <c r="G14" s="66">
        <f t="shared" si="1"/>
        <v>8</v>
      </c>
      <c r="H14" s="65">
        <f>VLOOKUP($A14,'Return Data'!$B$7:$R$2843,12,0)</f>
        <v>17.192699999999999</v>
      </c>
      <c r="I14" s="66">
        <f t="shared" si="2"/>
        <v>7</v>
      </c>
      <c r="J14" s="65">
        <f>VLOOKUP($A14,'Return Data'!$B$7:$R$2843,13,0)</f>
        <v>23.443000000000001</v>
      </c>
      <c r="K14" s="66">
        <f t="shared" si="3"/>
        <v>8</v>
      </c>
      <c r="L14" s="65">
        <f>VLOOKUP($A14,'Return Data'!$B$7:$R$2843,17,0)</f>
        <v>15.2684</v>
      </c>
      <c r="M14" s="66">
        <f t="shared" si="4"/>
        <v>5</v>
      </c>
      <c r="N14" s="65">
        <f>VLOOKUP($A14,'Return Data'!$B$7:$R$2843,14,0)</f>
        <v>11.1334</v>
      </c>
      <c r="O14" s="66">
        <f t="shared" si="5"/>
        <v>5</v>
      </c>
      <c r="P14" s="65">
        <f>VLOOKUP($A14,'Return Data'!$B$7:$R$2843,15,0)</f>
        <v>9.7212999999999994</v>
      </c>
      <c r="Q14" s="66">
        <f t="shared" si="6"/>
        <v>5</v>
      </c>
      <c r="R14" s="65">
        <f>VLOOKUP($A14,'Return Data'!$B$7:$R$2843,16,0)</f>
        <v>8.5297999999999998</v>
      </c>
      <c r="S14" s="67">
        <f t="shared" si="7"/>
        <v>9</v>
      </c>
    </row>
    <row r="15" spans="1:20" x14ac:dyDescent="0.3">
      <c r="A15" s="63" t="s">
        <v>1255</v>
      </c>
      <c r="B15" s="64">
        <f>VLOOKUP($A15,'Return Data'!$B$7:$R$2843,3,0)</f>
        <v>44357</v>
      </c>
      <c r="C15" s="65">
        <f>VLOOKUP($A15,'Return Data'!$B$7:$R$2843,4,0)</f>
        <v>14.147600000000001</v>
      </c>
      <c r="D15" s="65">
        <f>VLOOKUP($A15,'Return Data'!$B$7:$R$2843,10,0)</f>
        <v>5.2422000000000004</v>
      </c>
      <c r="E15" s="66">
        <f t="shared" si="0"/>
        <v>7</v>
      </c>
      <c r="F15" s="65">
        <f>VLOOKUP($A15,'Return Data'!$B$7:$R$2843,11,0)</f>
        <v>15.761799999999999</v>
      </c>
      <c r="G15" s="66">
        <f t="shared" si="1"/>
        <v>3</v>
      </c>
      <c r="H15" s="65">
        <f>VLOOKUP($A15,'Return Data'!$B$7:$R$2843,12,0)</f>
        <v>29.963799999999999</v>
      </c>
      <c r="I15" s="66">
        <f t="shared" si="2"/>
        <v>3</v>
      </c>
      <c r="J15" s="65">
        <f>VLOOKUP($A15,'Return Data'!$B$7:$R$2843,13,0)</f>
        <v>41.409500000000001</v>
      </c>
      <c r="K15" s="66">
        <f t="shared" si="3"/>
        <v>3</v>
      </c>
      <c r="L15" s="65"/>
      <c r="M15" s="66"/>
      <c r="N15" s="65"/>
      <c r="O15" s="66"/>
      <c r="P15" s="65"/>
      <c r="Q15" s="66"/>
      <c r="R15" s="65">
        <f>VLOOKUP($A15,'Return Data'!$B$7:$R$2843,16,0)</f>
        <v>31.458500000000001</v>
      </c>
      <c r="S15" s="67">
        <f t="shared" si="7"/>
        <v>1</v>
      </c>
    </row>
    <row r="16" spans="1:20" x14ac:dyDescent="0.3">
      <c r="A16" s="63" t="s">
        <v>1257</v>
      </c>
      <c r="B16" s="64">
        <f>VLOOKUP($A16,'Return Data'!$B$7:$R$2843,3,0)</f>
        <v>44357</v>
      </c>
      <c r="C16" s="65">
        <f>VLOOKUP($A16,'Return Data'!$B$7:$R$2843,4,0)</f>
        <v>41.7592</v>
      </c>
      <c r="D16" s="65">
        <f>VLOOKUP($A16,'Return Data'!$B$7:$R$2843,10,0)</f>
        <v>3.0384000000000002</v>
      </c>
      <c r="E16" s="66">
        <f t="shared" si="0"/>
        <v>9</v>
      </c>
      <c r="F16" s="65">
        <f>VLOOKUP($A16,'Return Data'!$B$7:$R$2843,11,0)</f>
        <v>8.0612999999999992</v>
      </c>
      <c r="G16" s="66">
        <f t="shared" si="1"/>
        <v>9</v>
      </c>
      <c r="H16" s="65">
        <f>VLOOKUP($A16,'Return Data'!$B$7:$R$2843,12,0)</f>
        <v>15.8446</v>
      </c>
      <c r="I16" s="66">
        <f t="shared" si="2"/>
        <v>8</v>
      </c>
      <c r="J16" s="65">
        <f>VLOOKUP($A16,'Return Data'!$B$7:$R$2843,13,0)</f>
        <v>27.076799999999999</v>
      </c>
      <c r="K16" s="66">
        <f t="shared" si="3"/>
        <v>7</v>
      </c>
      <c r="L16" s="65">
        <f>VLOOKUP($A16,'Return Data'!$B$7:$R$2843,17,0)</f>
        <v>11.1538</v>
      </c>
      <c r="M16" s="66">
        <f>RANK(L16,L$8:L$16,0)</f>
        <v>7</v>
      </c>
      <c r="N16" s="65">
        <f>VLOOKUP($A16,'Return Data'!$B$7:$R$2843,14,0)</f>
        <v>7.5119999999999996</v>
      </c>
      <c r="O16" s="66">
        <f>RANK(N16,N$8:N$16,0)</f>
        <v>8</v>
      </c>
      <c r="P16" s="65">
        <f>VLOOKUP($A16,'Return Data'!$B$7:$R$2843,15,0)</f>
        <v>8.3145000000000007</v>
      </c>
      <c r="Q16" s="66">
        <f>RANK(P16,P$8:P$16,0)</f>
        <v>8</v>
      </c>
      <c r="R16" s="65">
        <f>VLOOKUP($A16,'Return Data'!$B$7:$R$2843,16,0)</f>
        <v>12.1267</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9.1435666666666648</v>
      </c>
      <c r="E18" s="74"/>
      <c r="F18" s="75">
        <f>AVERAGE(F8:F16)</f>
        <v>15.790288888888888</v>
      </c>
      <c r="G18" s="74"/>
      <c r="H18" s="75">
        <f>AVERAGE(H8:H16)</f>
        <v>26.949922222222224</v>
      </c>
      <c r="I18" s="74"/>
      <c r="J18" s="75">
        <f>AVERAGE(J8:J16)</f>
        <v>41.057533333333325</v>
      </c>
      <c r="K18" s="74"/>
      <c r="L18" s="75">
        <f>AVERAGE(L8:L16)</f>
        <v>17.123012500000002</v>
      </c>
      <c r="M18" s="74"/>
      <c r="N18" s="75">
        <f>AVERAGE(N8:N16)</f>
        <v>12.8697</v>
      </c>
      <c r="O18" s="74"/>
      <c r="P18" s="75">
        <f>AVERAGE(P8:P16)</f>
        <v>11.226374999999999</v>
      </c>
      <c r="Q18" s="74"/>
      <c r="R18" s="75">
        <f>AVERAGE(R8:R16)</f>
        <v>13.475955555555554</v>
      </c>
      <c r="S18" s="76"/>
    </row>
    <row r="19" spans="1:19" x14ac:dyDescent="0.3">
      <c r="A19" s="73" t="s">
        <v>28</v>
      </c>
      <c r="B19" s="74"/>
      <c r="C19" s="74"/>
      <c r="D19" s="75">
        <f>MIN(D8:D16)</f>
        <v>3.0384000000000002</v>
      </c>
      <c r="E19" s="74"/>
      <c r="F19" s="75">
        <f>MIN(F8:F16)</f>
        <v>8.0612999999999992</v>
      </c>
      <c r="G19" s="74"/>
      <c r="H19" s="75">
        <f>MIN(H8:H16)</f>
        <v>15.4412</v>
      </c>
      <c r="I19" s="74"/>
      <c r="J19" s="75">
        <f>MIN(J8:J16)</f>
        <v>18.109200000000001</v>
      </c>
      <c r="K19" s="74"/>
      <c r="L19" s="75">
        <f>MIN(L8:L16)</f>
        <v>10.774900000000001</v>
      </c>
      <c r="M19" s="74"/>
      <c r="N19" s="75">
        <f>MIN(N8:N16)</f>
        <v>7.5119999999999996</v>
      </c>
      <c r="O19" s="74"/>
      <c r="P19" s="75">
        <f>MIN(P8:P16)</f>
        <v>8.3145000000000007</v>
      </c>
      <c r="Q19" s="74"/>
      <c r="R19" s="75">
        <f>MIN(R8:R16)</f>
        <v>8.5297999999999998</v>
      </c>
      <c r="S19" s="76"/>
    </row>
    <row r="20" spans="1:19" ht="15" thickBot="1" x14ac:dyDescent="0.35">
      <c r="A20" s="77" t="s">
        <v>29</v>
      </c>
      <c r="B20" s="78"/>
      <c r="C20" s="78"/>
      <c r="D20" s="79">
        <f>MAX(D8:D16)</f>
        <v>29.7042</v>
      </c>
      <c r="E20" s="78"/>
      <c r="F20" s="79">
        <f>MAX(F8:F16)</f>
        <v>35.754800000000003</v>
      </c>
      <c r="G20" s="78"/>
      <c r="H20" s="79">
        <f>MAX(H8:H16)</f>
        <v>50.624699999999997</v>
      </c>
      <c r="I20" s="78"/>
      <c r="J20" s="79">
        <f>MAX(J8:J16)</f>
        <v>97.722099999999998</v>
      </c>
      <c r="K20" s="78"/>
      <c r="L20" s="79">
        <f>MAX(L8:L16)</f>
        <v>35.7485</v>
      </c>
      <c r="M20" s="78"/>
      <c r="N20" s="79">
        <f>MAX(N8:N16)</f>
        <v>25.967300000000002</v>
      </c>
      <c r="O20" s="78"/>
      <c r="P20" s="79">
        <f>MAX(P8:P16)</f>
        <v>16.965599999999998</v>
      </c>
      <c r="Q20" s="78"/>
      <c r="R20" s="79">
        <f>MAX(R8:R16)</f>
        <v>31.458500000000001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44357</v>
      </c>
      <c r="C8" s="65">
        <f>VLOOKUP($A8,'Return Data'!$B$7:$R$2843,4,0)</f>
        <v>75.180000000000007</v>
      </c>
      <c r="D8" s="65">
        <f>VLOOKUP($A8,'Return Data'!$B$7:$R$2843,10,0)</f>
        <v>5.3826999999999998</v>
      </c>
      <c r="E8" s="66">
        <f t="shared" ref="E8:E17" si="0">RANK(D8,D$8:D$17,0)</f>
        <v>3</v>
      </c>
      <c r="F8" s="65">
        <f>VLOOKUP($A8,'Return Data'!$B$7:$R$2843,11,0)</f>
        <v>11.212999999999999</v>
      </c>
      <c r="G8" s="66">
        <f t="shared" ref="G8:G14" si="1">RANK(F8,F$8:F$17,0)</f>
        <v>5</v>
      </c>
      <c r="H8" s="65">
        <f>VLOOKUP($A8,'Return Data'!$B$7:$R$2843,12,0)</f>
        <v>26.014099999999999</v>
      </c>
      <c r="I8" s="66">
        <f t="shared" ref="I8:I14" si="2">RANK(H8,H$8:H$17,0)</f>
        <v>2</v>
      </c>
      <c r="J8" s="65">
        <f>VLOOKUP($A8,'Return Data'!$B$7:$R$2843,13,0)</f>
        <v>36.368600000000001</v>
      </c>
      <c r="K8" s="66">
        <f t="shared" ref="K8" si="3">RANK(J8,J$8:J$17,0)</f>
        <v>2</v>
      </c>
      <c r="L8" s="65">
        <f>VLOOKUP($A8,'Return Data'!$B$7:$R$2843,17,0)</f>
        <v>15.0153</v>
      </c>
      <c r="M8" s="66">
        <f t="shared" ref="M8" si="4">RANK(L8,L$8:L$17,0)</f>
        <v>3</v>
      </c>
      <c r="N8" s="65">
        <f>VLOOKUP($A8,'Return Data'!$B$7:$R$2843,14,0)</f>
        <v>12.635199999999999</v>
      </c>
      <c r="O8" s="66">
        <f t="shared" ref="O8" si="5">RANK(N8,N$8:N$17,0)</f>
        <v>3</v>
      </c>
      <c r="P8" s="65">
        <f>VLOOKUP($A8,'Return Data'!$B$7:$R$2843,15,0)</f>
        <v>12.972899999999999</v>
      </c>
      <c r="Q8" s="66">
        <f t="shared" ref="Q8" si="6">RANK(P8,P$8:P$17,0)</f>
        <v>3</v>
      </c>
      <c r="R8" s="65">
        <f>VLOOKUP($A8,'Return Data'!$B$7:$R$2843,16,0)</f>
        <v>12.712</v>
      </c>
      <c r="S8" s="67">
        <f t="shared" ref="S8:S17" si="7">RANK(R8,R$8:R$17,0)</f>
        <v>7</v>
      </c>
    </row>
    <row r="9" spans="1:20" x14ac:dyDescent="0.3">
      <c r="A9" s="63" t="s">
        <v>546</v>
      </c>
      <c r="B9" s="64">
        <f>VLOOKUP($A9,'Return Data'!$B$7:$R$2843,3,0)</f>
        <v>44357</v>
      </c>
      <c r="C9" s="65">
        <f>VLOOKUP($A9,'Return Data'!$B$7:$R$2843,4,0)</f>
        <v>275.12400000000002</v>
      </c>
      <c r="D9" s="65">
        <f>VLOOKUP($A9,'Return Data'!$B$7:$R$2843,10,0)</f>
        <v>6.5307000000000004</v>
      </c>
      <c r="E9" s="66">
        <f t="shared" si="0"/>
        <v>2</v>
      </c>
      <c r="F9" s="65">
        <f>VLOOKUP($A9,'Return Data'!$B$7:$R$2843,11,0)</f>
        <v>23.28</v>
      </c>
      <c r="G9" s="66">
        <f t="shared" si="1"/>
        <v>1</v>
      </c>
      <c r="H9" s="65">
        <f>VLOOKUP($A9,'Return Data'!$B$7:$R$2843,12,0)</f>
        <v>45.556699999999999</v>
      </c>
      <c r="I9" s="66">
        <f t="shared" si="2"/>
        <v>1</v>
      </c>
      <c r="J9" s="65">
        <f>VLOOKUP($A9,'Return Data'!$B$7:$R$2843,13,0)</f>
        <v>55.003799999999998</v>
      </c>
      <c r="K9" s="66">
        <f t="shared" ref="K9:K17" si="8">RANK(J9,J$8:J$17,0)</f>
        <v>1</v>
      </c>
      <c r="L9" s="65">
        <f>VLOOKUP($A9,'Return Data'!$B$7:$R$2843,17,0)</f>
        <v>13.7654</v>
      </c>
      <c r="M9" s="66">
        <f t="shared" ref="M9:M17" si="9">RANK(L9,L$8:L$17,0)</f>
        <v>6</v>
      </c>
      <c r="N9" s="65">
        <f>VLOOKUP($A9,'Return Data'!$B$7:$R$2843,14,0)</f>
        <v>13.259</v>
      </c>
      <c r="O9" s="66">
        <f t="shared" ref="O9:O17" si="10">RANK(N9,N$8:N$17,0)</f>
        <v>2</v>
      </c>
      <c r="P9" s="65">
        <f>VLOOKUP($A9,'Return Data'!$B$7:$R$2843,15,0)</f>
        <v>14.3484</v>
      </c>
      <c r="Q9" s="66">
        <f t="shared" ref="Q9:Q14" si="11">RANK(P9,P$8:P$17,0)</f>
        <v>1</v>
      </c>
      <c r="R9" s="65">
        <f>VLOOKUP($A9,'Return Data'!$B$7:$R$2843,16,0)</f>
        <v>14.2873</v>
      </c>
      <c r="S9" s="67">
        <f t="shared" si="7"/>
        <v>3</v>
      </c>
    </row>
    <row r="10" spans="1:20" x14ac:dyDescent="0.3">
      <c r="A10" s="63" t="s">
        <v>548</v>
      </c>
      <c r="B10" s="64">
        <f>VLOOKUP($A10,'Return Data'!$B$7:$R$2843,3,0)</f>
        <v>44357</v>
      </c>
      <c r="C10" s="65">
        <f>VLOOKUP($A10,'Return Data'!$B$7:$R$2843,4,0)</f>
        <v>50.32</v>
      </c>
      <c r="D10" s="65">
        <f>VLOOKUP($A10,'Return Data'!$B$7:$R$2843,10,0)</f>
        <v>3.4327000000000001</v>
      </c>
      <c r="E10" s="66">
        <f t="shared" si="0"/>
        <v>7</v>
      </c>
      <c r="F10" s="65">
        <f>VLOOKUP($A10,'Return Data'!$B$7:$R$2843,11,0)</f>
        <v>10.617699999999999</v>
      </c>
      <c r="G10" s="66">
        <f t="shared" si="1"/>
        <v>7</v>
      </c>
      <c r="H10" s="65">
        <f>VLOOKUP($A10,'Return Data'!$B$7:$R$2843,12,0)</f>
        <v>21.958300000000001</v>
      </c>
      <c r="I10" s="66">
        <f t="shared" si="2"/>
        <v>6</v>
      </c>
      <c r="J10" s="65">
        <f>VLOOKUP($A10,'Return Data'!$B$7:$R$2843,13,0)</f>
        <v>33.936700000000002</v>
      </c>
      <c r="K10" s="66">
        <f t="shared" si="8"/>
        <v>4</v>
      </c>
      <c r="L10" s="65">
        <f>VLOOKUP($A10,'Return Data'!$B$7:$R$2843,17,0)</f>
        <v>13.8469</v>
      </c>
      <c r="M10" s="66">
        <f t="shared" si="9"/>
        <v>5</v>
      </c>
      <c r="N10" s="65">
        <f>VLOOKUP($A10,'Return Data'!$B$7:$R$2843,14,0)</f>
        <v>12.013999999999999</v>
      </c>
      <c r="O10" s="66">
        <f t="shared" si="10"/>
        <v>4</v>
      </c>
      <c r="P10" s="65">
        <f>VLOOKUP($A10,'Return Data'!$B$7:$R$2843,15,0)</f>
        <v>12.479900000000001</v>
      </c>
      <c r="Q10" s="66">
        <f t="shared" si="11"/>
        <v>4</v>
      </c>
      <c r="R10" s="65">
        <f>VLOOKUP($A10,'Return Data'!$B$7:$R$2843,16,0)</f>
        <v>13.486700000000001</v>
      </c>
      <c r="S10" s="67">
        <f t="shared" si="7"/>
        <v>4</v>
      </c>
    </row>
    <row r="11" spans="1:20" x14ac:dyDescent="0.3">
      <c r="A11" s="63" t="s">
        <v>549</v>
      </c>
      <c r="B11" s="64">
        <f>VLOOKUP($A11,'Return Data'!$B$7:$R$2843,3,0)</f>
        <v>44357</v>
      </c>
      <c r="C11" s="65">
        <f>VLOOKUP($A11,'Return Data'!$B$7:$R$2843,4,0)</f>
        <v>10.486499999999999</v>
      </c>
      <c r="D11" s="65">
        <f>VLOOKUP($A11,'Return Data'!$B$7:$R$2843,10,0)</f>
        <v>7.8836000000000004</v>
      </c>
      <c r="E11" s="66">
        <f t="shared" si="0"/>
        <v>1</v>
      </c>
      <c r="F11" s="65">
        <f>VLOOKUP($A11,'Return Data'!$B$7:$R$2843,11,0)</f>
        <v>14.8903</v>
      </c>
      <c r="G11" s="66">
        <f t="shared" si="1"/>
        <v>2</v>
      </c>
      <c r="H11" s="65">
        <f>VLOOKUP($A11,'Return Data'!$B$7:$R$2843,12,0)</f>
        <v>21.729399999999998</v>
      </c>
      <c r="I11" s="66">
        <f t="shared" si="2"/>
        <v>7</v>
      </c>
      <c r="J11" s="65">
        <f>VLOOKUP($A11,'Return Data'!$B$7:$R$2843,13,0)</f>
        <v>19.284099999999999</v>
      </c>
      <c r="K11" s="66">
        <f t="shared" si="8"/>
        <v>10</v>
      </c>
      <c r="L11" s="65"/>
      <c r="M11" s="66"/>
      <c r="N11" s="65"/>
      <c r="O11" s="66"/>
      <c r="P11" s="65"/>
      <c r="Q11" s="66"/>
      <c r="R11" s="65">
        <f>VLOOKUP($A11,'Return Data'!$B$7:$R$2843,16,0)</f>
        <v>3.3448000000000002</v>
      </c>
      <c r="S11" s="67">
        <f t="shared" si="7"/>
        <v>10</v>
      </c>
    </row>
    <row r="12" spans="1:20" x14ac:dyDescent="0.3">
      <c r="A12" s="63" t="s">
        <v>551</v>
      </c>
      <c r="B12" s="64">
        <f>VLOOKUP($A12,'Return Data'!$B$7:$R$2843,3,0)</f>
        <v>44357</v>
      </c>
      <c r="C12" s="65">
        <f>VLOOKUP($A12,'Return Data'!$B$7:$R$2843,4,0)</f>
        <v>14.118</v>
      </c>
      <c r="D12" s="65">
        <f>VLOOKUP($A12,'Return Data'!$B$7:$R$2843,10,0)</f>
        <v>3.6107</v>
      </c>
      <c r="E12" s="66">
        <f t="shared" si="0"/>
        <v>6</v>
      </c>
      <c r="F12" s="65">
        <f>VLOOKUP($A12,'Return Data'!$B$7:$R$2843,11,0)</f>
        <v>9.6288</v>
      </c>
      <c r="G12" s="66">
        <f t="shared" si="1"/>
        <v>8</v>
      </c>
      <c r="H12" s="65">
        <f>VLOOKUP($A12,'Return Data'!$B$7:$R$2843,12,0)</f>
        <v>18.221399999999999</v>
      </c>
      <c r="I12" s="66">
        <f t="shared" si="2"/>
        <v>9</v>
      </c>
      <c r="J12" s="65">
        <f>VLOOKUP($A12,'Return Data'!$B$7:$R$2843,13,0)</f>
        <v>31.110700000000001</v>
      </c>
      <c r="K12" s="66">
        <f t="shared" si="8"/>
        <v>8</v>
      </c>
      <c r="L12" s="65">
        <f>VLOOKUP($A12,'Return Data'!$B$7:$R$2843,17,0)</f>
        <v>14.6633</v>
      </c>
      <c r="M12" s="66">
        <f t="shared" si="9"/>
        <v>4</v>
      </c>
      <c r="N12" s="65"/>
      <c r="O12" s="66"/>
      <c r="P12" s="65"/>
      <c r="Q12" s="66"/>
      <c r="R12" s="65">
        <f>VLOOKUP($A12,'Return Data'!$B$7:$R$2843,16,0)</f>
        <v>12.840199999999999</v>
      </c>
      <c r="S12" s="67">
        <f t="shared" si="7"/>
        <v>5</v>
      </c>
    </row>
    <row r="13" spans="1:20" x14ac:dyDescent="0.3">
      <c r="A13" s="63" t="s">
        <v>553</v>
      </c>
      <c r="B13" s="64">
        <f>VLOOKUP($A13,'Return Data'!$B$7:$R$2843,3,0)</f>
        <v>44357</v>
      </c>
      <c r="C13" s="65">
        <f>VLOOKUP($A13,'Return Data'!$B$7:$R$2843,4,0)</f>
        <v>32.51</v>
      </c>
      <c r="D13" s="65">
        <f>VLOOKUP($A13,'Return Data'!$B$7:$R$2843,10,0)</f>
        <v>3.1572</v>
      </c>
      <c r="E13" s="66">
        <f t="shared" si="0"/>
        <v>9</v>
      </c>
      <c r="F13" s="65">
        <f>VLOOKUP($A13,'Return Data'!$B$7:$R$2843,11,0)</f>
        <v>6.0857999999999999</v>
      </c>
      <c r="G13" s="66">
        <f t="shared" si="1"/>
        <v>10</v>
      </c>
      <c r="H13" s="65">
        <f>VLOOKUP($A13,'Return Data'!$B$7:$R$2843,12,0)</f>
        <v>11.6722</v>
      </c>
      <c r="I13" s="66">
        <f t="shared" si="2"/>
        <v>10</v>
      </c>
      <c r="J13" s="65">
        <f>VLOOKUP($A13,'Return Data'!$B$7:$R$2843,13,0)</f>
        <v>20.630800000000001</v>
      </c>
      <c r="K13" s="66">
        <f t="shared" si="8"/>
        <v>9</v>
      </c>
      <c r="L13" s="65">
        <f>VLOOKUP($A13,'Return Data'!$B$7:$R$2843,17,0)</f>
        <v>11.450900000000001</v>
      </c>
      <c r="M13" s="66">
        <f t="shared" si="9"/>
        <v>8</v>
      </c>
      <c r="N13" s="65">
        <f>VLOOKUP($A13,'Return Data'!$B$7:$R$2843,14,0)</f>
        <v>9.4939999999999998</v>
      </c>
      <c r="O13" s="66">
        <f t="shared" si="10"/>
        <v>6</v>
      </c>
      <c r="P13" s="65">
        <f>VLOOKUP($A13,'Return Data'!$B$7:$R$2843,15,0)</f>
        <v>9.8760999999999992</v>
      </c>
      <c r="Q13" s="66">
        <f t="shared" si="11"/>
        <v>5</v>
      </c>
      <c r="R13" s="65">
        <f>VLOOKUP($A13,'Return Data'!$B$7:$R$2843,16,0)</f>
        <v>12.4969</v>
      </c>
      <c r="S13" s="67">
        <f t="shared" si="7"/>
        <v>8</v>
      </c>
    </row>
    <row r="14" spans="1:20" x14ac:dyDescent="0.3">
      <c r="A14" s="63" t="s">
        <v>556</v>
      </c>
      <c r="B14" s="64">
        <f>VLOOKUP($A14,'Return Data'!$B$7:$R$2843,3,0)</f>
        <v>44357</v>
      </c>
      <c r="C14" s="65">
        <f>VLOOKUP($A14,'Return Data'!$B$7:$R$2843,4,0)</f>
        <v>124.3205</v>
      </c>
      <c r="D14" s="65">
        <f>VLOOKUP($A14,'Return Data'!$B$7:$R$2843,10,0)</f>
        <v>5.1867999999999999</v>
      </c>
      <c r="E14" s="66">
        <f t="shared" si="0"/>
        <v>4</v>
      </c>
      <c r="F14" s="65">
        <f>VLOOKUP($A14,'Return Data'!$B$7:$R$2843,11,0)</f>
        <v>13.7743</v>
      </c>
      <c r="G14" s="66">
        <f t="shared" si="1"/>
        <v>3</v>
      </c>
      <c r="H14" s="65">
        <f>VLOOKUP($A14,'Return Data'!$B$7:$R$2843,12,0)</f>
        <v>24.820699999999999</v>
      </c>
      <c r="I14" s="66">
        <f t="shared" si="2"/>
        <v>3</v>
      </c>
      <c r="J14" s="65">
        <f>VLOOKUP($A14,'Return Data'!$B$7:$R$2843,13,0)</f>
        <v>36.168100000000003</v>
      </c>
      <c r="K14" s="66">
        <f t="shared" si="8"/>
        <v>3</v>
      </c>
      <c r="L14" s="65">
        <f>VLOOKUP($A14,'Return Data'!$B$7:$R$2843,17,0)</f>
        <v>13.4498</v>
      </c>
      <c r="M14" s="66">
        <f t="shared" si="9"/>
        <v>7</v>
      </c>
      <c r="N14" s="65">
        <f>VLOOKUP($A14,'Return Data'!$B$7:$R$2843,14,0)</f>
        <v>11.959099999999999</v>
      </c>
      <c r="O14" s="66">
        <f t="shared" si="10"/>
        <v>5</v>
      </c>
      <c r="P14" s="65">
        <f>VLOOKUP($A14,'Return Data'!$B$7:$R$2843,15,0)</f>
        <v>13.503500000000001</v>
      </c>
      <c r="Q14" s="66">
        <f t="shared" si="11"/>
        <v>2</v>
      </c>
      <c r="R14" s="65">
        <f>VLOOKUP($A14,'Return Data'!$B$7:$R$2843,16,0)</f>
        <v>12.787800000000001</v>
      </c>
      <c r="S14" s="67">
        <f t="shared" si="7"/>
        <v>6</v>
      </c>
    </row>
    <row r="15" spans="1:20" x14ac:dyDescent="0.3">
      <c r="A15" s="63" t="s">
        <v>557</v>
      </c>
      <c r="B15" s="64">
        <f>VLOOKUP($A15,'Return Data'!$B$7:$R$2843,3,0)</f>
        <v>44357</v>
      </c>
      <c r="C15" s="65">
        <f>VLOOKUP($A15,'Return Data'!$B$7:$R$2843,4,0)</f>
        <v>14.0632</v>
      </c>
      <c r="D15" s="65">
        <f>VLOOKUP($A15,'Return Data'!$B$7:$R$2843,10,0)</f>
        <v>3.2753000000000001</v>
      </c>
      <c r="E15" s="66">
        <f t="shared" si="0"/>
        <v>8</v>
      </c>
      <c r="F15" s="65">
        <f>VLOOKUP($A15,'Return Data'!$B$7:$R$2843,11,0)</f>
        <v>10.886699999999999</v>
      </c>
      <c r="G15" s="66">
        <f t="shared" ref="G15" si="12">RANK(F15,F$8:F$17,0)</f>
        <v>6</v>
      </c>
      <c r="H15" s="65">
        <f>VLOOKUP($A15,'Return Data'!$B$7:$R$2843,12,0)</f>
        <v>22.299299999999999</v>
      </c>
      <c r="I15" s="66">
        <f>RANK(H15,H$8:H$17,0)</f>
        <v>5</v>
      </c>
      <c r="J15" s="65">
        <f>VLOOKUP($A15,'Return Data'!$B$7:$R$2843,13,0)</f>
        <v>31.801300000000001</v>
      </c>
      <c r="K15" s="66">
        <f t="shared" si="8"/>
        <v>7</v>
      </c>
      <c r="L15" s="65"/>
      <c r="M15" s="66"/>
      <c r="N15" s="65"/>
      <c r="O15" s="66"/>
      <c r="P15" s="65"/>
      <c r="Q15" s="66"/>
      <c r="R15" s="65">
        <f>VLOOKUP($A15,'Return Data'!$B$7:$R$2843,16,0)</f>
        <v>30.992599999999999</v>
      </c>
      <c r="S15" s="67">
        <f t="shared" si="7"/>
        <v>1</v>
      </c>
    </row>
    <row r="16" spans="1:20" x14ac:dyDescent="0.3">
      <c r="A16" s="63" t="s">
        <v>559</v>
      </c>
      <c r="B16" s="64">
        <f>VLOOKUP($A16,'Return Data'!$B$7:$R$2843,3,0)</f>
        <v>44357</v>
      </c>
      <c r="C16" s="65">
        <f>VLOOKUP($A16,'Return Data'!$B$7:$R$2843,4,0)</f>
        <v>14.2354</v>
      </c>
      <c r="D16" s="65">
        <f>VLOOKUP($A16,'Return Data'!$B$7:$R$2843,10,0)</f>
        <v>3.746</v>
      </c>
      <c r="E16" s="66">
        <f t="shared" si="0"/>
        <v>5</v>
      </c>
      <c r="F16" s="65">
        <f>VLOOKUP($A16,'Return Data'!$B$7:$R$2843,11,0)</f>
        <v>12.324999999999999</v>
      </c>
      <c r="G16" s="66">
        <f>RANK(F16,F$8:F$17,0)</f>
        <v>4</v>
      </c>
      <c r="H16" s="65">
        <f>VLOOKUP($A16,'Return Data'!$B$7:$R$2843,12,0)</f>
        <v>22.7941</v>
      </c>
      <c r="I16" s="66">
        <f>RANK(H16,H$8:H$17,0)</f>
        <v>4</v>
      </c>
      <c r="J16" s="65">
        <f>VLOOKUP($A16,'Return Data'!$B$7:$R$2843,13,0)</f>
        <v>32.2059</v>
      </c>
      <c r="K16" s="66">
        <f t="shared" si="8"/>
        <v>5</v>
      </c>
      <c r="L16" s="65">
        <f>VLOOKUP($A16,'Return Data'!$B$7:$R$2843,17,0)</f>
        <v>15.8432</v>
      </c>
      <c r="M16" s="66">
        <f t="shared" si="9"/>
        <v>2</v>
      </c>
      <c r="N16" s="65"/>
      <c r="O16" s="66"/>
      <c r="P16" s="65"/>
      <c r="Q16" s="66"/>
      <c r="R16" s="65">
        <f>VLOOKUP($A16,'Return Data'!$B$7:$R$2843,16,0)</f>
        <v>16.089099999999998</v>
      </c>
      <c r="S16" s="67">
        <f t="shared" si="7"/>
        <v>2</v>
      </c>
    </row>
    <row r="17" spans="1:19" x14ac:dyDescent="0.3">
      <c r="A17" s="63" t="s">
        <v>561</v>
      </c>
      <c r="B17" s="64">
        <f>VLOOKUP($A17,'Return Data'!$B$7:$R$2843,3,0)</f>
        <v>44357</v>
      </c>
      <c r="C17" s="65">
        <f>VLOOKUP($A17,'Return Data'!$B$7:$R$2843,4,0)</f>
        <v>14.7</v>
      </c>
      <c r="D17" s="65">
        <f>VLOOKUP($A17,'Return Data'!$B$7:$R$2843,10,0)</f>
        <v>2.4390000000000001</v>
      </c>
      <c r="E17" s="66">
        <f t="shared" si="0"/>
        <v>10</v>
      </c>
      <c r="F17" s="65">
        <f>VLOOKUP($A17,'Return Data'!$B$7:$R$2843,11,0)</f>
        <v>7.0648</v>
      </c>
      <c r="G17" s="66">
        <f>RANK(F17,F$8:F$17,0)</f>
        <v>9</v>
      </c>
      <c r="H17" s="65">
        <f>VLOOKUP($A17,'Return Data'!$B$7:$R$2843,12,0)</f>
        <v>18.835899999999999</v>
      </c>
      <c r="I17" s="66">
        <f>RANK(H17,H$8:H$17,0)</f>
        <v>8</v>
      </c>
      <c r="J17" s="65">
        <f>VLOOKUP($A17,'Return Data'!$B$7:$R$2843,13,0)</f>
        <v>32.194200000000002</v>
      </c>
      <c r="K17" s="66">
        <f t="shared" si="8"/>
        <v>6</v>
      </c>
      <c r="L17" s="65">
        <f>VLOOKUP($A17,'Return Data'!$B$7:$R$2843,17,0)</f>
        <v>16.266400000000001</v>
      </c>
      <c r="M17" s="66">
        <f t="shared" si="9"/>
        <v>1</v>
      </c>
      <c r="N17" s="65">
        <f>VLOOKUP($A17,'Return Data'!$B$7:$R$2843,14,0)</f>
        <v>13.4</v>
      </c>
      <c r="O17" s="66">
        <f t="shared" si="10"/>
        <v>1</v>
      </c>
      <c r="P17" s="65"/>
      <c r="Q17" s="66"/>
      <c r="R17" s="65">
        <f>VLOOKUP($A17,'Return Data'!$B$7:$R$2843,16,0)</f>
        <v>11.8169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4.4644700000000004</v>
      </c>
      <c r="E19" s="74"/>
      <c r="F19" s="75">
        <f>AVERAGE(F8:F17)</f>
        <v>11.976640000000002</v>
      </c>
      <c r="G19" s="74"/>
      <c r="H19" s="75">
        <f>AVERAGE(H8:H17)</f>
        <v>23.39021</v>
      </c>
      <c r="I19" s="74"/>
      <c r="J19" s="75">
        <f>AVERAGE(J8:J17)</f>
        <v>32.870420000000003</v>
      </c>
      <c r="K19" s="74"/>
      <c r="L19" s="75">
        <f>AVERAGE(L8:L17)</f>
        <v>14.287649999999999</v>
      </c>
      <c r="M19" s="74"/>
      <c r="N19" s="75">
        <f>AVERAGE(N8:N17)</f>
        <v>12.126883333333332</v>
      </c>
      <c r="O19" s="74"/>
      <c r="P19" s="75">
        <f>AVERAGE(P8:P17)</f>
        <v>12.63616</v>
      </c>
      <c r="Q19" s="74"/>
      <c r="R19" s="75">
        <f>AVERAGE(R8:R17)</f>
        <v>14.085429999999999</v>
      </c>
      <c r="S19" s="76"/>
    </row>
    <row r="20" spans="1:19" x14ac:dyDescent="0.3">
      <c r="A20" s="73" t="s">
        <v>28</v>
      </c>
      <c r="B20" s="74"/>
      <c r="C20" s="74"/>
      <c r="D20" s="75">
        <f>MIN(D8:D17)</f>
        <v>2.4390000000000001</v>
      </c>
      <c r="E20" s="74"/>
      <c r="F20" s="75">
        <f>MIN(F8:F17)</f>
        <v>6.0857999999999999</v>
      </c>
      <c r="G20" s="74"/>
      <c r="H20" s="75">
        <f>MIN(H8:H17)</f>
        <v>11.6722</v>
      </c>
      <c r="I20" s="74"/>
      <c r="J20" s="75">
        <f>MIN(J8:J17)</f>
        <v>19.284099999999999</v>
      </c>
      <c r="K20" s="74"/>
      <c r="L20" s="75">
        <f>MIN(L8:L17)</f>
        <v>11.450900000000001</v>
      </c>
      <c r="M20" s="74"/>
      <c r="N20" s="75">
        <f>MIN(N8:N17)</f>
        <v>9.4939999999999998</v>
      </c>
      <c r="O20" s="74"/>
      <c r="P20" s="75">
        <f>MIN(P8:P17)</f>
        <v>9.8760999999999992</v>
      </c>
      <c r="Q20" s="74"/>
      <c r="R20" s="75">
        <f>MIN(R8:R17)</f>
        <v>3.3448000000000002</v>
      </c>
      <c r="S20" s="76"/>
    </row>
    <row r="21" spans="1:19" ht="15" thickBot="1" x14ac:dyDescent="0.35">
      <c r="A21" s="77" t="s">
        <v>29</v>
      </c>
      <c r="B21" s="78"/>
      <c r="C21" s="78"/>
      <c r="D21" s="79">
        <f>MAX(D8:D17)</f>
        <v>7.8836000000000004</v>
      </c>
      <c r="E21" s="78"/>
      <c r="F21" s="79">
        <f>MAX(F8:F17)</f>
        <v>23.28</v>
      </c>
      <c r="G21" s="78"/>
      <c r="H21" s="79">
        <f>MAX(H8:H17)</f>
        <v>45.556699999999999</v>
      </c>
      <c r="I21" s="78"/>
      <c r="J21" s="79">
        <f>MAX(J8:J17)</f>
        <v>55.003799999999998</v>
      </c>
      <c r="K21" s="78"/>
      <c r="L21" s="79">
        <f>MAX(L8:L17)</f>
        <v>16.266400000000001</v>
      </c>
      <c r="M21" s="78"/>
      <c r="N21" s="79">
        <f>MAX(N8:N17)</f>
        <v>13.4</v>
      </c>
      <c r="O21" s="78"/>
      <c r="P21" s="79">
        <f>MAX(P8:P17)</f>
        <v>14.3484</v>
      </c>
      <c r="Q21" s="78"/>
      <c r="R21" s="79">
        <f>MAX(R8:R17)</f>
        <v>30.992599999999999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44357</v>
      </c>
      <c r="C8" s="65">
        <f>VLOOKUP($A8,'Return Data'!$B$7:$R$2843,4,0)</f>
        <v>69.540000000000006</v>
      </c>
      <c r="D8" s="65">
        <f>VLOOKUP($A8,'Return Data'!$B$7:$R$2843,10,0)</f>
        <v>5.0612000000000004</v>
      </c>
      <c r="E8" s="66">
        <f t="shared" ref="E8:E17" si="0">RANK(D8,D$8:D$17,0)</f>
        <v>3</v>
      </c>
      <c r="F8" s="65">
        <f>VLOOKUP($A8,'Return Data'!$B$7:$R$2843,11,0)</f>
        <v>10.5389</v>
      </c>
      <c r="G8" s="66">
        <f t="shared" ref="G8:G14" si="1">RANK(F8,F$8:F$17,0)</f>
        <v>5</v>
      </c>
      <c r="H8" s="65">
        <f>VLOOKUP($A8,'Return Data'!$B$7:$R$2843,12,0)</f>
        <v>24.937100000000001</v>
      </c>
      <c r="I8" s="66">
        <f t="shared" ref="I8" si="2">RANK(H8,H$8:H$17,0)</f>
        <v>2</v>
      </c>
      <c r="J8" s="65">
        <f>VLOOKUP($A8,'Return Data'!$B$7:$R$2843,13,0)</f>
        <v>34.793599999999998</v>
      </c>
      <c r="K8" s="66">
        <f>RANK(J8,J$8:J$17,0)</f>
        <v>2</v>
      </c>
      <c r="L8" s="65">
        <f>VLOOKUP($A8,'Return Data'!$B$7:$R$2843,17,0)</f>
        <v>13.7661</v>
      </c>
      <c r="M8" s="66">
        <f>RANK(L8,L$8:L$17,0)</f>
        <v>3</v>
      </c>
      <c r="N8" s="65">
        <f>VLOOKUP($A8,'Return Data'!$B$7:$R$2843,14,0)</f>
        <v>11.419700000000001</v>
      </c>
      <c r="O8" s="66">
        <f>RANK(N8,N$8:N$17,0)</f>
        <v>3</v>
      </c>
      <c r="P8" s="65">
        <f>VLOOKUP($A8,'Return Data'!$B$7:$R$2843,15,0)</f>
        <v>11.772500000000001</v>
      </c>
      <c r="Q8" s="66">
        <f>RANK(P8,P$8:P$17,0)</f>
        <v>3</v>
      </c>
      <c r="R8" s="65">
        <f>VLOOKUP($A8,'Return Data'!$B$7:$R$2843,16,0)</f>
        <v>9.6077999999999992</v>
      </c>
      <c r="S8" s="67">
        <f t="shared" ref="S8:S17" si="3">RANK(R8,R$8:R$17,0)</f>
        <v>9</v>
      </c>
    </row>
    <row r="9" spans="1:20" x14ac:dyDescent="0.3">
      <c r="A9" s="63" t="s">
        <v>545</v>
      </c>
      <c r="B9" s="64">
        <f>VLOOKUP($A9,'Return Data'!$B$7:$R$2843,3,0)</f>
        <v>44357</v>
      </c>
      <c r="C9" s="65">
        <f>VLOOKUP($A9,'Return Data'!$B$7:$R$2843,4,0)</f>
        <v>261.18299999999999</v>
      </c>
      <c r="D9" s="65">
        <f>VLOOKUP($A9,'Return Data'!$B$7:$R$2843,10,0)</f>
        <v>6.3712999999999997</v>
      </c>
      <c r="E9" s="66">
        <f t="shared" si="0"/>
        <v>2</v>
      </c>
      <c r="F9" s="65">
        <f>VLOOKUP($A9,'Return Data'!$B$7:$R$2843,11,0)</f>
        <v>22.9206</v>
      </c>
      <c r="G9" s="66">
        <f t="shared" si="1"/>
        <v>1</v>
      </c>
      <c r="H9" s="65">
        <f>VLOOKUP($A9,'Return Data'!$B$7:$R$2843,12,0)</f>
        <v>44.921300000000002</v>
      </c>
      <c r="I9" s="66">
        <f t="shared" ref="I9:I17" si="4">RANK(H9,H$8:H$17,0)</f>
        <v>1</v>
      </c>
      <c r="J9" s="65">
        <f>VLOOKUP($A9,'Return Data'!$B$7:$R$2843,13,0)</f>
        <v>54.1203</v>
      </c>
      <c r="K9" s="66">
        <f t="shared" ref="K9:K17" si="5">RANK(J9,J$8:J$17,0)</f>
        <v>1</v>
      </c>
      <c r="L9" s="65">
        <f>VLOOKUP($A9,'Return Data'!$B$7:$R$2843,17,0)</f>
        <v>13.102</v>
      </c>
      <c r="M9" s="66">
        <f t="shared" ref="M9:M17" si="6">RANK(L9,L$8:L$17,0)</f>
        <v>6</v>
      </c>
      <c r="N9" s="65">
        <f>VLOOKUP($A9,'Return Data'!$B$7:$R$2843,14,0)</f>
        <v>12.446099999999999</v>
      </c>
      <c r="O9" s="66">
        <f t="shared" ref="O9:O17" si="7">RANK(N9,N$8:N$17,0)</f>
        <v>2</v>
      </c>
      <c r="P9" s="65">
        <f>VLOOKUP($A9,'Return Data'!$B$7:$R$2843,15,0)</f>
        <v>14.2486</v>
      </c>
      <c r="Q9" s="66">
        <f t="shared" ref="Q9:Q14" si="8">RANK(P9,P$8:P$17,0)</f>
        <v>1</v>
      </c>
      <c r="R9" s="65">
        <f>VLOOKUP($A9,'Return Data'!$B$7:$R$2843,16,0)</f>
        <v>17.019200000000001</v>
      </c>
      <c r="S9" s="67">
        <f t="shared" si="3"/>
        <v>2</v>
      </c>
    </row>
    <row r="10" spans="1:20" x14ac:dyDescent="0.3">
      <c r="A10" s="63" t="s">
        <v>547</v>
      </c>
      <c r="B10" s="64">
        <f>VLOOKUP($A10,'Return Data'!$B$7:$R$2843,3,0)</f>
        <v>44357</v>
      </c>
      <c r="C10" s="65">
        <f>VLOOKUP($A10,'Return Data'!$B$7:$R$2843,4,0)</f>
        <v>46.28</v>
      </c>
      <c r="D10" s="65">
        <f>VLOOKUP($A10,'Return Data'!$B$7:$R$2843,10,0)</f>
        <v>3.2805</v>
      </c>
      <c r="E10" s="66">
        <f t="shared" si="0"/>
        <v>6</v>
      </c>
      <c r="F10" s="65">
        <f>VLOOKUP($A10,'Return Data'!$B$7:$R$2843,11,0)</f>
        <v>10.2692</v>
      </c>
      <c r="G10" s="66">
        <f t="shared" si="1"/>
        <v>6</v>
      </c>
      <c r="H10" s="65">
        <f>VLOOKUP($A10,'Return Data'!$B$7:$R$2843,12,0)</f>
        <v>21.406099999999999</v>
      </c>
      <c r="I10" s="66">
        <f t="shared" si="4"/>
        <v>4</v>
      </c>
      <c r="J10" s="65">
        <f>VLOOKUP($A10,'Return Data'!$B$7:$R$2843,13,0)</f>
        <v>33.141500000000001</v>
      </c>
      <c r="K10" s="66">
        <f t="shared" si="5"/>
        <v>4</v>
      </c>
      <c r="L10" s="65">
        <f>VLOOKUP($A10,'Return Data'!$B$7:$R$2843,17,0)</f>
        <v>13.2216</v>
      </c>
      <c r="M10" s="66">
        <f t="shared" si="6"/>
        <v>5</v>
      </c>
      <c r="N10" s="65">
        <f>VLOOKUP($A10,'Return Data'!$B$7:$R$2843,14,0)</f>
        <v>11.2637</v>
      </c>
      <c r="O10" s="66">
        <f t="shared" si="7"/>
        <v>4</v>
      </c>
      <c r="P10" s="65">
        <f>VLOOKUP($A10,'Return Data'!$B$7:$R$2843,15,0)</f>
        <v>11.430899999999999</v>
      </c>
      <c r="Q10" s="66">
        <f t="shared" si="8"/>
        <v>4</v>
      </c>
      <c r="R10" s="65">
        <f>VLOOKUP($A10,'Return Data'!$B$7:$R$2843,16,0)</f>
        <v>11.1815</v>
      </c>
      <c r="S10" s="67">
        <f t="shared" si="3"/>
        <v>6</v>
      </c>
    </row>
    <row r="11" spans="1:20" x14ac:dyDescent="0.3">
      <c r="A11" s="63" t="s">
        <v>550</v>
      </c>
      <c r="B11" s="64">
        <f>VLOOKUP($A11,'Return Data'!$B$7:$R$2843,3,0)</f>
        <v>44357</v>
      </c>
      <c r="C11" s="65">
        <f>VLOOKUP($A11,'Return Data'!$B$7:$R$2843,4,0)</f>
        <v>10.163500000000001</v>
      </c>
      <c r="D11" s="65">
        <f>VLOOKUP($A11,'Return Data'!$B$7:$R$2843,10,0)</f>
        <v>7.1794000000000002</v>
      </c>
      <c r="E11" s="66">
        <f t="shared" si="0"/>
        <v>1</v>
      </c>
      <c r="F11" s="65">
        <f>VLOOKUP($A11,'Return Data'!$B$7:$R$2843,11,0)</f>
        <v>13.5929</v>
      </c>
      <c r="G11" s="66">
        <f t="shared" si="1"/>
        <v>2</v>
      </c>
      <c r="H11" s="65">
        <f>VLOOKUP($A11,'Return Data'!$B$7:$R$2843,12,0)</f>
        <v>19.729800000000001</v>
      </c>
      <c r="I11" s="66">
        <f t="shared" si="4"/>
        <v>7</v>
      </c>
      <c r="J11" s="65">
        <f>VLOOKUP($A11,'Return Data'!$B$7:$R$2843,13,0)</f>
        <v>16.705100000000002</v>
      </c>
      <c r="K11" s="66">
        <f t="shared" si="5"/>
        <v>10</v>
      </c>
      <c r="L11" s="65"/>
      <c r="M11" s="66"/>
      <c r="N11" s="65"/>
      <c r="O11" s="66"/>
      <c r="P11" s="65"/>
      <c r="Q11" s="66"/>
      <c r="R11" s="65">
        <f>VLOOKUP($A11,'Return Data'!$B$7:$R$2843,16,0)</f>
        <v>1.1295999999999999</v>
      </c>
      <c r="S11" s="67">
        <f t="shared" si="3"/>
        <v>10</v>
      </c>
    </row>
    <row r="12" spans="1:20" x14ac:dyDescent="0.3">
      <c r="A12" s="63" t="s">
        <v>552</v>
      </c>
      <c r="B12" s="64">
        <f>VLOOKUP($A12,'Return Data'!$B$7:$R$2843,3,0)</f>
        <v>44357</v>
      </c>
      <c r="C12" s="65">
        <f>VLOOKUP($A12,'Return Data'!$B$7:$R$2843,4,0)</f>
        <v>13.667999999999999</v>
      </c>
      <c r="D12" s="65">
        <f>VLOOKUP($A12,'Return Data'!$B$7:$R$2843,10,0)</f>
        <v>3.2793999999999999</v>
      </c>
      <c r="E12" s="66">
        <f t="shared" si="0"/>
        <v>7</v>
      </c>
      <c r="F12" s="65">
        <f>VLOOKUP($A12,'Return Data'!$B$7:$R$2843,11,0)</f>
        <v>8.9518000000000004</v>
      </c>
      <c r="G12" s="66">
        <f t="shared" si="1"/>
        <v>8</v>
      </c>
      <c r="H12" s="65">
        <f>VLOOKUP($A12,'Return Data'!$B$7:$R$2843,12,0)</f>
        <v>17.110800000000001</v>
      </c>
      <c r="I12" s="66">
        <f t="shared" si="4"/>
        <v>9</v>
      </c>
      <c r="J12" s="65">
        <f>VLOOKUP($A12,'Return Data'!$B$7:$R$2843,13,0)</f>
        <v>29.468599999999999</v>
      </c>
      <c r="K12" s="66">
        <f t="shared" si="5"/>
        <v>7</v>
      </c>
      <c r="L12" s="65">
        <f>VLOOKUP($A12,'Return Data'!$B$7:$R$2843,17,0)</f>
        <v>13.3628</v>
      </c>
      <c r="M12" s="66">
        <f t="shared" si="6"/>
        <v>4</v>
      </c>
      <c r="N12" s="65"/>
      <c r="O12" s="66"/>
      <c r="P12" s="65"/>
      <c r="Q12" s="66"/>
      <c r="R12" s="65">
        <f>VLOOKUP($A12,'Return Data'!$B$7:$R$2843,16,0)</f>
        <v>11.567</v>
      </c>
      <c r="S12" s="67">
        <f t="shared" si="3"/>
        <v>5</v>
      </c>
    </row>
    <row r="13" spans="1:20" x14ac:dyDescent="0.3">
      <c r="A13" s="63" t="s">
        <v>554</v>
      </c>
      <c r="B13" s="64">
        <f>VLOOKUP($A13,'Return Data'!$B$7:$R$2843,3,0)</f>
        <v>44357</v>
      </c>
      <c r="C13" s="65">
        <f>VLOOKUP($A13,'Return Data'!$B$7:$R$2843,4,0)</f>
        <v>29.658000000000001</v>
      </c>
      <c r="D13" s="65">
        <f>VLOOKUP($A13,'Return Data'!$B$7:$R$2843,10,0)</f>
        <v>2.8149000000000002</v>
      </c>
      <c r="E13" s="66">
        <f t="shared" si="0"/>
        <v>8</v>
      </c>
      <c r="F13" s="65">
        <f>VLOOKUP($A13,'Return Data'!$B$7:$R$2843,11,0)</f>
        <v>5.3944999999999999</v>
      </c>
      <c r="G13" s="66">
        <f t="shared" si="1"/>
        <v>10</v>
      </c>
      <c r="H13" s="65">
        <f>VLOOKUP($A13,'Return Data'!$B$7:$R$2843,12,0)</f>
        <v>10.573399999999999</v>
      </c>
      <c r="I13" s="66">
        <f t="shared" si="4"/>
        <v>10</v>
      </c>
      <c r="J13" s="65">
        <f>VLOOKUP($A13,'Return Data'!$B$7:$R$2843,13,0)</f>
        <v>19.0654</v>
      </c>
      <c r="K13" s="66">
        <f t="shared" si="5"/>
        <v>9</v>
      </c>
      <c r="L13" s="65">
        <f>VLOOKUP($A13,'Return Data'!$B$7:$R$2843,17,0)</f>
        <v>10.0456</v>
      </c>
      <c r="M13" s="66">
        <f t="shared" si="6"/>
        <v>8</v>
      </c>
      <c r="N13" s="65">
        <f>VLOOKUP($A13,'Return Data'!$B$7:$R$2843,14,0)</f>
        <v>8.1646999999999998</v>
      </c>
      <c r="O13" s="66">
        <f t="shared" si="7"/>
        <v>6</v>
      </c>
      <c r="P13" s="65">
        <f>VLOOKUP($A13,'Return Data'!$B$7:$R$2843,15,0)</f>
        <v>8.5799000000000003</v>
      </c>
      <c r="Q13" s="66">
        <f t="shared" si="8"/>
        <v>5</v>
      </c>
      <c r="R13" s="65">
        <f>VLOOKUP($A13,'Return Data'!$B$7:$R$2843,16,0)</f>
        <v>11.0807</v>
      </c>
      <c r="S13" s="67">
        <f t="shared" si="3"/>
        <v>7</v>
      </c>
    </row>
    <row r="14" spans="1:20" x14ac:dyDescent="0.3">
      <c r="A14" s="63" t="s">
        <v>555</v>
      </c>
      <c r="B14" s="64">
        <f>VLOOKUP($A14,'Return Data'!$B$7:$R$2843,3,0)</f>
        <v>44357</v>
      </c>
      <c r="C14" s="65">
        <f>VLOOKUP($A14,'Return Data'!$B$7:$R$2843,4,0)</f>
        <v>115.6452</v>
      </c>
      <c r="D14" s="65">
        <f>VLOOKUP($A14,'Return Data'!$B$7:$R$2843,10,0)</f>
        <v>4.7356999999999996</v>
      </c>
      <c r="E14" s="66">
        <f t="shared" si="0"/>
        <v>4</v>
      </c>
      <c r="F14" s="65">
        <f>VLOOKUP($A14,'Return Data'!$B$7:$R$2843,11,0)</f>
        <v>12.973699999999999</v>
      </c>
      <c r="G14" s="66">
        <f t="shared" si="1"/>
        <v>3</v>
      </c>
      <c r="H14" s="65">
        <f>VLOOKUP($A14,'Return Data'!$B$7:$R$2843,12,0)</f>
        <v>23.517900000000001</v>
      </c>
      <c r="I14" s="66">
        <f t="shared" si="4"/>
        <v>3</v>
      </c>
      <c r="J14" s="65">
        <f>VLOOKUP($A14,'Return Data'!$B$7:$R$2843,13,0)</f>
        <v>34.2928</v>
      </c>
      <c r="K14" s="66">
        <f t="shared" si="5"/>
        <v>3</v>
      </c>
      <c r="L14" s="65">
        <f>VLOOKUP($A14,'Return Data'!$B$7:$R$2843,17,0)</f>
        <v>11.931699999999999</v>
      </c>
      <c r="M14" s="66">
        <f t="shared" si="6"/>
        <v>7</v>
      </c>
      <c r="N14" s="65">
        <f>VLOOKUP($A14,'Return Data'!$B$7:$R$2843,14,0)</f>
        <v>10.479799999999999</v>
      </c>
      <c r="O14" s="66">
        <f t="shared" si="7"/>
        <v>5</v>
      </c>
      <c r="P14" s="65">
        <f>VLOOKUP($A14,'Return Data'!$B$7:$R$2843,15,0)</f>
        <v>12.311299999999999</v>
      </c>
      <c r="Q14" s="66">
        <f t="shared" si="8"/>
        <v>2</v>
      </c>
      <c r="R14" s="65">
        <f>VLOOKUP($A14,'Return Data'!$B$7:$R$2843,16,0)</f>
        <v>15.912000000000001</v>
      </c>
      <c r="S14" s="67">
        <f t="shared" si="3"/>
        <v>3</v>
      </c>
    </row>
    <row r="15" spans="1:20" x14ac:dyDescent="0.3">
      <c r="A15" s="63" t="s">
        <v>558</v>
      </c>
      <c r="B15" s="64">
        <f>VLOOKUP($A15,'Return Data'!$B$7:$R$2843,3,0)</f>
        <v>44357</v>
      </c>
      <c r="C15" s="65">
        <f>VLOOKUP($A15,'Return Data'!$B$7:$R$2843,4,0)</f>
        <v>13.7281</v>
      </c>
      <c r="D15" s="65">
        <f>VLOOKUP($A15,'Return Data'!$B$7:$R$2843,10,0)</f>
        <v>2.8090999999999999</v>
      </c>
      <c r="E15" s="66">
        <f t="shared" si="0"/>
        <v>9</v>
      </c>
      <c r="F15" s="65">
        <f>VLOOKUP($A15,'Return Data'!$B$7:$R$2843,11,0)</f>
        <v>9.8582000000000001</v>
      </c>
      <c r="G15" s="66">
        <f t="shared" ref="G15" si="9">RANK(F15,F$8:F$17,0)</f>
        <v>7</v>
      </c>
      <c r="H15" s="65">
        <f>VLOOKUP($A15,'Return Data'!$B$7:$R$2843,12,0)</f>
        <v>20.5869</v>
      </c>
      <c r="I15" s="66">
        <f t="shared" si="4"/>
        <v>6</v>
      </c>
      <c r="J15" s="65">
        <f>VLOOKUP($A15,'Return Data'!$B$7:$R$2843,13,0)</f>
        <v>29.315200000000001</v>
      </c>
      <c r="K15" s="66">
        <f t="shared" si="5"/>
        <v>8</v>
      </c>
      <c r="L15" s="65"/>
      <c r="M15" s="66"/>
      <c r="N15" s="65"/>
      <c r="O15" s="66"/>
      <c r="P15" s="65"/>
      <c r="Q15" s="66"/>
      <c r="R15" s="65">
        <f>VLOOKUP($A15,'Return Data'!$B$7:$R$2843,16,0)</f>
        <v>28.5151</v>
      </c>
      <c r="S15" s="67">
        <f t="shared" si="3"/>
        <v>1</v>
      </c>
    </row>
    <row r="16" spans="1:20" x14ac:dyDescent="0.3">
      <c r="A16" s="63" t="s">
        <v>560</v>
      </c>
      <c r="B16" s="64">
        <f>VLOOKUP($A16,'Return Data'!$B$7:$R$2843,3,0)</f>
        <v>44357</v>
      </c>
      <c r="C16" s="65">
        <f>VLOOKUP($A16,'Return Data'!$B$7:$R$2843,4,0)</f>
        <v>13.648</v>
      </c>
      <c r="D16" s="65">
        <f>VLOOKUP($A16,'Return Data'!$B$7:$R$2843,10,0)</f>
        <v>3.3016000000000001</v>
      </c>
      <c r="E16" s="66">
        <f t="shared" si="0"/>
        <v>5</v>
      </c>
      <c r="F16" s="65">
        <f>VLOOKUP($A16,'Return Data'!$B$7:$R$2843,11,0)</f>
        <v>11.404999999999999</v>
      </c>
      <c r="G16" s="66">
        <f>RANK(F16,F$8:F$17,0)</f>
        <v>4</v>
      </c>
      <c r="H16" s="65">
        <f>VLOOKUP($A16,'Return Data'!$B$7:$R$2843,12,0)</f>
        <v>21.2638</v>
      </c>
      <c r="I16" s="66">
        <f t="shared" si="4"/>
        <v>5</v>
      </c>
      <c r="J16" s="65">
        <f>VLOOKUP($A16,'Return Data'!$B$7:$R$2843,13,0)</f>
        <v>30.021799999999999</v>
      </c>
      <c r="K16" s="66">
        <f t="shared" si="5"/>
        <v>6</v>
      </c>
      <c r="L16" s="65">
        <f>VLOOKUP($A16,'Return Data'!$B$7:$R$2843,17,0)</f>
        <v>13.855600000000001</v>
      </c>
      <c r="M16" s="66">
        <f t="shared" si="6"/>
        <v>2</v>
      </c>
      <c r="N16" s="65"/>
      <c r="O16" s="66"/>
      <c r="P16" s="65"/>
      <c r="Q16" s="66"/>
      <c r="R16" s="65">
        <f>VLOOKUP($A16,'Return Data'!$B$7:$R$2843,16,0)</f>
        <v>14.040800000000001</v>
      </c>
      <c r="S16" s="67">
        <f t="shared" si="3"/>
        <v>4</v>
      </c>
    </row>
    <row r="17" spans="1:19" x14ac:dyDescent="0.3">
      <c r="A17" s="63" t="s">
        <v>562</v>
      </c>
      <c r="B17" s="64">
        <f>VLOOKUP($A17,'Return Data'!$B$7:$R$2843,3,0)</f>
        <v>44357</v>
      </c>
      <c r="C17" s="65">
        <f>VLOOKUP($A17,'Return Data'!$B$7:$R$2843,4,0)</f>
        <v>14.34</v>
      </c>
      <c r="D17" s="65">
        <f>VLOOKUP($A17,'Return Data'!$B$7:$R$2843,10,0)</f>
        <v>2.0640999999999998</v>
      </c>
      <c r="E17" s="66">
        <f t="shared" si="0"/>
        <v>10</v>
      </c>
      <c r="F17" s="65">
        <f>VLOOKUP($A17,'Return Data'!$B$7:$R$2843,11,0)</f>
        <v>6.5378999999999996</v>
      </c>
      <c r="G17" s="66">
        <f>RANK(F17,F$8:F$17,0)</f>
        <v>9</v>
      </c>
      <c r="H17" s="65">
        <f>VLOOKUP($A17,'Return Data'!$B$7:$R$2843,12,0)</f>
        <v>18.024699999999999</v>
      </c>
      <c r="I17" s="66">
        <f t="shared" si="4"/>
        <v>8</v>
      </c>
      <c r="J17" s="65">
        <f>VLOOKUP($A17,'Return Data'!$B$7:$R$2843,13,0)</f>
        <v>31.078600000000002</v>
      </c>
      <c r="K17" s="66">
        <f t="shared" si="5"/>
        <v>5</v>
      </c>
      <c r="L17" s="65">
        <f>VLOOKUP($A17,'Return Data'!$B$7:$R$2843,17,0)</f>
        <v>15.367000000000001</v>
      </c>
      <c r="M17" s="66">
        <f t="shared" si="6"/>
        <v>1</v>
      </c>
      <c r="N17" s="65">
        <f>VLOOKUP($A17,'Return Data'!$B$7:$R$2843,14,0)</f>
        <v>12.6181</v>
      </c>
      <c r="O17" s="66">
        <f t="shared" si="7"/>
        <v>1</v>
      </c>
      <c r="P17" s="65"/>
      <c r="Q17" s="66"/>
      <c r="R17" s="65">
        <f>VLOOKUP($A17,'Return Data'!$B$7:$R$2843,16,0)</f>
        <v>11.016</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4.0897199999999998</v>
      </c>
      <c r="E19" s="74"/>
      <c r="F19" s="75">
        <f>AVERAGE(F8:F17)</f>
        <v>11.244269999999997</v>
      </c>
      <c r="G19" s="74"/>
      <c r="H19" s="75">
        <f>AVERAGE(H8:H17)</f>
        <v>22.207180000000001</v>
      </c>
      <c r="I19" s="74"/>
      <c r="J19" s="75">
        <f>AVERAGE(J8:J17)</f>
        <v>31.200290000000003</v>
      </c>
      <c r="K19" s="74"/>
      <c r="L19" s="75">
        <f>AVERAGE(L8:L17)</f>
        <v>13.08155</v>
      </c>
      <c r="M19" s="74"/>
      <c r="N19" s="75">
        <f>AVERAGE(N8:N17)</f>
        <v>11.06535</v>
      </c>
      <c r="O19" s="74"/>
      <c r="P19" s="75">
        <f>AVERAGE(P8:P17)</f>
        <v>11.66864</v>
      </c>
      <c r="Q19" s="74"/>
      <c r="R19" s="75">
        <f>AVERAGE(R8:R17)</f>
        <v>13.10697</v>
      </c>
      <c r="S19" s="76"/>
    </row>
    <row r="20" spans="1:19" x14ac:dyDescent="0.3">
      <c r="A20" s="73" t="s">
        <v>28</v>
      </c>
      <c r="B20" s="74"/>
      <c r="C20" s="74"/>
      <c r="D20" s="75">
        <f>MIN(D8:D17)</f>
        <v>2.0640999999999998</v>
      </c>
      <c r="E20" s="74"/>
      <c r="F20" s="75">
        <f>MIN(F8:F17)</f>
        <v>5.3944999999999999</v>
      </c>
      <c r="G20" s="74"/>
      <c r="H20" s="75">
        <f>MIN(H8:H17)</f>
        <v>10.573399999999999</v>
      </c>
      <c r="I20" s="74"/>
      <c r="J20" s="75">
        <f>MIN(J8:J17)</f>
        <v>16.705100000000002</v>
      </c>
      <c r="K20" s="74"/>
      <c r="L20" s="75">
        <f>MIN(L8:L17)</f>
        <v>10.0456</v>
      </c>
      <c r="M20" s="74"/>
      <c r="N20" s="75">
        <f>MIN(N8:N17)</f>
        <v>8.1646999999999998</v>
      </c>
      <c r="O20" s="74"/>
      <c r="P20" s="75">
        <f>MIN(P8:P17)</f>
        <v>8.5799000000000003</v>
      </c>
      <c r="Q20" s="74"/>
      <c r="R20" s="75">
        <f>MIN(R8:R17)</f>
        <v>1.1295999999999999</v>
      </c>
      <c r="S20" s="76"/>
    </row>
    <row r="21" spans="1:19" ht="15" thickBot="1" x14ac:dyDescent="0.35">
      <c r="A21" s="77" t="s">
        <v>29</v>
      </c>
      <c r="B21" s="78"/>
      <c r="C21" s="78"/>
      <c r="D21" s="79">
        <f>MAX(D8:D17)</f>
        <v>7.1794000000000002</v>
      </c>
      <c r="E21" s="78"/>
      <c r="F21" s="79">
        <f>MAX(F8:F17)</f>
        <v>22.9206</v>
      </c>
      <c r="G21" s="78"/>
      <c r="H21" s="79">
        <f>MAX(H8:H17)</f>
        <v>44.921300000000002</v>
      </c>
      <c r="I21" s="78"/>
      <c r="J21" s="79">
        <f>MAX(J8:J17)</f>
        <v>54.1203</v>
      </c>
      <c r="K21" s="78"/>
      <c r="L21" s="79">
        <f>MAX(L8:L17)</f>
        <v>15.367000000000001</v>
      </c>
      <c r="M21" s="78"/>
      <c r="N21" s="79">
        <f>MAX(N8:N17)</f>
        <v>12.6181</v>
      </c>
      <c r="O21" s="78"/>
      <c r="P21" s="79">
        <f>MAX(P8:P17)</f>
        <v>14.2486</v>
      </c>
      <c r="Q21" s="78"/>
      <c r="R21" s="79">
        <f>MAX(R8:R17)</f>
        <v>28.5151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2021-06-11T07:31:28Z</dcterms:modified>
</cp:coreProperties>
</file>